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 tabRatio="771" firstSheet="5" activeTab="5"/>
  </bookViews>
  <sheets>
    <sheet name="ABRIL 18 pm ." sheetId="119" r:id="rId1"/>
    <sheet name="ABRIL 18 AM " sheetId="118" r:id="rId2"/>
    <sheet name="ABRIL 17 PM." sheetId="117" r:id="rId3"/>
    <sheet name="ABRIL 17 AM " sheetId="116" r:id="rId4"/>
    <sheet name="ABRIL 16 pm." sheetId="115" r:id="rId5"/>
    <sheet name="ABRIL 30 PM" sheetId="113" r:id="rId6"/>
    <sheet name="ABRIL 30 AM" sheetId="112" r:id="rId7"/>
    <sheet name="ABRIL 29 PM" sheetId="111" r:id="rId8"/>
    <sheet name="ABRIL 29 AM" sheetId="110" r:id="rId9"/>
    <sheet name="ABRIL 28 PM" sheetId="109" r:id="rId10"/>
    <sheet name="ABRIL 28 AM" sheetId="108" r:id="rId11"/>
    <sheet name="ABRIL 27 PM" sheetId="107" r:id="rId12"/>
    <sheet name="ABRIL 27 AM" sheetId="106" r:id="rId13"/>
    <sheet name="ABRIL 26 PM" sheetId="105" r:id="rId14"/>
    <sheet name="ABRIL 26 AM" sheetId="104" r:id="rId15"/>
    <sheet name="ABRIL 25 PM" sheetId="103" r:id="rId16"/>
    <sheet name="ABRIL 25 AM" sheetId="102" r:id="rId17"/>
    <sheet name="ABRIL 24 PM" sheetId="101" r:id="rId18"/>
    <sheet name="ABRIL 24 AM" sheetId="100" r:id="rId19"/>
    <sheet name="ABRIL 23 PM" sheetId="99" r:id="rId20"/>
    <sheet name="ABRIL 23 AM " sheetId="96" r:id="rId21"/>
    <sheet name="ABRIL 22 PM" sheetId="98" r:id="rId22"/>
    <sheet name="ABRIL 22 AM" sheetId="95" r:id="rId23"/>
    <sheet name="ABRIL 21 PM" sheetId="97" r:id="rId24"/>
    <sheet name="ABRIL 21 AM" sheetId="94" r:id="rId25"/>
    <sheet name="ABRIL 20 PM " sheetId="93" r:id="rId26"/>
    <sheet name="ABRIL 20 pm." sheetId="92" r:id="rId27"/>
    <sheet name="ABRIL 19 PM" sheetId="91" r:id="rId28"/>
    <sheet name="ABRIL 19 AM" sheetId="90" r:id="rId29"/>
    <sheet name="ABRIL 18 PM" sheetId="89" r:id="rId30"/>
    <sheet name="ABRIL 18 AM" sheetId="88" r:id="rId31"/>
    <sheet name="ABRIL 17 PM" sheetId="87" r:id="rId32"/>
    <sheet name="ABRIL 17 AM" sheetId="86" r:id="rId33"/>
    <sheet name="ABRIL 16 PM" sheetId="85" r:id="rId34"/>
    <sheet name="ABRIL 16 AM" sheetId="84" r:id="rId35"/>
    <sheet name="ABRIL 15 PM" sheetId="83" r:id="rId36"/>
    <sheet name="ABRIL 15 AM" sheetId="82" r:id="rId37"/>
    <sheet name="ABRIL 14 PM" sheetId="81" r:id="rId38"/>
    <sheet name="ABRIL 14 AM" sheetId="80" r:id="rId39"/>
    <sheet name="ABRIL 13 PM" sheetId="79" r:id="rId40"/>
    <sheet name="ABRIL 13 AM" sheetId="78" r:id="rId41"/>
    <sheet name="ABRIL 12 PM" sheetId="77" r:id="rId42"/>
    <sheet name="ABRIL 12 AM" sheetId="76" r:id="rId43"/>
    <sheet name="ABRIL 11 PM" sheetId="75" r:id="rId44"/>
    <sheet name="ABRIL 11 AM" sheetId="74" r:id="rId45"/>
    <sheet name="ABRIL 10 PM" sheetId="73" r:id="rId46"/>
    <sheet name="ABRIL 10 AM " sheetId="114" r:id="rId47"/>
    <sheet name="ABRIL 09 PM" sheetId="71" r:id="rId48"/>
    <sheet name="ABRIL 09 AM" sheetId="70" r:id="rId49"/>
    <sheet name="ABRIL 08 PM" sheetId="69" r:id="rId50"/>
    <sheet name="ABRIL 08 AM" sheetId="68" r:id="rId51"/>
    <sheet name="ABRIL 07 PM" sheetId="67" r:id="rId52"/>
    <sheet name="ABRIL 07 AM" sheetId="66" r:id="rId53"/>
    <sheet name="ABRIL 06 PM" sheetId="65" r:id="rId54"/>
    <sheet name="ABRIL 06 AM" sheetId="64" r:id="rId55"/>
    <sheet name="ABRIL 05 PM " sheetId="63" r:id="rId56"/>
    <sheet name="ABRIL 05 AM" sheetId="62" r:id="rId57"/>
    <sheet name="ABRIL 04 PM" sheetId="61" r:id="rId58"/>
    <sheet name="ABRIL 04 AM" sheetId="60" r:id="rId59"/>
    <sheet name="ABRIL 3 PM" sheetId="8" r:id="rId60"/>
    <sheet name="ABRIL 03 AM" sheetId="7" r:id="rId61"/>
    <sheet name="ABRIL 02 PM" sheetId="6" r:id="rId62"/>
    <sheet name="ABRIL 02 AM" sheetId="5" r:id="rId63"/>
    <sheet name="ABRIL 01 PM" sheetId="4" r:id="rId64"/>
    <sheet name="ABRIL 01 AM" sheetId="1" r:id="rId65"/>
  </sheets>
  <definedNames>
    <definedName name="_xlnm.Print_Area" localSheetId="64">'ABRIL 01 AM'!$A$1:$N$40</definedName>
    <definedName name="_xlnm.Print_Area" localSheetId="63">'ABRIL 01 PM'!$A$1:$N$40</definedName>
    <definedName name="_xlnm.Print_Area" localSheetId="62">'ABRIL 02 AM'!$A$1:$N$40</definedName>
    <definedName name="_xlnm.Print_Area" localSheetId="61">'ABRIL 02 PM'!$A$1:$N$40</definedName>
    <definedName name="_xlnm.Print_Area" localSheetId="60">'ABRIL 03 AM'!$A$1:$N$40</definedName>
    <definedName name="_xlnm.Print_Area" localSheetId="58">'ABRIL 04 AM'!$A$1:$N$40</definedName>
    <definedName name="_xlnm.Print_Area" localSheetId="57">'ABRIL 04 PM'!$A$1:$N$40</definedName>
    <definedName name="_xlnm.Print_Area" localSheetId="56">'ABRIL 05 AM'!$A$1:$N$40</definedName>
    <definedName name="_xlnm.Print_Area" localSheetId="55">'ABRIL 05 PM '!$A$1:$N$40</definedName>
    <definedName name="_xlnm.Print_Area" localSheetId="54">'ABRIL 06 AM'!$A$1:$N$40</definedName>
    <definedName name="_xlnm.Print_Area" localSheetId="53">'ABRIL 06 PM'!$A$1:$N$40</definedName>
    <definedName name="_xlnm.Print_Area" localSheetId="52">'ABRIL 07 AM'!$A$1:$N$40</definedName>
    <definedName name="_xlnm.Print_Area" localSheetId="51">'ABRIL 07 PM'!$A$1:$N$40</definedName>
    <definedName name="_xlnm.Print_Area" localSheetId="50">'ABRIL 08 AM'!$A$1:$N$40</definedName>
    <definedName name="_xlnm.Print_Area" localSheetId="49">'ABRIL 08 PM'!$A$1:$N$40</definedName>
    <definedName name="_xlnm.Print_Area" localSheetId="48">'ABRIL 09 AM'!$A$1:$N$40</definedName>
    <definedName name="_xlnm.Print_Area" localSheetId="47">'ABRIL 09 PM'!$A$1:$N$40</definedName>
    <definedName name="_xlnm.Print_Area" localSheetId="46">'ABRIL 10 AM '!$A$1:$N$40</definedName>
    <definedName name="_xlnm.Print_Area" localSheetId="45">'ABRIL 10 PM'!$A$1:$N$40</definedName>
    <definedName name="_xlnm.Print_Area" localSheetId="44">'ABRIL 11 AM'!$A$1:$N$40</definedName>
    <definedName name="_xlnm.Print_Area" localSheetId="43">'ABRIL 11 PM'!$A$1:$N$40</definedName>
    <definedName name="_xlnm.Print_Area" localSheetId="42">'ABRIL 12 AM'!$A$1:$N$41</definedName>
    <definedName name="_xlnm.Print_Area" localSheetId="41">'ABRIL 12 PM'!$A$1:$N$40</definedName>
    <definedName name="_xlnm.Print_Area" localSheetId="40">'ABRIL 13 AM'!$A$1:$N$40</definedName>
    <definedName name="_xlnm.Print_Area" localSheetId="39">'ABRIL 13 PM'!$A$1:$N$40</definedName>
    <definedName name="_xlnm.Print_Area" localSheetId="38">'ABRIL 14 AM'!$A$1:$N$40</definedName>
    <definedName name="_xlnm.Print_Area" localSheetId="37">'ABRIL 14 PM'!$A$1:$N$40</definedName>
    <definedName name="_xlnm.Print_Area" localSheetId="36">'ABRIL 15 AM'!$A$1:$N$40</definedName>
    <definedName name="_xlnm.Print_Area" localSheetId="35">'ABRIL 15 PM'!$A$1:$N$40</definedName>
    <definedName name="_xlnm.Print_Area" localSheetId="34">'ABRIL 16 AM'!$A$1:$N$40</definedName>
    <definedName name="_xlnm.Print_Area" localSheetId="33">'ABRIL 16 PM'!$A$1:$N$40</definedName>
    <definedName name="_xlnm.Print_Area" localSheetId="4">'ABRIL 16 pm.'!$A$1:$N$40</definedName>
    <definedName name="_xlnm.Print_Area" localSheetId="32">'ABRIL 17 AM'!$A$1:$N$40</definedName>
    <definedName name="_xlnm.Print_Area" localSheetId="3">'ABRIL 17 AM '!$A$1:$N$40</definedName>
    <definedName name="_xlnm.Print_Area" localSheetId="31">'ABRIL 17 PM'!$A$1:$N$40</definedName>
    <definedName name="_xlnm.Print_Area" localSheetId="2">'ABRIL 17 PM.'!$A$1:$N$40</definedName>
    <definedName name="_xlnm.Print_Area" localSheetId="30">'ABRIL 18 AM'!$A$1:$N$40</definedName>
    <definedName name="_xlnm.Print_Area" localSheetId="1">'ABRIL 18 AM '!$A$1:$N$40</definedName>
    <definedName name="_xlnm.Print_Area" localSheetId="29">'ABRIL 18 PM'!$A$1:$N$40</definedName>
    <definedName name="_xlnm.Print_Area" localSheetId="0">'ABRIL 18 pm .'!$A$1:$N$40</definedName>
    <definedName name="_xlnm.Print_Area" localSheetId="28">'ABRIL 19 AM'!$A$1:$N$40</definedName>
    <definedName name="_xlnm.Print_Area" localSheetId="27">'ABRIL 19 PM'!$A$1:$N$40</definedName>
    <definedName name="_xlnm.Print_Area" localSheetId="25">'ABRIL 20 PM '!$A$1:$N$40</definedName>
    <definedName name="_xlnm.Print_Area" localSheetId="26">'ABRIL 20 pm.'!$A$1:$N$40</definedName>
    <definedName name="_xlnm.Print_Area" localSheetId="24">'ABRIL 21 AM'!$A$1:$N$40</definedName>
    <definedName name="_xlnm.Print_Area" localSheetId="23">'ABRIL 21 PM'!$A$1:$N$40</definedName>
    <definedName name="_xlnm.Print_Area" localSheetId="22">'ABRIL 22 AM'!$A$1:$N$40</definedName>
    <definedName name="_xlnm.Print_Area" localSheetId="21">'ABRIL 22 PM'!$A$1:$N$40</definedName>
    <definedName name="_xlnm.Print_Area" localSheetId="20">'ABRIL 23 AM '!$A$1:$N$40</definedName>
    <definedName name="_xlnm.Print_Area" localSheetId="19">'ABRIL 23 PM'!$A$1:$N$40</definedName>
    <definedName name="_xlnm.Print_Area" localSheetId="18">'ABRIL 24 AM'!$A$1:$N$40</definedName>
    <definedName name="_xlnm.Print_Area" localSheetId="17">'ABRIL 24 PM'!$A$1:$N$40</definedName>
    <definedName name="_xlnm.Print_Area" localSheetId="16">'ABRIL 25 AM'!$A$1:$N$40</definedName>
    <definedName name="_xlnm.Print_Area" localSheetId="15">'ABRIL 25 PM'!$A$1:$N$40</definedName>
    <definedName name="_xlnm.Print_Area" localSheetId="14">'ABRIL 26 AM'!$A$1:$N$40</definedName>
    <definedName name="_xlnm.Print_Area" localSheetId="13">'ABRIL 26 PM'!$A$1:$N$40</definedName>
    <definedName name="_xlnm.Print_Area" localSheetId="12">'ABRIL 27 AM'!$A$1:$N$40</definedName>
    <definedName name="_xlnm.Print_Area" localSheetId="11">'ABRIL 27 PM'!$A$1:$N$40</definedName>
    <definedName name="_xlnm.Print_Area" localSheetId="10">'ABRIL 28 AM'!$A$1:$N$40</definedName>
    <definedName name="_xlnm.Print_Area" localSheetId="9">'ABRIL 28 PM'!$A$1:$N$40</definedName>
    <definedName name="_xlnm.Print_Area" localSheetId="8">'ABRIL 29 AM'!$A$1:$N$40</definedName>
    <definedName name="_xlnm.Print_Area" localSheetId="7">'ABRIL 29 PM'!$A$1:$N$40</definedName>
    <definedName name="_xlnm.Print_Area" localSheetId="59">'ABRIL 3 PM'!$A$1:$N$40</definedName>
    <definedName name="_xlnm.Print_Area" localSheetId="6">'ABRIL 30 AM'!$A$1:$N$40</definedName>
    <definedName name="_xlnm.Print_Area" localSheetId="5">'ABRIL 30 PM'!$A$1:$N$40</definedName>
  </definedNames>
  <calcPr calcId="124519"/>
</workbook>
</file>

<file path=xl/calcChain.xml><?xml version="1.0" encoding="utf-8"?>
<calcChain xmlns="http://schemas.openxmlformats.org/spreadsheetml/2006/main">
  <c r="C40" i="98"/>
  <c r="C38" i="11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J34" i="76"/>
  <c r="L34"/>
  <c r="M34"/>
  <c r="K34"/>
  <c r="N34"/>
  <c r="N33"/>
  <c r="N6"/>
  <c r="C38" i="11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8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9" i="76"/>
  <c r="C41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38" i="7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32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G33"/>
  <c r="H33"/>
  <c r="I33"/>
  <c r="J33"/>
  <c r="K33"/>
  <c r="L33"/>
  <c r="M33"/>
  <c r="N33"/>
  <c r="C38"/>
  <c r="C40"/>
</calcChain>
</file>

<file path=xl/sharedStrings.xml><?xml version="1.0" encoding="utf-8"?>
<sst xmlns="http://schemas.openxmlformats.org/spreadsheetml/2006/main" count="2515" uniqueCount="352">
  <si>
    <t>TOTAL</t>
  </si>
  <si>
    <t>COLONES</t>
  </si>
  <si>
    <t>DOLARES</t>
  </si>
  <si>
    <t>CHEQUES</t>
  </si>
  <si>
    <t xml:space="preserve"> </t>
  </si>
  <si>
    <t>TIPO DE CAMBIO:</t>
  </si>
  <si>
    <t>DESGLOSE DE EFECTIVO</t>
  </si>
  <si>
    <t>OBSERVACIONES</t>
  </si>
  <si>
    <t>TOTAL RECAUDADO</t>
  </si>
  <si>
    <t>DEPOSITO</t>
  </si>
  <si>
    <t>CREDITO</t>
  </si>
  <si>
    <t>TARJETA</t>
  </si>
  <si>
    <t>EFECTIVO</t>
  </si>
  <si>
    <t>MONTO</t>
  </si>
  <si>
    <t>SERVICIO</t>
  </si>
  <si>
    <t>HOSPEDAJE</t>
  </si>
  <si>
    <t>FACTURA</t>
  </si>
  <si>
    <t>SALIDA</t>
  </si>
  <si>
    <t xml:space="preserve">INGRESO </t>
  </si>
  <si>
    <t>AGENCIA</t>
  </si>
  <si>
    <t>PAX</t>
  </si>
  <si>
    <t>HAB.</t>
  </si>
  <si>
    <t>TOURS</t>
  </si>
  <si>
    <t xml:space="preserve">NATALIA </t>
  </si>
  <si>
    <t xml:space="preserve">                        ENCARGADO DE RECEPCION:</t>
  </si>
  <si>
    <t>CIERRE DIARIO CAJA</t>
  </si>
  <si>
    <t xml:space="preserve">        HOTEL SAN BOSCO DE LA FORTUNA S.A</t>
  </si>
  <si>
    <t>AM</t>
  </si>
  <si>
    <t>12</t>
  </si>
  <si>
    <t>24</t>
  </si>
  <si>
    <t>14</t>
  </si>
  <si>
    <t>32</t>
  </si>
  <si>
    <t>WKI</t>
  </si>
  <si>
    <t>WK IN</t>
  </si>
  <si>
    <t>JOSE</t>
  </si>
  <si>
    <t>PM</t>
  </si>
  <si>
    <t>26</t>
  </si>
  <si>
    <t>WK</t>
  </si>
  <si>
    <t>2</t>
  </si>
  <si>
    <t>19</t>
  </si>
  <si>
    <t>MARCELA</t>
  </si>
  <si>
    <t>3</t>
  </si>
  <si>
    <t>EDUARDO</t>
  </si>
  <si>
    <t>5</t>
  </si>
  <si>
    <t>34</t>
  </si>
  <si>
    <t>11</t>
  </si>
  <si>
    <t>27</t>
  </si>
  <si>
    <t>GECKO TRAIL</t>
  </si>
  <si>
    <t>16</t>
  </si>
  <si>
    <t>20</t>
  </si>
  <si>
    <t>21-22</t>
  </si>
  <si>
    <t>MEL MELNICOE</t>
  </si>
  <si>
    <t>ROSALINDA</t>
  </si>
  <si>
    <t>MATS</t>
  </si>
  <si>
    <t>V : 4013</t>
  </si>
  <si>
    <t>IRENE</t>
  </si>
  <si>
    <t>DESAFIO FORTUNA</t>
  </si>
  <si>
    <t>FLEISHMAN</t>
  </si>
  <si>
    <t>EXPEDIA</t>
  </si>
  <si>
    <t>HAMEDANI</t>
  </si>
  <si>
    <t>LENG CLARA</t>
  </si>
  <si>
    <t>SIMPSON</t>
  </si>
  <si>
    <t>ROY</t>
  </si>
  <si>
    <t>BRACKETT</t>
  </si>
  <si>
    <t>VIRANI</t>
  </si>
  <si>
    <t>ALFREDO</t>
  </si>
  <si>
    <t>AVI VENTURA</t>
  </si>
  <si>
    <t>ALLEN</t>
  </si>
  <si>
    <t>BROWN</t>
  </si>
  <si>
    <t>DAVID</t>
  </si>
  <si>
    <t>MANICA</t>
  </si>
  <si>
    <t>CAROL</t>
  </si>
  <si>
    <t>1-6</t>
  </si>
  <si>
    <t>ALI AKBARI</t>
  </si>
  <si>
    <t>SANDY</t>
  </si>
  <si>
    <t>12-15</t>
  </si>
  <si>
    <t>PARK DAEKYN</t>
  </si>
  <si>
    <t>ERICH</t>
  </si>
  <si>
    <t>MARLENE</t>
  </si>
  <si>
    <t>MARIA</t>
  </si>
  <si>
    <t>17-18</t>
  </si>
  <si>
    <t>ROCIO MONTERO</t>
  </si>
  <si>
    <t>13-40</t>
  </si>
  <si>
    <t>VERNA BRENEMAN</t>
  </si>
  <si>
    <t>8-11</t>
  </si>
  <si>
    <t>DISTRIBUIDORA MERVA S.A</t>
  </si>
  <si>
    <t>VICTOR HUGO</t>
  </si>
  <si>
    <t>JEANNETE TAVERNA</t>
  </si>
  <si>
    <t>V=4014 / 4015</t>
  </si>
  <si>
    <t>MONICA MAYORGA</t>
  </si>
  <si>
    <t>GABRIELA ARIAS</t>
  </si>
  <si>
    <t>V#4016</t>
  </si>
  <si>
    <t>NATY</t>
  </si>
  <si>
    <t>23</t>
  </si>
  <si>
    <t>PM HOMAN</t>
  </si>
  <si>
    <t>ANNE PETTERSON</t>
  </si>
  <si>
    <t>10</t>
  </si>
  <si>
    <t>HANNA</t>
  </si>
  <si>
    <t>KAREN VARGAS</t>
  </si>
  <si>
    <t>V=4017</t>
  </si>
  <si>
    <t>MOLYKA</t>
  </si>
  <si>
    <t>22</t>
  </si>
  <si>
    <t>MELCONIE</t>
  </si>
  <si>
    <t>V = 4018/ 4019/ 4020</t>
  </si>
  <si>
    <t>MOALYCA</t>
  </si>
  <si>
    <t>V=4021</t>
  </si>
  <si>
    <t>GUILLERMO</t>
  </si>
  <si>
    <t>9</t>
  </si>
  <si>
    <t>MELISSA</t>
  </si>
  <si>
    <t>KIMBERLY</t>
  </si>
  <si>
    <t>KING</t>
  </si>
  <si>
    <t>TRAVELOCITY</t>
  </si>
  <si>
    <t>25</t>
  </si>
  <si>
    <t>ELIZABETH SOMMERS</t>
  </si>
  <si>
    <t>SOMMERS</t>
  </si>
  <si>
    <t xml:space="preserve">MARCELA </t>
  </si>
  <si>
    <t>12-13-14-15</t>
  </si>
  <si>
    <t>GUENTER</t>
  </si>
  <si>
    <t>MAPACHE</t>
  </si>
  <si>
    <t>GINZURG</t>
  </si>
  <si>
    <t>LAVOIE JEN</t>
  </si>
  <si>
    <t>FAN SHRLEY</t>
  </si>
  <si>
    <t>PROFFITT SUSAN</t>
  </si>
  <si>
    <t>CHACKO JEFFREY</t>
  </si>
  <si>
    <t>HELD NANCY</t>
  </si>
  <si>
    <t>MORGAN KIMBER</t>
  </si>
  <si>
    <t>LAS OLAS</t>
  </si>
  <si>
    <t>ACU#013</t>
  </si>
  <si>
    <t>VIAJES CAMINO DEL SOL</t>
  </si>
  <si>
    <t>KLOSTER SUSAN</t>
  </si>
  <si>
    <t>TRAVEL EXCELLENTE</t>
  </si>
  <si>
    <t>AKHBARI RYAN</t>
  </si>
  <si>
    <t>CHAGAL DIANA</t>
  </si>
  <si>
    <t>JOSI</t>
  </si>
  <si>
    <t>DENNIS - PAUL</t>
  </si>
  <si>
    <t>21/22</t>
  </si>
  <si>
    <t>DENNIS / PAUL</t>
  </si>
  <si>
    <t>V#4023</t>
  </si>
  <si>
    <t>1</t>
  </si>
  <si>
    <t>ROMA PRINCE</t>
  </si>
  <si>
    <t>KAREN</t>
  </si>
  <si>
    <t>13</t>
  </si>
  <si>
    <t>WILFREDO</t>
  </si>
  <si>
    <t>TERRAVENTURA</t>
  </si>
  <si>
    <t>CAFÉ REY</t>
  </si>
  <si>
    <t>NATALIA</t>
  </si>
  <si>
    <t>RECIBO DE DINERO N° 3097 VENTA DE CHATARRA ¢9900</t>
  </si>
  <si>
    <t>FACT # 33661 NULA</t>
  </si>
  <si>
    <t>6</t>
  </si>
  <si>
    <t>FLORIBETH</t>
  </si>
  <si>
    <t>MEP</t>
  </si>
  <si>
    <t>4</t>
  </si>
  <si>
    <t>LEIDY</t>
  </si>
  <si>
    <t>MICHAEL</t>
  </si>
  <si>
    <t xml:space="preserve">GEOVANNI </t>
  </si>
  <si>
    <t>CCSS</t>
  </si>
  <si>
    <t xml:space="preserve">3 / 5 </t>
  </si>
  <si>
    <t>MATTEWS</t>
  </si>
  <si>
    <t>3/5</t>
  </si>
  <si>
    <t>26 / 27</t>
  </si>
  <si>
    <t>IGOR</t>
  </si>
  <si>
    <t>A</t>
  </si>
  <si>
    <t>BLR 100403</t>
  </si>
  <si>
    <t>DSY</t>
  </si>
  <si>
    <t>7</t>
  </si>
  <si>
    <t>JULIO VARGAS</t>
  </si>
  <si>
    <t>CNE</t>
  </si>
  <si>
    <t>CAFÉ BRITT CR</t>
  </si>
  <si>
    <t>50</t>
  </si>
  <si>
    <t>DON RICE</t>
  </si>
  <si>
    <t>V=4025</t>
  </si>
  <si>
    <t>MICHAEL WYNESS</t>
  </si>
  <si>
    <t>L1</t>
  </si>
  <si>
    <t>3M COSTA RICA</t>
  </si>
  <si>
    <t>GRUPO BLR100403</t>
  </si>
  <si>
    <t>CRS TOURS</t>
  </si>
  <si>
    <t>6/7/9</t>
  </si>
  <si>
    <t>CREDOMATIC</t>
  </si>
  <si>
    <t>RANDY NELSON</t>
  </si>
  <si>
    <t>V=4026</t>
  </si>
  <si>
    <t>40</t>
  </si>
  <si>
    <t xml:space="preserve">WK </t>
  </si>
  <si>
    <t>JUAN CARLOS</t>
  </si>
  <si>
    <t>V=4027</t>
  </si>
  <si>
    <t>FACT -3 33677 NULA</t>
  </si>
  <si>
    <t>BLR100403</t>
  </si>
  <si>
    <t>POTASIO K19</t>
  </si>
  <si>
    <t>LOURSE</t>
  </si>
  <si>
    <t>VARIOS</t>
  </si>
  <si>
    <t>VESA</t>
  </si>
  <si>
    <t>VARIAS</t>
  </si>
  <si>
    <t>LAURA JORDAN</t>
  </si>
  <si>
    <t>VAN DEN BROEK</t>
  </si>
  <si>
    <t>ECOLE</t>
  </si>
  <si>
    <t>VERBRUGGHE</t>
  </si>
  <si>
    <t>ARATINGA TOURS</t>
  </si>
  <si>
    <t>MARTIN</t>
  </si>
  <si>
    <t>8</t>
  </si>
  <si>
    <t>GREONLADN</t>
  </si>
  <si>
    <t>MARTIN GOMEZ</t>
  </si>
  <si>
    <t>KHANDABI</t>
  </si>
  <si>
    <t>NO SE FACTURO NADA</t>
  </si>
  <si>
    <t>FACT # 33690 NULA</t>
  </si>
  <si>
    <t>MICHELLE</t>
  </si>
  <si>
    <t>DESAFIO MONTEVERDE</t>
  </si>
  <si>
    <t>STEPHEN</t>
  </si>
  <si>
    <t>ROBERT</t>
  </si>
  <si>
    <t>GRUPO CDN</t>
  </si>
  <si>
    <t>BI COSTA RICA</t>
  </si>
  <si>
    <t>GRUPO MUC016</t>
  </si>
  <si>
    <t>V#4031</t>
  </si>
  <si>
    <t>MANUELA</t>
  </si>
  <si>
    <t>V : 4030</t>
  </si>
  <si>
    <t>KWOM</t>
  </si>
  <si>
    <t>NELSON</t>
  </si>
  <si>
    <t>ROUSSEAU</t>
  </si>
  <si>
    <t>DISCOVERY TRAVEL</t>
  </si>
  <si>
    <t>AILLOUD</t>
  </si>
  <si>
    <t>AVENTURAS EN CR</t>
  </si>
  <si>
    <t>WOLFGANG</t>
  </si>
  <si>
    <t>V : 4032</t>
  </si>
  <si>
    <t>32 / 27</t>
  </si>
  <si>
    <t>PASO POR COSTA RICA</t>
  </si>
  <si>
    <t>MALTE</t>
  </si>
  <si>
    <t>17/18</t>
  </si>
  <si>
    <t>EDUARDO HERRERA</t>
  </si>
  <si>
    <t>21</t>
  </si>
  <si>
    <t>CARLOS</t>
  </si>
  <si>
    <t>CORPORATIVO</t>
  </si>
  <si>
    <t>18</t>
  </si>
  <si>
    <t>CAPITAN RON</t>
  </si>
  <si>
    <t>ALEJANDRO</t>
  </si>
  <si>
    <t xml:space="preserve">COMERCIO AGOPECUARIO PRODUCTIVO </t>
  </si>
  <si>
    <t>OGANEM</t>
  </si>
  <si>
    <t>CORPORATUVO</t>
  </si>
  <si>
    <t>JUAN VASQUEZ</t>
  </si>
  <si>
    <t>ICE</t>
  </si>
  <si>
    <t>ELVER LEDEZMA</t>
  </si>
  <si>
    <t>CAFÉ BRITT</t>
  </si>
  <si>
    <t>AGROCOMERCIAL</t>
  </si>
  <si>
    <t>NORM</t>
  </si>
  <si>
    <t>JOSIMAR</t>
  </si>
  <si>
    <t>32-34</t>
  </si>
  <si>
    <t>TATIANA</t>
  </si>
  <si>
    <t>V : 4033-4034</t>
  </si>
  <si>
    <t>PICOLIASA</t>
  </si>
  <si>
    <t>SILVIA</t>
  </si>
  <si>
    <t>JOSE OSVALDO</t>
  </si>
  <si>
    <t>LARA</t>
  </si>
  <si>
    <t>33728-33733</t>
  </si>
  <si>
    <t>V 4037-4038</t>
  </si>
  <si>
    <t>CIELO AZUL</t>
  </si>
  <si>
    <t>ALEX</t>
  </si>
  <si>
    <t>LISA</t>
  </si>
  <si>
    <t>V 4036</t>
  </si>
  <si>
    <t>15</t>
  </si>
  <si>
    <t>REBECA</t>
  </si>
  <si>
    <t>NORMAN</t>
  </si>
  <si>
    <t>ADRAN GAMBOA</t>
  </si>
  <si>
    <t>MAX</t>
  </si>
  <si>
    <t>24-25</t>
  </si>
  <si>
    <t>V : 4035</t>
  </si>
  <si>
    <t>9-10</t>
  </si>
  <si>
    <t>CARLOS QUESADA</t>
  </si>
  <si>
    <t>DAMARIS NOU</t>
  </si>
  <si>
    <t>BARBARA</t>
  </si>
  <si>
    <t>GECKO TRAILS</t>
  </si>
  <si>
    <t>TJ3J15</t>
  </si>
  <si>
    <t>CAMINANDO CR</t>
  </si>
  <si>
    <t>LISA MENDEL</t>
  </si>
  <si>
    <t>BRENA CRAIN</t>
  </si>
  <si>
    <t>WKT</t>
  </si>
  <si>
    <t>SAMUEL BUCKNE</t>
  </si>
  <si>
    <t>CR PARADISE</t>
  </si>
  <si>
    <t>BLO 100410</t>
  </si>
  <si>
    <t>6-7-19</t>
  </si>
  <si>
    <t>JONG PARK</t>
  </si>
  <si>
    <t>FACT #33752 NULA</t>
  </si>
  <si>
    <t>17</t>
  </si>
  <si>
    <t>PAMELA</t>
  </si>
  <si>
    <t>CORPORARTIVO</t>
  </si>
  <si>
    <t xml:space="preserve">CARLOS </t>
  </si>
  <si>
    <t>Damaris</t>
  </si>
  <si>
    <t>Naty</t>
  </si>
  <si>
    <t>V=4040</t>
  </si>
  <si>
    <t>LIJIA JIMENEZ</t>
  </si>
  <si>
    <t>SUNIR</t>
  </si>
  <si>
    <t>NANCY</t>
  </si>
  <si>
    <t>PATRICIA / CARMEN</t>
  </si>
  <si>
    <t>FACT # 33760 Y 33762  NULAS</t>
  </si>
  <si>
    <t>ROMA PRINCE S.A.</t>
  </si>
  <si>
    <t>CRISTIAN / JORGE</t>
  </si>
  <si>
    <t>JOSE / JULIO</t>
  </si>
  <si>
    <t>SURIM</t>
  </si>
  <si>
    <t>JUDITH WILSON</t>
  </si>
  <si>
    <t>CORPORACION EL LAGAR</t>
  </si>
  <si>
    <t>MICHELLE WHITE</t>
  </si>
  <si>
    <t>KIRY TRAVEL</t>
  </si>
  <si>
    <t>ECOLE TRAVEL</t>
  </si>
  <si>
    <t>ESAU P JASSO</t>
  </si>
  <si>
    <t>JEREMY</t>
  </si>
  <si>
    <t>FACT#33776 NULA</t>
  </si>
  <si>
    <t>PATRICIA BROWN</t>
  </si>
  <si>
    <t>50/40</t>
  </si>
  <si>
    <t>ANA</t>
  </si>
  <si>
    <t>26/27</t>
  </si>
  <si>
    <t>JASSO</t>
  </si>
  <si>
    <t>HUNT</t>
  </si>
  <si>
    <t>JUAN FRIETO</t>
  </si>
  <si>
    <t>B</t>
  </si>
  <si>
    <t>BUENA VISTA TRAVEL</t>
  </si>
  <si>
    <t>BEN</t>
  </si>
  <si>
    <t>STANLEY</t>
  </si>
  <si>
    <t xml:space="preserve">DESAFIO </t>
  </si>
  <si>
    <t>FACT # 33789 NULA</t>
  </si>
  <si>
    <t>LAURI</t>
  </si>
  <si>
    <t>V#4046</t>
  </si>
  <si>
    <t>KARIN</t>
  </si>
  <si>
    <t>V#4045</t>
  </si>
  <si>
    <t>ALQUILER CINDY</t>
  </si>
  <si>
    <t>32-8</t>
  </si>
  <si>
    <t>ANTONIO</t>
  </si>
  <si>
    <t>AYWHERE CR</t>
  </si>
  <si>
    <t>SERARLS</t>
  </si>
  <si>
    <t>NUEVA FARMACIA FISCHEL</t>
  </si>
  <si>
    <t xml:space="preserve">CRISTY </t>
  </si>
  <si>
    <t>DESAFIO MONTVERDE</t>
  </si>
  <si>
    <t>LINDA LEONARD</t>
  </si>
  <si>
    <t>SARA</t>
  </si>
  <si>
    <t>WKC</t>
  </si>
  <si>
    <t>15 - 16</t>
  </si>
  <si>
    <t>EMILIO ZAPATA</t>
  </si>
  <si>
    <t>JESUS</t>
  </si>
  <si>
    <t>JOSE LUIS</t>
  </si>
  <si>
    <t>VAN HERPEN</t>
  </si>
  <si>
    <t>MANPOWER</t>
  </si>
  <si>
    <t>INTERPACK</t>
  </si>
  <si>
    <t>LEE</t>
  </si>
  <si>
    <t>GILBERT</t>
  </si>
  <si>
    <t>V 4047</t>
  </si>
  <si>
    <t>TAVO</t>
  </si>
  <si>
    <t xml:space="preserve">AGROCOMERCIAL </t>
  </si>
  <si>
    <t>ANNIK</t>
  </si>
  <si>
    <t>V 4048</t>
  </si>
  <si>
    <t>JACK</t>
  </si>
  <si>
    <t>FREDDY COTO</t>
  </si>
  <si>
    <t>SHANE OBORN</t>
  </si>
  <si>
    <t>DESAFIO LA FORTUNA</t>
  </si>
  <si>
    <t>LIESBET BOVEN</t>
  </si>
  <si>
    <t>JORGE</t>
  </si>
  <si>
    <t>MONICA</t>
  </si>
  <si>
    <t xml:space="preserve">LUIS </t>
  </si>
</sst>
</file>

<file path=xl/styles.xml><?xml version="1.0" encoding="utf-8"?>
<styleSheet xmlns="http://schemas.openxmlformats.org/spreadsheetml/2006/main">
  <numFmts count="7">
    <numFmt numFmtId="164" formatCode="&quot;₡&quot;#,##0.00"/>
    <numFmt numFmtId="165" formatCode="&quot;₡&quot;#,##0.00;[Red]&quot;₡&quot;#,##0.00"/>
    <numFmt numFmtId="166" formatCode="[$$-409]#,##0.00"/>
    <numFmt numFmtId="167" formatCode="[$$-540A]#,##0.00"/>
    <numFmt numFmtId="168" formatCode="#,##0.00;[Red]#,##0.00"/>
    <numFmt numFmtId="169" formatCode="&quot;₡&quot;#,##0;[Red]&quot;₡&quot;#,##0"/>
    <numFmt numFmtId="170" formatCode="[$₡-140A]#,##0.00"/>
  </numFmts>
  <fonts count="33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sz val="8"/>
      <color indexed="8"/>
      <name val="Bell MT"/>
      <family val="1"/>
    </font>
    <font>
      <b/>
      <sz val="8"/>
      <color indexed="8"/>
      <name val="Arial"/>
      <family val="2"/>
    </font>
    <font>
      <sz val="8"/>
      <name val="Bell MT"/>
      <family val="1"/>
    </font>
    <font>
      <b/>
      <sz val="8"/>
      <name val="Bell MT"/>
      <family val="1"/>
    </font>
    <font>
      <sz val="8"/>
      <name val="Arial"/>
      <family val="2"/>
    </font>
    <font>
      <b/>
      <i/>
      <u/>
      <sz val="8"/>
      <color indexed="8"/>
      <name val="Bell MT"/>
      <family val="1"/>
    </font>
    <font>
      <b/>
      <i/>
      <sz val="8"/>
      <color indexed="8"/>
      <name val="Bell MT"/>
      <family val="1"/>
    </font>
    <font>
      <sz val="11"/>
      <color indexed="8"/>
      <name val="Bell MT"/>
      <family val="1"/>
    </font>
    <font>
      <b/>
      <i/>
      <sz val="11"/>
      <color indexed="8"/>
      <name val="Bell MT"/>
      <family val="1"/>
    </font>
    <font>
      <b/>
      <i/>
      <u/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Arial"/>
      <family val="2"/>
    </font>
    <font>
      <sz val="11"/>
      <name val="Bell MT"/>
      <family val="1"/>
    </font>
    <font>
      <b/>
      <sz val="11"/>
      <name val="Bell MT"/>
      <family val="1"/>
    </font>
    <font>
      <b/>
      <sz val="11"/>
      <color indexed="8"/>
      <name val="Arial"/>
      <family val="2"/>
    </font>
    <font>
      <sz val="12"/>
      <color indexed="8"/>
      <name val="Bell MT"/>
      <family val="1"/>
    </font>
    <font>
      <b/>
      <i/>
      <sz val="12"/>
      <color indexed="8"/>
      <name val="Bell MT"/>
      <family val="1"/>
    </font>
    <font>
      <b/>
      <i/>
      <u/>
      <sz val="12"/>
      <color indexed="8"/>
      <name val="Bell MT"/>
      <family val="1"/>
    </font>
    <font>
      <b/>
      <sz val="12"/>
      <color indexed="8"/>
      <name val="Bell MT"/>
      <family val="1"/>
    </font>
    <font>
      <sz val="12"/>
      <name val="Arial"/>
      <family val="2"/>
    </font>
    <font>
      <sz val="12"/>
      <name val="Bell MT"/>
      <family val="1"/>
    </font>
    <font>
      <b/>
      <sz val="12"/>
      <name val="Bell MT"/>
      <family val="1"/>
    </font>
    <font>
      <b/>
      <sz val="12"/>
      <color indexed="8"/>
      <name val="Arial"/>
      <family val="2"/>
    </font>
    <font>
      <sz val="10"/>
      <color indexed="8"/>
      <name val="Bell MT"/>
      <family val="1"/>
    </font>
    <font>
      <b/>
      <i/>
      <sz val="10"/>
      <color indexed="8"/>
      <name val="Bell MT"/>
      <family val="1"/>
    </font>
    <font>
      <b/>
      <i/>
      <u/>
      <sz val="10"/>
      <color indexed="8"/>
      <name val="Bell MT"/>
      <family val="1"/>
    </font>
    <font>
      <b/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  <font>
      <b/>
      <sz val="10"/>
      <name val="Bell MT"/>
      <family val="1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164" fontId="1" fillId="2" borderId="3" xfId="0" applyNumberFormat="1" applyFont="1" applyFill="1" applyBorder="1"/>
    <xf numFmtId="165" fontId="1" fillId="2" borderId="5" xfId="0" applyNumberFormat="1" applyFont="1" applyFill="1" applyBorder="1"/>
    <xf numFmtId="0" fontId="2" fillId="3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6" fontId="1" fillId="2" borderId="1" xfId="0" applyNumberFormat="1" applyFont="1" applyFill="1" applyBorder="1"/>
    <xf numFmtId="16" fontId="2" fillId="2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/>
    <xf numFmtId="0" fontId="2" fillId="2" borderId="1" xfId="0" applyFont="1" applyFill="1" applyBorder="1" applyAlignment="1"/>
    <xf numFmtId="168" fontId="1" fillId="2" borderId="6" xfId="0" applyNumberFormat="1" applyFont="1" applyFill="1" applyBorder="1"/>
    <xf numFmtId="168" fontId="1" fillId="3" borderId="1" xfId="0" applyNumberFormat="1" applyFont="1" applyFill="1" applyBorder="1"/>
    <xf numFmtId="0" fontId="1" fillId="3" borderId="1" xfId="0" applyFont="1" applyFill="1" applyBorder="1"/>
    <xf numFmtId="169" fontId="3" fillId="2" borderId="1" xfId="0" applyNumberFormat="1" applyFont="1" applyFill="1" applyBorder="1" applyAlignment="1">
      <alignment horizontal="left"/>
    </xf>
    <xf numFmtId="165" fontId="1" fillId="2" borderId="2" xfId="0" applyNumberFormat="1" applyFont="1" applyFill="1" applyBorder="1"/>
    <xf numFmtId="165" fontId="1" fillId="2" borderId="7" xfId="0" applyNumberFormat="1" applyFont="1" applyFill="1" applyBorder="1"/>
    <xf numFmtId="165" fontId="1" fillId="2" borderId="4" xfId="0" applyNumberFormat="1" applyFont="1" applyFill="1" applyBorder="1"/>
    <xf numFmtId="168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0" fontId="4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" fontId="4" fillId="2" borderId="1" xfId="0" applyNumberFormat="1" applyFont="1" applyFill="1" applyBorder="1" applyAlignment="1">
      <alignment horizontal="left"/>
    </xf>
    <xf numFmtId="17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165" fontId="4" fillId="2" borderId="6" xfId="0" applyNumberFormat="1" applyFont="1" applyFill="1" applyBorder="1"/>
    <xf numFmtId="165" fontId="4" fillId="2" borderId="6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70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6" fontId="4" fillId="0" borderId="6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center"/>
    </xf>
    <xf numFmtId="170" fontId="1" fillId="2" borderId="2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2" borderId="4" xfId="0" applyFont="1" applyFill="1" applyBorder="1"/>
    <xf numFmtId="0" fontId="6" fillId="0" borderId="0" xfId="0" applyFont="1"/>
    <xf numFmtId="0" fontId="1" fillId="3" borderId="10" xfId="0" applyFont="1" applyFill="1" applyBorder="1"/>
    <xf numFmtId="0" fontId="1" fillId="3" borderId="12" xfId="0" applyFont="1" applyFill="1" applyBorder="1"/>
    <xf numFmtId="0" fontId="1" fillId="2" borderId="5" xfId="0" applyFont="1" applyFill="1" applyBorder="1"/>
    <xf numFmtId="0" fontId="7" fillId="2" borderId="1" xfId="0" applyFont="1" applyFill="1" applyBorder="1"/>
    <xf numFmtId="0" fontId="1" fillId="2" borderId="8" xfId="0" applyFont="1" applyFill="1" applyBorder="1"/>
    <xf numFmtId="0" fontId="7" fillId="3" borderId="1" xfId="0" applyFont="1" applyFill="1" applyBorder="1"/>
    <xf numFmtId="0" fontId="1" fillId="3" borderId="2" xfId="0" applyFont="1" applyFill="1" applyBorder="1"/>
    <xf numFmtId="0" fontId="1" fillId="3" borderId="11" xfId="0" applyFont="1" applyFill="1" applyBorder="1"/>
    <xf numFmtId="0" fontId="8" fillId="3" borderId="12" xfId="0" applyFont="1" applyFill="1" applyBorder="1" applyAlignment="1">
      <alignment horizontal="left"/>
    </xf>
    <xf numFmtId="0" fontId="1" fillId="2" borderId="4" xfId="0" applyFont="1" applyFill="1" applyBorder="1"/>
    <xf numFmtId="16" fontId="4" fillId="0" borderId="1" xfId="0" applyNumberFormat="1" applyFont="1" applyFill="1" applyBorder="1" applyAlignment="1">
      <alignment horizontal="center"/>
    </xf>
    <xf numFmtId="16" fontId="4" fillId="0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16" fontId="2" fillId="4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4" xfId="0" applyFont="1" applyFill="1" applyBorder="1"/>
    <xf numFmtId="0" fontId="10" fillId="3" borderId="12" xfId="0" applyFont="1" applyFill="1" applyBorder="1" applyAlignment="1">
      <alignment horizontal="left"/>
    </xf>
    <xf numFmtId="0" fontId="9" fillId="3" borderId="11" xfId="0" applyFont="1" applyFill="1" applyBorder="1"/>
    <xf numFmtId="0" fontId="9" fillId="3" borderId="10" xfId="0" applyFont="1" applyFill="1" applyBorder="1"/>
    <xf numFmtId="0" fontId="9" fillId="3" borderId="2" xfId="0" applyFont="1" applyFill="1" applyBorder="1"/>
    <xf numFmtId="0" fontId="11" fillId="3" borderId="1" xfId="0" applyFont="1" applyFill="1" applyBorder="1"/>
    <xf numFmtId="0" fontId="9" fillId="3" borderId="1" xfId="0" applyFont="1" applyFill="1" applyBorder="1"/>
    <xf numFmtId="0" fontId="9" fillId="2" borderId="5" xfId="0" applyFont="1" applyFill="1" applyBorder="1"/>
    <xf numFmtId="0" fontId="9" fillId="2" borderId="8" xfId="0" applyFont="1" applyFill="1" applyBorder="1"/>
    <xf numFmtId="0" fontId="11" fillId="2" borderId="1" xfId="0" applyFont="1" applyFill="1" applyBorder="1"/>
    <xf numFmtId="0" fontId="12" fillId="2" borderId="4" xfId="0" applyFont="1" applyFill="1" applyBorder="1"/>
    <xf numFmtId="0" fontId="9" fillId="3" borderId="12" xfId="0" applyFont="1" applyFill="1" applyBorder="1"/>
    <xf numFmtId="0" fontId="13" fillId="0" borderId="0" xfId="0" applyFont="1"/>
    <xf numFmtId="0" fontId="12" fillId="3" borderId="9" xfId="0" applyFont="1" applyFill="1" applyBorder="1"/>
    <xf numFmtId="0" fontId="9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70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/>
    <xf numFmtId="170" fontId="9" fillId="2" borderId="2" xfId="0" applyNumberFormat="1" applyFont="1" applyFill="1" applyBorder="1" applyAlignment="1">
      <alignment horizontal="left"/>
    </xf>
    <xf numFmtId="165" fontId="9" fillId="2" borderId="1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4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70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/>
    <xf numFmtId="49" fontId="15" fillId="2" borderId="1" xfId="0" applyNumberFormat="1" applyFont="1" applyFill="1" applyBorder="1" applyAlignment="1">
      <alignment horizontal="center"/>
    </xf>
    <xf numFmtId="16" fontId="14" fillId="0" borderId="1" xfId="0" applyNumberFormat="1" applyFont="1" applyFill="1" applyBorder="1" applyAlignment="1">
      <alignment horizontal="left"/>
    </xf>
    <xf numFmtId="14" fontId="14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/>
    </xf>
    <xf numFmtId="16" fontId="14" fillId="0" borderId="6" xfId="0" applyNumberFormat="1" applyFont="1" applyFill="1" applyBorder="1" applyAlignment="1">
      <alignment horizontal="left"/>
    </xf>
    <xf numFmtId="0" fontId="14" fillId="2" borderId="6" xfId="0" applyNumberFormat="1" applyFont="1" applyFill="1" applyBorder="1" applyAlignment="1">
      <alignment horizontal="center"/>
    </xf>
    <xf numFmtId="14" fontId="14" fillId="2" borderId="6" xfId="0" applyNumberFormat="1" applyFont="1" applyFill="1" applyBorder="1"/>
    <xf numFmtId="164" fontId="14" fillId="2" borderId="6" xfId="0" applyNumberFormat="1" applyFont="1" applyFill="1" applyBorder="1" applyAlignment="1">
      <alignment horizontal="center"/>
    </xf>
    <xf numFmtId="170" fontId="14" fillId="2" borderId="6" xfId="0" applyNumberFormat="1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165" fontId="14" fillId="2" borderId="6" xfId="0" applyNumberFormat="1" applyFont="1" applyFill="1" applyBorder="1"/>
    <xf numFmtId="170" fontId="9" fillId="2" borderId="1" xfId="0" applyNumberFormat="1" applyFont="1" applyFill="1" applyBorder="1" applyAlignment="1">
      <alignment horizontal="left"/>
    </xf>
    <xf numFmtId="14" fontId="14" fillId="2" borderId="1" xfId="0" applyNumberFormat="1" applyFont="1" applyFill="1" applyBorder="1"/>
    <xf numFmtId="0" fontId="14" fillId="2" borderId="1" xfId="0" applyFont="1" applyFill="1" applyBorder="1" applyAlignment="1">
      <alignment horizontal="left"/>
    </xf>
    <xf numFmtId="168" fontId="14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left"/>
    </xf>
    <xf numFmtId="16" fontId="14" fillId="2" borderId="1" xfId="0" applyNumberFormat="1" applyFont="1" applyFill="1" applyBorder="1" applyAlignment="1">
      <alignment horizontal="left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14" fontId="9" fillId="2" borderId="1" xfId="0" applyNumberFormat="1" applyFont="1" applyFill="1" applyBorder="1"/>
    <xf numFmtId="49" fontId="9" fillId="2" borderId="1" xfId="0" applyNumberFormat="1" applyFont="1" applyFill="1" applyBorder="1" applyAlignment="1">
      <alignment horizontal="center"/>
    </xf>
    <xf numFmtId="168" fontId="9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left"/>
    </xf>
    <xf numFmtId="16" fontId="9" fillId="2" borderId="1" xfId="0" applyNumberFormat="1" applyFont="1" applyFill="1" applyBorder="1"/>
    <xf numFmtId="0" fontId="9" fillId="2" borderId="5" xfId="0" applyFont="1" applyFill="1" applyBorder="1" applyAlignment="1">
      <alignment horizontal="center"/>
    </xf>
    <xf numFmtId="169" fontId="16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left"/>
    </xf>
    <xf numFmtId="168" fontId="9" fillId="2" borderId="1" xfId="0" applyNumberFormat="1" applyFont="1" applyFill="1" applyBorder="1" applyAlignment="1">
      <alignment horizontal="left"/>
    </xf>
    <xf numFmtId="168" fontId="9" fillId="2" borderId="1" xfId="0" applyNumberFormat="1" applyFont="1" applyFill="1" applyBorder="1"/>
    <xf numFmtId="164" fontId="9" fillId="2" borderId="1" xfId="0" applyNumberFormat="1" applyFont="1" applyFill="1" applyBorder="1"/>
    <xf numFmtId="165" fontId="9" fillId="2" borderId="4" xfId="0" applyNumberFormat="1" applyFont="1" applyFill="1" applyBorder="1"/>
    <xf numFmtId="165" fontId="9" fillId="2" borderId="7" xfId="0" applyNumberFormat="1" applyFont="1" applyFill="1" applyBorder="1"/>
    <xf numFmtId="165" fontId="9" fillId="2" borderId="2" xfId="0" applyNumberFormat="1" applyFont="1" applyFill="1" applyBorder="1"/>
    <xf numFmtId="168" fontId="9" fillId="3" borderId="1" xfId="0" applyNumberFormat="1" applyFont="1" applyFill="1" applyBorder="1"/>
    <xf numFmtId="168" fontId="9" fillId="2" borderId="6" xfId="0" applyNumberFormat="1" applyFont="1" applyFill="1" applyBorder="1"/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16" fontId="12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/>
    <xf numFmtId="0" fontId="12" fillId="2" borderId="1" xfId="0" applyFont="1" applyFill="1" applyBorder="1"/>
    <xf numFmtId="167" fontId="9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166" fontId="9" fillId="2" borderId="1" xfId="0" applyNumberFormat="1" applyFont="1" applyFill="1" applyBorder="1"/>
    <xf numFmtId="165" fontId="9" fillId="2" borderId="5" xfId="0" applyNumberFormat="1" applyFont="1" applyFill="1" applyBorder="1"/>
    <xf numFmtId="164" fontId="9" fillId="2" borderId="3" xfId="0" applyNumberFormat="1" applyFont="1" applyFill="1" applyBorder="1"/>
    <xf numFmtId="0" fontId="9" fillId="2" borderId="2" xfId="0" applyFont="1" applyFill="1" applyBorder="1"/>
    <xf numFmtId="0" fontId="17" fillId="2" borderId="1" xfId="0" applyFont="1" applyFill="1" applyBorder="1"/>
    <xf numFmtId="0" fontId="17" fillId="2" borderId="4" xfId="0" applyFont="1" applyFill="1" applyBorder="1"/>
    <xf numFmtId="0" fontId="18" fillId="3" borderId="12" xfId="0" applyFont="1" applyFill="1" applyBorder="1" applyAlignment="1">
      <alignment horizontal="left"/>
    </xf>
    <xf numFmtId="0" fontId="17" fillId="3" borderId="11" xfId="0" applyFont="1" applyFill="1" applyBorder="1"/>
    <xf numFmtId="0" fontId="17" fillId="3" borderId="10" xfId="0" applyFont="1" applyFill="1" applyBorder="1"/>
    <xf numFmtId="0" fontId="17" fillId="3" borderId="2" xfId="0" applyFont="1" applyFill="1" applyBorder="1"/>
    <xf numFmtId="0" fontId="19" fillId="3" borderId="1" xfId="0" applyFont="1" applyFill="1" applyBorder="1"/>
    <xf numFmtId="0" fontId="17" fillId="3" borderId="1" xfId="0" applyFont="1" applyFill="1" applyBorder="1"/>
    <xf numFmtId="0" fontId="17" fillId="2" borderId="5" xfId="0" applyFont="1" applyFill="1" applyBorder="1"/>
    <xf numFmtId="0" fontId="17" fillId="2" borderId="8" xfId="0" applyFont="1" applyFill="1" applyBorder="1"/>
    <xf numFmtId="0" fontId="19" fillId="2" borderId="1" xfId="0" applyFont="1" applyFill="1" applyBorder="1"/>
    <xf numFmtId="0" fontId="20" fillId="2" borderId="4" xfId="0" applyFont="1" applyFill="1" applyBorder="1"/>
    <xf numFmtId="0" fontId="17" fillId="3" borderId="12" xfId="0" applyFont="1" applyFill="1" applyBorder="1"/>
    <xf numFmtId="0" fontId="21" fillId="0" borderId="0" xfId="0" applyFont="1"/>
    <xf numFmtId="0" fontId="20" fillId="3" borderId="9" xfId="0" applyFont="1" applyFill="1" applyBorder="1"/>
    <xf numFmtId="0" fontId="17" fillId="2" borderId="6" xfId="0" applyFont="1" applyFill="1" applyBorder="1"/>
    <xf numFmtId="0" fontId="20" fillId="2" borderId="6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" fontId="17" fillId="2" borderId="1" xfId="0" applyNumberFormat="1" applyFont="1" applyFill="1" applyBorder="1" applyAlignment="1">
      <alignment horizontal="center"/>
    </xf>
    <xf numFmtId="14" fontId="17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70" fontId="17" fillId="2" borderId="1" xfId="0" applyNumberFormat="1" applyFont="1" applyFill="1" applyBorder="1" applyAlignment="1">
      <alignment horizontal="center"/>
    </xf>
    <xf numFmtId="165" fontId="17" fillId="2" borderId="1" xfId="0" applyNumberFormat="1" applyFont="1" applyFill="1" applyBorder="1"/>
    <xf numFmtId="170" fontId="17" fillId="2" borderId="2" xfId="0" applyNumberFormat="1" applyFont="1" applyFill="1" applyBorder="1" applyAlignment="1">
      <alignment horizontal="left"/>
    </xf>
    <xf numFmtId="165" fontId="17" fillId="2" borderId="1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22" fillId="2" borderId="1" xfId="0" applyNumberFormat="1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170" fontId="22" fillId="2" borderId="1" xfId="0" applyNumberFormat="1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center"/>
    </xf>
    <xf numFmtId="165" fontId="22" fillId="2" borderId="1" xfId="0" applyNumberFormat="1" applyFont="1" applyFill="1" applyBorder="1"/>
    <xf numFmtId="49" fontId="23" fillId="2" borderId="1" xfId="0" applyNumberFormat="1" applyFont="1" applyFill="1" applyBorder="1" applyAlignment="1">
      <alignment horizontal="center"/>
    </xf>
    <xf numFmtId="16" fontId="22" fillId="0" borderId="1" xfId="0" applyNumberFormat="1" applyFont="1" applyFill="1" applyBorder="1" applyAlignment="1">
      <alignment horizontal="left"/>
    </xf>
    <xf numFmtId="14" fontId="22" fillId="2" borderId="1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/>
    </xf>
    <xf numFmtId="16" fontId="22" fillId="0" borderId="6" xfId="0" applyNumberFormat="1" applyFont="1" applyFill="1" applyBorder="1" applyAlignment="1">
      <alignment horizontal="left"/>
    </xf>
    <xf numFmtId="0" fontId="22" fillId="2" borderId="6" xfId="0" applyNumberFormat="1" applyFont="1" applyFill="1" applyBorder="1" applyAlignment="1">
      <alignment horizontal="center"/>
    </xf>
    <xf numFmtId="14" fontId="22" fillId="2" borderId="6" xfId="0" applyNumberFormat="1" applyFont="1" applyFill="1" applyBorder="1"/>
    <xf numFmtId="164" fontId="22" fillId="2" borderId="6" xfId="0" applyNumberFormat="1" applyFont="1" applyFill="1" applyBorder="1" applyAlignment="1">
      <alignment horizontal="center"/>
    </xf>
    <xf numFmtId="170" fontId="22" fillId="2" borderId="6" xfId="0" applyNumberFormat="1" applyFont="1" applyFill="1" applyBorder="1" applyAlignment="1">
      <alignment horizontal="center"/>
    </xf>
    <xf numFmtId="165" fontId="22" fillId="2" borderId="6" xfId="0" applyNumberFormat="1" applyFont="1" applyFill="1" applyBorder="1" applyAlignment="1">
      <alignment horizontal="center"/>
    </xf>
    <xf numFmtId="165" fontId="22" fillId="2" borderId="6" xfId="0" applyNumberFormat="1" applyFont="1" applyFill="1" applyBorder="1"/>
    <xf numFmtId="170" fontId="17" fillId="2" borderId="1" xfId="0" applyNumberFormat="1" applyFont="1" applyFill="1" applyBorder="1" applyAlignment="1">
      <alignment horizontal="left"/>
    </xf>
    <xf numFmtId="14" fontId="22" fillId="2" borderId="1" xfId="0" applyNumberFormat="1" applyFont="1" applyFill="1" applyBorder="1"/>
    <xf numFmtId="0" fontId="22" fillId="2" borderId="1" xfId="0" applyFont="1" applyFill="1" applyBorder="1" applyAlignment="1">
      <alignment horizontal="left"/>
    </xf>
    <xf numFmtId="168" fontId="22" fillId="2" borderId="1" xfId="0" applyNumberFormat="1" applyFont="1" applyFill="1" applyBorder="1" applyAlignment="1">
      <alignment horizontal="center"/>
    </xf>
    <xf numFmtId="14" fontId="22" fillId="2" borderId="1" xfId="0" applyNumberFormat="1" applyFont="1" applyFill="1" applyBorder="1" applyAlignment="1">
      <alignment horizontal="left"/>
    </xf>
    <xf numFmtId="16" fontId="22" fillId="2" borderId="1" xfId="0" applyNumberFormat="1" applyFont="1" applyFill="1" applyBorder="1" applyAlignment="1">
      <alignment horizontal="left"/>
    </xf>
    <xf numFmtId="0" fontId="22" fillId="2" borderId="1" xfId="0" applyFont="1" applyFill="1" applyBorder="1"/>
    <xf numFmtId="49" fontId="22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14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8" fontId="17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16" fontId="17" fillId="2" borderId="1" xfId="0" applyNumberFormat="1" applyFont="1" applyFill="1" applyBorder="1" applyAlignment="1">
      <alignment horizontal="left"/>
    </xf>
    <xf numFmtId="16" fontId="17" fillId="2" borderId="1" xfId="0" applyNumberFormat="1" applyFont="1" applyFill="1" applyBorder="1"/>
    <xf numFmtId="0" fontId="17" fillId="2" borderId="5" xfId="0" applyFont="1" applyFill="1" applyBorder="1" applyAlignment="1">
      <alignment horizontal="center"/>
    </xf>
    <xf numFmtId="169" fontId="24" fillId="2" borderId="1" xfId="0" applyNumberFormat="1" applyFont="1" applyFill="1" applyBorder="1" applyAlignment="1">
      <alignment horizontal="left"/>
    </xf>
    <xf numFmtId="0" fontId="20" fillId="3" borderId="1" xfId="0" applyFont="1" applyFill="1" applyBorder="1"/>
    <xf numFmtId="0" fontId="20" fillId="3" borderId="1" xfId="0" applyFont="1" applyFill="1" applyBorder="1" applyAlignment="1">
      <alignment horizontal="left"/>
    </xf>
    <xf numFmtId="168" fontId="17" fillId="2" borderId="1" xfId="0" applyNumberFormat="1" applyFont="1" applyFill="1" applyBorder="1" applyAlignment="1">
      <alignment horizontal="left"/>
    </xf>
    <xf numFmtId="168" fontId="17" fillId="2" borderId="1" xfId="0" applyNumberFormat="1" applyFont="1" applyFill="1" applyBorder="1"/>
    <xf numFmtId="164" fontId="17" fillId="2" borderId="1" xfId="0" applyNumberFormat="1" applyFont="1" applyFill="1" applyBorder="1"/>
    <xf numFmtId="165" fontId="17" fillId="2" borderId="4" xfId="0" applyNumberFormat="1" applyFont="1" applyFill="1" applyBorder="1"/>
    <xf numFmtId="165" fontId="17" fillId="2" borderId="7" xfId="0" applyNumberFormat="1" applyFont="1" applyFill="1" applyBorder="1"/>
    <xf numFmtId="165" fontId="17" fillId="2" borderId="2" xfId="0" applyNumberFormat="1" applyFont="1" applyFill="1" applyBorder="1"/>
    <xf numFmtId="168" fontId="17" fillId="3" borderId="1" xfId="0" applyNumberFormat="1" applyFont="1" applyFill="1" applyBorder="1"/>
    <xf numFmtId="168" fontId="17" fillId="2" borderId="6" xfId="0" applyNumberFormat="1" applyFont="1" applyFill="1" applyBorder="1"/>
    <xf numFmtId="0" fontId="20" fillId="2" borderId="1" xfId="0" applyFont="1" applyFill="1" applyBorder="1" applyAlignment="1"/>
    <xf numFmtId="0" fontId="20" fillId="2" borderId="1" xfId="0" applyFont="1" applyFill="1" applyBorder="1" applyAlignment="1">
      <alignment horizontal="left"/>
    </xf>
    <xf numFmtId="16" fontId="20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/>
    <xf numFmtId="0" fontId="20" fillId="2" borderId="1" xfId="0" applyFont="1" applyFill="1" applyBorder="1"/>
    <xf numFmtId="167" fontId="17" fillId="2" borderId="1" xfId="0" applyNumberFormat="1" applyFont="1" applyFill="1" applyBorder="1"/>
    <xf numFmtId="0" fontId="17" fillId="2" borderId="1" xfId="0" applyFont="1" applyFill="1" applyBorder="1" applyAlignment="1">
      <alignment wrapText="1"/>
    </xf>
    <xf numFmtId="166" fontId="17" fillId="2" borderId="1" xfId="0" applyNumberFormat="1" applyFont="1" applyFill="1" applyBorder="1"/>
    <xf numFmtId="165" fontId="17" fillId="2" borderId="5" xfId="0" applyNumberFormat="1" applyFont="1" applyFill="1" applyBorder="1"/>
    <xf numFmtId="164" fontId="17" fillId="2" borderId="3" xfId="0" applyNumberFormat="1" applyFont="1" applyFill="1" applyBorder="1"/>
    <xf numFmtId="0" fontId="17" fillId="2" borderId="2" xfId="0" applyFont="1" applyFill="1" applyBorder="1"/>
    <xf numFmtId="0" fontId="12" fillId="2" borderId="1" xfId="0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4" fillId="0" borderId="1" xfId="0" applyFont="1" applyBorder="1"/>
    <xf numFmtId="0" fontId="9" fillId="0" borderId="1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4" fontId="2" fillId="3" borderId="12" xfId="0" applyNumberFormat="1" applyFont="1" applyFill="1" applyBorder="1" applyAlignment="1">
      <alignment horizontal="center"/>
    </xf>
    <xf numFmtId="14" fontId="2" fillId="3" borderId="11" xfId="0" applyNumberFormat="1" applyFont="1" applyFill="1" applyBorder="1" applyAlignment="1">
      <alignment horizontal="center"/>
    </xf>
    <xf numFmtId="14" fontId="2" fillId="3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20" fillId="3" borderId="14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14" fontId="20" fillId="3" borderId="12" xfId="0" applyNumberFormat="1" applyFont="1" applyFill="1" applyBorder="1" applyAlignment="1">
      <alignment horizontal="center"/>
    </xf>
    <xf numFmtId="14" fontId="20" fillId="3" borderId="11" xfId="0" applyNumberFormat="1" applyFont="1" applyFill="1" applyBorder="1" applyAlignment="1">
      <alignment horizontal="center"/>
    </xf>
    <xf numFmtId="14" fontId="20" fillId="3" borderId="10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right"/>
    </xf>
    <xf numFmtId="0" fontId="17" fillId="3" borderId="4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14" fontId="12" fillId="3" borderId="12" xfId="0" applyNumberFormat="1" applyFont="1" applyFill="1" applyBorder="1" applyAlignment="1">
      <alignment horizontal="center"/>
    </xf>
    <xf numFmtId="14" fontId="12" fillId="3" borderId="11" xfId="0" applyNumberFormat="1" applyFont="1" applyFill="1" applyBorder="1" applyAlignment="1">
      <alignment horizontal="center"/>
    </xf>
    <xf numFmtId="14" fontId="12" fillId="3" borderId="10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right"/>
    </xf>
    <xf numFmtId="16" fontId="2" fillId="3" borderId="14" xfId="0" applyNumberFormat="1" applyFont="1" applyFill="1" applyBorder="1" applyAlignment="1">
      <alignment horizontal="center"/>
    </xf>
    <xf numFmtId="0" fontId="25" fillId="2" borderId="1" xfId="0" applyFont="1" applyFill="1" applyBorder="1"/>
    <xf numFmtId="0" fontId="25" fillId="2" borderId="4" xfId="0" applyFont="1" applyFill="1" applyBorder="1"/>
    <xf numFmtId="0" fontId="26" fillId="3" borderId="12" xfId="0" applyFont="1" applyFill="1" applyBorder="1" applyAlignment="1">
      <alignment horizontal="left"/>
    </xf>
    <xf numFmtId="0" fontId="25" fillId="3" borderId="11" xfId="0" applyFont="1" applyFill="1" applyBorder="1"/>
    <xf numFmtId="0" fontId="25" fillId="3" borderId="10" xfId="0" applyFont="1" applyFill="1" applyBorder="1"/>
    <xf numFmtId="0" fontId="25" fillId="3" borderId="2" xfId="0" applyFont="1" applyFill="1" applyBorder="1"/>
    <xf numFmtId="0" fontId="27" fillId="3" borderId="1" xfId="0" applyFont="1" applyFill="1" applyBorder="1"/>
    <xf numFmtId="0" fontId="25" fillId="3" borderId="1" xfId="0" applyFont="1" applyFill="1" applyBorder="1"/>
    <xf numFmtId="0" fontId="25" fillId="2" borderId="5" xfId="0" applyFont="1" applyFill="1" applyBorder="1"/>
    <xf numFmtId="0" fontId="25" fillId="2" borderId="8" xfId="0" applyFont="1" applyFill="1" applyBorder="1"/>
    <xf numFmtId="0" fontId="27" fillId="2" borderId="1" xfId="0" applyFont="1" applyFill="1" applyBorder="1"/>
    <xf numFmtId="0" fontId="28" fillId="2" borderId="4" xfId="0" applyFont="1" applyFill="1" applyBorder="1"/>
    <xf numFmtId="0" fontId="25" fillId="3" borderId="12" xfId="0" applyFont="1" applyFill="1" applyBorder="1"/>
    <xf numFmtId="0" fontId="28" fillId="3" borderId="14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29" fillId="0" borderId="0" xfId="0" applyFont="1"/>
    <xf numFmtId="14" fontId="28" fillId="3" borderId="12" xfId="0" applyNumberFormat="1" applyFont="1" applyFill="1" applyBorder="1" applyAlignment="1">
      <alignment horizontal="center"/>
    </xf>
    <xf numFmtId="14" fontId="28" fillId="3" borderId="11" xfId="0" applyNumberFormat="1" applyFont="1" applyFill="1" applyBorder="1" applyAlignment="1">
      <alignment horizontal="center"/>
    </xf>
    <xf numFmtId="14" fontId="28" fillId="3" borderId="10" xfId="0" applyNumberFormat="1" applyFont="1" applyFill="1" applyBorder="1" applyAlignment="1">
      <alignment horizontal="center"/>
    </xf>
    <xf numFmtId="0" fontId="28" fillId="3" borderId="9" xfId="0" applyFont="1" applyFill="1" applyBorder="1"/>
    <xf numFmtId="0" fontId="25" fillId="2" borderId="6" xfId="0" applyFont="1" applyFill="1" applyBorder="1"/>
    <xf numFmtId="0" fontId="28" fillId="2" borderId="1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6" fontId="25" fillId="2" borderId="1" xfId="0" applyNumberFormat="1" applyFont="1" applyFill="1" applyBorder="1" applyAlignment="1">
      <alignment horizontal="center"/>
    </xf>
    <xf numFmtId="14" fontId="25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170" fontId="25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/>
    <xf numFmtId="170" fontId="25" fillId="2" borderId="2" xfId="0" applyNumberFormat="1" applyFont="1" applyFill="1" applyBorder="1" applyAlignment="1">
      <alignment horizontal="left"/>
    </xf>
    <xf numFmtId="165" fontId="25" fillId="2" borderId="1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 wrapText="1"/>
    </xf>
    <xf numFmtId="14" fontId="25" fillId="2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/>
    </xf>
    <xf numFmtId="0" fontId="30" fillId="2" borderId="1" xfId="0" applyNumberFormat="1" applyFont="1" applyFill="1" applyBorder="1" applyAlignment="1">
      <alignment horizontal="center"/>
    </xf>
    <xf numFmtId="164" fontId="30" fillId="2" borderId="1" xfId="0" applyNumberFormat="1" applyFont="1" applyFill="1" applyBorder="1" applyAlignment="1">
      <alignment horizontal="center"/>
    </xf>
    <xf numFmtId="170" fontId="30" fillId="2" borderId="1" xfId="0" applyNumberFormat="1" applyFont="1" applyFill="1" applyBorder="1" applyAlignment="1">
      <alignment horizontal="center"/>
    </xf>
    <xf numFmtId="165" fontId="30" fillId="2" borderId="1" xfId="0" applyNumberFormat="1" applyFont="1" applyFill="1" applyBorder="1" applyAlignment="1">
      <alignment horizontal="center"/>
    </xf>
    <xf numFmtId="165" fontId="30" fillId="2" borderId="1" xfId="0" applyNumberFormat="1" applyFont="1" applyFill="1" applyBorder="1"/>
    <xf numFmtId="49" fontId="31" fillId="2" borderId="1" xfId="0" applyNumberFormat="1" applyFont="1" applyFill="1" applyBorder="1" applyAlignment="1">
      <alignment horizontal="center"/>
    </xf>
    <xf numFmtId="16" fontId="30" fillId="0" borderId="1" xfId="0" applyNumberFormat="1" applyFont="1" applyFill="1" applyBorder="1" applyAlignment="1">
      <alignment horizontal="left"/>
    </xf>
    <xf numFmtId="14" fontId="30" fillId="2" borderId="1" xfId="0" applyNumberFormat="1" applyFont="1" applyFill="1" applyBorder="1" applyAlignment="1">
      <alignment horizontal="center"/>
    </xf>
    <xf numFmtId="49" fontId="31" fillId="2" borderId="6" xfId="0" applyNumberFormat="1" applyFont="1" applyFill="1" applyBorder="1" applyAlignment="1">
      <alignment horizontal="center"/>
    </xf>
    <xf numFmtId="16" fontId="30" fillId="0" borderId="6" xfId="0" applyNumberFormat="1" applyFont="1" applyFill="1" applyBorder="1" applyAlignment="1">
      <alignment horizontal="left"/>
    </xf>
    <xf numFmtId="0" fontId="30" fillId="2" borderId="6" xfId="0" applyNumberFormat="1" applyFont="1" applyFill="1" applyBorder="1" applyAlignment="1">
      <alignment horizontal="center"/>
    </xf>
    <xf numFmtId="14" fontId="30" fillId="2" borderId="6" xfId="0" applyNumberFormat="1" applyFont="1" applyFill="1" applyBorder="1"/>
    <xf numFmtId="164" fontId="30" fillId="2" borderId="6" xfId="0" applyNumberFormat="1" applyFont="1" applyFill="1" applyBorder="1" applyAlignment="1">
      <alignment horizontal="center"/>
    </xf>
    <xf numFmtId="170" fontId="30" fillId="2" borderId="6" xfId="0" applyNumberFormat="1" applyFont="1" applyFill="1" applyBorder="1" applyAlignment="1">
      <alignment horizontal="center"/>
    </xf>
    <xf numFmtId="165" fontId="30" fillId="2" borderId="6" xfId="0" applyNumberFormat="1" applyFont="1" applyFill="1" applyBorder="1" applyAlignment="1">
      <alignment horizontal="center"/>
    </xf>
    <xf numFmtId="165" fontId="30" fillId="2" borderId="6" xfId="0" applyNumberFormat="1" applyFont="1" applyFill="1" applyBorder="1"/>
    <xf numFmtId="170" fontId="25" fillId="2" borderId="1" xfId="0" applyNumberFormat="1" applyFont="1" applyFill="1" applyBorder="1" applyAlignment="1">
      <alignment horizontal="left"/>
    </xf>
    <xf numFmtId="14" fontId="30" fillId="2" borderId="1" xfId="0" applyNumberFormat="1" applyFont="1" applyFill="1" applyBorder="1"/>
    <xf numFmtId="0" fontId="30" fillId="2" borderId="1" xfId="0" applyFont="1" applyFill="1" applyBorder="1" applyAlignment="1">
      <alignment horizontal="left"/>
    </xf>
    <xf numFmtId="168" fontId="30" fillId="2" borderId="1" xfId="0" applyNumberFormat="1" applyFont="1" applyFill="1" applyBorder="1" applyAlignment="1">
      <alignment horizontal="center"/>
    </xf>
    <xf numFmtId="14" fontId="30" fillId="2" borderId="1" xfId="0" applyNumberFormat="1" applyFont="1" applyFill="1" applyBorder="1" applyAlignment="1">
      <alignment horizontal="left"/>
    </xf>
    <xf numFmtId="16" fontId="30" fillId="2" borderId="1" xfId="0" applyNumberFormat="1" applyFont="1" applyFill="1" applyBorder="1" applyAlignment="1">
      <alignment horizontal="left"/>
    </xf>
    <xf numFmtId="0" fontId="30" fillId="2" borderId="1" xfId="0" applyFont="1" applyFill="1" applyBorder="1"/>
    <xf numFmtId="49" fontId="30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left"/>
    </xf>
    <xf numFmtId="14" fontId="25" fillId="2" borderId="1" xfId="0" applyNumberFormat="1" applyFont="1" applyFill="1" applyBorder="1"/>
    <xf numFmtId="49" fontId="25" fillId="2" borderId="1" xfId="0" applyNumberFormat="1" applyFont="1" applyFill="1" applyBorder="1" applyAlignment="1">
      <alignment horizontal="center"/>
    </xf>
    <xf numFmtId="168" fontId="25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>
      <alignment horizontal="center"/>
    </xf>
    <xf numFmtId="16" fontId="25" fillId="2" borderId="1" xfId="0" applyNumberFormat="1" applyFont="1" applyFill="1" applyBorder="1" applyAlignment="1">
      <alignment horizontal="left"/>
    </xf>
    <xf numFmtId="16" fontId="25" fillId="2" borderId="1" xfId="0" applyNumberFormat="1" applyFont="1" applyFill="1" applyBorder="1"/>
    <xf numFmtId="0" fontId="25" fillId="2" borderId="5" xfId="0" applyFont="1" applyFill="1" applyBorder="1" applyAlignment="1">
      <alignment horizontal="center"/>
    </xf>
    <xf numFmtId="169" fontId="32" fillId="2" borderId="1" xfId="0" applyNumberFormat="1" applyFont="1" applyFill="1" applyBorder="1" applyAlignment="1">
      <alignment horizontal="left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left"/>
    </xf>
    <xf numFmtId="168" fontId="25" fillId="2" borderId="1" xfId="0" applyNumberFormat="1" applyFont="1" applyFill="1" applyBorder="1" applyAlignment="1">
      <alignment horizontal="left"/>
    </xf>
    <xf numFmtId="168" fontId="25" fillId="2" borderId="1" xfId="0" applyNumberFormat="1" applyFont="1" applyFill="1" applyBorder="1"/>
    <xf numFmtId="164" fontId="25" fillId="2" borderId="1" xfId="0" applyNumberFormat="1" applyFont="1" applyFill="1" applyBorder="1"/>
    <xf numFmtId="165" fontId="25" fillId="2" borderId="4" xfId="0" applyNumberFormat="1" applyFont="1" applyFill="1" applyBorder="1"/>
    <xf numFmtId="165" fontId="25" fillId="2" borderId="7" xfId="0" applyNumberFormat="1" applyFont="1" applyFill="1" applyBorder="1"/>
    <xf numFmtId="165" fontId="25" fillId="2" borderId="2" xfId="0" applyNumberFormat="1" applyFont="1" applyFill="1" applyBorder="1"/>
    <xf numFmtId="168" fontId="25" fillId="3" borderId="1" xfId="0" applyNumberFormat="1" applyFont="1" applyFill="1" applyBorder="1"/>
    <xf numFmtId="168" fontId="25" fillId="2" borderId="6" xfId="0" applyNumberFormat="1" applyFont="1" applyFill="1" applyBorder="1"/>
    <xf numFmtId="0" fontId="28" fillId="2" borderId="1" xfId="0" applyFont="1" applyFill="1" applyBorder="1" applyAlignment="1"/>
    <xf numFmtId="0" fontId="28" fillId="2" borderId="1" xfId="0" applyFont="1" applyFill="1" applyBorder="1" applyAlignment="1">
      <alignment horizontal="left"/>
    </xf>
    <xf numFmtId="16" fontId="28" fillId="2" borderId="1" xfId="0" applyNumberFormat="1" applyFont="1" applyFill="1" applyBorder="1" applyAlignment="1">
      <alignment horizontal="left"/>
    </xf>
    <xf numFmtId="0" fontId="25" fillId="2" borderId="1" xfId="0" applyFont="1" applyFill="1" applyBorder="1" applyAlignment="1"/>
    <xf numFmtId="0" fontId="28" fillId="2" borderId="1" xfId="0" applyFont="1" applyFill="1" applyBorder="1"/>
    <xf numFmtId="167" fontId="25" fillId="2" borderId="1" xfId="0" applyNumberFormat="1" applyFont="1" applyFill="1" applyBorder="1"/>
    <xf numFmtId="164" fontId="28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wrapText="1"/>
    </xf>
    <xf numFmtId="166" fontId="25" fillId="2" borderId="1" xfId="0" applyNumberFormat="1" applyFont="1" applyFill="1" applyBorder="1"/>
    <xf numFmtId="165" fontId="25" fillId="2" borderId="5" xfId="0" applyNumberFormat="1" applyFont="1" applyFill="1" applyBorder="1"/>
    <xf numFmtId="0" fontId="25" fillId="3" borderId="1" xfId="0" applyFont="1" applyFill="1" applyBorder="1" applyAlignment="1">
      <alignment horizontal="right"/>
    </xf>
    <xf numFmtId="0" fontId="25" fillId="3" borderId="4" xfId="0" applyFont="1" applyFill="1" applyBorder="1" applyAlignment="1">
      <alignment horizontal="right"/>
    </xf>
    <xf numFmtId="164" fontId="25" fillId="2" borderId="3" xfId="0" applyNumberFormat="1" applyFont="1" applyFill="1" applyBorder="1"/>
    <xf numFmtId="0" fontId="25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opLeftCell="A4" zoomScale="75" zoomScaleNormal="75" workbookViewId="0">
      <selection activeCell="J8" sqref="J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133</v>
      </c>
      <c r="E3" s="273"/>
      <c r="F3" s="76"/>
      <c r="G3" s="2"/>
      <c r="H3" s="2"/>
      <c r="I3" s="2"/>
      <c r="J3" s="75"/>
      <c r="K3" s="274">
        <v>40286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262</v>
      </c>
      <c r="B6" s="16" t="s">
        <v>263</v>
      </c>
      <c r="C6" s="66" t="s">
        <v>37</v>
      </c>
      <c r="D6" s="65">
        <v>40286</v>
      </c>
      <c r="E6" s="65">
        <v>40287</v>
      </c>
      <c r="F6" s="33">
        <v>33740</v>
      </c>
      <c r="G6" s="37">
        <v>58912</v>
      </c>
      <c r="H6" s="37"/>
      <c r="I6" s="64"/>
      <c r="J6" s="37"/>
      <c r="K6" s="37">
        <v>58912</v>
      </c>
      <c r="L6" s="37"/>
      <c r="M6" s="10"/>
      <c r="N6" s="62">
        <f>SUM(G6:I6)</f>
        <v>58912</v>
      </c>
    </row>
    <row r="7" spans="1:14" ht="13.5" customHeight="1">
      <c r="A7" s="39" t="s">
        <v>44</v>
      </c>
      <c r="B7" s="66" t="s">
        <v>264</v>
      </c>
      <c r="C7" s="66" t="s">
        <v>37</v>
      </c>
      <c r="D7" s="65">
        <v>40286</v>
      </c>
      <c r="E7" s="65">
        <v>40291</v>
      </c>
      <c r="F7" s="33">
        <v>33739</v>
      </c>
      <c r="G7" s="37">
        <v>273520</v>
      </c>
      <c r="H7" s="37"/>
      <c r="I7" s="64"/>
      <c r="J7" s="37"/>
      <c r="K7" s="37">
        <v>273520</v>
      </c>
      <c r="L7" s="37"/>
      <c r="M7" s="28"/>
      <c r="N7" s="62">
        <f>SUM(G7:I7)</f>
        <v>273520</v>
      </c>
    </row>
    <row r="8" spans="1:14">
      <c r="A8" s="39" t="s">
        <v>30</v>
      </c>
      <c r="B8" s="66" t="s">
        <v>265</v>
      </c>
      <c r="C8" s="66" t="s">
        <v>37</v>
      </c>
      <c r="D8" s="65">
        <v>40286</v>
      </c>
      <c r="E8" s="65">
        <v>40287</v>
      </c>
      <c r="F8" s="33">
        <v>33738</v>
      </c>
      <c r="G8" s="37">
        <v>36820</v>
      </c>
      <c r="H8" s="37"/>
      <c r="I8" s="64"/>
      <c r="J8" s="37"/>
      <c r="K8" s="37">
        <v>36820</v>
      </c>
      <c r="L8" s="37"/>
      <c r="M8" s="10"/>
      <c r="N8" s="62">
        <f>SUM(G8:I8)</f>
        <v>36820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369252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369252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369252</v>
      </c>
      <c r="L33" s="10">
        <f>SUM(L6:L32)</f>
        <v>0</v>
      </c>
      <c r="M33" s="10">
        <f>SUM(M6:M32)</f>
        <v>0</v>
      </c>
      <c r="N33" s="22">
        <f>SUM(J33:M33)</f>
        <v>369252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19685039370078741" right="0.1968503937007874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/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4" max="5" width="12.7109375" bestFit="1" customWidth="1"/>
    <col min="7" max="7" width="11.7109375" bestFit="1" customWidth="1"/>
    <col min="10" max="10" width="11.7109375" bestFit="1" customWidth="1"/>
  </cols>
  <sheetData>
    <row r="1" spans="1:14" ht="17.25" thickBot="1">
      <c r="A1" s="181"/>
      <c r="B1" s="182"/>
      <c r="C1" s="183" t="s">
        <v>26</v>
      </c>
      <c r="D1" s="184"/>
      <c r="E1" s="185"/>
      <c r="F1" s="186"/>
      <c r="G1" s="181"/>
      <c r="H1" s="181"/>
      <c r="I1" s="181"/>
      <c r="J1" s="187" t="s">
        <v>25</v>
      </c>
      <c r="K1" s="188"/>
      <c r="L1" s="181"/>
      <c r="M1" s="181"/>
      <c r="N1" s="181"/>
    </row>
    <row r="2" spans="1:14" ht="17.25" thickBot="1">
      <c r="A2" s="181"/>
      <c r="B2" s="189"/>
      <c r="C2" s="190"/>
      <c r="D2" s="190"/>
      <c r="E2" s="190"/>
      <c r="F2" s="181"/>
      <c r="G2" s="181"/>
      <c r="H2" s="181"/>
      <c r="I2" s="191"/>
      <c r="J2" s="181"/>
      <c r="K2" s="189"/>
      <c r="L2" s="189"/>
      <c r="M2" s="189"/>
      <c r="N2" s="189"/>
    </row>
    <row r="3" spans="1:14" ht="17.25" thickBot="1">
      <c r="A3" s="192" t="s">
        <v>24</v>
      </c>
      <c r="B3" s="193"/>
      <c r="C3" s="185"/>
      <c r="D3" s="286" t="s">
        <v>92</v>
      </c>
      <c r="E3" s="287"/>
      <c r="F3" s="194"/>
      <c r="G3" s="181"/>
      <c r="H3" s="181"/>
      <c r="I3" s="181"/>
      <c r="J3" s="192"/>
      <c r="K3" s="288">
        <v>40296</v>
      </c>
      <c r="L3" s="289"/>
      <c r="M3" s="290"/>
      <c r="N3" s="195" t="s">
        <v>35</v>
      </c>
    </row>
    <row r="4" spans="1:14" ht="16.5">
      <c r="A4" s="181"/>
      <c r="B4" s="196"/>
      <c r="C4" s="196"/>
      <c r="D4" s="196"/>
      <c r="E4" s="196"/>
      <c r="F4" s="181"/>
      <c r="G4" s="181"/>
      <c r="H4" s="291" t="s">
        <v>22</v>
      </c>
      <c r="I4" s="291"/>
      <c r="J4" s="181"/>
      <c r="K4" s="196"/>
      <c r="L4" s="196"/>
      <c r="M4" s="197"/>
      <c r="N4" s="196"/>
    </row>
    <row r="5" spans="1:14" ht="16.5">
      <c r="A5" s="198" t="s">
        <v>21</v>
      </c>
      <c r="B5" s="198" t="s">
        <v>20</v>
      </c>
      <c r="C5" s="198" t="s">
        <v>19</v>
      </c>
      <c r="D5" s="198" t="s">
        <v>18</v>
      </c>
      <c r="E5" s="198" t="s">
        <v>17</v>
      </c>
      <c r="F5" s="198" t="s">
        <v>16</v>
      </c>
      <c r="G5" s="198" t="s">
        <v>15</v>
      </c>
      <c r="H5" s="198" t="s">
        <v>14</v>
      </c>
      <c r="I5" s="198" t="s">
        <v>13</v>
      </c>
      <c r="J5" s="198" t="s">
        <v>12</v>
      </c>
      <c r="K5" s="198" t="s">
        <v>11</v>
      </c>
      <c r="L5" s="198" t="s">
        <v>10</v>
      </c>
      <c r="M5" s="198" t="s">
        <v>9</v>
      </c>
      <c r="N5" s="198" t="s">
        <v>0</v>
      </c>
    </row>
    <row r="6" spans="1:14" ht="16.5">
      <c r="A6" s="199" t="s">
        <v>229</v>
      </c>
      <c r="B6" s="200" t="s">
        <v>328</v>
      </c>
      <c r="C6" s="201" t="s">
        <v>329</v>
      </c>
      <c r="D6" s="202">
        <v>40296</v>
      </c>
      <c r="E6" s="202">
        <v>40297</v>
      </c>
      <c r="F6" s="203">
        <v>33801</v>
      </c>
      <c r="G6" s="204">
        <v>41360</v>
      </c>
      <c r="H6" s="204"/>
      <c r="I6" s="205"/>
      <c r="J6" s="204">
        <v>41360</v>
      </c>
      <c r="K6" s="204"/>
      <c r="L6" s="204"/>
      <c r="M6" s="206"/>
      <c r="N6" s="207">
        <f>SUM(G6:I6)</f>
        <v>41360</v>
      </c>
    </row>
    <row r="7" spans="1:14" ht="13.5" customHeight="1">
      <c r="A7" s="199"/>
      <c r="B7" s="201"/>
      <c r="C7" s="201"/>
      <c r="D7" s="202"/>
      <c r="E7" s="202"/>
      <c r="F7" s="203"/>
      <c r="G7" s="204"/>
      <c r="H7" s="204"/>
      <c r="I7" s="205"/>
      <c r="J7" s="204"/>
      <c r="K7" s="204"/>
      <c r="L7" s="204"/>
      <c r="M7" s="208"/>
      <c r="N7" s="207">
        <f>SUM(G7:I7)</f>
        <v>0</v>
      </c>
    </row>
    <row r="8" spans="1:14" ht="16.5">
      <c r="A8" s="199"/>
      <c r="B8" s="201"/>
      <c r="C8" s="201"/>
      <c r="D8" s="202"/>
      <c r="E8" s="202"/>
      <c r="F8" s="203"/>
      <c r="G8" s="204"/>
      <c r="H8" s="204"/>
      <c r="I8" s="205"/>
      <c r="J8" s="204"/>
      <c r="K8" s="204"/>
      <c r="L8" s="204"/>
      <c r="M8" s="206"/>
      <c r="N8" s="207">
        <f>SUM(G8:I8)</f>
        <v>0</v>
      </c>
    </row>
    <row r="9" spans="1:14" ht="16.5">
      <c r="A9" s="199"/>
      <c r="B9" s="209"/>
      <c r="C9" s="209"/>
      <c r="D9" s="210"/>
      <c r="E9" s="210"/>
      <c r="F9" s="203"/>
      <c r="G9" s="204"/>
      <c r="H9" s="204"/>
      <c r="I9" s="205"/>
      <c r="J9" s="204"/>
      <c r="K9" s="204"/>
      <c r="L9" s="204"/>
      <c r="M9" s="206"/>
      <c r="N9" s="207">
        <f t="shared" ref="N9:N31" si="0">SUM(G9+I9)</f>
        <v>0</v>
      </c>
    </row>
    <row r="10" spans="1:14" ht="16.5">
      <c r="A10" s="199"/>
      <c r="B10" s="211"/>
      <c r="C10" s="201"/>
      <c r="D10" s="202"/>
      <c r="E10" s="202"/>
      <c r="F10" s="203"/>
      <c r="G10" s="204"/>
      <c r="H10" s="204"/>
      <c r="I10" s="205"/>
      <c r="J10" s="204"/>
      <c r="K10" s="204"/>
      <c r="L10" s="204"/>
      <c r="M10" s="206"/>
      <c r="N10" s="207">
        <f t="shared" si="0"/>
        <v>0</v>
      </c>
    </row>
    <row r="11" spans="1:14" ht="16.5">
      <c r="A11" s="199"/>
      <c r="B11" s="211"/>
      <c r="C11" s="201"/>
      <c r="D11" s="202"/>
      <c r="E11" s="202"/>
      <c r="F11" s="203"/>
      <c r="G11" s="204"/>
      <c r="H11" s="204"/>
      <c r="I11" s="205"/>
      <c r="J11" s="204"/>
      <c r="K11" s="204"/>
      <c r="L11" s="204"/>
      <c r="M11" s="206"/>
      <c r="N11" s="207">
        <f t="shared" si="0"/>
        <v>0</v>
      </c>
    </row>
    <row r="12" spans="1:14" ht="16.5">
      <c r="A12" s="199"/>
      <c r="B12" s="212"/>
      <c r="C12" s="201"/>
      <c r="D12" s="202"/>
      <c r="E12" s="202"/>
      <c r="F12" s="203"/>
      <c r="G12" s="204"/>
      <c r="H12" s="204"/>
      <c r="I12" s="205"/>
      <c r="J12" s="204"/>
      <c r="K12" s="204"/>
      <c r="L12" s="204"/>
      <c r="M12" s="206"/>
      <c r="N12" s="207">
        <f t="shared" si="0"/>
        <v>0</v>
      </c>
    </row>
    <row r="13" spans="1:14" ht="16.5">
      <c r="A13" s="199"/>
      <c r="B13" s="212"/>
      <c r="C13" s="201"/>
      <c r="D13" s="202"/>
      <c r="E13" s="202"/>
      <c r="F13" s="203"/>
      <c r="G13" s="204"/>
      <c r="H13" s="204"/>
      <c r="I13" s="205"/>
      <c r="J13" s="204"/>
      <c r="K13" s="204"/>
      <c r="L13" s="204"/>
      <c r="M13" s="206"/>
      <c r="N13" s="207">
        <f t="shared" si="0"/>
        <v>0</v>
      </c>
    </row>
    <row r="14" spans="1:14" ht="16.5">
      <c r="A14" s="199"/>
      <c r="B14" s="212"/>
      <c r="C14" s="201"/>
      <c r="D14" s="202"/>
      <c r="E14" s="202"/>
      <c r="F14" s="203"/>
      <c r="G14" s="204"/>
      <c r="H14" s="204"/>
      <c r="I14" s="205"/>
      <c r="J14" s="204"/>
      <c r="K14" s="204"/>
      <c r="L14" s="204"/>
      <c r="M14" s="206"/>
      <c r="N14" s="207">
        <f t="shared" si="0"/>
        <v>0</v>
      </c>
    </row>
    <row r="15" spans="1:14" ht="16.5">
      <c r="A15" s="199"/>
      <c r="B15" s="212"/>
      <c r="C15" s="201"/>
      <c r="D15" s="202"/>
      <c r="E15" s="202"/>
      <c r="F15" s="203"/>
      <c r="G15" s="204"/>
      <c r="H15" s="204"/>
      <c r="I15" s="205"/>
      <c r="J15" s="204"/>
      <c r="K15" s="204"/>
      <c r="L15" s="204"/>
      <c r="M15" s="206"/>
      <c r="N15" s="207">
        <f t="shared" si="0"/>
        <v>0</v>
      </c>
    </row>
    <row r="16" spans="1:14" ht="16.5">
      <c r="A16" s="199"/>
      <c r="B16" s="212"/>
      <c r="C16" s="201"/>
      <c r="D16" s="202"/>
      <c r="E16" s="202"/>
      <c r="F16" s="213"/>
      <c r="G16" s="214"/>
      <c r="H16" s="214"/>
      <c r="I16" s="215"/>
      <c r="J16" s="204"/>
      <c r="K16" s="204"/>
      <c r="L16" s="216"/>
      <c r="M16" s="217"/>
      <c r="N16" s="207">
        <f t="shared" si="0"/>
        <v>0</v>
      </c>
    </row>
    <row r="17" spans="1:14" ht="16.5">
      <c r="A17" s="218"/>
      <c r="B17" s="219"/>
      <c r="C17" s="213"/>
      <c r="D17" s="220"/>
      <c r="E17" s="220"/>
      <c r="F17" s="213"/>
      <c r="G17" s="214"/>
      <c r="H17" s="214"/>
      <c r="I17" s="215"/>
      <c r="J17" s="214"/>
      <c r="K17" s="214"/>
      <c r="L17" s="216"/>
      <c r="M17" s="217"/>
      <c r="N17" s="207">
        <f t="shared" si="0"/>
        <v>0</v>
      </c>
    </row>
    <row r="18" spans="1:14" ht="16.5">
      <c r="A18" s="221"/>
      <c r="B18" s="222"/>
      <c r="C18" s="223"/>
      <c r="D18" s="224"/>
      <c r="E18" s="224"/>
      <c r="F18" s="223"/>
      <c r="G18" s="225"/>
      <c r="H18" s="225"/>
      <c r="I18" s="226"/>
      <c r="J18" s="227"/>
      <c r="K18" s="225"/>
      <c r="L18" s="227"/>
      <c r="M18" s="228"/>
      <c r="N18" s="229">
        <f t="shared" si="0"/>
        <v>0</v>
      </c>
    </row>
    <row r="19" spans="1:14" ht="16.5">
      <c r="A19" s="218"/>
      <c r="B19" s="219"/>
      <c r="C19" s="213"/>
      <c r="D19" s="230"/>
      <c r="E19" s="230"/>
      <c r="F19" s="213"/>
      <c r="G19" s="214"/>
      <c r="H19" s="214"/>
      <c r="I19" s="215"/>
      <c r="J19" s="214"/>
      <c r="K19" s="214"/>
      <c r="L19" s="216"/>
      <c r="M19" s="217"/>
      <c r="N19" s="229">
        <f t="shared" si="0"/>
        <v>0</v>
      </c>
    </row>
    <row r="20" spans="1:14" ht="16.5">
      <c r="A20" s="218"/>
      <c r="B20" s="231"/>
      <c r="C20" s="213"/>
      <c r="D20" s="230"/>
      <c r="E20" s="230"/>
      <c r="F20" s="213"/>
      <c r="G20" s="216"/>
      <c r="H20" s="216"/>
      <c r="I20" s="215"/>
      <c r="J20" s="214"/>
      <c r="K20" s="216"/>
      <c r="L20" s="216"/>
      <c r="M20" s="217"/>
      <c r="N20" s="229">
        <f t="shared" si="0"/>
        <v>0</v>
      </c>
    </row>
    <row r="21" spans="1:14" ht="16.5">
      <c r="A21" s="218"/>
      <c r="B21" s="231"/>
      <c r="C21" s="213"/>
      <c r="D21" s="230"/>
      <c r="E21" s="230"/>
      <c r="F21" s="213"/>
      <c r="G21" s="214"/>
      <c r="H21" s="214"/>
      <c r="I21" s="215"/>
      <c r="J21" s="232"/>
      <c r="K21" s="214"/>
      <c r="L21" s="214"/>
      <c r="M21" s="217"/>
      <c r="N21" s="229">
        <f t="shared" si="0"/>
        <v>0</v>
      </c>
    </row>
    <row r="22" spans="1:14" ht="16.5">
      <c r="A22" s="218"/>
      <c r="B22" s="233"/>
      <c r="C22" s="213"/>
      <c r="D22" s="230"/>
      <c r="E22" s="230"/>
      <c r="F22" s="213"/>
      <c r="G22" s="216"/>
      <c r="H22" s="216"/>
      <c r="I22" s="215"/>
      <c r="J22" s="214"/>
      <c r="K22" s="214"/>
      <c r="L22" s="216"/>
      <c r="M22" s="217"/>
      <c r="N22" s="229">
        <f t="shared" si="0"/>
        <v>0</v>
      </c>
    </row>
    <row r="23" spans="1:14" ht="16.5">
      <c r="A23" s="218"/>
      <c r="B23" s="231"/>
      <c r="C23" s="213"/>
      <c r="D23" s="230"/>
      <c r="E23" s="230"/>
      <c r="F23" s="213"/>
      <c r="G23" s="214"/>
      <c r="H23" s="214"/>
      <c r="I23" s="215"/>
      <c r="J23" s="214"/>
      <c r="K23" s="214"/>
      <c r="L23" s="214"/>
      <c r="M23" s="217"/>
      <c r="N23" s="229">
        <f t="shared" si="0"/>
        <v>0</v>
      </c>
    </row>
    <row r="24" spans="1:14" ht="16.5">
      <c r="A24" s="218"/>
      <c r="B24" s="231"/>
      <c r="C24" s="213"/>
      <c r="D24" s="230"/>
      <c r="E24" s="230"/>
      <c r="F24" s="213"/>
      <c r="G24" s="214"/>
      <c r="H24" s="214"/>
      <c r="I24" s="215"/>
      <c r="J24" s="214"/>
      <c r="K24" s="214"/>
      <c r="L24" s="216"/>
      <c r="M24" s="217"/>
      <c r="N24" s="229">
        <f t="shared" si="0"/>
        <v>0</v>
      </c>
    </row>
    <row r="25" spans="1:14" ht="16.5">
      <c r="A25" s="218"/>
      <c r="B25" s="234"/>
      <c r="C25" s="213"/>
      <c r="D25" s="230"/>
      <c r="E25" s="230"/>
      <c r="F25" s="213"/>
      <c r="G25" s="214"/>
      <c r="H25" s="214"/>
      <c r="I25" s="232"/>
      <c r="J25" s="232"/>
      <c r="K25" s="214"/>
      <c r="L25" s="216"/>
      <c r="M25" s="217"/>
      <c r="N25" s="229">
        <f t="shared" si="0"/>
        <v>0</v>
      </c>
    </row>
    <row r="26" spans="1:14" ht="16.5">
      <c r="A26" s="218"/>
      <c r="B26" s="235"/>
      <c r="C26" s="232"/>
      <c r="D26" s="230"/>
      <c r="E26" s="230"/>
      <c r="F26" s="236"/>
      <c r="G26" s="214"/>
      <c r="H26" s="214"/>
      <c r="I26" s="232"/>
      <c r="J26" s="232"/>
      <c r="K26" s="214"/>
      <c r="L26" s="216"/>
      <c r="M26" s="217"/>
      <c r="N26" s="229">
        <f t="shared" si="0"/>
        <v>0</v>
      </c>
    </row>
    <row r="27" spans="1:14" ht="16.5">
      <c r="A27" s="199"/>
      <c r="B27" s="237"/>
      <c r="C27" s="203"/>
      <c r="D27" s="238"/>
      <c r="E27" s="238"/>
      <c r="F27" s="239"/>
      <c r="G27" s="204"/>
      <c r="H27" s="204"/>
      <c r="I27" s="240"/>
      <c r="J27" s="240"/>
      <c r="K27" s="200"/>
      <c r="L27" s="208"/>
      <c r="M27" s="206"/>
      <c r="N27" s="229">
        <f t="shared" si="0"/>
        <v>0</v>
      </c>
    </row>
    <row r="28" spans="1:14" ht="16.5">
      <c r="A28" s="199"/>
      <c r="B28" s="237"/>
      <c r="C28" s="203"/>
      <c r="D28" s="238"/>
      <c r="E28" s="238"/>
      <c r="F28" s="239"/>
      <c r="G28" s="204"/>
      <c r="H28" s="204"/>
      <c r="I28" s="240"/>
      <c r="J28" s="240"/>
      <c r="K28" s="204"/>
      <c r="L28" s="208"/>
      <c r="M28" s="206"/>
      <c r="N28" s="229">
        <f t="shared" si="0"/>
        <v>0</v>
      </c>
    </row>
    <row r="29" spans="1:14" ht="16.5">
      <c r="A29" s="241"/>
      <c r="B29" s="242"/>
      <c r="C29" s="203"/>
      <c r="D29" s="238"/>
      <c r="E29" s="238"/>
      <c r="F29" s="239"/>
      <c r="G29" s="204"/>
      <c r="H29" s="204"/>
      <c r="I29" s="240"/>
      <c r="J29" s="240"/>
      <c r="K29" s="204"/>
      <c r="L29" s="208"/>
      <c r="M29" s="206"/>
      <c r="N29" s="229">
        <f t="shared" si="0"/>
        <v>0</v>
      </c>
    </row>
    <row r="30" spans="1:14" ht="16.5">
      <c r="A30" s="241"/>
      <c r="B30" s="237"/>
      <c r="C30" s="203"/>
      <c r="D30" s="238"/>
      <c r="E30" s="238"/>
      <c r="F30" s="239"/>
      <c r="G30" s="204"/>
      <c r="H30" s="204"/>
      <c r="I30" s="240"/>
      <c r="J30" s="240"/>
      <c r="K30" s="204"/>
      <c r="L30" s="208"/>
      <c r="M30" s="206"/>
      <c r="N30" s="229">
        <f t="shared" si="0"/>
        <v>0</v>
      </c>
    </row>
    <row r="31" spans="1:14" ht="16.5">
      <c r="A31" s="241"/>
      <c r="B31" s="237"/>
      <c r="C31" s="203"/>
      <c r="D31" s="238"/>
      <c r="E31" s="238"/>
      <c r="F31" s="239"/>
      <c r="G31" s="204"/>
      <c r="H31" s="204"/>
      <c r="I31" s="200"/>
      <c r="J31" s="200"/>
      <c r="K31" s="240"/>
      <c r="L31" s="208"/>
      <c r="M31" s="206"/>
      <c r="N31" s="229">
        <f t="shared" si="0"/>
        <v>0</v>
      </c>
    </row>
    <row r="32" spans="1:14" ht="17.25" thickBot="1">
      <c r="A32" s="241"/>
      <c r="B32" s="237"/>
      <c r="C32" s="203"/>
      <c r="D32" s="243"/>
      <c r="E32" s="243"/>
      <c r="F32" s="239"/>
      <c r="G32" s="200"/>
      <c r="H32" s="200"/>
      <c r="I32" s="200"/>
      <c r="J32" s="244"/>
      <c r="K32" s="240"/>
      <c r="L32" s="208"/>
      <c r="M32" s="206"/>
      <c r="N32" s="245">
        <f>SUM(N6:N31)</f>
        <v>41360</v>
      </c>
    </row>
    <row r="33" spans="1:14" ht="17.25" thickBot="1">
      <c r="A33" s="246" t="s">
        <v>8</v>
      </c>
      <c r="B33" s="247"/>
      <c r="C33" s="248"/>
      <c r="D33" s="249"/>
      <c r="E33" s="249"/>
      <c r="F33" s="249"/>
      <c r="G33" s="250">
        <f>SUM(G6:G32)</f>
        <v>41360</v>
      </c>
      <c r="H33" s="250">
        <f>SUM(H6:H32)</f>
        <v>0</v>
      </c>
      <c r="I33" s="251">
        <f>SUM(I6:I31)</f>
        <v>0</v>
      </c>
      <c r="J33" s="252">
        <f>SUM(J6:J31)</f>
        <v>41360</v>
      </c>
      <c r="K33" s="253">
        <f>SUM(K6:K31)</f>
        <v>0</v>
      </c>
      <c r="L33" s="206">
        <f>SUM(L6:L32)</f>
        <v>0</v>
      </c>
      <c r="M33" s="206">
        <f>SUM(M6:M32)</f>
        <v>0</v>
      </c>
      <c r="N33" s="245">
        <f>SUM(J33:M33)</f>
        <v>41360</v>
      </c>
    </row>
    <row r="34" spans="1:14" ht="16.5">
      <c r="A34" s="181"/>
      <c r="B34" s="181"/>
      <c r="C34" s="181"/>
      <c r="D34" s="238"/>
      <c r="E34" s="181"/>
      <c r="F34" s="181"/>
      <c r="G34" s="181"/>
      <c r="H34" s="188" t="s">
        <v>7</v>
      </c>
      <c r="I34" s="254"/>
      <c r="J34" s="255"/>
      <c r="K34" s="256"/>
      <c r="L34" s="249"/>
      <c r="M34" s="249"/>
      <c r="N34" s="181"/>
    </row>
    <row r="35" spans="1:14" ht="16.5">
      <c r="A35" s="246" t="s">
        <v>6</v>
      </c>
      <c r="B35" s="246"/>
      <c r="C35" s="181"/>
      <c r="D35" s="238"/>
      <c r="E35" s="257" t="s">
        <v>5</v>
      </c>
      <c r="F35" s="257"/>
      <c r="G35" s="181" t="s">
        <v>4</v>
      </c>
      <c r="H35" s="258"/>
      <c r="I35" s="181"/>
      <c r="J35" s="249"/>
      <c r="K35" s="200"/>
      <c r="L35" s="259"/>
      <c r="M35" s="259"/>
      <c r="N35" s="181"/>
    </row>
    <row r="36" spans="1:14" ht="16.5">
      <c r="A36" s="246" t="s">
        <v>3</v>
      </c>
      <c r="B36" s="260"/>
      <c r="C36" s="261"/>
      <c r="D36" s="181"/>
      <c r="E36" s="292">
        <v>517</v>
      </c>
      <c r="F36" s="292"/>
      <c r="G36" s="181"/>
      <c r="H36" s="258"/>
      <c r="I36" s="206"/>
      <c r="J36" s="259"/>
      <c r="K36" s="259"/>
      <c r="L36" s="259"/>
      <c r="M36" s="259"/>
      <c r="N36" s="262"/>
    </row>
    <row r="37" spans="1:14" ht="16.5">
      <c r="A37" s="246" t="s">
        <v>2</v>
      </c>
      <c r="B37" s="181"/>
      <c r="C37" s="263">
        <v>0</v>
      </c>
      <c r="D37" s="181"/>
      <c r="E37" s="181"/>
      <c r="F37" s="181"/>
      <c r="G37" s="181"/>
      <c r="H37" s="257"/>
      <c r="I37" s="206"/>
      <c r="J37" s="259"/>
      <c r="K37" s="259"/>
      <c r="L37" s="259"/>
      <c r="M37" s="259"/>
      <c r="N37" s="262"/>
    </row>
    <row r="38" spans="1:14" ht="15.75">
      <c r="A38" s="181"/>
      <c r="B38" s="181"/>
      <c r="C38" s="250">
        <f>C37*E36</f>
        <v>0</v>
      </c>
      <c r="D38" s="181"/>
      <c r="E38" s="181"/>
      <c r="F38" s="181"/>
      <c r="G38" s="181"/>
      <c r="H38" s="259"/>
      <c r="I38" s="259"/>
      <c r="J38" s="259"/>
      <c r="K38" s="181"/>
      <c r="L38" s="259"/>
      <c r="M38" s="259"/>
      <c r="N38" s="262"/>
    </row>
    <row r="39" spans="1:14" ht="17.25" thickBot="1">
      <c r="A39" s="246" t="s">
        <v>1</v>
      </c>
      <c r="B39" s="181"/>
      <c r="C39" s="264">
        <v>41360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</row>
    <row r="40" spans="1:14" ht="16.5" thickBot="1">
      <c r="A40" s="293" t="s">
        <v>0</v>
      </c>
      <c r="B40" s="294"/>
      <c r="C40" s="265">
        <f>SUM(C38+C39)</f>
        <v>41360</v>
      </c>
      <c r="D40" s="266"/>
      <c r="E40" s="181"/>
      <c r="F40" s="181"/>
      <c r="G40" s="181"/>
      <c r="H40" s="181"/>
      <c r="I40" s="181"/>
      <c r="J40" s="181"/>
      <c r="K40" s="181"/>
      <c r="L40" s="181"/>
      <c r="M40" s="181"/>
      <c r="N40" s="23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0" zoomScale="75" zoomScaleNormal="75" workbookViewId="0">
      <selection activeCell="G12" sqref="G1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4" max="4" width="14.85546875" customWidth="1"/>
    <col min="5" max="5" width="13.28515625" customWidth="1"/>
  </cols>
  <sheetData>
    <row r="1" spans="1:14" ht="16.5" thickBot="1">
      <c r="A1" s="95"/>
      <c r="B1" s="96"/>
      <c r="C1" s="97" t="s">
        <v>26</v>
      </c>
      <c r="D1" s="98"/>
      <c r="E1" s="99"/>
      <c r="F1" s="100"/>
      <c r="G1" s="95"/>
      <c r="H1" s="95"/>
      <c r="I1" s="95"/>
      <c r="J1" s="101" t="s">
        <v>25</v>
      </c>
      <c r="K1" s="102"/>
      <c r="L1" s="95"/>
      <c r="M1" s="95"/>
      <c r="N1" s="95"/>
    </row>
    <row r="2" spans="1:14" ht="16.5" thickBot="1">
      <c r="A2" s="95"/>
      <c r="B2" s="103"/>
      <c r="C2" s="104"/>
      <c r="D2" s="104"/>
      <c r="E2" s="104"/>
      <c r="F2" s="95"/>
      <c r="G2" s="95"/>
      <c r="H2" s="95"/>
      <c r="I2" s="105"/>
      <c r="J2" s="95"/>
      <c r="K2" s="103"/>
      <c r="L2" s="103"/>
      <c r="M2" s="103"/>
      <c r="N2" s="103"/>
    </row>
    <row r="3" spans="1:14" ht="16.5" thickBot="1">
      <c r="A3" s="106" t="s">
        <v>24</v>
      </c>
      <c r="B3" s="107"/>
      <c r="C3" s="99"/>
      <c r="D3" s="295" t="s">
        <v>34</v>
      </c>
      <c r="E3" s="296"/>
      <c r="F3" s="108"/>
      <c r="G3" s="95"/>
      <c r="H3" s="95"/>
      <c r="I3" s="95"/>
      <c r="J3" s="106"/>
      <c r="K3" s="297">
        <v>40296</v>
      </c>
      <c r="L3" s="298"/>
      <c r="M3" s="299"/>
      <c r="N3" s="109" t="s">
        <v>27</v>
      </c>
    </row>
    <row r="4" spans="1:14" ht="15.75">
      <c r="A4" s="95"/>
      <c r="B4" s="110"/>
      <c r="C4" s="110"/>
      <c r="D4" s="110"/>
      <c r="E4" s="110"/>
      <c r="F4" s="95"/>
      <c r="G4" s="95"/>
      <c r="H4" s="283" t="s">
        <v>22</v>
      </c>
      <c r="I4" s="283"/>
      <c r="J4" s="95"/>
      <c r="K4" s="110"/>
      <c r="L4" s="110"/>
      <c r="M4" s="111"/>
      <c r="N4" s="110"/>
    </row>
    <row r="5" spans="1:14" ht="15.7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ht="15.75">
      <c r="A6" s="113" t="s">
        <v>41</v>
      </c>
      <c r="B6" s="114" t="s">
        <v>144</v>
      </c>
      <c r="C6" s="115" t="s">
        <v>228</v>
      </c>
      <c r="D6" s="116">
        <v>40293</v>
      </c>
      <c r="E6" s="116">
        <v>40296</v>
      </c>
      <c r="F6" s="117">
        <v>33799</v>
      </c>
      <c r="G6" s="118">
        <v>42000</v>
      </c>
      <c r="H6" s="118"/>
      <c r="I6" s="119"/>
      <c r="J6" s="118">
        <v>42000</v>
      </c>
      <c r="K6" s="118"/>
      <c r="L6" s="118"/>
      <c r="M6" s="120"/>
      <c r="N6" s="121">
        <f>SUM(G6:I6)</f>
        <v>42000</v>
      </c>
    </row>
    <row r="7" spans="1:14" ht="13.5" customHeight="1">
      <c r="A7" s="113" t="s">
        <v>138</v>
      </c>
      <c r="B7" s="115" t="s">
        <v>144</v>
      </c>
      <c r="C7" s="115" t="s">
        <v>228</v>
      </c>
      <c r="D7" s="116">
        <v>40293</v>
      </c>
      <c r="E7" s="116">
        <v>40296</v>
      </c>
      <c r="F7" s="117">
        <v>33800</v>
      </c>
      <c r="G7" s="118">
        <v>42000</v>
      </c>
      <c r="H7" s="118"/>
      <c r="I7" s="119"/>
      <c r="J7" s="118">
        <v>42000</v>
      </c>
      <c r="K7" s="118"/>
      <c r="L7" s="118"/>
      <c r="M7" s="122"/>
      <c r="N7" s="121">
        <f>SUM(G7:I7)</f>
        <v>42000</v>
      </c>
    </row>
    <row r="8" spans="1:14" ht="15.75">
      <c r="A8" s="113"/>
      <c r="B8" s="115"/>
      <c r="C8" s="115"/>
      <c r="D8" s="116"/>
      <c r="E8" s="116"/>
      <c r="F8" s="117"/>
      <c r="G8" s="118"/>
      <c r="H8" s="118"/>
      <c r="I8" s="119"/>
      <c r="J8" s="118"/>
      <c r="K8" s="118"/>
      <c r="L8" s="118"/>
      <c r="M8" s="120"/>
      <c r="N8" s="121">
        <f>SUM(G8:I8)</f>
        <v>0</v>
      </c>
    </row>
    <row r="9" spans="1:14" ht="15.75">
      <c r="A9" s="113"/>
      <c r="B9" s="123"/>
      <c r="C9" s="123"/>
      <c r="D9" s="124"/>
      <c r="E9" s="124"/>
      <c r="F9" s="117"/>
      <c r="G9" s="118"/>
      <c r="H9" s="118"/>
      <c r="I9" s="119"/>
      <c r="J9" s="118"/>
      <c r="K9" s="118"/>
      <c r="L9" s="118"/>
      <c r="M9" s="120"/>
      <c r="N9" s="121">
        <f t="shared" ref="N9:N31" si="0">SUM(G9+I9)</f>
        <v>0</v>
      </c>
    </row>
    <row r="10" spans="1:14" ht="15.75">
      <c r="A10" s="113"/>
      <c r="B10" s="125"/>
      <c r="C10" s="115"/>
      <c r="D10" s="116"/>
      <c r="E10" s="116"/>
      <c r="F10" s="117"/>
      <c r="G10" s="118"/>
      <c r="H10" s="118"/>
      <c r="I10" s="119"/>
      <c r="J10" s="118"/>
      <c r="K10" s="118"/>
      <c r="L10" s="118"/>
      <c r="M10" s="120"/>
      <c r="N10" s="121">
        <f t="shared" si="0"/>
        <v>0</v>
      </c>
    </row>
    <row r="11" spans="1:14" ht="15.75">
      <c r="A11" s="113"/>
      <c r="B11" s="125"/>
      <c r="C11" s="115"/>
      <c r="D11" s="116"/>
      <c r="E11" s="116"/>
      <c r="F11" s="117"/>
      <c r="G11" s="118"/>
      <c r="H11" s="118"/>
      <c r="I11" s="119"/>
      <c r="J11" s="118"/>
      <c r="K11" s="118"/>
      <c r="L11" s="118"/>
      <c r="M11" s="120"/>
      <c r="N11" s="121">
        <f t="shared" si="0"/>
        <v>0</v>
      </c>
    </row>
    <row r="12" spans="1:14" ht="15.75">
      <c r="A12" s="113"/>
      <c r="B12" s="126"/>
      <c r="C12" s="115"/>
      <c r="D12" s="116"/>
      <c r="E12" s="116"/>
      <c r="F12" s="117"/>
      <c r="G12" s="118"/>
      <c r="H12" s="118"/>
      <c r="I12" s="119"/>
      <c r="J12" s="118"/>
      <c r="K12" s="118"/>
      <c r="L12" s="118"/>
      <c r="M12" s="120"/>
      <c r="N12" s="121">
        <f t="shared" si="0"/>
        <v>0</v>
      </c>
    </row>
    <row r="13" spans="1:14" ht="15.75">
      <c r="A13" s="113"/>
      <c r="B13" s="126"/>
      <c r="C13" s="115"/>
      <c r="D13" s="116"/>
      <c r="E13" s="116"/>
      <c r="F13" s="117"/>
      <c r="G13" s="118"/>
      <c r="H13" s="118"/>
      <c r="I13" s="119"/>
      <c r="J13" s="118"/>
      <c r="K13" s="118"/>
      <c r="L13" s="118"/>
      <c r="M13" s="120"/>
      <c r="N13" s="121">
        <f t="shared" si="0"/>
        <v>0</v>
      </c>
    </row>
    <row r="14" spans="1:14" ht="15.75">
      <c r="A14" s="113"/>
      <c r="B14" s="126"/>
      <c r="C14" s="115"/>
      <c r="D14" s="116"/>
      <c r="E14" s="116"/>
      <c r="F14" s="117"/>
      <c r="G14" s="118"/>
      <c r="H14" s="118"/>
      <c r="I14" s="119"/>
      <c r="J14" s="118"/>
      <c r="K14" s="118"/>
      <c r="L14" s="118"/>
      <c r="M14" s="120"/>
      <c r="N14" s="121">
        <f t="shared" si="0"/>
        <v>0</v>
      </c>
    </row>
    <row r="15" spans="1:14" ht="15.75">
      <c r="A15" s="113"/>
      <c r="B15" s="126"/>
      <c r="C15" s="115"/>
      <c r="D15" s="116"/>
      <c r="E15" s="116"/>
      <c r="F15" s="117"/>
      <c r="G15" s="118"/>
      <c r="H15" s="118"/>
      <c r="I15" s="119"/>
      <c r="J15" s="118"/>
      <c r="K15" s="118"/>
      <c r="L15" s="118"/>
      <c r="M15" s="120"/>
      <c r="N15" s="121">
        <f t="shared" si="0"/>
        <v>0</v>
      </c>
    </row>
    <row r="16" spans="1:14" ht="15.75">
      <c r="A16" s="113"/>
      <c r="B16" s="126"/>
      <c r="C16" s="115"/>
      <c r="D16" s="116"/>
      <c r="E16" s="116"/>
      <c r="F16" s="127"/>
      <c r="G16" s="128"/>
      <c r="H16" s="128"/>
      <c r="I16" s="129"/>
      <c r="J16" s="118"/>
      <c r="K16" s="118"/>
      <c r="L16" s="130"/>
      <c r="M16" s="131"/>
      <c r="N16" s="121">
        <f t="shared" si="0"/>
        <v>0</v>
      </c>
    </row>
    <row r="17" spans="1:14" ht="15.75">
      <c r="A17" s="132"/>
      <c r="B17" s="133"/>
      <c r="C17" s="127"/>
      <c r="D17" s="134"/>
      <c r="E17" s="134"/>
      <c r="F17" s="127"/>
      <c r="G17" s="128"/>
      <c r="H17" s="128"/>
      <c r="I17" s="129"/>
      <c r="J17" s="128"/>
      <c r="K17" s="128"/>
      <c r="L17" s="130"/>
      <c r="M17" s="131"/>
      <c r="N17" s="121">
        <f t="shared" si="0"/>
        <v>0</v>
      </c>
    </row>
    <row r="18" spans="1:14" ht="15.75">
      <c r="A18" s="135"/>
      <c r="B18" s="136"/>
      <c r="C18" s="137"/>
      <c r="D18" s="138"/>
      <c r="E18" s="138"/>
      <c r="F18" s="137"/>
      <c r="G18" s="139"/>
      <c r="H18" s="139"/>
      <c r="I18" s="140"/>
      <c r="J18" s="141"/>
      <c r="K18" s="139"/>
      <c r="L18" s="141"/>
      <c r="M18" s="142"/>
      <c r="N18" s="143">
        <f t="shared" si="0"/>
        <v>0</v>
      </c>
    </row>
    <row r="19" spans="1:14" ht="15.75">
      <c r="A19" s="132"/>
      <c r="B19" s="133"/>
      <c r="C19" s="127"/>
      <c r="D19" s="144"/>
      <c r="E19" s="144"/>
      <c r="F19" s="127"/>
      <c r="G19" s="128"/>
      <c r="H19" s="128"/>
      <c r="I19" s="129"/>
      <c r="J19" s="128"/>
      <c r="K19" s="128"/>
      <c r="L19" s="130"/>
      <c r="M19" s="131"/>
      <c r="N19" s="143">
        <f t="shared" si="0"/>
        <v>0</v>
      </c>
    </row>
    <row r="20" spans="1:14" ht="15.75">
      <c r="A20" s="132"/>
      <c r="B20" s="145"/>
      <c r="C20" s="127"/>
      <c r="D20" s="144"/>
      <c r="E20" s="144"/>
      <c r="F20" s="127"/>
      <c r="G20" s="130"/>
      <c r="H20" s="130"/>
      <c r="I20" s="129"/>
      <c r="J20" s="128"/>
      <c r="K20" s="130"/>
      <c r="L20" s="130"/>
      <c r="M20" s="131"/>
      <c r="N20" s="143">
        <f t="shared" si="0"/>
        <v>0</v>
      </c>
    </row>
    <row r="21" spans="1:14" ht="15.75">
      <c r="A21" s="132"/>
      <c r="B21" s="145"/>
      <c r="C21" s="127"/>
      <c r="D21" s="144"/>
      <c r="E21" s="144"/>
      <c r="F21" s="127"/>
      <c r="G21" s="128"/>
      <c r="H21" s="128"/>
      <c r="I21" s="129"/>
      <c r="J21" s="146"/>
      <c r="K21" s="128"/>
      <c r="L21" s="128"/>
      <c r="M21" s="131"/>
      <c r="N21" s="143">
        <f t="shared" si="0"/>
        <v>0</v>
      </c>
    </row>
    <row r="22" spans="1:14" ht="15.75">
      <c r="A22" s="132"/>
      <c r="B22" s="147"/>
      <c r="C22" s="127"/>
      <c r="D22" s="144"/>
      <c r="E22" s="144"/>
      <c r="F22" s="127"/>
      <c r="G22" s="130"/>
      <c r="H22" s="130"/>
      <c r="I22" s="129"/>
      <c r="J22" s="128"/>
      <c r="K22" s="128"/>
      <c r="L22" s="130"/>
      <c r="M22" s="131"/>
      <c r="N22" s="143">
        <f t="shared" si="0"/>
        <v>0</v>
      </c>
    </row>
    <row r="23" spans="1:14" ht="15.75">
      <c r="A23" s="132"/>
      <c r="B23" s="145"/>
      <c r="C23" s="127"/>
      <c r="D23" s="144"/>
      <c r="E23" s="144"/>
      <c r="F23" s="127"/>
      <c r="G23" s="128"/>
      <c r="H23" s="128"/>
      <c r="I23" s="129"/>
      <c r="J23" s="128"/>
      <c r="K23" s="128"/>
      <c r="L23" s="128"/>
      <c r="M23" s="131"/>
      <c r="N23" s="143">
        <f t="shared" si="0"/>
        <v>0</v>
      </c>
    </row>
    <row r="24" spans="1:14" ht="15.75">
      <c r="A24" s="132"/>
      <c r="B24" s="145"/>
      <c r="C24" s="127"/>
      <c r="D24" s="144"/>
      <c r="E24" s="144"/>
      <c r="F24" s="127"/>
      <c r="G24" s="128"/>
      <c r="H24" s="128"/>
      <c r="I24" s="129"/>
      <c r="J24" s="128"/>
      <c r="K24" s="128"/>
      <c r="L24" s="130"/>
      <c r="M24" s="131"/>
      <c r="N24" s="143">
        <f t="shared" si="0"/>
        <v>0</v>
      </c>
    </row>
    <row r="25" spans="1:14" ht="15.75">
      <c r="A25" s="132"/>
      <c r="B25" s="148"/>
      <c r="C25" s="127"/>
      <c r="D25" s="144"/>
      <c r="E25" s="144"/>
      <c r="F25" s="127"/>
      <c r="G25" s="128"/>
      <c r="H25" s="128"/>
      <c r="I25" s="146"/>
      <c r="J25" s="146"/>
      <c r="K25" s="128"/>
      <c r="L25" s="130"/>
      <c r="M25" s="131"/>
      <c r="N25" s="143">
        <f t="shared" si="0"/>
        <v>0</v>
      </c>
    </row>
    <row r="26" spans="1:14" ht="15.75">
      <c r="A26" s="132"/>
      <c r="B26" s="149"/>
      <c r="C26" s="146"/>
      <c r="D26" s="144"/>
      <c r="E26" s="144"/>
      <c r="F26" s="150"/>
      <c r="G26" s="128"/>
      <c r="H26" s="128"/>
      <c r="I26" s="146"/>
      <c r="J26" s="146"/>
      <c r="K26" s="128"/>
      <c r="L26" s="130"/>
      <c r="M26" s="131"/>
      <c r="N26" s="143">
        <f t="shared" si="0"/>
        <v>0</v>
      </c>
    </row>
    <row r="27" spans="1:14" ht="15.75">
      <c r="A27" s="113"/>
      <c r="B27" s="151"/>
      <c r="C27" s="117"/>
      <c r="D27" s="152"/>
      <c r="E27" s="152"/>
      <c r="F27" s="153"/>
      <c r="G27" s="118"/>
      <c r="H27" s="118"/>
      <c r="I27" s="154"/>
      <c r="J27" s="154"/>
      <c r="K27" s="114"/>
      <c r="L27" s="122"/>
      <c r="M27" s="120"/>
      <c r="N27" s="143">
        <f t="shared" si="0"/>
        <v>0</v>
      </c>
    </row>
    <row r="28" spans="1:14" ht="15.75">
      <c r="A28" s="113"/>
      <c r="B28" s="151"/>
      <c r="C28" s="117"/>
      <c r="D28" s="152"/>
      <c r="E28" s="152"/>
      <c r="F28" s="153"/>
      <c r="G28" s="118"/>
      <c r="H28" s="118"/>
      <c r="I28" s="154"/>
      <c r="J28" s="154"/>
      <c r="K28" s="118"/>
      <c r="L28" s="122"/>
      <c r="M28" s="120"/>
      <c r="N28" s="143">
        <f t="shared" si="0"/>
        <v>0</v>
      </c>
    </row>
    <row r="29" spans="1:14" ht="15.75">
      <c r="A29" s="155"/>
      <c r="B29" s="156"/>
      <c r="C29" s="117"/>
      <c r="D29" s="152"/>
      <c r="E29" s="152"/>
      <c r="F29" s="153"/>
      <c r="G29" s="118"/>
      <c r="H29" s="118"/>
      <c r="I29" s="154"/>
      <c r="J29" s="154"/>
      <c r="K29" s="118"/>
      <c r="L29" s="122"/>
      <c r="M29" s="120"/>
      <c r="N29" s="143">
        <f t="shared" si="0"/>
        <v>0</v>
      </c>
    </row>
    <row r="30" spans="1:14" ht="15.75">
      <c r="A30" s="155"/>
      <c r="B30" s="151"/>
      <c r="C30" s="117"/>
      <c r="D30" s="152"/>
      <c r="E30" s="152"/>
      <c r="F30" s="153"/>
      <c r="G30" s="118"/>
      <c r="H30" s="118"/>
      <c r="I30" s="154"/>
      <c r="J30" s="154"/>
      <c r="K30" s="118"/>
      <c r="L30" s="122"/>
      <c r="M30" s="120"/>
      <c r="N30" s="143">
        <f t="shared" si="0"/>
        <v>0</v>
      </c>
    </row>
    <row r="31" spans="1:14" ht="15.75">
      <c r="A31" s="155"/>
      <c r="B31" s="151"/>
      <c r="C31" s="117"/>
      <c r="D31" s="152"/>
      <c r="E31" s="152"/>
      <c r="F31" s="153"/>
      <c r="G31" s="118"/>
      <c r="H31" s="118"/>
      <c r="I31" s="114"/>
      <c r="J31" s="114"/>
      <c r="K31" s="154"/>
      <c r="L31" s="122"/>
      <c r="M31" s="120"/>
      <c r="N31" s="143">
        <f t="shared" si="0"/>
        <v>0</v>
      </c>
    </row>
    <row r="32" spans="1:14" ht="16.5" thickBot="1">
      <c r="A32" s="155"/>
      <c r="B32" s="151"/>
      <c r="C32" s="117"/>
      <c r="D32" s="157"/>
      <c r="E32" s="157"/>
      <c r="F32" s="153"/>
      <c r="G32" s="114"/>
      <c r="H32" s="114"/>
      <c r="I32" s="114"/>
      <c r="J32" s="158"/>
      <c r="K32" s="154"/>
      <c r="L32" s="122"/>
      <c r="M32" s="120"/>
      <c r="N32" s="159">
        <f>SUM(N6:N31)</f>
        <v>84000</v>
      </c>
    </row>
    <row r="33" spans="1:14" ht="16.5" thickBot="1">
      <c r="A33" s="160" t="s">
        <v>8</v>
      </c>
      <c r="B33" s="161"/>
      <c r="C33" s="162"/>
      <c r="D33" s="163"/>
      <c r="E33" s="163"/>
      <c r="F33" s="163"/>
      <c r="G33" s="164">
        <f>SUM(G6:G32)</f>
        <v>84000</v>
      </c>
      <c r="H33" s="164">
        <f>SUM(H6:H32)</f>
        <v>0</v>
      </c>
      <c r="I33" s="165">
        <f>SUM(I6:I31)</f>
        <v>0</v>
      </c>
      <c r="J33" s="166">
        <f>SUM(J6:J31)</f>
        <v>84000</v>
      </c>
      <c r="K33" s="167">
        <f>SUM(K6:K31)</f>
        <v>0</v>
      </c>
      <c r="L33" s="120">
        <f>SUM(L6:L32)</f>
        <v>0</v>
      </c>
      <c r="M33" s="120">
        <f>SUM(M6:M32)</f>
        <v>0</v>
      </c>
      <c r="N33" s="159">
        <f>SUM(J33:M33)</f>
        <v>84000</v>
      </c>
    </row>
    <row r="34" spans="1:14" ht="15.75">
      <c r="A34" s="95"/>
      <c r="B34" s="95"/>
      <c r="C34" s="95"/>
      <c r="D34" s="152"/>
      <c r="E34" s="95"/>
      <c r="F34" s="95"/>
      <c r="G34" s="95"/>
      <c r="H34" s="102" t="s">
        <v>7</v>
      </c>
      <c r="I34" s="168"/>
      <c r="J34" s="169"/>
      <c r="K34" s="170"/>
      <c r="L34" s="163"/>
      <c r="M34" s="163"/>
      <c r="N34" s="95"/>
    </row>
    <row r="35" spans="1:14" ht="15.75">
      <c r="A35" s="160" t="s">
        <v>6</v>
      </c>
      <c r="B35" s="160"/>
      <c r="C35" s="95"/>
      <c r="D35" s="152"/>
      <c r="E35" s="171" t="s">
        <v>5</v>
      </c>
      <c r="F35" s="171"/>
      <c r="G35" s="95" t="s">
        <v>4</v>
      </c>
      <c r="H35" s="172"/>
      <c r="I35" s="95"/>
      <c r="J35" s="163"/>
      <c r="K35" s="114"/>
      <c r="L35" s="173"/>
      <c r="M35" s="173"/>
      <c r="N35" s="95"/>
    </row>
    <row r="36" spans="1:14" ht="15.75">
      <c r="A36" s="160" t="s">
        <v>3</v>
      </c>
      <c r="B36" s="174"/>
      <c r="C36" s="175"/>
      <c r="D36" s="95"/>
      <c r="E36" s="284">
        <v>517</v>
      </c>
      <c r="F36" s="284"/>
      <c r="G36" s="95"/>
      <c r="H36" s="172"/>
      <c r="I36" s="120"/>
      <c r="J36" s="173"/>
      <c r="K36" s="173"/>
      <c r="L36" s="173"/>
      <c r="M36" s="173"/>
      <c r="N36" s="176"/>
    </row>
    <row r="37" spans="1:14" ht="15.75">
      <c r="A37" s="160" t="s">
        <v>2</v>
      </c>
      <c r="B37" s="95"/>
      <c r="C37" s="177">
        <v>0</v>
      </c>
      <c r="D37" s="95"/>
      <c r="E37" s="95"/>
      <c r="F37" s="95"/>
      <c r="G37" s="95"/>
      <c r="H37" s="171"/>
      <c r="I37" s="120"/>
      <c r="J37" s="173"/>
      <c r="K37" s="173"/>
      <c r="L37" s="173"/>
      <c r="M37" s="173"/>
      <c r="N37" s="176"/>
    </row>
    <row r="38" spans="1:14" ht="15.75">
      <c r="A38" s="95"/>
      <c r="B38" s="95"/>
      <c r="C38" s="164">
        <f>C37*E36</f>
        <v>0</v>
      </c>
      <c r="D38" s="95"/>
      <c r="E38" s="95"/>
      <c r="F38" s="95"/>
      <c r="G38" s="95"/>
      <c r="H38" s="173"/>
      <c r="I38" s="173"/>
      <c r="J38" s="173"/>
      <c r="K38" s="95"/>
      <c r="L38" s="173"/>
      <c r="M38" s="173"/>
      <c r="N38" s="176"/>
    </row>
    <row r="39" spans="1:14" ht="16.5" thickBot="1">
      <c r="A39" s="160" t="s">
        <v>1</v>
      </c>
      <c r="B39" s="95"/>
      <c r="C39" s="178">
        <v>84000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ht="16.5" thickBot="1">
      <c r="A40" s="285" t="s">
        <v>0</v>
      </c>
      <c r="B40" s="300"/>
      <c r="C40" s="179">
        <f>SUM(C38+C39)</f>
        <v>84000</v>
      </c>
      <c r="D40" s="180"/>
      <c r="E40" s="95"/>
      <c r="F40" s="95"/>
      <c r="G40" s="95"/>
      <c r="H40" s="95"/>
      <c r="I40" s="95"/>
      <c r="J40" s="95"/>
      <c r="K40" s="95"/>
      <c r="L40" s="95"/>
      <c r="M40" s="95"/>
      <c r="N40" s="152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3" zoomScale="75" zoomScaleNormal="75" workbookViewId="0">
      <selection activeCell="C40" sqref="C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4" max="5" width="12.7109375" bestFit="1" customWidth="1"/>
    <col min="7" max="7" width="12.5703125" bestFit="1" customWidth="1"/>
    <col min="13" max="13" width="12.85546875" customWidth="1"/>
    <col min="14" max="14" width="12.42578125" customWidth="1"/>
  </cols>
  <sheetData>
    <row r="1" spans="1:14" ht="16.5" thickBot="1">
      <c r="A1" s="95"/>
      <c r="B1" s="96"/>
      <c r="C1" s="97" t="s">
        <v>26</v>
      </c>
      <c r="D1" s="98"/>
      <c r="E1" s="99"/>
      <c r="F1" s="100"/>
      <c r="G1" s="95"/>
      <c r="H1" s="95"/>
      <c r="I1" s="95"/>
      <c r="J1" s="101" t="s">
        <v>25</v>
      </c>
      <c r="K1" s="102"/>
      <c r="L1" s="95"/>
      <c r="M1" s="95"/>
      <c r="N1" s="95"/>
    </row>
    <row r="2" spans="1:14" ht="16.5" thickBot="1">
      <c r="A2" s="95"/>
      <c r="B2" s="103"/>
      <c r="C2" s="104"/>
      <c r="D2" s="104"/>
      <c r="E2" s="104"/>
      <c r="F2" s="95"/>
      <c r="G2" s="95"/>
      <c r="H2" s="95"/>
      <c r="I2" s="105"/>
      <c r="J2" s="95"/>
      <c r="K2" s="103"/>
      <c r="L2" s="103"/>
      <c r="M2" s="103"/>
      <c r="N2" s="103"/>
    </row>
    <row r="3" spans="1:14" ht="16.5" thickBot="1">
      <c r="A3" s="106" t="s">
        <v>24</v>
      </c>
      <c r="B3" s="107"/>
      <c r="C3" s="99"/>
      <c r="D3" s="295" t="s">
        <v>92</v>
      </c>
      <c r="E3" s="296"/>
      <c r="F3" s="108"/>
      <c r="G3" s="95"/>
      <c r="H3" s="95"/>
      <c r="I3" s="95"/>
      <c r="J3" s="106"/>
      <c r="K3" s="297">
        <v>40295</v>
      </c>
      <c r="L3" s="298"/>
      <c r="M3" s="299"/>
      <c r="N3" s="109" t="s">
        <v>35</v>
      </c>
    </row>
    <row r="4" spans="1:14" ht="15.75">
      <c r="A4" s="95"/>
      <c r="B4" s="110"/>
      <c r="C4" s="110"/>
      <c r="D4" s="110"/>
      <c r="E4" s="110"/>
      <c r="F4" s="95"/>
      <c r="G4" s="95"/>
      <c r="H4" s="283" t="s">
        <v>22</v>
      </c>
      <c r="I4" s="283"/>
      <c r="J4" s="95"/>
      <c r="K4" s="110"/>
      <c r="L4" s="110"/>
      <c r="M4" s="111"/>
      <c r="N4" s="110"/>
    </row>
    <row r="5" spans="1:14" ht="15.7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ht="15.75">
      <c r="A6" s="113" t="s">
        <v>43</v>
      </c>
      <c r="B6" s="114" t="s">
        <v>203</v>
      </c>
      <c r="C6" s="115" t="s">
        <v>37</v>
      </c>
      <c r="D6" s="116">
        <v>40295</v>
      </c>
      <c r="E6" s="116">
        <v>40296</v>
      </c>
      <c r="F6" s="117">
        <v>33792</v>
      </c>
      <c r="G6" s="118">
        <v>31020</v>
      </c>
      <c r="H6" s="118"/>
      <c r="I6" s="119"/>
      <c r="J6" s="118"/>
      <c r="K6" s="118">
        <v>31020</v>
      </c>
      <c r="L6" s="118"/>
      <c r="M6" s="120"/>
      <c r="N6" s="121">
        <f>SUM(G6:I6)</f>
        <v>31020</v>
      </c>
    </row>
    <row r="7" spans="1:14" ht="13.5" customHeight="1">
      <c r="A7" s="113" t="s">
        <v>49</v>
      </c>
      <c r="B7" s="115" t="s">
        <v>321</v>
      </c>
      <c r="C7" s="115" t="s">
        <v>37</v>
      </c>
      <c r="D7" s="116">
        <v>40295</v>
      </c>
      <c r="E7" s="116">
        <v>40296</v>
      </c>
      <c r="F7" s="117">
        <v>33793</v>
      </c>
      <c r="G7" s="118">
        <v>41360</v>
      </c>
      <c r="H7" s="118"/>
      <c r="I7" s="119"/>
      <c r="J7" s="118"/>
      <c r="K7" s="118">
        <v>41360</v>
      </c>
      <c r="L7" s="118"/>
      <c r="M7" s="122"/>
      <c r="N7" s="121">
        <f>SUM(G7:I7)</f>
        <v>41360</v>
      </c>
    </row>
    <row r="8" spans="1:14" ht="15.75">
      <c r="A8" s="113" t="s">
        <v>180</v>
      </c>
      <c r="B8" s="115" t="s">
        <v>323</v>
      </c>
      <c r="C8" s="115" t="s">
        <v>322</v>
      </c>
      <c r="D8" s="116">
        <v>40310</v>
      </c>
      <c r="E8" s="116">
        <v>40313</v>
      </c>
      <c r="F8" s="117">
        <v>33794</v>
      </c>
      <c r="G8" s="118">
        <v>75999</v>
      </c>
      <c r="H8" s="118"/>
      <c r="I8" s="119"/>
      <c r="J8" s="118"/>
      <c r="K8" s="118"/>
      <c r="L8" s="118"/>
      <c r="M8" s="120">
        <v>75999</v>
      </c>
      <c r="N8" s="121">
        <f>SUM(G8:I8)</f>
        <v>75999</v>
      </c>
    </row>
    <row r="9" spans="1:14" ht="31.5">
      <c r="A9" s="113" t="s">
        <v>29</v>
      </c>
      <c r="B9" s="123" t="s">
        <v>312</v>
      </c>
      <c r="C9" s="123" t="s">
        <v>56</v>
      </c>
      <c r="D9" s="124">
        <v>40184</v>
      </c>
      <c r="E9" s="124">
        <v>40188</v>
      </c>
      <c r="F9" s="117">
        <v>33795</v>
      </c>
      <c r="G9" s="118">
        <v>115808</v>
      </c>
      <c r="H9" s="118"/>
      <c r="I9" s="119"/>
      <c r="J9" s="118"/>
      <c r="K9" s="118"/>
      <c r="L9" s="118"/>
      <c r="M9" s="120">
        <v>115808</v>
      </c>
      <c r="N9" s="121">
        <f t="shared" ref="N9:N31" si="0">SUM(G9+I9)</f>
        <v>115808</v>
      </c>
    </row>
    <row r="10" spans="1:14" ht="15.75">
      <c r="A10" s="113" t="s">
        <v>39</v>
      </c>
      <c r="B10" s="126" t="s">
        <v>324</v>
      </c>
      <c r="C10" s="115"/>
      <c r="D10" s="116">
        <v>40295</v>
      </c>
      <c r="E10" s="116">
        <v>40296</v>
      </c>
      <c r="F10" s="117">
        <v>33796</v>
      </c>
      <c r="G10" s="118">
        <v>15000</v>
      </c>
      <c r="H10" s="118"/>
      <c r="I10" s="119"/>
      <c r="J10" s="118">
        <v>15000</v>
      </c>
      <c r="K10" s="118"/>
      <c r="L10" s="118"/>
      <c r="M10" s="120"/>
      <c r="N10" s="121">
        <f t="shared" si="0"/>
        <v>15000</v>
      </c>
    </row>
    <row r="11" spans="1:14" ht="15.75">
      <c r="A11" s="113" t="s">
        <v>36</v>
      </c>
      <c r="B11" s="125" t="s">
        <v>325</v>
      </c>
      <c r="C11" s="115" t="s">
        <v>326</v>
      </c>
      <c r="D11" s="116">
        <v>40299</v>
      </c>
      <c r="E11" s="116">
        <v>40301</v>
      </c>
      <c r="F11" s="117">
        <v>33797</v>
      </c>
      <c r="G11" s="118">
        <v>47564</v>
      </c>
      <c r="H11" s="118"/>
      <c r="I11" s="119"/>
      <c r="J11" s="118"/>
      <c r="K11" s="118"/>
      <c r="L11" s="118"/>
      <c r="M11" s="120">
        <v>47564</v>
      </c>
      <c r="N11" s="121">
        <f t="shared" si="0"/>
        <v>47564</v>
      </c>
    </row>
    <row r="12" spans="1:14" ht="15.75">
      <c r="A12" s="113" t="s">
        <v>226</v>
      </c>
      <c r="B12" s="126" t="s">
        <v>327</v>
      </c>
      <c r="C12" s="115" t="s">
        <v>326</v>
      </c>
      <c r="D12" s="116">
        <v>40296</v>
      </c>
      <c r="E12" s="116">
        <v>40298</v>
      </c>
      <c r="F12" s="117">
        <v>33798</v>
      </c>
      <c r="G12" s="118">
        <v>47564</v>
      </c>
      <c r="H12" s="118"/>
      <c r="I12" s="119"/>
      <c r="J12" s="118"/>
      <c r="K12" s="118"/>
      <c r="L12" s="118"/>
      <c r="M12" s="120">
        <v>47564</v>
      </c>
      <c r="N12" s="121">
        <f t="shared" si="0"/>
        <v>47564</v>
      </c>
    </row>
    <row r="13" spans="1:14" ht="15.75">
      <c r="A13" s="113"/>
      <c r="B13" s="126"/>
      <c r="C13" s="115"/>
      <c r="D13" s="116"/>
      <c r="E13" s="116"/>
      <c r="F13" s="117"/>
      <c r="G13" s="118"/>
      <c r="H13" s="118"/>
      <c r="I13" s="119"/>
      <c r="J13" s="118"/>
      <c r="K13" s="118"/>
      <c r="L13" s="118"/>
      <c r="M13" s="120"/>
      <c r="N13" s="121">
        <f t="shared" si="0"/>
        <v>0</v>
      </c>
    </row>
    <row r="14" spans="1:14" ht="15.75">
      <c r="A14" s="113"/>
      <c r="B14" s="126"/>
      <c r="C14" s="115"/>
      <c r="D14" s="116"/>
      <c r="E14" s="116"/>
      <c r="F14" s="117"/>
      <c r="G14" s="118"/>
      <c r="H14" s="118"/>
      <c r="I14" s="119"/>
      <c r="J14" s="118"/>
      <c r="K14" s="118"/>
      <c r="L14" s="118"/>
      <c r="M14" s="120"/>
      <c r="N14" s="121">
        <f t="shared" si="0"/>
        <v>0</v>
      </c>
    </row>
    <row r="15" spans="1:14" ht="15.75">
      <c r="A15" s="113"/>
      <c r="B15" s="126"/>
      <c r="C15" s="115"/>
      <c r="D15" s="116"/>
      <c r="E15" s="116"/>
      <c r="F15" s="117"/>
      <c r="G15" s="118"/>
      <c r="H15" s="118"/>
      <c r="I15" s="119"/>
      <c r="J15" s="118"/>
      <c r="K15" s="118"/>
      <c r="L15" s="118"/>
      <c r="M15" s="120"/>
      <c r="N15" s="121">
        <f t="shared" si="0"/>
        <v>0</v>
      </c>
    </row>
    <row r="16" spans="1:14" ht="15.75">
      <c r="A16" s="113"/>
      <c r="B16" s="126"/>
      <c r="C16" s="115"/>
      <c r="D16" s="116"/>
      <c r="E16" s="116"/>
      <c r="F16" s="127"/>
      <c r="G16" s="128"/>
      <c r="H16" s="128"/>
      <c r="I16" s="129"/>
      <c r="J16" s="118"/>
      <c r="K16" s="118"/>
      <c r="L16" s="130"/>
      <c r="M16" s="131"/>
      <c r="N16" s="121">
        <f t="shared" si="0"/>
        <v>0</v>
      </c>
    </row>
    <row r="17" spans="1:14" ht="15.75">
      <c r="A17" s="132"/>
      <c r="B17" s="133"/>
      <c r="C17" s="127"/>
      <c r="D17" s="134"/>
      <c r="E17" s="134"/>
      <c r="F17" s="127"/>
      <c r="G17" s="128"/>
      <c r="H17" s="128"/>
      <c r="I17" s="129"/>
      <c r="J17" s="128"/>
      <c r="K17" s="128"/>
      <c r="L17" s="130"/>
      <c r="M17" s="131"/>
      <c r="N17" s="121">
        <f t="shared" si="0"/>
        <v>0</v>
      </c>
    </row>
    <row r="18" spans="1:14" ht="15.75">
      <c r="A18" s="135"/>
      <c r="B18" s="136"/>
      <c r="C18" s="137"/>
      <c r="D18" s="138"/>
      <c r="E18" s="138"/>
      <c r="F18" s="137"/>
      <c r="G18" s="139"/>
      <c r="H18" s="139"/>
      <c r="I18" s="140"/>
      <c r="J18" s="141"/>
      <c r="K18" s="139"/>
      <c r="L18" s="141"/>
      <c r="M18" s="142"/>
      <c r="N18" s="143">
        <f t="shared" si="0"/>
        <v>0</v>
      </c>
    </row>
    <row r="19" spans="1:14" ht="15.75">
      <c r="A19" s="132"/>
      <c r="B19" s="133"/>
      <c r="C19" s="127"/>
      <c r="D19" s="144"/>
      <c r="E19" s="144"/>
      <c r="F19" s="127"/>
      <c r="G19" s="128"/>
      <c r="H19" s="128"/>
      <c r="I19" s="129"/>
      <c r="J19" s="128"/>
      <c r="K19" s="128"/>
      <c r="L19" s="130"/>
      <c r="M19" s="131"/>
      <c r="N19" s="143">
        <f t="shared" si="0"/>
        <v>0</v>
      </c>
    </row>
    <row r="20" spans="1:14" ht="15.75">
      <c r="A20" s="132"/>
      <c r="B20" s="145"/>
      <c r="C20" s="127"/>
      <c r="D20" s="144"/>
      <c r="E20" s="144"/>
      <c r="F20" s="127"/>
      <c r="G20" s="130"/>
      <c r="H20" s="130"/>
      <c r="I20" s="129"/>
      <c r="J20" s="128"/>
      <c r="K20" s="130"/>
      <c r="L20" s="130"/>
      <c r="M20" s="131"/>
      <c r="N20" s="143">
        <f t="shared" si="0"/>
        <v>0</v>
      </c>
    </row>
    <row r="21" spans="1:14" ht="15.75">
      <c r="A21" s="132"/>
      <c r="B21" s="145"/>
      <c r="C21" s="127"/>
      <c r="D21" s="144"/>
      <c r="E21" s="144"/>
      <c r="F21" s="127"/>
      <c r="G21" s="128"/>
      <c r="H21" s="128"/>
      <c r="I21" s="129"/>
      <c r="J21" s="146"/>
      <c r="K21" s="128"/>
      <c r="L21" s="128"/>
      <c r="M21" s="131"/>
      <c r="N21" s="143">
        <f t="shared" si="0"/>
        <v>0</v>
      </c>
    </row>
    <row r="22" spans="1:14" ht="15.75">
      <c r="A22" s="132"/>
      <c r="B22" s="147"/>
      <c r="C22" s="127"/>
      <c r="D22" s="144"/>
      <c r="E22" s="144"/>
      <c r="F22" s="127"/>
      <c r="G22" s="130"/>
      <c r="H22" s="130"/>
      <c r="I22" s="129"/>
      <c r="J22" s="128"/>
      <c r="K22" s="128"/>
      <c r="L22" s="130"/>
      <c r="M22" s="131"/>
      <c r="N22" s="143">
        <f t="shared" si="0"/>
        <v>0</v>
      </c>
    </row>
    <row r="23" spans="1:14" ht="15.75">
      <c r="A23" s="132"/>
      <c r="B23" s="145"/>
      <c r="C23" s="127"/>
      <c r="D23" s="144"/>
      <c r="E23" s="144"/>
      <c r="F23" s="127"/>
      <c r="G23" s="128"/>
      <c r="H23" s="128"/>
      <c r="I23" s="129"/>
      <c r="J23" s="128"/>
      <c r="K23" s="128"/>
      <c r="L23" s="128"/>
      <c r="M23" s="131"/>
      <c r="N23" s="143">
        <f t="shared" si="0"/>
        <v>0</v>
      </c>
    </row>
    <row r="24" spans="1:14" ht="15.75">
      <c r="A24" s="132"/>
      <c r="B24" s="145"/>
      <c r="C24" s="127"/>
      <c r="D24" s="144"/>
      <c r="E24" s="144"/>
      <c r="F24" s="127"/>
      <c r="G24" s="128"/>
      <c r="H24" s="128"/>
      <c r="I24" s="129"/>
      <c r="J24" s="128"/>
      <c r="K24" s="128"/>
      <c r="L24" s="130"/>
      <c r="M24" s="131"/>
      <c r="N24" s="143">
        <f t="shared" si="0"/>
        <v>0</v>
      </c>
    </row>
    <row r="25" spans="1:14" ht="15.75">
      <c r="A25" s="132"/>
      <c r="B25" s="148"/>
      <c r="C25" s="127"/>
      <c r="D25" s="144"/>
      <c r="E25" s="144"/>
      <c r="F25" s="127"/>
      <c r="G25" s="128"/>
      <c r="H25" s="128"/>
      <c r="I25" s="146"/>
      <c r="J25" s="146"/>
      <c r="K25" s="128"/>
      <c r="L25" s="130"/>
      <c r="M25" s="131"/>
      <c r="N25" s="143">
        <f t="shared" si="0"/>
        <v>0</v>
      </c>
    </row>
    <row r="26" spans="1:14" ht="15.75">
      <c r="A26" s="132"/>
      <c r="B26" s="149"/>
      <c r="C26" s="146"/>
      <c r="D26" s="144"/>
      <c r="E26" s="144"/>
      <c r="F26" s="150"/>
      <c r="G26" s="128"/>
      <c r="H26" s="128"/>
      <c r="I26" s="146"/>
      <c r="J26" s="146"/>
      <c r="K26" s="128"/>
      <c r="L26" s="130"/>
      <c r="M26" s="131"/>
      <c r="N26" s="143">
        <f t="shared" si="0"/>
        <v>0</v>
      </c>
    </row>
    <row r="27" spans="1:14" ht="15.75">
      <c r="A27" s="113"/>
      <c r="B27" s="151"/>
      <c r="C27" s="117"/>
      <c r="D27" s="152"/>
      <c r="E27" s="152"/>
      <c r="F27" s="153"/>
      <c r="G27" s="118"/>
      <c r="H27" s="118"/>
      <c r="I27" s="154"/>
      <c r="J27" s="154"/>
      <c r="K27" s="114"/>
      <c r="L27" s="122"/>
      <c r="M27" s="120"/>
      <c r="N27" s="143">
        <f t="shared" si="0"/>
        <v>0</v>
      </c>
    </row>
    <row r="28" spans="1:14" ht="15.75">
      <c r="A28" s="113"/>
      <c r="B28" s="151"/>
      <c r="C28" s="117"/>
      <c r="D28" s="152"/>
      <c r="E28" s="152"/>
      <c r="F28" s="153"/>
      <c r="G28" s="118"/>
      <c r="H28" s="118"/>
      <c r="I28" s="154"/>
      <c r="J28" s="154"/>
      <c r="K28" s="118"/>
      <c r="L28" s="122"/>
      <c r="M28" s="120"/>
      <c r="N28" s="143">
        <f t="shared" si="0"/>
        <v>0</v>
      </c>
    </row>
    <row r="29" spans="1:14" ht="15.75">
      <c r="A29" s="155"/>
      <c r="B29" s="156"/>
      <c r="C29" s="117"/>
      <c r="D29" s="152"/>
      <c r="E29" s="152"/>
      <c r="F29" s="153"/>
      <c r="G29" s="118"/>
      <c r="H29" s="118"/>
      <c r="I29" s="154"/>
      <c r="J29" s="154"/>
      <c r="K29" s="118"/>
      <c r="L29" s="122"/>
      <c r="M29" s="120"/>
      <c r="N29" s="143">
        <f t="shared" si="0"/>
        <v>0</v>
      </c>
    </row>
    <row r="30" spans="1:14" ht="15.75">
      <c r="A30" s="155"/>
      <c r="B30" s="151"/>
      <c r="C30" s="117"/>
      <c r="D30" s="152"/>
      <c r="E30" s="152"/>
      <c r="F30" s="153"/>
      <c r="G30" s="118"/>
      <c r="H30" s="118"/>
      <c r="I30" s="154"/>
      <c r="J30" s="154"/>
      <c r="K30" s="118"/>
      <c r="L30" s="122"/>
      <c r="M30" s="120"/>
      <c r="N30" s="143">
        <f t="shared" si="0"/>
        <v>0</v>
      </c>
    </row>
    <row r="31" spans="1:14" ht="15.75">
      <c r="A31" s="155"/>
      <c r="B31" s="151"/>
      <c r="C31" s="117"/>
      <c r="D31" s="152"/>
      <c r="E31" s="152"/>
      <c r="F31" s="153"/>
      <c r="G31" s="118"/>
      <c r="H31" s="118"/>
      <c r="I31" s="114"/>
      <c r="J31" s="114"/>
      <c r="K31" s="154"/>
      <c r="L31" s="122"/>
      <c r="M31" s="120"/>
      <c r="N31" s="143">
        <f t="shared" si="0"/>
        <v>0</v>
      </c>
    </row>
    <row r="32" spans="1:14" ht="16.5" thickBot="1">
      <c r="A32" s="155"/>
      <c r="B32" s="151"/>
      <c r="C32" s="117"/>
      <c r="D32" s="157"/>
      <c r="E32" s="157"/>
      <c r="F32" s="153"/>
      <c r="G32" s="114"/>
      <c r="H32" s="114"/>
      <c r="I32" s="114"/>
      <c r="J32" s="158"/>
      <c r="K32" s="154"/>
      <c r="L32" s="122"/>
      <c r="M32" s="120"/>
      <c r="N32" s="159">
        <f>SUM(N6:N31)</f>
        <v>374315</v>
      </c>
    </row>
    <row r="33" spans="1:14" ht="16.5" thickBot="1">
      <c r="A33" s="160" t="s">
        <v>8</v>
      </c>
      <c r="B33" s="161"/>
      <c r="C33" s="162"/>
      <c r="D33" s="163"/>
      <c r="E33" s="163"/>
      <c r="F33" s="163"/>
      <c r="G33" s="164">
        <f>SUM(G6:G32)</f>
        <v>374315</v>
      </c>
      <c r="H33" s="164">
        <f>SUM(H6:H32)</f>
        <v>0</v>
      </c>
      <c r="I33" s="165">
        <f>SUM(I6:I31)</f>
        <v>0</v>
      </c>
      <c r="J33" s="166">
        <f>SUM(J6:J31)</f>
        <v>15000</v>
      </c>
      <c r="K33" s="167">
        <f>SUM(K6:K31)</f>
        <v>72380</v>
      </c>
      <c r="L33" s="120">
        <f>SUM(L6:L32)</f>
        <v>0</v>
      </c>
      <c r="M33" s="120">
        <f>SUM(M6:M32)</f>
        <v>286935</v>
      </c>
      <c r="N33" s="159">
        <f>SUM(J33:M33)</f>
        <v>374315</v>
      </c>
    </row>
    <row r="34" spans="1:14" ht="15.75">
      <c r="A34" s="95"/>
      <c r="B34" s="95"/>
      <c r="C34" s="95"/>
      <c r="D34" s="152"/>
      <c r="E34" s="95"/>
      <c r="F34" s="95"/>
      <c r="G34" s="95"/>
      <c r="H34" s="102" t="s">
        <v>7</v>
      </c>
      <c r="I34" s="168"/>
      <c r="J34" s="169"/>
      <c r="K34" s="170"/>
      <c r="L34" s="163"/>
      <c r="M34" s="163"/>
      <c r="N34" s="95"/>
    </row>
    <row r="35" spans="1:14" ht="15.75">
      <c r="A35" s="160" t="s">
        <v>6</v>
      </c>
      <c r="B35" s="160"/>
      <c r="C35" s="95"/>
      <c r="D35" s="152"/>
      <c r="E35" s="171" t="s">
        <v>5</v>
      </c>
      <c r="F35" s="171"/>
      <c r="G35" s="95" t="s">
        <v>4</v>
      </c>
      <c r="H35" s="172"/>
      <c r="I35" s="95"/>
      <c r="J35" s="163"/>
      <c r="K35" s="114"/>
      <c r="L35" s="173"/>
      <c r="M35" s="173"/>
      <c r="N35" s="95"/>
    </row>
    <row r="36" spans="1:14" ht="15.75">
      <c r="A36" s="160" t="s">
        <v>3</v>
      </c>
      <c r="B36" s="174"/>
      <c r="C36" s="175"/>
      <c r="D36" s="95"/>
      <c r="E36" s="284">
        <v>531</v>
      </c>
      <c r="F36" s="284"/>
      <c r="G36" s="95"/>
      <c r="H36" s="172"/>
      <c r="I36" s="120"/>
      <c r="J36" s="173"/>
      <c r="K36" s="173"/>
      <c r="L36" s="173"/>
      <c r="M36" s="173"/>
      <c r="N36" s="176"/>
    </row>
    <row r="37" spans="1:14" ht="15.75">
      <c r="A37" s="160" t="s">
        <v>2</v>
      </c>
      <c r="B37" s="95"/>
      <c r="C37" s="177">
        <v>0</v>
      </c>
      <c r="D37" s="95"/>
      <c r="E37" s="95"/>
      <c r="F37" s="95"/>
      <c r="G37" s="95"/>
      <c r="H37" s="171"/>
      <c r="I37" s="120"/>
      <c r="J37" s="173"/>
      <c r="K37" s="173"/>
      <c r="L37" s="173"/>
      <c r="M37" s="173"/>
      <c r="N37" s="176"/>
    </row>
    <row r="38" spans="1:14" ht="15.75">
      <c r="A38" s="95"/>
      <c r="B38" s="95"/>
      <c r="C38" s="164">
        <f>C37*E36</f>
        <v>0</v>
      </c>
      <c r="D38" s="95"/>
      <c r="E38" s="95"/>
      <c r="F38" s="95"/>
      <c r="G38" s="95"/>
      <c r="H38" s="173"/>
      <c r="I38" s="173"/>
      <c r="J38" s="173"/>
      <c r="K38" s="95"/>
      <c r="L38" s="173"/>
      <c r="M38" s="173"/>
      <c r="N38" s="176"/>
    </row>
    <row r="39" spans="1:14" ht="16.5" thickBot="1">
      <c r="A39" s="160" t="s">
        <v>1</v>
      </c>
      <c r="B39" s="95"/>
      <c r="C39" s="178">
        <v>15000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ht="16.5" thickBot="1">
      <c r="A40" s="285" t="s">
        <v>0</v>
      </c>
      <c r="B40" s="300"/>
      <c r="C40" s="179">
        <f>SUM(C38+C39)</f>
        <v>15000</v>
      </c>
      <c r="D40" s="180"/>
      <c r="E40" s="95"/>
      <c r="F40" s="95"/>
      <c r="G40" s="95"/>
      <c r="H40" s="95"/>
      <c r="I40" s="95"/>
      <c r="J40" s="95"/>
      <c r="K40" s="95"/>
      <c r="L40" s="95"/>
      <c r="M40" s="95"/>
      <c r="N40" s="152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4" max="5" width="12.5703125" customWidth="1"/>
    <col min="7" max="7" width="12.5703125" customWidth="1"/>
  </cols>
  <sheetData>
    <row r="1" spans="1:14" ht="16.5" thickBot="1">
      <c r="A1" s="95"/>
      <c r="B1" s="96"/>
      <c r="C1" s="97" t="s">
        <v>26</v>
      </c>
      <c r="D1" s="98"/>
      <c r="E1" s="99"/>
      <c r="F1" s="100"/>
      <c r="G1" s="95"/>
      <c r="H1" s="95"/>
      <c r="I1" s="95"/>
      <c r="J1" s="101" t="s">
        <v>25</v>
      </c>
      <c r="K1" s="102"/>
      <c r="L1" s="95"/>
      <c r="M1" s="95"/>
      <c r="N1" s="95"/>
    </row>
    <row r="2" spans="1:14" ht="16.5" thickBot="1">
      <c r="A2" s="95"/>
      <c r="B2" s="103"/>
      <c r="C2" s="104"/>
      <c r="D2" s="104"/>
      <c r="E2" s="104"/>
      <c r="F2" s="95"/>
      <c r="G2" s="95"/>
      <c r="H2" s="95"/>
      <c r="I2" s="105"/>
      <c r="J2" s="95"/>
      <c r="K2" s="103"/>
      <c r="L2" s="103"/>
      <c r="M2" s="103"/>
      <c r="N2" s="103"/>
    </row>
    <row r="3" spans="1:14" ht="16.5" thickBot="1">
      <c r="A3" s="106" t="s">
        <v>24</v>
      </c>
      <c r="B3" s="107"/>
      <c r="C3" s="99"/>
      <c r="D3" s="295" t="s">
        <v>34</v>
      </c>
      <c r="E3" s="296"/>
      <c r="F3" s="108"/>
      <c r="G3" s="95"/>
      <c r="H3" s="95"/>
      <c r="I3" s="95"/>
      <c r="J3" s="106"/>
      <c r="K3" s="297">
        <v>40295</v>
      </c>
      <c r="L3" s="298"/>
      <c r="M3" s="299"/>
      <c r="N3" s="109" t="s">
        <v>27</v>
      </c>
    </row>
    <row r="4" spans="1:14" ht="15.75">
      <c r="A4" s="95"/>
      <c r="B4" s="110"/>
      <c r="C4" s="110"/>
      <c r="D4" s="110"/>
      <c r="E4" s="110"/>
      <c r="F4" s="95"/>
      <c r="G4" s="95"/>
      <c r="H4" s="283" t="s">
        <v>22</v>
      </c>
      <c r="I4" s="283"/>
      <c r="J4" s="95"/>
      <c r="K4" s="110"/>
      <c r="L4" s="110"/>
      <c r="M4" s="111"/>
      <c r="N4" s="110"/>
    </row>
    <row r="5" spans="1:14" ht="15.7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ht="15.75">
      <c r="A6" s="113" t="s">
        <v>320</v>
      </c>
      <c r="B6" s="114" t="s">
        <v>300</v>
      </c>
      <c r="C6" s="115" t="s">
        <v>37</v>
      </c>
      <c r="D6" s="116">
        <v>40294</v>
      </c>
      <c r="E6" s="116">
        <v>40296</v>
      </c>
      <c r="F6" s="117">
        <v>33790</v>
      </c>
      <c r="G6" s="118">
        <v>66176</v>
      </c>
      <c r="H6" s="118"/>
      <c r="I6" s="119"/>
      <c r="J6" s="118">
        <v>66176</v>
      </c>
      <c r="K6" s="118"/>
      <c r="L6" s="118"/>
      <c r="M6" s="120"/>
      <c r="N6" s="121">
        <f>SUM(G6:I6)</f>
        <v>66176</v>
      </c>
    </row>
    <row r="7" spans="1:14" ht="13.5" customHeight="1">
      <c r="A7" s="113" t="s">
        <v>112</v>
      </c>
      <c r="B7" s="115" t="s">
        <v>317</v>
      </c>
      <c r="C7" s="115" t="s">
        <v>37</v>
      </c>
      <c r="D7" s="116">
        <v>40293</v>
      </c>
      <c r="E7" s="116">
        <v>40295</v>
      </c>
      <c r="F7" s="117">
        <v>33791</v>
      </c>
      <c r="G7" s="118">
        <v>68380</v>
      </c>
      <c r="H7" s="118"/>
      <c r="I7" s="119"/>
      <c r="J7" s="118"/>
      <c r="K7" s="118">
        <v>68380</v>
      </c>
      <c r="L7" s="118"/>
      <c r="M7" s="122"/>
      <c r="N7" s="121">
        <f>SUM(G7:I7)</f>
        <v>68380</v>
      </c>
    </row>
    <row r="8" spans="1:14" ht="15.75">
      <c r="A8" s="113"/>
      <c r="B8" s="115"/>
      <c r="C8" s="115"/>
      <c r="D8" s="116"/>
      <c r="E8" s="116"/>
      <c r="F8" s="117"/>
      <c r="G8" s="118"/>
      <c r="H8" s="118"/>
      <c r="I8" s="119"/>
      <c r="J8" s="118"/>
      <c r="K8" s="118"/>
      <c r="L8" s="118"/>
      <c r="M8" s="120"/>
      <c r="N8" s="121">
        <f>SUM(G8:I8)</f>
        <v>0</v>
      </c>
    </row>
    <row r="9" spans="1:14" ht="15.75">
      <c r="A9" s="113"/>
      <c r="B9" s="123"/>
      <c r="C9" s="123"/>
      <c r="D9" s="124"/>
      <c r="E9" s="124"/>
      <c r="F9" s="117"/>
      <c r="G9" s="118"/>
      <c r="H9" s="118"/>
      <c r="I9" s="119"/>
      <c r="J9" s="118"/>
      <c r="K9" s="118"/>
      <c r="L9" s="118"/>
      <c r="M9" s="120"/>
      <c r="N9" s="121">
        <f t="shared" ref="N9:N31" si="0">SUM(G9+I9)</f>
        <v>0</v>
      </c>
    </row>
    <row r="10" spans="1:14" ht="15.75">
      <c r="A10" s="113"/>
      <c r="B10" s="125"/>
      <c r="C10" s="115"/>
      <c r="D10" s="116"/>
      <c r="E10" s="116"/>
      <c r="F10" s="117"/>
      <c r="G10" s="118"/>
      <c r="H10" s="118"/>
      <c r="I10" s="119"/>
      <c r="J10" s="118"/>
      <c r="K10" s="118"/>
      <c r="L10" s="118"/>
      <c r="M10" s="120"/>
      <c r="N10" s="121">
        <f t="shared" si="0"/>
        <v>0</v>
      </c>
    </row>
    <row r="11" spans="1:14" ht="15.75">
      <c r="A11" s="113"/>
      <c r="B11" s="125"/>
      <c r="C11" s="115"/>
      <c r="D11" s="116"/>
      <c r="E11" s="116"/>
      <c r="F11" s="117"/>
      <c r="G11" s="118"/>
      <c r="H11" s="118"/>
      <c r="I11" s="119"/>
      <c r="J11" s="118"/>
      <c r="K11" s="118"/>
      <c r="L11" s="118"/>
      <c r="M11" s="120"/>
      <c r="N11" s="121">
        <f t="shared" si="0"/>
        <v>0</v>
      </c>
    </row>
    <row r="12" spans="1:14" ht="15.75">
      <c r="A12" s="113"/>
      <c r="B12" s="126"/>
      <c r="C12" s="115"/>
      <c r="D12" s="116"/>
      <c r="E12" s="116"/>
      <c r="F12" s="117"/>
      <c r="G12" s="118"/>
      <c r="H12" s="118"/>
      <c r="I12" s="119"/>
      <c r="J12" s="118"/>
      <c r="K12" s="118"/>
      <c r="L12" s="118"/>
      <c r="M12" s="120"/>
      <c r="N12" s="121">
        <f t="shared" si="0"/>
        <v>0</v>
      </c>
    </row>
    <row r="13" spans="1:14" ht="15.75">
      <c r="A13" s="113"/>
      <c r="B13" s="126"/>
      <c r="C13" s="115"/>
      <c r="D13" s="116"/>
      <c r="E13" s="116"/>
      <c r="F13" s="117"/>
      <c r="G13" s="118"/>
      <c r="H13" s="118"/>
      <c r="I13" s="119"/>
      <c r="J13" s="118"/>
      <c r="K13" s="118"/>
      <c r="L13" s="118"/>
      <c r="M13" s="120"/>
      <c r="N13" s="121">
        <f t="shared" si="0"/>
        <v>0</v>
      </c>
    </row>
    <row r="14" spans="1:14" ht="15.75">
      <c r="A14" s="113"/>
      <c r="B14" s="126"/>
      <c r="C14" s="115"/>
      <c r="D14" s="116"/>
      <c r="E14" s="116"/>
      <c r="F14" s="117"/>
      <c r="G14" s="118"/>
      <c r="H14" s="118"/>
      <c r="I14" s="119"/>
      <c r="J14" s="118"/>
      <c r="K14" s="118"/>
      <c r="L14" s="118"/>
      <c r="M14" s="120"/>
      <c r="N14" s="121">
        <f t="shared" si="0"/>
        <v>0</v>
      </c>
    </row>
    <row r="15" spans="1:14" ht="15.75">
      <c r="A15" s="113"/>
      <c r="B15" s="126"/>
      <c r="C15" s="115"/>
      <c r="D15" s="116"/>
      <c r="E15" s="116"/>
      <c r="F15" s="117"/>
      <c r="G15" s="118"/>
      <c r="H15" s="118"/>
      <c r="I15" s="119"/>
      <c r="J15" s="118"/>
      <c r="K15" s="118"/>
      <c r="L15" s="118"/>
      <c r="M15" s="120"/>
      <c r="N15" s="121">
        <f t="shared" si="0"/>
        <v>0</v>
      </c>
    </row>
    <row r="16" spans="1:14" ht="15.75">
      <c r="A16" s="113"/>
      <c r="B16" s="126"/>
      <c r="C16" s="115"/>
      <c r="D16" s="116"/>
      <c r="E16" s="116"/>
      <c r="F16" s="127"/>
      <c r="G16" s="128"/>
      <c r="H16" s="128"/>
      <c r="I16" s="129"/>
      <c r="J16" s="118"/>
      <c r="K16" s="118"/>
      <c r="L16" s="130"/>
      <c r="M16" s="131"/>
      <c r="N16" s="121">
        <f t="shared" si="0"/>
        <v>0</v>
      </c>
    </row>
    <row r="17" spans="1:14" ht="15.75">
      <c r="A17" s="132"/>
      <c r="B17" s="133"/>
      <c r="C17" s="127"/>
      <c r="D17" s="134"/>
      <c r="E17" s="134"/>
      <c r="F17" s="127"/>
      <c r="G17" s="128"/>
      <c r="H17" s="128"/>
      <c r="I17" s="129"/>
      <c r="J17" s="128"/>
      <c r="K17" s="128"/>
      <c r="L17" s="130"/>
      <c r="M17" s="131"/>
      <c r="N17" s="121">
        <f t="shared" si="0"/>
        <v>0</v>
      </c>
    </row>
    <row r="18" spans="1:14" ht="15.75">
      <c r="A18" s="135"/>
      <c r="B18" s="136"/>
      <c r="C18" s="137"/>
      <c r="D18" s="138"/>
      <c r="E18" s="138"/>
      <c r="F18" s="137"/>
      <c r="G18" s="139"/>
      <c r="H18" s="139"/>
      <c r="I18" s="140"/>
      <c r="J18" s="141"/>
      <c r="K18" s="139"/>
      <c r="L18" s="141"/>
      <c r="M18" s="142"/>
      <c r="N18" s="143">
        <f t="shared" si="0"/>
        <v>0</v>
      </c>
    </row>
    <row r="19" spans="1:14" ht="15.75">
      <c r="A19" s="132"/>
      <c r="B19" s="133"/>
      <c r="C19" s="127"/>
      <c r="D19" s="144"/>
      <c r="E19" s="144"/>
      <c r="F19" s="127"/>
      <c r="G19" s="128"/>
      <c r="H19" s="128"/>
      <c r="I19" s="129"/>
      <c r="J19" s="128"/>
      <c r="K19" s="128"/>
      <c r="L19" s="130"/>
      <c r="M19" s="131"/>
      <c r="N19" s="143">
        <f t="shared" si="0"/>
        <v>0</v>
      </c>
    </row>
    <row r="20" spans="1:14" ht="15.75">
      <c r="A20" s="132"/>
      <c r="B20" s="145"/>
      <c r="C20" s="127"/>
      <c r="D20" s="144"/>
      <c r="E20" s="144"/>
      <c r="F20" s="127"/>
      <c r="G20" s="130"/>
      <c r="H20" s="130"/>
      <c r="I20" s="129"/>
      <c r="J20" s="128"/>
      <c r="K20" s="130"/>
      <c r="L20" s="130"/>
      <c r="M20" s="131"/>
      <c r="N20" s="143">
        <f t="shared" si="0"/>
        <v>0</v>
      </c>
    </row>
    <row r="21" spans="1:14" ht="15.75">
      <c r="A21" s="132"/>
      <c r="B21" s="145"/>
      <c r="C21" s="127"/>
      <c r="D21" s="144"/>
      <c r="E21" s="144"/>
      <c r="F21" s="127"/>
      <c r="G21" s="128"/>
      <c r="H21" s="128"/>
      <c r="I21" s="129"/>
      <c r="J21" s="146"/>
      <c r="K21" s="128"/>
      <c r="L21" s="128"/>
      <c r="M21" s="131"/>
      <c r="N21" s="143">
        <f t="shared" si="0"/>
        <v>0</v>
      </c>
    </row>
    <row r="22" spans="1:14" ht="15.75">
      <c r="A22" s="132"/>
      <c r="B22" s="147"/>
      <c r="C22" s="127"/>
      <c r="D22" s="144"/>
      <c r="E22" s="144"/>
      <c r="F22" s="127"/>
      <c r="G22" s="130"/>
      <c r="H22" s="130"/>
      <c r="I22" s="129"/>
      <c r="J22" s="128"/>
      <c r="K22" s="128"/>
      <c r="L22" s="130"/>
      <c r="M22" s="131"/>
      <c r="N22" s="143">
        <f t="shared" si="0"/>
        <v>0</v>
      </c>
    </row>
    <row r="23" spans="1:14" ht="15.75">
      <c r="A23" s="132"/>
      <c r="B23" s="145"/>
      <c r="C23" s="127"/>
      <c r="D23" s="144"/>
      <c r="E23" s="144"/>
      <c r="F23" s="127"/>
      <c r="G23" s="128"/>
      <c r="H23" s="128"/>
      <c r="I23" s="129"/>
      <c r="J23" s="128"/>
      <c r="K23" s="128"/>
      <c r="L23" s="128"/>
      <c r="M23" s="131"/>
      <c r="N23" s="143">
        <f t="shared" si="0"/>
        <v>0</v>
      </c>
    </row>
    <row r="24" spans="1:14" ht="15.75">
      <c r="A24" s="132"/>
      <c r="B24" s="145"/>
      <c r="C24" s="127"/>
      <c r="D24" s="144"/>
      <c r="E24" s="144"/>
      <c r="F24" s="127"/>
      <c r="G24" s="128"/>
      <c r="H24" s="128"/>
      <c r="I24" s="129"/>
      <c r="J24" s="128"/>
      <c r="K24" s="128"/>
      <c r="L24" s="130"/>
      <c r="M24" s="131"/>
      <c r="N24" s="143">
        <f t="shared" si="0"/>
        <v>0</v>
      </c>
    </row>
    <row r="25" spans="1:14" ht="15.75">
      <c r="A25" s="132"/>
      <c r="B25" s="148"/>
      <c r="C25" s="127"/>
      <c r="D25" s="144"/>
      <c r="E25" s="144"/>
      <c r="F25" s="127"/>
      <c r="G25" s="128"/>
      <c r="H25" s="128"/>
      <c r="I25" s="146"/>
      <c r="J25" s="146"/>
      <c r="K25" s="128"/>
      <c r="L25" s="130"/>
      <c r="M25" s="131"/>
      <c r="N25" s="143">
        <f t="shared" si="0"/>
        <v>0</v>
      </c>
    </row>
    <row r="26" spans="1:14" ht="15.75">
      <c r="A26" s="132"/>
      <c r="B26" s="149"/>
      <c r="C26" s="146"/>
      <c r="D26" s="144"/>
      <c r="E26" s="144"/>
      <c r="F26" s="150"/>
      <c r="G26" s="128"/>
      <c r="H26" s="128"/>
      <c r="I26" s="146"/>
      <c r="J26" s="146"/>
      <c r="K26" s="128"/>
      <c r="L26" s="130"/>
      <c r="M26" s="131"/>
      <c r="N26" s="143">
        <f t="shared" si="0"/>
        <v>0</v>
      </c>
    </row>
    <row r="27" spans="1:14" ht="15.75">
      <c r="A27" s="113"/>
      <c r="B27" s="151"/>
      <c r="C27" s="117"/>
      <c r="D27" s="152"/>
      <c r="E27" s="152"/>
      <c r="F27" s="153"/>
      <c r="G27" s="118"/>
      <c r="H27" s="118"/>
      <c r="I27" s="154"/>
      <c r="J27" s="154"/>
      <c r="K27" s="114"/>
      <c r="L27" s="122"/>
      <c r="M27" s="120"/>
      <c r="N27" s="143">
        <f t="shared" si="0"/>
        <v>0</v>
      </c>
    </row>
    <row r="28" spans="1:14" ht="15.75">
      <c r="A28" s="113"/>
      <c r="B28" s="151"/>
      <c r="C28" s="117"/>
      <c r="D28" s="152"/>
      <c r="E28" s="152"/>
      <c r="F28" s="153"/>
      <c r="G28" s="118"/>
      <c r="H28" s="118"/>
      <c r="I28" s="154"/>
      <c r="J28" s="154"/>
      <c r="K28" s="118"/>
      <c r="L28" s="122"/>
      <c r="M28" s="120"/>
      <c r="N28" s="143">
        <f t="shared" si="0"/>
        <v>0</v>
      </c>
    </row>
    <row r="29" spans="1:14" ht="15.75">
      <c r="A29" s="155"/>
      <c r="B29" s="156"/>
      <c r="C29" s="117"/>
      <c r="D29" s="152"/>
      <c r="E29" s="152"/>
      <c r="F29" s="153"/>
      <c r="G29" s="118"/>
      <c r="H29" s="118"/>
      <c r="I29" s="154"/>
      <c r="J29" s="154"/>
      <c r="K29" s="118"/>
      <c r="L29" s="122"/>
      <c r="M29" s="120"/>
      <c r="N29" s="143">
        <f t="shared" si="0"/>
        <v>0</v>
      </c>
    </row>
    <row r="30" spans="1:14" ht="15.75">
      <c r="A30" s="155"/>
      <c r="B30" s="151"/>
      <c r="C30" s="117"/>
      <c r="D30" s="152"/>
      <c r="E30" s="152"/>
      <c r="F30" s="153"/>
      <c r="G30" s="118"/>
      <c r="H30" s="118"/>
      <c r="I30" s="154"/>
      <c r="J30" s="154"/>
      <c r="K30" s="118"/>
      <c r="L30" s="122"/>
      <c r="M30" s="120"/>
      <c r="N30" s="143">
        <f t="shared" si="0"/>
        <v>0</v>
      </c>
    </row>
    <row r="31" spans="1:14" ht="15.75">
      <c r="A31" s="155"/>
      <c r="B31" s="151"/>
      <c r="C31" s="117"/>
      <c r="D31" s="152"/>
      <c r="E31" s="152"/>
      <c r="F31" s="153"/>
      <c r="G31" s="118"/>
      <c r="H31" s="118"/>
      <c r="I31" s="114"/>
      <c r="J31" s="114"/>
      <c r="K31" s="154"/>
      <c r="L31" s="122"/>
      <c r="M31" s="120"/>
      <c r="N31" s="143">
        <f t="shared" si="0"/>
        <v>0</v>
      </c>
    </row>
    <row r="32" spans="1:14" ht="16.5" thickBot="1">
      <c r="A32" s="155"/>
      <c r="B32" s="151"/>
      <c r="C32" s="117"/>
      <c r="D32" s="157"/>
      <c r="E32" s="157"/>
      <c r="F32" s="153"/>
      <c r="G32" s="114"/>
      <c r="H32" s="114"/>
      <c r="I32" s="114"/>
      <c r="J32" s="158"/>
      <c r="K32" s="154"/>
      <c r="L32" s="122"/>
      <c r="M32" s="120"/>
      <c r="N32" s="159">
        <f>SUM(N6:N31)</f>
        <v>134556</v>
      </c>
    </row>
    <row r="33" spans="1:14" ht="16.5" thickBot="1">
      <c r="A33" s="160" t="s">
        <v>8</v>
      </c>
      <c r="B33" s="161"/>
      <c r="C33" s="162"/>
      <c r="D33" s="163"/>
      <c r="E33" s="163"/>
      <c r="F33" s="163"/>
      <c r="G33" s="164">
        <f>SUM(G6:G32)</f>
        <v>134556</v>
      </c>
      <c r="H33" s="164">
        <f>SUM(H6:H32)</f>
        <v>0</v>
      </c>
      <c r="I33" s="165">
        <f>SUM(I6:I31)</f>
        <v>0</v>
      </c>
      <c r="J33" s="166">
        <f>SUM(J6:J31)</f>
        <v>66176</v>
      </c>
      <c r="K33" s="167">
        <f>SUM(K6:K31)</f>
        <v>68380</v>
      </c>
      <c r="L33" s="120">
        <f>SUM(L6:L32)</f>
        <v>0</v>
      </c>
      <c r="M33" s="120">
        <f>SUM(M6:M32)</f>
        <v>0</v>
      </c>
      <c r="N33" s="159">
        <f>SUM(J33:M33)</f>
        <v>134556</v>
      </c>
    </row>
    <row r="34" spans="1:14" ht="15.75">
      <c r="A34" s="95"/>
      <c r="B34" s="95"/>
      <c r="C34" s="95"/>
      <c r="D34" s="152"/>
      <c r="E34" s="95"/>
      <c r="F34" s="95"/>
      <c r="G34" s="95"/>
      <c r="H34" s="102" t="s">
        <v>7</v>
      </c>
      <c r="I34" s="168"/>
      <c r="J34" s="169"/>
      <c r="K34" s="170"/>
      <c r="L34" s="163"/>
      <c r="M34" s="163"/>
      <c r="N34" s="95"/>
    </row>
    <row r="35" spans="1:14" ht="15.75">
      <c r="A35" s="160" t="s">
        <v>6</v>
      </c>
      <c r="B35" s="160"/>
      <c r="C35" s="95"/>
      <c r="D35" s="152"/>
      <c r="E35" s="171" t="s">
        <v>5</v>
      </c>
      <c r="F35" s="171"/>
      <c r="G35" s="95" t="s">
        <v>4</v>
      </c>
      <c r="H35" s="172"/>
      <c r="I35" s="95"/>
      <c r="J35" s="163"/>
      <c r="K35" s="114"/>
      <c r="L35" s="173"/>
      <c r="M35" s="173"/>
      <c r="N35" s="95"/>
    </row>
    <row r="36" spans="1:14" ht="15.75">
      <c r="A36" s="160" t="s">
        <v>3</v>
      </c>
      <c r="B36" s="174"/>
      <c r="C36" s="175"/>
      <c r="D36" s="95"/>
      <c r="E36" s="284">
        <v>517</v>
      </c>
      <c r="F36" s="284"/>
      <c r="G36" s="95"/>
      <c r="H36" s="172"/>
      <c r="I36" s="120"/>
      <c r="J36" s="173"/>
      <c r="K36" s="173"/>
      <c r="L36" s="173"/>
      <c r="M36" s="173"/>
      <c r="N36" s="176"/>
    </row>
    <row r="37" spans="1:14" ht="15.75">
      <c r="A37" s="160" t="s">
        <v>2</v>
      </c>
      <c r="B37" s="95"/>
      <c r="C37" s="177">
        <v>100</v>
      </c>
      <c r="D37" s="95"/>
      <c r="E37" s="95"/>
      <c r="F37" s="95"/>
      <c r="G37" s="95"/>
      <c r="H37" s="171"/>
      <c r="I37" s="120"/>
      <c r="J37" s="173"/>
      <c r="K37" s="173"/>
      <c r="L37" s="173"/>
      <c r="M37" s="173"/>
      <c r="N37" s="176"/>
    </row>
    <row r="38" spans="1:14" ht="15.75">
      <c r="A38" s="95"/>
      <c r="B38" s="95"/>
      <c r="C38" s="164">
        <f>C37*E36</f>
        <v>51700</v>
      </c>
      <c r="D38" s="95"/>
      <c r="E38" s="95"/>
      <c r="F38" s="95"/>
      <c r="G38" s="95"/>
      <c r="H38" s="173"/>
      <c r="I38" s="173"/>
      <c r="J38" s="173"/>
      <c r="K38" s="95"/>
      <c r="L38" s="173"/>
      <c r="M38" s="173"/>
      <c r="N38" s="176"/>
    </row>
    <row r="39" spans="1:14" ht="16.5" thickBot="1">
      <c r="A39" s="160" t="s">
        <v>1</v>
      </c>
      <c r="B39" s="95"/>
      <c r="C39" s="178">
        <v>14475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ht="16.5" thickBot="1">
      <c r="A40" s="285" t="s">
        <v>0</v>
      </c>
      <c r="B40" s="300"/>
      <c r="C40" s="179">
        <f>SUM(C38+C39)</f>
        <v>66175</v>
      </c>
      <c r="D40" s="180"/>
      <c r="E40" s="95"/>
      <c r="F40" s="95"/>
      <c r="G40" s="95"/>
      <c r="H40" s="95"/>
      <c r="I40" s="95"/>
      <c r="J40" s="95"/>
      <c r="K40" s="95"/>
      <c r="L40" s="95"/>
      <c r="M40" s="95"/>
      <c r="N40" s="152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4" zoomScale="75" zoomScaleNormal="75" workbookViewId="0">
      <selection activeCell="E22" sqref="E2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40294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16" t="s">
        <v>315</v>
      </c>
      <c r="C6" s="66"/>
      <c r="D6" s="65"/>
      <c r="E6" s="65"/>
      <c r="F6" s="33">
        <v>33788</v>
      </c>
      <c r="G6" s="37"/>
      <c r="H6" s="37" t="s">
        <v>316</v>
      </c>
      <c r="I6" s="64">
        <v>34122</v>
      </c>
      <c r="J6" s="37">
        <v>11374</v>
      </c>
      <c r="K6" s="37">
        <v>22748</v>
      </c>
      <c r="L6" s="37"/>
      <c r="M6" s="10"/>
      <c r="N6" s="62">
        <f>SUM(G6:I6)</f>
        <v>34122</v>
      </c>
    </row>
    <row r="7" spans="1:14" ht="13.5" customHeight="1">
      <c r="A7" s="39"/>
      <c r="B7" s="66" t="s">
        <v>317</v>
      </c>
      <c r="C7" s="66"/>
      <c r="D7" s="65"/>
      <c r="E7" s="65"/>
      <c r="F7" s="33">
        <v>33787</v>
      </c>
      <c r="G7" s="37"/>
      <c r="H7" s="37" t="s">
        <v>318</v>
      </c>
      <c r="I7" s="64">
        <v>22748</v>
      </c>
      <c r="J7" s="37">
        <v>22748</v>
      </c>
      <c r="K7" s="37"/>
      <c r="L7" s="37"/>
      <c r="M7" s="28"/>
      <c r="N7" s="62">
        <f>SUM(G7:I7)</f>
        <v>22748</v>
      </c>
    </row>
    <row r="8" spans="1:14">
      <c r="A8" s="39"/>
      <c r="B8" s="66"/>
      <c r="C8" s="66"/>
      <c r="D8" s="65"/>
      <c r="E8" s="65"/>
      <c r="F8" s="33"/>
      <c r="G8" s="37"/>
      <c r="H8" s="37" t="s">
        <v>319</v>
      </c>
      <c r="I8" s="64">
        <v>200000</v>
      </c>
      <c r="J8" s="37">
        <v>200000</v>
      </c>
      <c r="K8" s="37"/>
      <c r="L8" s="37"/>
      <c r="M8" s="10"/>
      <c r="N8" s="62">
        <f>SUM(G8:I8)</f>
        <v>200000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256870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256870</v>
      </c>
      <c r="J33" s="24">
        <f>SUM(J6:J31)</f>
        <v>234122</v>
      </c>
      <c r="K33" s="23">
        <f>SUM(K6:K31)</f>
        <v>22748</v>
      </c>
      <c r="L33" s="10">
        <f>SUM(L6:L32)</f>
        <v>0</v>
      </c>
      <c r="M33" s="10">
        <f>SUM(M6:M32)</f>
        <v>0</v>
      </c>
      <c r="N33" s="22">
        <f>SUM(J33:M33)</f>
        <v>256870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314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517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62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32054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202070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234124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2"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4" max="5" width="12.7109375" bestFit="1" customWidth="1"/>
    <col min="7" max="7" width="12.85546875" bestFit="1" customWidth="1"/>
    <col min="11" max="11" width="11.7109375" bestFit="1" customWidth="1"/>
    <col min="13" max="13" width="12.85546875" bestFit="1" customWidth="1"/>
    <col min="14" max="14" width="13" customWidth="1"/>
  </cols>
  <sheetData>
    <row r="1" spans="1:14" ht="17.25" thickBot="1">
      <c r="A1" s="181"/>
      <c r="B1" s="182"/>
      <c r="C1" s="183" t="s">
        <v>26</v>
      </c>
      <c r="D1" s="184"/>
      <c r="E1" s="185"/>
      <c r="F1" s="186"/>
      <c r="G1" s="181"/>
      <c r="H1" s="181"/>
      <c r="I1" s="181"/>
      <c r="J1" s="187" t="s">
        <v>25</v>
      </c>
      <c r="K1" s="188"/>
      <c r="L1" s="181"/>
      <c r="M1" s="181"/>
      <c r="N1" s="181"/>
    </row>
    <row r="2" spans="1:14" ht="17.25" thickBot="1">
      <c r="A2" s="181"/>
      <c r="B2" s="189"/>
      <c r="C2" s="190"/>
      <c r="D2" s="190"/>
      <c r="E2" s="190"/>
      <c r="F2" s="181"/>
      <c r="G2" s="181"/>
      <c r="H2" s="181"/>
      <c r="I2" s="191"/>
      <c r="J2" s="181"/>
      <c r="K2" s="189"/>
      <c r="L2" s="189"/>
      <c r="M2" s="189"/>
      <c r="N2" s="189"/>
    </row>
    <row r="3" spans="1:14" ht="17.25" thickBot="1">
      <c r="A3" s="192" t="s">
        <v>24</v>
      </c>
      <c r="B3" s="193"/>
      <c r="C3" s="185"/>
      <c r="D3" s="286" t="s">
        <v>34</v>
      </c>
      <c r="E3" s="287"/>
      <c r="F3" s="194"/>
      <c r="G3" s="181"/>
      <c r="H3" s="181"/>
      <c r="I3" s="181"/>
      <c r="J3" s="192"/>
      <c r="K3" s="288">
        <v>40294</v>
      </c>
      <c r="L3" s="289"/>
      <c r="M3" s="290"/>
      <c r="N3" s="195" t="s">
        <v>27</v>
      </c>
    </row>
    <row r="4" spans="1:14" ht="16.5">
      <c r="A4" s="181"/>
      <c r="B4" s="196"/>
      <c r="C4" s="196"/>
      <c r="D4" s="196"/>
      <c r="E4" s="196"/>
      <c r="F4" s="181"/>
      <c r="G4" s="181"/>
      <c r="H4" s="291" t="s">
        <v>22</v>
      </c>
      <c r="I4" s="291"/>
      <c r="J4" s="181"/>
      <c r="K4" s="196"/>
      <c r="L4" s="196"/>
      <c r="M4" s="197"/>
      <c r="N4" s="196"/>
    </row>
    <row r="5" spans="1:14" ht="16.5">
      <c r="A5" s="198" t="s">
        <v>21</v>
      </c>
      <c r="B5" s="198" t="s">
        <v>20</v>
      </c>
      <c r="C5" s="198" t="s">
        <v>19</v>
      </c>
      <c r="D5" s="198" t="s">
        <v>18</v>
      </c>
      <c r="E5" s="198" t="s">
        <v>17</v>
      </c>
      <c r="F5" s="198" t="s">
        <v>16</v>
      </c>
      <c r="G5" s="198" t="s">
        <v>15</v>
      </c>
      <c r="H5" s="198" t="s">
        <v>14</v>
      </c>
      <c r="I5" s="198" t="s">
        <v>13</v>
      </c>
      <c r="J5" s="198" t="s">
        <v>12</v>
      </c>
      <c r="K5" s="198" t="s">
        <v>11</v>
      </c>
      <c r="L5" s="198" t="s">
        <v>10</v>
      </c>
      <c r="M5" s="198" t="s">
        <v>9</v>
      </c>
      <c r="N5" s="198" t="s">
        <v>0</v>
      </c>
    </row>
    <row r="6" spans="1:14" ht="16.5">
      <c r="A6" s="199" t="s">
        <v>278</v>
      </c>
      <c r="B6" s="200" t="s">
        <v>311</v>
      </c>
      <c r="C6" s="201" t="s">
        <v>37</v>
      </c>
      <c r="D6" s="202"/>
      <c r="E6" s="202"/>
      <c r="F6" s="203">
        <v>33785</v>
      </c>
      <c r="G6" s="204">
        <v>87890</v>
      </c>
      <c r="H6" s="204"/>
      <c r="I6" s="205"/>
      <c r="J6" s="204"/>
      <c r="K6" s="204">
        <v>87890</v>
      </c>
      <c r="L6" s="204"/>
      <c r="M6" s="206"/>
      <c r="N6" s="207">
        <f>SUM(G6:I6)</f>
        <v>87890</v>
      </c>
    </row>
    <row r="7" spans="1:14" ht="13.5" customHeight="1">
      <c r="A7" s="199" t="s">
        <v>36</v>
      </c>
      <c r="B7" s="201" t="s">
        <v>312</v>
      </c>
      <c r="C7" s="201" t="s">
        <v>313</v>
      </c>
      <c r="D7" s="202">
        <v>40184</v>
      </c>
      <c r="E7" s="202">
        <v>40188</v>
      </c>
      <c r="F7" s="203">
        <v>33786</v>
      </c>
      <c r="G7" s="204">
        <v>115808</v>
      </c>
      <c r="H7" s="204"/>
      <c r="I7" s="205"/>
      <c r="J7" s="204"/>
      <c r="K7" s="204"/>
      <c r="L7" s="204"/>
      <c r="M7" s="208">
        <v>115808</v>
      </c>
      <c r="N7" s="207">
        <f>SUM(G7:I7)</f>
        <v>115808</v>
      </c>
    </row>
    <row r="8" spans="1:14" ht="16.5">
      <c r="A8" s="199"/>
      <c r="B8" s="201"/>
      <c r="C8" s="201"/>
      <c r="D8" s="202"/>
      <c r="E8" s="202"/>
      <c r="F8" s="203"/>
      <c r="G8" s="204"/>
      <c r="H8" s="204"/>
      <c r="I8" s="205"/>
      <c r="J8" s="204"/>
      <c r="K8" s="204"/>
      <c r="L8" s="204"/>
      <c r="M8" s="206"/>
      <c r="N8" s="207">
        <f>SUM(G8:I8)</f>
        <v>0</v>
      </c>
    </row>
    <row r="9" spans="1:14" ht="16.5">
      <c r="A9" s="199"/>
      <c r="B9" s="209"/>
      <c r="C9" s="209"/>
      <c r="D9" s="210"/>
      <c r="E9" s="210"/>
      <c r="F9" s="203"/>
      <c r="G9" s="204"/>
      <c r="H9" s="204"/>
      <c r="I9" s="205"/>
      <c r="J9" s="204"/>
      <c r="K9" s="204"/>
      <c r="L9" s="204"/>
      <c r="M9" s="206"/>
      <c r="N9" s="207">
        <f t="shared" ref="N9:N31" si="0">SUM(G9+I9)</f>
        <v>0</v>
      </c>
    </row>
    <row r="10" spans="1:14" ht="16.5">
      <c r="A10" s="199"/>
      <c r="B10" s="211"/>
      <c r="C10" s="201"/>
      <c r="D10" s="202"/>
      <c r="E10" s="202"/>
      <c r="F10" s="203"/>
      <c r="G10" s="204"/>
      <c r="H10" s="204"/>
      <c r="I10" s="205"/>
      <c r="J10" s="204"/>
      <c r="K10" s="204"/>
      <c r="L10" s="204"/>
      <c r="M10" s="206"/>
      <c r="N10" s="207">
        <f t="shared" si="0"/>
        <v>0</v>
      </c>
    </row>
    <row r="11" spans="1:14" ht="16.5">
      <c r="A11" s="199"/>
      <c r="B11" s="211"/>
      <c r="C11" s="201"/>
      <c r="D11" s="202"/>
      <c r="E11" s="202"/>
      <c r="F11" s="203"/>
      <c r="G11" s="204"/>
      <c r="H11" s="204"/>
      <c r="I11" s="205"/>
      <c r="J11" s="204"/>
      <c r="K11" s="204"/>
      <c r="L11" s="204"/>
      <c r="M11" s="206"/>
      <c r="N11" s="207">
        <f t="shared" si="0"/>
        <v>0</v>
      </c>
    </row>
    <row r="12" spans="1:14" ht="16.5">
      <c r="A12" s="199"/>
      <c r="B12" s="212"/>
      <c r="C12" s="201"/>
      <c r="D12" s="202"/>
      <c r="E12" s="202"/>
      <c r="F12" s="203"/>
      <c r="G12" s="204"/>
      <c r="H12" s="204"/>
      <c r="I12" s="205"/>
      <c r="J12" s="204"/>
      <c r="K12" s="204"/>
      <c r="L12" s="204"/>
      <c r="M12" s="206"/>
      <c r="N12" s="207">
        <f t="shared" si="0"/>
        <v>0</v>
      </c>
    </row>
    <row r="13" spans="1:14" ht="16.5">
      <c r="A13" s="199"/>
      <c r="B13" s="212"/>
      <c r="C13" s="201"/>
      <c r="D13" s="202"/>
      <c r="E13" s="202"/>
      <c r="F13" s="203"/>
      <c r="G13" s="204"/>
      <c r="H13" s="204"/>
      <c r="I13" s="205"/>
      <c r="J13" s="204"/>
      <c r="K13" s="204"/>
      <c r="L13" s="204"/>
      <c r="M13" s="206"/>
      <c r="N13" s="207">
        <f t="shared" si="0"/>
        <v>0</v>
      </c>
    </row>
    <row r="14" spans="1:14" ht="16.5">
      <c r="A14" s="199"/>
      <c r="B14" s="212"/>
      <c r="C14" s="201"/>
      <c r="D14" s="202"/>
      <c r="E14" s="202"/>
      <c r="F14" s="203"/>
      <c r="G14" s="204"/>
      <c r="H14" s="204"/>
      <c r="I14" s="205"/>
      <c r="J14" s="204"/>
      <c r="K14" s="204"/>
      <c r="L14" s="204"/>
      <c r="M14" s="206"/>
      <c r="N14" s="207">
        <f t="shared" si="0"/>
        <v>0</v>
      </c>
    </row>
    <row r="15" spans="1:14" ht="16.5">
      <c r="A15" s="199"/>
      <c r="B15" s="212"/>
      <c r="C15" s="201"/>
      <c r="D15" s="202"/>
      <c r="E15" s="202"/>
      <c r="F15" s="203"/>
      <c r="G15" s="204"/>
      <c r="H15" s="204"/>
      <c r="I15" s="205"/>
      <c r="J15" s="204"/>
      <c r="K15" s="204"/>
      <c r="L15" s="204"/>
      <c r="M15" s="206"/>
      <c r="N15" s="207">
        <f t="shared" si="0"/>
        <v>0</v>
      </c>
    </row>
    <row r="16" spans="1:14" ht="16.5">
      <c r="A16" s="199"/>
      <c r="B16" s="212"/>
      <c r="C16" s="201"/>
      <c r="D16" s="202"/>
      <c r="E16" s="202"/>
      <c r="F16" s="213"/>
      <c r="G16" s="214"/>
      <c r="H16" s="214"/>
      <c r="I16" s="215"/>
      <c r="J16" s="204"/>
      <c r="K16" s="204"/>
      <c r="L16" s="216"/>
      <c r="M16" s="217"/>
      <c r="N16" s="207">
        <f t="shared" si="0"/>
        <v>0</v>
      </c>
    </row>
    <row r="17" spans="1:14" ht="16.5">
      <c r="A17" s="218"/>
      <c r="B17" s="219"/>
      <c r="C17" s="213"/>
      <c r="D17" s="220"/>
      <c r="E17" s="220"/>
      <c r="F17" s="213"/>
      <c r="G17" s="214"/>
      <c r="H17" s="214"/>
      <c r="I17" s="215"/>
      <c r="J17" s="214"/>
      <c r="K17" s="214"/>
      <c r="L17" s="216"/>
      <c r="M17" s="217"/>
      <c r="N17" s="207">
        <f t="shared" si="0"/>
        <v>0</v>
      </c>
    </row>
    <row r="18" spans="1:14" ht="16.5">
      <c r="A18" s="221"/>
      <c r="B18" s="222"/>
      <c r="C18" s="223"/>
      <c r="D18" s="224"/>
      <c r="E18" s="224"/>
      <c r="F18" s="223"/>
      <c r="G18" s="225"/>
      <c r="H18" s="225"/>
      <c r="I18" s="226"/>
      <c r="J18" s="227"/>
      <c r="K18" s="225"/>
      <c r="L18" s="227"/>
      <c r="M18" s="228"/>
      <c r="N18" s="229">
        <f t="shared" si="0"/>
        <v>0</v>
      </c>
    </row>
    <row r="19" spans="1:14" ht="16.5">
      <c r="A19" s="218"/>
      <c r="B19" s="219"/>
      <c r="C19" s="213"/>
      <c r="D19" s="230"/>
      <c r="E19" s="230"/>
      <c r="F19" s="213"/>
      <c r="G19" s="214"/>
      <c r="H19" s="214"/>
      <c r="I19" s="215"/>
      <c r="J19" s="214"/>
      <c r="K19" s="214"/>
      <c r="L19" s="216"/>
      <c r="M19" s="217"/>
      <c r="N19" s="229">
        <f t="shared" si="0"/>
        <v>0</v>
      </c>
    </row>
    <row r="20" spans="1:14" ht="16.5">
      <c r="A20" s="218"/>
      <c r="B20" s="231"/>
      <c r="C20" s="213"/>
      <c r="D20" s="230"/>
      <c r="E20" s="230"/>
      <c r="F20" s="213"/>
      <c r="G20" s="216"/>
      <c r="H20" s="216"/>
      <c r="I20" s="215"/>
      <c r="J20" s="214"/>
      <c r="K20" s="216"/>
      <c r="L20" s="216"/>
      <c r="M20" s="217"/>
      <c r="N20" s="229">
        <f t="shared" si="0"/>
        <v>0</v>
      </c>
    </row>
    <row r="21" spans="1:14" ht="16.5">
      <c r="A21" s="218"/>
      <c r="B21" s="231"/>
      <c r="C21" s="213"/>
      <c r="D21" s="230"/>
      <c r="E21" s="230"/>
      <c r="F21" s="213"/>
      <c r="G21" s="214"/>
      <c r="H21" s="214"/>
      <c r="I21" s="215"/>
      <c r="J21" s="232"/>
      <c r="K21" s="214"/>
      <c r="L21" s="214"/>
      <c r="M21" s="217"/>
      <c r="N21" s="229">
        <f t="shared" si="0"/>
        <v>0</v>
      </c>
    </row>
    <row r="22" spans="1:14" ht="16.5">
      <c r="A22" s="218"/>
      <c r="B22" s="233"/>
      <c r="C22" s="213"/>
      <c r="D22" s="230"/>
      <c r="E22" s="230"/>
      <c r="F22" s="213"/>
      <c r="G22" s="216"/>
      <c r="H22" s="216"/>
      <c r="I22" s="215"/>
      <c r="J22" s="214"/>
      <c r="K22" s="214"/>
      <c r="L22" s="216"/>
      <c r="M22" s="217"/>
      <c r="N22" s="229">
        <f t="shared" si="0"/>
        <v>0</v>
      </c>
    </row>
    <row r="23" spans="1:14" ht="16.5">
      <c r="A23" s="218"/>
      <c r="B23" s="231"/>
      <c r="C23" s="213"/>
      <c r="D23" s="230"/>
      <c r="E23" s="230"/>
      <c r="F23" s="213"/>
      <c r="G23" s="214"/>
      <c r="H23" s="214"/>
      <c r="I23" s="215"/>
      <c r="J23" s="214"/>
      <c r="K23" s="214"/>
      <c r="L23" s="214"/>
      <c r="M23" s="217"/>
      <c r="N23" s="229">
        <f t="shared" si="0"/>
        <v>0</v>
      </c>
    </row>
    <row r="24" spans="1:14" ht="16.5">
      <c r="A24" s="218"/>
      <c r="B24" s="231"/>
      <c r="C24" s="213"/>
      <c r="D24" s="230"/>
      <c r="E24" s="230"/>
      <c r="F24" s="213"/>
      <c r="G24" s="214"/>
      <c r="H24" s="214"/>
      <c r="I24" s="215"/>
      <c r="J24" s="214"/>
      <c r="K24" s="214"/>
      <c r="L24" s="216"/>
      <c r="M24" s="217"/>
      <c r="N24" s="229">
        <f t="shared" si="0"/>
        <v>0</v>
      </c>
    </row>
    <row r="25" spans="1:14" ht="16.5">
      <c r="A25" s="218"/>
      <c r="B25" s="234"/>
      <c r="C25" s="213"/>
      <c r="D25" s="230"/>
      <c r="E25" s="230"/>
      <c r="F25" s="213"/>
      <c r="G25" s="214"/>
      <c r="H25" s="214"/>
      <c r="I25" s="232"/>
      <c r="J25" s="232"/>
      <c r="K25" s="214"/>
      <c r="L25" s="216"/>
      <c r="M25" s="217"/>
      <c r="N25" s="229">
        <f t="shared" si="0"/>
        <v>0</v>
      </c>
    </row>
    <row r="26" spans="1:14" ht="16.5">
      <c r="A26" s="218"/>
      <c r="B26" s="235"/>
      <c r="C26" s="232"/>
      <c r="D26" s="230"/>
      <c r="E26" s="230"/>
      <c r="F26" s="236"/>
      <c r="G26" s="214"/>
      <c r="H26" s="214"/>
      <c r="I26" s="232"/>
      <c r="J26" s="232"/>
      <c r="K26" s="214"/>
      <c r="L26" s="216"/>
      <c r="M26" s="217"/>
      <c r="N26" s="229">
        <f t="shared" si="0"/>
        <v>0</v>
      </c>
    </row>
    <row r="27" spans="1:14" ht="16.5">
      <c r="A27" s="199"/>
      <c r="B27" s="237"/>
      <c r="C27" s="203"/>
      <c r="D27" s="238"/>
      <c r="E27" s="238"/>
      <c r="F27" s="239"/>
      <c r="G27" s="204"/>
      <c r="H27" s="204"/>
      <c r="I27" s="240"/>
      <c r="J27" s="240"/>
      <c r="K27" s="200"/>
      <c r="L27" s="208"/>
      <c r="M27" s="206"/>
      <c r="N27" s="229">
        <f t="shared" si="0"/>
        <v>0</v>
      </c>
    </row>
    <row r="28" spans="1:14" ht="16.5">
      <c r="A28" s="199"/>
      <c r="B28" s="237"/>
      <c r="C28" s="203"/>
      <c r="D28" s="238"/>
      <c r="E28" s="238"/>
      <c r="F28" s="239"/>
      <c r="G28" s="204"/>
      <c r="H28" s="204"/>
      <c r="I28" s="240"/>
      <c r="J28" s="240"/>
      <c r="K28" s="204"/>
      <c r="L28" s="208"/>
      <c r="M28" s="206"/>
      <c r="N28" s="229">
        <f t="shared" si="0"/>
        <v>0</v>
      </c>
    </row>
    <row r="29" spans="1:14" ht="16.5">
      <c r="A29" s="241"/>
      <c r="B29" s="242"/>
      <c r="C29" s="203"/>
      <c r="D29" s="238"/>
      <c r="E29" s="238"/>
      <c r="F29" s="239"/>
      <c r="G29" s="204"/>
      <c r="H29" s="204"/>
      <c r="I29" s="240"/>
      <c r="J29" s="240"/>
      <c r="K29" s="204"/>
      <c r="L29" s="208"/>
      <c r="M29" s="206"/>
      <c r="N29" s="229">
        <f t="shared" si="0"/>
        <v>0</v>
      </c>
    </row>
    <row r="30" spans="1:14" ht="16.5">
      <c r="A30" s="241"/>
      <c r="B30" s="237"/>
      <c r="C30" s="203"/>
      <c r="D30" s="238"/>
      <c r="E30" s="238"/>
      <c r="F30" s="239"/>
      <c r="G30" s="204"/>
      <c r="H30" s="204"/>
      <c r="I30" s="240"/>
      <c r="J30" s="240"/>
      <c r="K30" s="204"/>
      <c r="L30" s="208"/>
      <c r="M30" s="206"/>
      <c r="N30" s="229">
        <f t="shared" si="0"/>
        <v>0</v>
      </c>
    </row>
    <row r="31" spans="1:14" ht="16.5">
      <c r="A31" s="241"/>
      <c r="B31" s="237"/>
      <c r="C31" s="203"/>
      <c r="D31" s="238"/>
      <c r="E31" s="238"/>
      <c r="F31" s="239"/>
      <c r="G31" s="204"/>
      <c r="H31" s="204"/>
      <c r="I31" s="200"/>
      <c r="J31" s="200"/>
      <c r="K31" s="240"/>
      <c r="L31" s="208"/>
      <c r="M31" s="206"/>
      <c r="N31" s="229">
        <f t="shared" si="0"/>
        <v>0</v>
      </c>
    </row>
    <row r="32" spans="1:14" ht="17.25" thickBot="1">
      <c r="A32" s="241"/>
      <c r="B32" s="237"/>
      <c r="C32" s="203"/>
      <c r="D32" s="243"/>
      <c r="E32" s="243"/>
      <c r="F32" s="239"/>
      <c r="G32" s="200"/>
      <c r="H32" s="200"/>
      <c r="I32" s="200"/>
      <c r="J32" s="244"/>
      <c r="K32" s="240"/>
      <c r="L32" s="208"/>
      <c r="M32" s="206"/>
      <c r="N32" s="245">
        <f>SUM(N6:N31)</f>
        <v>203698</v>
      </c>
    </row>
    <row r="33" spans="1:14" ht="17.25" thickBot="1">
      <c r="A33" s="246" t="s">
        <v>8</v>
      </c>
      <c r="B33" s="247"/>
      <c r="C33" s="248"/>
      <c r="D33" s="249"/>
      <c r="E33" s="249"/>
      <c r="F33" s="249"/>
      <c r="G33" s="250">
        <f>SUM(G6:G32)</f>
        <v>203698</v>
      </c>
      <c r="H33" s="250">
        <f>SUM(H6:H32)</f>
        <v>0</v>
      </c>
      <c r="I33" s="251">
        <f>SUM(I6:I31)</f>
        <v>0</v>
      </c>
      <c r="J33" s="252">
        <f>SUM(J6:J31)</f>
        <v>0</v>
      </c>
      <c r="K33" s="253">
        <f>SUM(K6:K31)</f>
        <v>87890</v>
      </c>
      <c r="L33" s="206">
        <f>SUM(L6:L32)</f>
        <v>0</v>
      </c>
      <c r="M33" s="206">
        <f>SUM(M6:M32)</f>
        <v>115808</v>
      </c>
      <c r="N33" s="245">
        <f>SUM(J33:M33)</f>
        <v>203698</v>
      </c>
    </row>
    <row r="34" spans="1:14" ht="16.5">
      <c r="A34" s="181"/>
      <c r="B34" s="181"/>
      <c r="C34" s="181"/>
      <c r="D34" s="238"/>
      <c r="E34" s="181"/>
      <c r="F34" s="181"/>
      <c r="G34" s="181"/>
      <c r="H34" s="188" t="s">
        <v>7</v>
      </c>
      <c r="I34" s="254"/>
      <c r="J34" s="255"/>
      <c r="K34" s="256"/>
      <c r="L34" s="249"/>
      <c r="M34" s="249"/>
      <c r="N34" s="181"/>
    </row>
    <row r="35" spans="1:14" ht="16.5">
      <c r="A35" s="246" t="s">
        <v>6</v>
      </c>
      <c r="B35" s="246"/>
      <c r="C35" s="181"/>
      <c r="D35" s="238"/>
      <c r="E35" s="257" t="s">
        <v>5</v>
      </c>
      <c r="F35" s="257"/>
      <c r="G35" s="181" t="s">
        <v>4</v>
      </c>
      <c r="H35" s="258"/>
      <c r="I35" s="181"/>
      <c r="J35" s="249"/>
      <c r="K35" s="200"/>
      <c r="L35" s="259"/>
      <c r="M35" s="259"/>
      <c r="N35" s="181"/>
    </row>
    <row r="36" spans="1:14" ht="16.5">
      <c r="A36" s="246" t="s">
        <v>3</v>
      </c>
      <c r="B36" s="260"/>
      <c r="C36" s="261"/>
      <c r="D36" s="181"/>
      <c r="E36" s="292">
        <v>517</v>
      </c>
      <c r="F36" s="292"/>
      <c r="G36" s="181"/>
      <c r="H36" s="258"/>
      <c r="I36" s="206"/>
      <c r="J36" s="259"/>
      <c r="K36" s="259"/>
      <c r="L36" s="259"/>
      <c r="M36" s="259"/>
      <c r="N36" s="262"/>
    </row>
    <row r="37" spans="1:14" ht="16.5">
      <c r="A37" s="246" t="s">
        <v>2</v>
      </c>
      <c r="B37" s="181"/>
      <c r="C37" s="263">
        <v>0</v>
      </c>
      <c r="D37" s="181"/>
      <c r="E37" s="181"/>
      <c r="F37" s="181"/>
      <c r="G37" s="181"/>
      <c r="H37" s="257"/>
      <c r="I37" s="206"/>
      <c r="J37" s="259"/>
      <c r="K37" s="259"/>
      <c r="L37" s="259"/>
      <c r="M37" s="259"/>
      <c r="N37" s="262"/>
    </row>
    <row r="38" spans="1:14" ht="15.75">
      <c r="A38" s="181"/>
      <c r="B38" s="181"/>
      <c r="C38" s="250">
        <f>C37*E36</f>
        <v>0</v>
      </c>
      <c r="D38" s="181"/>
      <c r="E38" s="181"/>
      <c r="F38" s="181"/>
      <c r="G38" s="181"/>
      <c r="H38" s="259"/>
      <c r="I38" s="259"/>
      <c r="J38" s="259"/>
      <c r="K38" s="181"/>
      <c r="L38" s="259"/>
      <c r="M38" s="259"/>
      <c r="N38" s="262"/>
    </row>
    <row r="39" spans="1:14" ht="17.25" thickBot="1">
      <c r="A39" s="246" t="s">
        <v>1</v>
      </c>
      <c r="B39" s="181"/>
      <c r="C39" s="264">
        <v>0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</row>
    <row r="40" spans="1:14" ht="16.5" thickBot="1">
      <c r="A40" s="293" t="s">
        <v>0</v>
      </c>
      <c r="B40" s="294"/>
      <c r="C40" s="265">
        <f>SUM(C38+C39)</f>
        <v>0</v>
      </c>
      <c r="D40" s="266"/>
      <c r="E40" s="181"/>
      <c r="F40" s="181"/>
      <c r="G40" s="181"/>
      <c r="H40" s="181"/>
      <c r="I40" s="181"/>
      <c r="J40" s="181"/>
      <c r="K40" s="181"/>
      <c r="L40" s="181"/>
      <c r="M40" s="181"/>
      <c r="N40" s="23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76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0" zoomScale="75" zoomScaleNormal="75" workbookViewId="0">
      <selection activeCell="H18" sqref="H1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40293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G30" sqref="G3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40293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309</v>
      </c>
      <c r="B6" s="16"/>
      <c r="C6" s="66" t="s">
        <v>310</v>
      </c>
      <c r="D6" s="65">
        <v>40291</v>
      </c>
      <c r="E6" s="65">
        <v>40293</v>
      </c>
      <c r="F6" s="33">
        <v>33784</v>
      </c>
      <c r="G6" s="37">
        <v>529156</v>
      </c>
      <c r="H6" s="37"/>
      <c r="I6" s="64"/>
      <c r="J6" s="37">
        <v>3156</v>
      </c>
      <c r="K6" s="37">
        <v>526000</v>
      </c>
      <c r="L6" s="37"/>
      <c r="M6" s="10"/>
      <c r="N6" s="62">
        <f>SUM(G6:I6)</f>
        <v>529156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529156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529156</v>
      </c>
      <c r="H33" s="9">
        <f>SUM(H6:H32)</f>
        <v>0</v>
      </c>
      <c r="I33" s="25">
        <f>SUM(I6:I31)</f>
        <v>0</v>
      </c>
      <c r="J33" s="24">
        <f>SUM(J6:J31)</f>
        <v>3156</v>
      </c>
      <c r="K33" s="23">
        <f>SUM(K6:K31)</f>
        <v>526000</v>
      </c>
      <c r="L33" s="10">
        <f>SUM(L6:L32)</f>
        <v>0</v>
      </c>
      <c r="M33" s="10">
        <f>SUM(M6:M32)</f>
        <v>0</v>
      </c>
      <c r="N33" s="22">
        <f>SUM(J33:M33)</f>
        <v>529156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6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3156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3156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0" zoomScale="75" zoomScaleNormal="75" workbookViewId="0">
      <selection activeCell="D23" sqref="D23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40292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41</v>
      </c>
      <c r="B6" s="16" t="s">
        <v>302</v>
      </c>
      <c r="C6" s="66" t="s">
        <v>37</v>
      </c>
      <c r="D6" s="65">
        <v>40292</v>
      </c>
      <c r="E6" s="65">
        <v>40294</v>
      </c>
      <c r="F6" s="33">
        <v>33779</v>
      </c>
      <c r="G6" s="37">
        <v>96748</v>
      </c>
      <c r="H6" s="37"/>
      <c r="I6" s="64"/>
      <c r="J6" s="37"/>
      <c r="K6" s="37">
        <v>96748</v>
      </c>
      <c r="L6" s="37"/>
      <c r="M6" s="10"/>
      <c r="N6" s="62">
        <f>SUM(G6:I6)</f>
        <v>96748</v>
      </c>
    </row>
    <row r="7" spans="1:14" ht="13.5" customHeight="1">
      <c r="A7" s="39" t="s">
        <v>303</v>
      </c>
      <c r="B7" s="66" t="s">
        <v>304</v>
      </c>
      <c r="C7" s="66" t="s">
        <v>37</v>
      </c>
      <c r="D7" s="65">
        <v>40292</v>
      </c>
      <c r="E7" s="65">
        <v>40294</v>
      </c>
      <c r="F7" s="33">
        <v>33780</v>
      </c>
      <c r="G7" s="37">
        <v>109408</v>
      </c>
      <c r="H7" s="37"/>
      <c r="I7" s="64"/>
      <c r="J7" s="37"/>
      <c r="K7" s="37">
        <v>109408</v>
      </c>
      <c r="L7" s="37"/>
      <c r="M7" s="28"/>
      <c r="N7" s="62">
        <f>SUM(G7:I7)</f>
        <v>109408</v>
      </c>
    </row>
    <row r="8" spans="1:14">
      <c r="A8" s="39" t="s">
        <v>305</v>
      </c>
      <c r="B8" s="66" t="s">
        <v>306</v>
      </c>
      <c r="C8" s="66" t="s">
        <v>37</v>
      </c>
      <c r="D8" s="65">
        <v>40292</v>
      </c>
      <c r="E8" s="65">
        <v>40293</v>
      </c>
      <c r="F8" s="33">
        <v>33781</v>
      </c>
      <c r="G8" s="37">
        <v>56282</v>
      </c>
      <c r="H8" s="37"/>
      <c r="I8" s="64"/>
      <c r="J8" s="37"/>
      <c r="K8" s="37">
        <v>56282</v>
      </c>
      <c r="L8" s="37"/>
      <c r="M8" s="10"/>
      <c r="N8" s="62">
        <f>SUM(G8:I8)</f>
        <v>56282</v>
      </c>
    </row>
    <row r="9" spans="1:14">
      <c r="A9" s="39" t="s">
        <v>278</v>
      </c>
      <c r="B9" s="70" t="s">
        <v>307</v>
      </c>
      <c r="C9" s="70" t="s">
        <v>37</v>
      </c>
      <c r="D9" s="69">
        <v>40292</v>
      </c>
      <c r="E9" s="69">
        <v>40294</v>
      </c>
      <c r="F9" s="33">
        <v>33782</v>
      </c>
      <c r="G9" s="37">
        <v>78900</v>
      </c>
      <c r="H9" s="37"/>
      <c r="I9" s="64"/>
      <c r="J9" s="37"/>
      <c r="K9" s="37">
        <v>78900</v>
      </c>
      <c r="L9" s="37"/>
      <c r="M9" s="10"/>
      <c r="N9" s="62">
        <f t="shared" ref="N9:N31" si="0">SUM(G9+I9)</f>
        <v>78900</v>
      </c>
    </row>
    <row r="10" spans="1:14">
      <c r="A10" s="39" t="s">
        <v>29</v>
      </c>
      <c r="B10" s="68" t="s">
        <v>308</v>
      </c>
      <c r="C10" s="66" t="s">
        <v>37</v>
      </c>
      <c r="D10" s="65">
        <v>40292</v>
      </c>
      <c r="E10" s="65">
        <v>40293</v>
      </c>
      <c r="F10" s="33">
        <v>33783</v>
      </c>
      <c r="G10" s="37">
        <v>42080</v>
      </c>
      <c r="H10" s="37"/>
      <c r="I10" s="64"/>
      <c r="J10" s="37">
        <v>42080</v>
      </c>
      <c r="K10" s="37"/>
      <c r="L10" s="37"/>
      <c r="M10" s="10"/>
      <c r="N10" s="62">
        <f t="shared" si="0"/>
        <v>42080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383418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383418</v>
      </c>
      <c r="H33" s="9">
        <f>SUM(H6:H32)</f>
        <v>0</v>
      </c>
      <c r="I33" s="25">
        <f>SUM(I6:I31)</f>
        <v>0</v>
      </c>
      <c r="J33" s="24">
        <f>SUM(J6:J31)</f>
        <v>42080</v>
      </c>
      <c r="K33" s="23">
        <f>SUM(K6:K31)</f>
        <v>341338</v>
      </c>
      <c r="L33" s="10">
        <f>SUM(L6:L32)</f>
        <v>0</v>
      </c>
      <c r="M33" s="10">
        <f>SUM(M6:M32)</f>
        <v>0</v>
      </c>
      <c r="N33" s="22">
        <f>SUM(J33:M33)</f>
        <v>383418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80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42480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42480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6" top="0.74803149606299213" bottom="0.74803149606299213" header="0.31496062992125984" footer="0.31496062992125984"/>
  <pageSetup paperSize="9" scale="86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6" zoomScale="75" zoomScaleNormal="75" workbookViewId="0">
      <selection activeCell="C34" sqref="C34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40292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278</v>
      </c>
      <c r="B6" s="16" t="s">
        <v>279</v>
      </c>
      <c r="C6" s="66" t="s">
        <v>33</v>
      </c>
      <c r="D6" s="65">
        <v>40290</v>
      </c>
      <c r="E6" s="65">
        <v>40292</v>
      </c>
      <c r="F6" s="33">
        <v>33777</v>
      </c>
      <c r="G6" s="37">
        <v>69432</v>
      </c>
      <c r="H6" s="37"/>
      <c r="I6" s="64"/>
      <c r="J6" s="37"/>
      <c r="K6" s="37">
        <v>69432</v>
      </c>
      <c r="L6" s="37"/>
      <c r="M6" s="10"/>
      <c r="N6" s="62">
        <f>SUM(G6:I6)</f>
        <v>69432</v>
      </c>
    </row>
    <row r="7" spans="1:14" ht="13.5" customHeight="1">
      <c r="A7" s="39" t="s">
        <v>31</v>
      </c>
      <c r="B7" s="66" t="s">
        <v>300</v>
      </c>
      <c r="C7" s="66" t="s">
        <v>33</v>
      </c>
      <c r="D7" s="65">
        <v>40292</v>
      </c>
      <c r="E7" s="65">
        <v>40293</v>
      </c>
      <c r="F7" s="33">
        <v>33778</v>
      </c>
      <c r="G7" s="37">
        <v>36820</v>
      </c>
      <c r="H7" s="37"/>
      <c r="I7" s="64"/>
      <c r="J7" s="37">
        <v>36820</v>
      </c>
      <c r="K7" s="37"/>
      <c r="L7" s="37"/>
      <c r="M7" s="28"/>
      <c r="N7" s="62">
        <f>SUM(G7:I7)</f>
        <v>36820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106252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106252</v>
      </c>
      <c r="H33" s="9">
        <f>SUM(H6:H32)</f>
        <v>0</v>
      </c>
      <c r="I33" s="25">
        <f>SUM(I6:I31)</f>
        <v>0</v>
      </c>
      <c r="J33" s="24">
        <f>SUM(J6:J31)</f>
        <v>36820</v>
      </c>
      <c r="K33" s="23">
        <f>SUM(K6:K31)</f>
        <v>69432</v>
      </c>
      <c r="L33" s="10">
        <f>SUM(L6:L32)</f>
        <v>0</v>
      </c>
      <c r="M33" s="10">
        <f>SUM(M6:M32)</f>
        <v>0</v>
      </c>
      <c r="N33" s="22">
        <f>SUM(J33:M33)</f>
        <v>106252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301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70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36820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36820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40286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16" t="s">
        <v>258</v>
      </c>
      <c r="C6" s="66" t="s">
        <v>37</v>
      </c>
      <c r="D6" s="65">
        <v>40285</v>
      </c>
      <c r="E6" s="65">
        <v>40286</v>
      </c>
      <c r="F6" s="33">
        <v>33735</v>
      </c>
      <c r="G6" s="37">
        <v>25000</v>
      </c>
      <c r="H6" s="37"/>
      <c r="I6" s="64"/>
      <c r="J6" s="37">
        <v>25000</v>
      </c>
      <c r="K6" s="37"/>
      <c r="L6" s="37"/>
      <c r="M6" s="10"/>
      <c r="N6" s="62">
        <f>SUM(G6:I6)</f>
        <v>25000</v>
      </c>
    </row>
    <row r="7" spans="1:14" ht="13.5" customHeight="1">
      <c r="A7" s="39" t="s">
        <v>260</v>
      </c>
      <c r="B7" s="66" t="s">
        <v>259</v>
      </c>
      <c r="C7" s="66" t="s">
        <v>37</v>
      </c>
      <c r="D7" s="65"/>
      <c r="E7" s="65"/>
      <c r="F7" s="33">
        <v>33736</v>
      </c>
      <c r="G7" s="37"/>
      <c r="H7" s="37" t="s">
        <v>261</v>
      </c>
      <c r="I7" s="64">
        <v>81530</v>
      </c>
      <c r="J7" s="37">
        <v>81530</v>
      </c>
      <c r="K7" s="37"/>
      <c r="L7" s="37"/>
      <c r="M7" s="28"/>
      <c r="N7" s="62">
        <f>SUM(G7:I7)</f>
        <v>81530</v>
      </c>
    </row>
    <row r="8" spans="1:14">
      <c r="A8" s="39" t="s">
        <v>36</v>
      </c>
      <c r="B8" s="66" t="s">
        <v>233</v>
      </c>
      <c r="C8" s="66" t="s">
        <v>228</v>
      </c>
      <c r="D8" s="65">
        <v>40285</v>
      </c>
      <c r="E8" s="65">
        <v>40286</v>
      </c>
      <c r="F8" s="33">
        <v>33737</v>
      </c>
      <c r="G8" s="37">
        <v>15000</v>
      </c>
      <c r="H8" s="37"/>
      <c r="I8" s="64"/>
      <c r="J8" s="37">
        <v>15000</v>
      </c>
      <c r="K8" s="37"/>
      <c r="L8" s="37"/>
      <c r="M8" s="10"/>
      <c r="N8" s="62">
        <f>SUM(G8:I8)</f>
        <v>15000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121530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40000</v>
      </c>
      <c r="H33" s="9">
        <f>SUM(H6:H32)</f>
        <v>0</v>
      </c>
      <c r="I33" s="25">
        <f>SUM(I6:I31)</f>
        <v>81530</v>
      </c>
      <c r="J33" s="24">
        <f>SUM(J6:J31)</f>
        <v>121530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121530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155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81530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121530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K7" sqref="K7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40291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46</v>
      </c>
      <c r="B6" s="16" t="s">
        <v>299</v>
      </c>
      <c r="C6" s="66" t="s">
        <v>33</v>
      </c>
      <c r="D6" s="65">
        <v>40291</v>
      </c>
      <c r="E6" s="65">
        <v>40292</v>
      </c>
      <c r="F6" s="33">
        <v>33775</v>
      </c>
      <c r="G6" s="37">
        <v>56282</v>
      </c>
      <c r="H6" s="37"/>
      <c r="I6" s="64"/>
      <c r="J6" s="37"/>
      <c r="K6" s="37">
        <v>56282</v>
      </c>
      <c r="L6" s="37"/>
      <c r="M6" s="10"/>
      <c r="N6" s="62">
        <f>SUM(G6:I6)</f>
        <v>56282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56282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56282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56282</v>
      </c>
      <c r="L33" s="10">
        <f>SUM(L6:L32)</f>
        <v>0</v>
      </c>
      <c r="M33" s="10">
        <f>SUM(M6:M32)</f>
        <v>0</v>
      </c>
      <c r="N33" s="22">
        <f>SUM(J33:M33)</f>
        <v>56282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N1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40291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45</v>
      </c>
      <c r="B6" s="16"/>
      <c r="C6" s="66" t="s">
        <v>295</v>
      </c>
      <c r="D6" s="65">
        <v>40289</v>
      </c>
      <c r="E6" s="65">
        <v>40290</v>
      </c>
      <c r="F6" s="33">
        <v>33769</v>
      </c>
      <c r="G6" s="37">
        <v>18156</v>
      </c>
      <c r="H6" s="37"/>
      <c r="I6" s="64"/>
      <c r="J6" s="37">
        <v>18156</v>
      </c>
      <c r="K6" s="37"/>
      <c r="L6" s="37"/>
      <c r="M6" s="10"/>
      <c r="N6" s="62">
        <f>SUM(G6:I6)</f>
        <v>18156</v>
      </c>
    </row>
    <row r="7" spans="1:14" ht="13.5" customHeight="1">
      <c r="A7" s="39" t="s">
        <v>45</v>
      </c>
      <c r="B7" s="66"/>
      <c r="C7" s="66" t="s">
        <v>295</v>
      </c>
      <c r="D7" s="65">
        <v>40290</v>
      </c>
      <c r="E7" s="65">
        <v>40291</v>
      </c>
      <c r="F7" s="33">
        <v>33770</v>
      </c>
      <c r="G7" s="37">
        <v>18156</v>
      </c>
      <c r="H7" s="37"/>
      <c r="I7" s="64"/>
      <c r="J7" s="37">
        <v>18156</v>
      </c>
      <c r="K7" s="37"/>
      <c r="L7" s="37"/>
      <c r="M7" s="28"/>
      <c r="N7" s="62">
        <f>SUM(G7:I7)</f>
        <v>18156</v>
      </c>
    </row>
    <row r="8" spans="1:14">
      <c r="A8" s="39" t="s">
        <v>112</v>
      </c>
      <c r="B8" s="66" t="s">
        <v>296</v>
      </c>
      <c r="C8" s="66" t="s">
        <v>204</v>
      </c>
      <c r="D8" s="65">
        <v>40299</v>
      </c>
      <c r="E8" s="65">
        <v>40301</v>
      </c>
      <c r="F8" s="33">
        <v>33771</v>
      </c>
      <c r="G8" s="37">
        <v>48392</v>
      </c>
      <c r="H8" s="37"/>
      <c r="I8" s="64"/>
      <c r="J8" s="37"/>
      <c r="K8" s="37"/>
      <c r="L8" s="37"/>
      <c r="M8" s="10">
        <v>48392</v>
      </c>
      <c r="N8" s="62">
        <f>SUM(G8:I8)</f>
        <v>48392</v>
      </c>
    </row>
    <row r="9" spans="1:14">
      <c r="A9" s="39" t="s">
        <v>39</v>
      </c>
      <c r="B9" s="70"/>
      <c r="C9" s="70" t="s">
        <v>297</v>
      </c>
      <c r="D9" s="69">
        <v>40290</v>
      </c>
      <c r="E9" s="69">
        <v>40291</v>
      </c>
      <c r="F9" s="33">
        <v>33772</v>
      </c>
      <c r="G9" s="37">
        <v>15000</v>
      </c>
      <c r="H9" s="37"/>
      <c r="I9" s="64"/>
      <c r="J9" s="37">
        <v>15000</v>
      </c>
      <c r="K9" s="37"/>
      <c r="L9" s="37"/>
      <c r="M9" s="10"/>
      <c r="N9" s="62">
        <f t="shared" ref="N9:N31" si="0">SUM(G9+I9)</f>
        <v>15000</v>
      </c>
    </row>
    <row r="10" spans="1:14">
      <c r="A10" s="39"/>
      <c r="B10" s="68" t="s">
        <v>190</v>
      </c>
      <c r="C10" s="66" t="s">
        <v>298</v>
      </c>
      <c r="D10" s="65" t="s">
        <v>190</v>
      </c>
      <c r="E10" s="65" t="s">
        <v>190</v>
      </c>
      <c r="F10" s="33">
        <v>33773</v>
      </c>
      <c r="G10" s="37">
        <v>427112</v>
      </c>
      <c r="H10" s="37"/>
      <c r="I10" s="64"/>
      <c r="J10" s="37"/>
      <c r="K10" s="37"/>
      <c r="L10" s="37"/>
      <c r="M10" s="10">
        <v>427112</v>
      </c>
      <c r="N10" s="62">
        <f t="shared" si="0"/>
        <v>427112</v>
      </c>
    </row>
    <row r="11" spans="1:14">
      <c r="A11" s="39" t="s">
        <v>36</v>
      </c>
      <c r="B11" s="68" t="s">
        <v>286</v>
      </c>
      <c r="C11" s="66" t="s">
        <v>37</v>
      </c>
      <c r="D11" s="65">
        <v>40290</v>
      </c>
      <c r="E11" s="65">
        <v>40292</v>
      </c>
      <c r="F11" s="33">
        <v>33774</v>
      </c>
      <c r="G11" s="37">
        <v>42080</v>
      </c>
      <c r="H11" s="37"/>
      <c r="I11" s="64"/>
      <c r="J11" s="37"/>
      <c r="K11" s="37">
        <v>42080</v>
      </c>
      <c r="L11" s="37"/>
      <c r="M11" s="10"/>
      <c r="N11" s="62">
        <f t="shared" si="0"/>
        <v>42080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568896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568896</v>
      </c>
      <c r="H33" s="9">
        <f>SUM(H6:H32)</f>
        <v>0</v>
      </c>
      <c r="I33" s="25">
        <f>SUM(I6:I31)</f>
        <v>0</v>
      </c>
      <c r="J33" s="24">
        <f>SUM(J6:J31)</f>
        <v>51312</v>
      </c>
      <c r="K33" s="23">
        <f>SUM(K6:K31)</f>
        <v>42080</v>
      </c>
      <c r="L33" s="10">
        <f>SUM(L6:L32)</f>
        <v>0</v>
      </c>
      <c r="M33" s="10">
        <f>SUM(M6:M32)</f>
        <v>475504</v>
      </c>
      <c r="N33" s="22">
        <f>SUM(J33:M33)</f>
        <v>568896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51325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51325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19685039370078741" right="0.56999999999999995" top="0.74803149606299213" bottom="0.74803149606299213" header="0.31496062992125984" footer="0.31496062992125984"/>
  <pageSetup paperSize="9" scale="86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8" zoomScale="75" zoomScaleNormal="75" workbookViewId="0">
      <selection activeCell="H22" sqref="H2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40290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138</v>
      </c>
      <c r="B6" s="16" t="s">
        <v>288</v>
      </c>
      <c r="C6" s="66" t="s">
        <v>155</v>
      </c>
      <c r="D6" s="65">
        <v>40287</v>
      </c>
      <c r="E6" s="65">
        <v>40291</v>
      </c>
      <c r="F6" s="33">
        <v>33761</v>
      </c>
      <c r="G6" s="37">
        <v>99582.3</v>
      </c>
      <c r="H6" s="37"/>
      <c r="I6" s="64"/>
      <c r="J6" s="37">
        <v>99582.3</v>
      </c>
      <c r="K6" s="37"/>
      <c r="L6" s="37"/>
      <c r="M6" s="10"/>
      <c r="N6" s="62">
        <f>SUM(G6:I6)</f>
        <v>99582.3</v>
      </c>
    </row>
    <row r="7" spans="1:14" ht="13.5" customHeight="1">
      <c r="A7" s="39" t="s">
        <v>151</v>
      </c>
      <c r="B7" s="66"/>
      <c r="C7" s="66" t="s">
        <v>290</v>
      </c>
      <c r="D7" s="65">
        <v>40289</v>
      </c>
      <c r="E7" s="65">
        <v>40291</v>
      </c>
      <c r="F7" s="33">
        <v>33763</v>
      </c>
      <c r="G7" s="37">
        <v>54624</v>
      </c>
      <c r="H7" s="37"/>
      <c r="I7" s="64"/>
      <c r="J7" s="37">
        <v>54624</v>
      </c>
      <c r="K7" s="37"/>
      <c r="L7" s="37"/>
      <c r="M7" s="28"/>
      <c r="N7" s="62">
        <f>SUM(G7:I7)</f>
        <v>54624</v>
      </c>
    </row>
    <row r="8" spans="1:14">
      <c r="A8" s="39" t="s">
        <v>38</v>
      </c>
      <c r="B8" s="66" t="s">
        <v>291</v>
      </c>
      <c r="C8" s="66" t="s">
        <v>155</v>
      </c>
      <c r="D8" s="65">
        <v>40287</v>
      </c>
      <c r="E8" s="65">
        <v>40291</v>
      </c>
      <c r="F8" s="33">
        <v>33764</v>
      </c>
      <c r="G8" s="37">
        <v>99582.3</v>
      </c>
      <c r="H8" s="37"/>
      <c r="I8" s="64"/>
      <c r="J8" s="37">
        <v>99582.3</v>
      </c>
      <c r="K8" s="37"/>
      <c r="L8" s="37"/>
      <c r="M8" s="10"/>
      <c r="N8" s="62">
        <f>SUM(G8:I8)</f>
        <v>99582.3</v>
      </c>
    </row>
    <row r="9" spans="1:14">
      <c r="A9" s="39" t="s">
        <v>41</v>
      </c>
      <c r="B9" s="70" t="s">
        <v>292</v>
      </c>
      <c r="C9" s="70" t="s">
        <v>155</v>
      </c>
      <c r="D9" s="69">
        <v>40287</v>
      </c>
      <c r="E9" s="69">
        <v>40291</v>
      </c>
      <c r="F9" s="33">
        <v>33765</v>
      </c>
      <c r="G9" s="37">
        <v>99582.3</v>
      </c>
      <c r="H9" s="37"/>
      <c r="I9" s="64"/>
      <c r="J9" s="37">
        <v>99582.3</v>
      </c>
      <c r="K9" s="37"/>
      <c r="L9" s="37"/>
      <c r="M9" s="10"/>
      <c r="N9" s="62">
        <f t="shared" ref="N9:N31" si="0">SUM(G9+I9)</f>
        <v>99582.3</v>
      </c>
    </row>
    <row r="10" spans="1:14">
      <c r="A10" s="39" t="s">
        <v>49</v>
      </c>
      <c r="B10" s="68" t="s">
        <v>71</v>
      </c>
      <c r="C10" s="66"/>
      <c r="D10" s="65"/>
      <c r="E10" s="65"/>
      <c r="F10" s="33">
        <v>33766</v>
      </c>
      <c r="G10" s="37">
        <v>57860</v>
      </c>
      <c r="H10" s="37"/>
      <c r="I10" s="64"/>
      <c r="J10" s="37">
        <v>57860</v>
      </c>
      <c r="K10" s="37"/>
      <c r="L10" s="37"/>
      <c r="M10" s="10"/>
      <c r="N10" s="62">
        <f t="shared" si="0"/>
        <v>57860</v>
      </c>
    </row>
    <row r="11" spans="1:14">
      <c r="A11" s="39" t="s">
        <v>29</v>
      </c>
      <c r="B11" s="68" t="s">
        <v>293</v>
      </c>
      <c r="C11" s="66"/>
      <c r="D11" s="65"/>
      <c r="E11" s="65"/>
      <c r="F11" s="33">
        <v>33767</v>
      </c>
      <c r="G11" s="37">
        <v>31560</v>
      </c>
      <c r="H11" s="37"/>
      <c r="I11" s="64"/>
      <c r="J11" s="37">
        <v>31560</v>
      </c>
      <c r="K11" s="37"/>
      <c r="L11" s="37"/>
      <c r="M11" s="10"/>
      <c r="N11" s="62">
        <f t="shared" si="0"/>
        <v>31560</v>
      </c>
    </row>
    <row r="12" spans="1:14">
      <c r="A12" s="39" t="s">
        <v>226</v>
      </c>
      <c r="B12" s="67" t="s">
        <v>294</v>
      </c>
      <c r="C12" s="66" t="s">
        <v>189</v>
      </c>
      <c r="D12" s="65">
        <v>40290</v>
      </c>
      <c r="E12" s="65">
        <v>40292</v>
      </c>
      <c r="F12" s="33">
        <v>33768</v>
      </c>
      <c r="G12" s="37">
        <v>48392</v>
      </c>
      <c r="H12" s="37"/>
      <c r="I12" s="64"/>
      <c r="J12" s="37"/>
      <c r="K12" s="37"/>
      <c r="L12" s="37"/>
      <c r="M12" s="10">
        <v>48392</v>
      </c>
      <c r="N12" s="62">
        <f t="shared" si="0"/>
        <v>48392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491182.89999999997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491182.89999999997</v>
      </c>
      <c r="H33" s="9">
        <f>SUM(H6:H32)</f>
        <v>0</v>
      </c>
      <c r="I33" s="25">
        <f>SUM(I6:I31)</f>
        <v>0</v>
      </c>
      <c r="J33" s="24">
        <f>SUM(J6:J31)</f>
        <v>442790.89999999997</v>
      </c>
      <c r="K33" s="23">
        <f>SUM(K6:K31)</f>
        <v>0</v>
      </c>
      <c r="L33" s="10">
        <f>SUM(L6:L32)</f>
        <v>0</v>
      </c>
      <c r="M33" s="10">
        <f>SUM(M6:M32)</f>
        <v>48392</v>
      </c>
      <c r="N33" s="22">
        <f>SUM(J33:M33)</f>
        <v>491182.89999999997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289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170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89420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353370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442790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41" right="0.53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D34" sqref="D34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241</v>
      </c>
      <c r="E3" s="273"/>
      <c r="F3" s="76"/>
      <c r="G3" s="2"/>
      <c r="H3" s="2"/>
      <c r="I3" s="2"/>
      <c r="J3" s="75"/>
      <c r="K3" s="274">
        <v>40290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31</v>
      </c>
      <c r="B6" s="16" t="s">
        <v>287</v>
      </c>
      <c r="C6" s="66" t="s">
        <v>37</v>
      </c>
      <c r="D6" s="65">
        <v>40290</v>
      </c>
      <c r="E6" s="65">
        <v>40291</v>
      </c>
      <c r="F6" s="33">
        <v>33759</v>
      </c>
      <c r="G6" s="37">
        <v>42000</v>
      </c>
      <c r="H6" s="37"/>
      <c r="I6" s="64"/>
      <c r="J6" s="37"/>
      <c r="K6" s="37">
        <v>42000</v>
      </c>
      <c r="L6" s="37"/>
      <c r="M6" s="10"/>
      <c r="N6" s="62">
        <f>SUM(G6:I6)</f>
        <v>42000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42000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42000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42000</v>
      </c>
      <c r="L33" s="10">
        <f>SUM(L6:L32)</f>
        <v>0</v>
      </c>
      <c r="M33" s="10">
        <f>SUM(M6:M32)</f>
        <v>0</v>
      </c>
      <c r="N33" s="22">
        <f>SUM(J33:M33)</f>
        <v>42000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283</v>
      </c>
      <c r="E3" s="273"/>
      <c r="F3" s="76"/>
      <c r="G3" s="2"/>
      <c r="H3" s="2"/>
      <c r="I3" s="2"/>
      <c r="J3" s="75"/>
      <c r="K3" s="274">
        <v>40289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44</v>
      </c>
      <c r="B6" s="16" t="s">
        <v>282</v>
      </c>
      <c r="C6" s="66"/>
      <c r="D6" s="65"/>
      <c r="E6" s="65"/>
      <c r="F6" s="33">
        <v>33756</v>
      </c>
      <c r="G6" s="37"/>
      <c r="H6" s="37" t="s">
        <v>284</v>
      </c>
      <c r="I6" s="64">
        <v>84160</v>
      </c>
      <c r="J6" s="37">
        <v>84160</v>
      </c>
      <c r="K6" s="37"/>
      <c r="L6" s="37"/>
      <c r="M6" s="10"/>
      <c r="N6" s="62">
        <f>SUM(G6:I6)</f>
        <v>84160</v>
      </c>
    </row>
    <row r="7" spans="1:14" ht="13.5" customHeight="1">
      <c r="A7" s="39" t="s">
        <v>229</v>
      </c>
      <c r="B7" s="66" t="s">
        <v>285</v>
      </c>
      <c r="C7" s="66" t="s">
        <v>37</v>
      </c>
      <c r="D7" s="65">
        <v>40289</v>
      </c>
      <c r="E7" s="65">
        <v>40290</v>
      </c>
      <c r="F7" s="33">
        <v>33757</v>
      </c>
      <c r="G7" s="37">
        <v>48392</v>
      </c>
      <c r="H7" s="37"/>
      <c r="I7" s="64"/>
      <c r="J7" s="37"/>
      <c r="K7" s="37">
        <v>48392</v>
      </c>
      <c r="L7" s="37"/>
      <c r="M7" s="28"/>
      <c r="N7" s="62">
        <f>SUM(G7:I7)</f>
        <v>48392</v>
      </c>
    </row>
    <row r="8" spans="1:14">
      <c r="A8" s="39" t="s">
        <v>36</v>
      </c>
      <c r="B8" s="66" t="s">
        <v>286</v>
      </c>
      <c r="C8" s="66" t="s">
        <v>37</v>
      </c>
      <c r="D8" s="65">
        <v>40289</v>
      </c>
      <c r="E8" s="65">
        <v>40290</v>
      </c>
      <c r="F8" s="33">
        <v>33758</v>
      </c>
      <c r="G8" s="37">
        <v>42080</v>
      </c>
      <c r="H8" s="37"/>
      <c r="I8" s="64"/>
      <c r="J8" s="37"/>
      <c r="K8" s="37">
        <v>42080</v>
      </c>
      <c r="L8" s="37"/>
      <c r="M8" s="10"/>
      <c r="N8" s="62">
        <f>SUM(G8:I8)</f>
        <v>42080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174632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90472</v>
      </c>
      <c r="H33" s="9">
        <f>SUM(H6:H32)</f>
        <v>0</v>
      </c>
      <c r="I33" s="25">
        <f>SUM(I6:I31)</f>
        <v>84160</v>
      </c>
      <c r="J33" s="24">
        <f>SUM(J6:J31)</f>
        <v>84160</v>
      </c>
      <c r="K33" s="23">
        <f>SUM(K6:K31)</f>
        <v>90472</v>
      </c>
      <c r="L33" s="10">
        <f>SUM(L6:L32)</f>
        <v>0</v>
      </c>
      <c r="M33" s="10">
        <f>SUM(M6:M32)</f>
        <v>0</v>
      </c>
      <c r="N33" s="22">
        <f>SUM(J33:M33)</f>
        <v>174632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160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84160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84160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43" right="0.53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/>
  </sheetViews>
  <sheetFormatPr baseColWidth="10" defaultRowHeight="15"/>
  <cols>
    <col min="1" max="1" width="5.5703125" customWidth="1"/>
    <col min="2" max="2" width="15.85546875" customWidth="1"/>
    <col min="3" max="3" width="18.7109375" customWidth="1"/>
    <col min="4" max="4" width="12.42578125" customWidth="1"/>
    <col min="5" max="5" width="12.5703125" customWidth="1"/>
    <col min="7" max="7" width="12.7109375" customWidth="1"/>
    <col min="11" max="11" width="13" customWidth="1"/>
    <col min="13" max="13" width="10.85546875" customWidth="1"/>
    <col min="14" max="14" width="16" customWidth="1"/>
  </cols>
  <sheetData>
    <row r="1" spans="1:14" ht="16.5" thickBot="1">
      <c r="A1" s="95"/>
      <c r="B1" s="96"/>
      <c r="C1" s="97" t="s">
        <v>26</v>
      </c>
      <c r="D1" s="98"/>
      <c r="E1" s="99"/>
      <c r="F1" s="100"/>
      <c r="G1" s="95"/>
      <c r="H1" s="95"/>
      <c r="I1" s="95"/>
      <c r="J1" s="101" t="s">
        <v>25</v>
      </c>
      <c r="K1" s="102"/>
      <c r="L1" s="95"/>
      <c r="M1" s="95"/>
      <c r="N1" s="95"/>
    </row>
    <row r="2" spans="1:14" ht="16.5" thickBot="1">
      <c r="A2" s="95"/>
      <c r="B2" s="103"/>
      <c r="C2" s="104"/>
      <c r="D2" s="104"/>
      <c r="E2" s="104"/>
      <c r="F2" s="95"/>
      <c r="G2" s="95"/>
      <c r="H2" s="95"/>
      <c r="I2" s="105"/>
      <c r="J2" s="95"/>
      <c r="K2" s="103"/>
      <c r="L2" s="103"/>
      <c r="M2" s="103"/>
      <c r="N2" s="103"/>
    </row>
    <row r="3" spans="1:14" ht="16.5" thickBot="1">
      <c r="A3" s="106" t="s">
        <v>24</v>
      </c>
      <c r="B3" s="107"/>
      <c r="C3" s="99"/>
      <c r="D3" s="295" t="s">
        <v>34</v>
      </c>
      <c r="E3" s="296"/>
      <c r="F3" s="108"/>
      <c r="G3" s="95"/>
      <c r="H3" s="95"/>
      <c r="I3" s="95"/>
      <c r="J3" s="106"/>
      <c r="K3" s="297">
        <v>40289</v>
      </c>
      <c r="L3" s="298"/>
      <c r="M3" s="299"/>
      <c r="N3" s="109" t="s">
        <v>27</v>
      </c>
    </row>
    <row r="4" spans="1:14" ht="15.75">
      <c r="A4" s="95"/>
      <c r="B4" s="110"/>
      <c r="C4" s="110"/>
      <c r="D4" s="110"/>
      <c r="E4" s="110"/>
      <c r="F4" s="95"/>
      <c r="G4" s="95"/>
      <c r="H4" s="283" t="s">
        <v>22</v>
      </c>
      <c r="I4" s="283"/>
      <c r="J4" s="95"/>
      <c r="K4" s="110"/>
      <c r="L4" s="110"/>
      <c r="M4" s="111"/>
      <c r="N4" s="110"/>
    </row>
    <row r="5" spans="1:14" ht="15.7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ht="15.75">
      <c r="A6" s="113" t="s">
        <v>151</v>
      </c>
      <c r="B6" s="114" t="s">
        <v>144</v>
      </c>
      <c r="C6" s="115" t="s">
        <v>280</v>
      </c>
      <c r="D6" s="116">
        <v>40287</v>
      </c>
      <c r="E6" s="116">
        <v>40289</v>
      </c>
      <c r="F6" s="117">
        <v>33754</v>
      </c>
      <c r="G6" s="118">
        <v>42000</v>
      </c>
      <c r="H6" s="118"/>
      <c r="I6" s="119"/>
      <c r="J6" s="118">
        <v>42000</v>
      </c>
      <c r="K6" s="118"/>
      <c r="L6" s="118"/>
      <c r="M6" s="120"/>
      <c r="N6" s="121">
        <f>SUM(G6:I6)</f>
        <v>42000</v>
      </c>
    </row>
    <row r="7" spans="1:14" ht="13.5" customHeight="1">
      <c r="A7" s="113" t="s">
        <v>262</v>
      </c>
      <c r="B7" s="115" t="s">
        <v>281</v>
      </c>
      <c r="C7" s="115" t="s">
        <v>37</v>
      </c>
      <c r="D7" s="116">
        <v>40287</v>
      </c>
      <c r="E7" s="116">
        <v>40289</v>
      </c>
      <c r="F7" s="117">
        <v>33755</v>
      </c>
      <c r="G7" s="118">
        <v>117824</v>
      </c>
      <c r="H7" s="118"/>
      <c r="I7" s="119"/>
      <c r="J7" s="118"/>
      <c r="K7" s="118">
        <v>117824</v>
      </c>
      <c r="L7" s="118"/>
      <c r="M7" s="122"/>
      <c r="N7" s="121">
        <f>SUM(G7:I7)</f>
        <v>117824</v>
      </c>
    </row>
    <row r="8" spans="1:14" ht="15.75">
      <c r="A8" s="113"/>
      <c r="B8" s="115"/>
      <c r="C8" s="115"/>
      <c r="D8" s="116"/>
      <c r="E8" s="116"/>
      <c r="F8" s="117"/>
      <c r="G8" s="118"/>
      <c r="H8" s="118"/>
      <c r="I8" s="119"/>
      <c r="J8" s="118"/>
      <c r="K8" s="118"/>
      <c r="L8" s="118"/>
      <c r="M8" s="120"/>
      <c r="N8" s="121">
        <f>SUM(G8:I8)</f>
        <v>0</v>
      </c>
    </row>
    <row r="9" spans="1:14" ht="15.75">
      <c r="A9" s="113"/>
      <c r="B9" s="123"/>
      <c r="C9" s="123"/>
      <c r="D9" s="124"/>
      <c r="E9" s="124"/>
      <c r="F9" s="117"/>
      <c r="G9" s="118"/>
      <c r="H9" s="118"/>
      <c r="I9" s="119"/>
      <c r="J9" s="118"/>
      <c r="K9" s="118"/>
      <c r="L9" s="118"/>
      <c r="M9" s="120"/>
      <c r="N9" s="121">
        <f t="shared" ref="N9:N31" si="0">SUM(G9+I9)</f>
        <v>0</v>
      </c>
    </row>
    <row r="10" spans="1:14" ht="15.75">
      <c r="A10" s="113"/>
      <c r="B10" s="125"/>
      <c r="C10" s="115"/>
      <c r="D10" s="116"/>
      <c r="E10" s="116"/>
      <c r="F10" s="117"/>
      <c r="G10" s="118"/>
      <c r="H10" s="118"/>
      <c r="I10" s="119"/>
      <c r="J10" s="118"/>
      <c r="K10" s="118"/>
      <c r="L10" s="118"/>
      <c r="M10" s="120"/>
      <c r="N10" s="121">
        <f t="shared" si="0"/>
        <v>0</v>
      </c>
    </row>
    <row r="11" spans="1:14" ht="15.75">
      <c r="A11" s="113"/>
      <c r="B11" s="125"/>
      <c r="C11" s="115"/>
      <c r="D11" s="116"/>
      <c r="E11" s="116"/>
      <c r="F11" s="117"/>
      <c r="G11" s="118"/>
      <c r="H11" s="118"/>
      <c r="I11" s="119"/>
      <c r="J11" s="118"/>
      <c r="K11" s="118"/>
      <c r="L11" s="118"/>
      <c r="M11" s="120"/>
      <c r="N11" s="121">
        <f t="shared" si="0"/>
        <v>0</v>
      </c>
    </row>
    <row r="12" spans="1:14" ht="15.75">
      <c r="A12" s="113"/>
      <c r="B12" s="126"/>
      <c r="C12" s="115"/>
      <c r="D12" s="116"/>
      <c r="E12" s="116"/>
      <c r="F12" s="117"/>
      <c r="G12" s="118"/>
      <c r="H12" s="118"/>
      <c r="I12" s="119"/>
      <c r="J12" s="118"/>
      <c r="K12" s="118"/>
      <c r="L12" s="118"/>
      <c r="M12" s="120"/>
      <c r="N12" s="121">
        <f t="shared" si="0"/>
        <v>0</v>
      </c>
    </row>
    <row r="13" spans="1:14" ht="15.75">
      <c r="A13" s="113"/>
      <c r="B13" s="126"/>
      <c r="C13" s="115"/>
      <c r="D13" s="116"/>
      <c r="E13" s="116"/>
      <c r="F13" s="117"/>
      <c r="G13" s="118"/>
      <c r="H13" s="118"/>
      <c r="I13" s="119"/>
      <c r="J13" s="118"/>
      <c r="K13" s="118"/>
      <c r="L13" s="118"/>
      <c r="M13" s="120"/>
      <c r="N13" s="121">
        <f t="shared" si="0"/>
        <v>0</v>
      </c>
    </row>
    <row r="14" spans="1:14" ht="15.75">
      <c r="A14" s="113"/>
      <c r="B14" s="126"/>
      <c r="C14" s="115"/>
      <c r="D14" s="116"/>
      <c r="E14" s="116"/>
      <c r="F14" s="117"/>
      <c r="G14" s="118"/>
      <c r="H14" s="118"/>
      <c r="I14" s="119"/>
      <c r="J14" s="118"/>
      <c r="K14" s="118"/>
      <c r="L14" s="118"/>
      <c r="M14" s="120"/>
      <c r="N14" s="121">
        <f t="shared" si="0"/>
        <v>0</v>
      </c>
    </row>
    <row r="15" spans="1:14" ht="15.75">
      <c r="A15" s="113"/>
      <c r="B15" s="126"/>
      <c r="C15" s="115"/>
      <c r="D15" s="116"/>
      <c r="E15" s="116"/>
      <c r="F15" s="117"/>
      <c r="G15" s="118"/>
      <c r="H15" s="118"/>
      <c r="I15" s="119"/>
      <c r="J15" s="118"/>
      <c r="K15" s="118"/>
      <c r="L15" s="118"/>
      <c r="M15" s="120"/>
      <c r="N15" s="121">
        <f t="shared" si="0"/>
        <v>0</v>
      </c>
    </row>
    <row r="16" spans="1:14" ht="15.75">
      <c r="A16" s="113"/>
      <c r="B16" s="126"/>
      <c r="C16" s="115"/>
      <c r="D16" s="116"/>
      <c r="E16" s="116"/>
      <c r="F16" s="127"/>
      <c r="G16" s="128"/>
      <c r="H16" s="128"/>
      <c r="I16" s="129"/>
      <c r="J16" s="118"/>
      <c r="K16" s="118"/>
      <c r="L16" s="130"/>
      <c r="M16" s="131"/>
      <c r="N16" s="121">
        <f t="shared" si="0"/>
        <v>0</v>
      </c>
    </row>
    <row r="17" spans="1:14" ht="15.75">
      <c r="A17" s="132"/>
      <c r="B17" s="133"/>
      <c r="C17" s="127"/>
      <c r="D17" s="134"/>
      <c r="E17" s="134"/>
      <c r="F17" s="127"/>
      <c r="G17" s="128"/>
      <c r="H17" s="128"/>
      <c r="I17" s="129"/>
      <c r="J17" s="128"/>
      <c r="K17" s="128"/>
      <c r="L17" s="130"/>
      <c r="M17" s="131"/>
      <c r="N17" s="121">
        <f t="shared" si="0"/>
        <v>0</v>
      </c>
    </row>
    <row r="18" spans="1:14" ht="15.75">
      <c r="A18" s="135"/>
      <c r="B18" s="136"/>
      <c r="C18" s="137"/>
      <c r="D18" s="138"/>
      <c r="E18" s="138"/>
      <c r="F18" s="137"/>
      <c r="G18" s="139"/>
      <c r="H18" s="139"/>
      <c r="I18" s="140"/>
      <c r="J18" s="141"/>
      <c r="K18" s="139"/>
      <c r="L18" s="141"/>
      <c r="M18" s="142"/>
      <c r="N18" s="143">
        <f t="shared" si="0"/>
        <v>0</v>
      </c>
    </row>
    <row r="19" spans="1:14" ht="15.75">
      <c r="A19" s="132"/>
      <c r="B19" s="133"/>
      <c r="C19" s="127"/>
      <c r="D19" s="144"/>
      <c r="E19" s="144"/>
      <c r="F19" s="127"/>
      <c r="G19" s="128"/>
      <c r="H19" s="128"/>
      <c r="I19" s="129"/>
      <c r="J19" s="128"/>
      <c r="K19" s="128"/>
      <c r="L19" s="130"/>
      <c r="M19" s="131"/>
      <c r="N19" s="143">
        <f t="shared" si="0"/>
        <v>0</v>
      </c>
    </row>
    <row r="20" spans="1:14" ht="15.75">
      <c r="A20" s="132"/>
      <c r="B20" s="145"/>
      <c r="C20" s="127"/>
      <c r="D20" s="144"/>
      <c r="E20" s="144"/>
      <c r="F20" s="127"/>
      <c r="G20" s="130"/>
      <c r="H20" s="130"/>
      <c r="I20" s="129"/>
      <c r="J20" s="128"/>
      <c r="K20" s="130"/>
      <c r="L20" s="130"/>
      <c r="M20" s="131"/>
      <c r="N20" s="143">
        <f t="shared" si="0"/>
        <v>0</v>
      </c>
    </row>
    <row r="21" spans="1:14" ht="15.75">
      <c r="A21" s="132"/>
      <c r="B21" s="145"/>
      <c r="C21" s="127"/>
      <c r="D21" s="144"/>
      <c r="E21" s="144"/>
      <c r="F21" s="127"/>
      <c r="G21" s="128"/>
      <c r="H21" s="128"/>
      <c r="I21" s="129"/>
      <c r="J21" s="146"/>
      <c r="K21" s="128"/>
      <c r="L21" s="128"/>
      <c r="M21" s="131"/>
      <c r="N21" s="143">
        <f t="shared" si="0"/>
        <v>0</v>
      </c>
    </row>
    <row r="22" spans="1:14" ht="15.75">
      <c r="A22" s="132"/>
      <c r="B22" s="147"/>
      <c r="C22" s="127"/>
      <c r="D22" s="144"/>
      <c r="E22" s="144"/>
      <c r="F22" s="127"/>
      <c r="G22" s="130"/>
      <c r="H22" s="130"/>
      <c r="I22" s="129"/>
      <c r="J22" s="128"/>
      <c r="K22" s="128"/>
      <c r="L22" s="130"/>
      <c r="M22" s="131"/>
      <c r="N22" s="143">
        <f t="shared" si="0"/>
        <v>0</v>
      </c>
    </row>
    <row r="23" spans="1:14" ht="15.75">
      <c r="A23" s="132"/>
      <c r="B23" s="145"/>
      <c r="C23" s="127"/>
      <c r="D23" s="144"/>
      <c r="E23" s="144"/>
      <c r="F23" s="127"/>
      <c r="G23" s="128"/>
      <c r="H23" s="128"/>
      <c r="I23" s="129"/>
      <c r="J23" s="128"/>
      <c r="K23" s="128"/>
      <c r="L23" s="128"/>
      <c r="M23" s="131"/>
      <c r="N23" s="143">
        <f t="shared" si="0"/>
        <v>0</v>
      </c>
    </row>
    <row r="24" spans="1:14" ht="15.75">
      <c r="A24" s="132"/>
      <c r="B24" s="145"/>
      <c r="C24" s="127"/>
      <c r="D24" s="144"/>
      <c r="E24" s="144"/>
      <c r="F24" s="127"/>
      <c r="G24" s="128"/>
      <c r="H24" s="128"/>
      <c r="I24" s="129"/>
      <c r="J24" s="128"/>
      <c r="K24" s="128"/>
      <c r="L24" s="130"/>
      <c r="M24" s="131"/>
      <c r="N24" s="143">
        <f t="shared" si="0"/>
        <v>0</v>
      </c>
    </row>
    <row r="25" spans="1:14" ht="15.75">
      <c r="A25" s="132"/>
      <c r="B25" s="148"/>
      <c r="C25" s="127"/>
      <c r="D25" s="144"/>
      <c r="E25" s="144"/>
      <c r="F25" s="127"/>
      <c r="G25" s="128"/>
      <c r="H25" s="128"/>
      <c r="I25" s="146"/>
      <c r="J25" s="146"/>
      <c r="K25" s="128"/>
      <c r="L25" s="130"/>
      <c r="M25" s="131"/>
      <c r="N25" s="143">
        <f t="shared" si="0"/>
        <v>0</v>
      </c>
    </row>
    <row r="26" spans="1:14" ht="15.75">
      <c r="A26" s="132"/>
      <c r="B26" s="149"/>
      <c r="C26" s="146"/>
      <c r="D26" s="144"/>
      <c r="E26" s="144"/>
      <c r="F26" s="150"/>
      <c r="G26" s="128"/>
      <c r="H26" s="128"/>
      <c r="I26" s="146"/>
      <c r="J26" s="146"/>
      <c r="K26" s="128"/>
      <c r="L26" s="130"/>
      <c r="M26" s="131"/>
      <c r="N26" s="143">
        <f t="shared" si="0"/>
        <v>0</v>
      </c>
    </row>
    <row r="27" spans="1:14" ht="15.75">
      <c r="A27" s="113"/>
      <c r="B27" s="151"/>
      <c r="C27" s="117"/>
      <c r="D27" s="152"/>
      <c r="E27" s="152"/>
      <c r="F27" s="153"/>
      <c r="G27" s="118"/>
      <c r="H27" s="118"/>
      <c r="I27" s="154"/>
      <c r="J27" s="154"/>
      <c r="K27" s="114"/>
      <c r="L27" s="122"/>
      <c r="M27" s="120"/>
      <c r="N27" s="143">
        <f t="shared" si="0"/>
        <v>0</v>
      </c>
    </row>
    <row r="28" spans="1:14" ht="15.75">
      <c r="A28" s="113"/>
      <c r="B28" s="151"/>
      <c r="C28" s="117"/>
      <c r="D28" s="152"/>
      <c r="E28" s="152"/>
      <c r="F28" s="153"/>
      <c r="G28" s="118"/>
      <c r="H28" s="118"/>
      <c r="I28" s="154"/>
      <c r="J28" s="154"/>
      <c r="K28" s="118"/>
      <c r="L28" s="122"/>
      <c r="M28" s="120"/>
      <c r="N28" s="143">
        <f t="shared" si="0"/>
        <v>0</v>
      </c>
    </row>
    <row r="29" spans="1:14" ht="15.75">
      <c r="A29" s="155"/>
      <c r="B29" s="156"/>
      <c r="C29" s="117"/>
      <c r="D29" s="152"/>
      <c r="E29" s="152"/>
      <c r="F29" s="153"/>
      <c r="G29" s="118"/>
      <c r="H29" s="118"/>
      <c r="I29" s="154"/>
      <c r="J29" s="154"/>
      <c r="K29" s="118"/>
      <c r="L29" s="122"/>
      <c r="M29" s="120"/>
      <c r="N29" s="143">
        <f t="shared" si="0"/>
        <v>0</v>
      </c>
    </row>
    <row r="30" spans="1:14" ht="15.75">
      <c r="A30" s="155"/>
      <c r="B30" s="151"/>
      <c r="C30" s="117"/>
      <c r="D30" s="152"/>
      <c r="E30" s="152"/>
      <c r="F30" s="153"/>
      <c r="G30" s="118"/>
      <c r="H30" s="118"/>
      <c r="I30" s="154"/>
      <c r="J30" s="154"/>
      <c r="K30" s="118"/>
      <c r="L30" s="122"/>
      <c r="M30" s="120"/>
      <c r="N30" s="143">
        <f t="shared" si="0"/>
        <v>0</v>
      </c>
    </row>
    <row r="31" spans="1:14" ht="15.75">
      <c r="A31" s="155"/>
      <c r="B31" s="151"/>
      <c r="C31" s="117"/>
      <c r="D31" s="152"/>
      <c r="E31" s="152"/>
      <c r="F31" s="153"/>
      <c r="G31" s="118"/>
      <c r="H31" s="118"/>
      <c r="I31" s="114"/>
      <c r="J31" s="114"/>
      <c r="K31" s="154"/>
      <c r="L31" s="122"/>
      <c r="M31" s="120"/>
      <c r="N31" s="143">
        <f t="shared" si="0"/>
        <v>0</v>
      </c>
    </row>
    <row r="32" spans="1:14" ht="16.5" thickBot="1">
      <c r="A32" s="155"/>
      <c r="B32" s="151"/>
      <c r="C32" s="117"/>
      <c r="D32" s="157"/>
      <c r="E32" s="157"/>
      <c r="F32" s="153"/>
      <c r="G32" s="114"/>
      <c r="H32" s="114"/>
      <c r="I32" s="114"/>
      <c r="J32" s="158"/>
      <c r="K32" s="154"/>
      <c r="L32" s="122"/>
      <c r="M32" s="120"/>
      <c r="N32" s="159">
        <f>SUM(N6:N31)</f>
        <v>159824</v>
      </c>
    </row>
    <row r="33" spans="1:14" ht="16.5" thickBot="1">
      <c r="A33" s="160" t="s">
        <v>8</v>
      </c>
      <c r="B33" s="161"/>
      <c r="C33" s="162"/>
      <c r="D33" s="163"/>
      <c r="E33" s="163"/>
      <c r="F33" s="163"/>
      <c r="G33" s="164">
        <f>SUM(G6:G32)</f>
        <v>159824</v>
      </c>
      <c r="H33" s="164">
        <f>SUM(H6:H32)</f>
        <v>0</v>
      </c>
      <c r="I33" s="165">
        <f>SUM(I6:I31)</f>
        <v>0</v>
      </c>
      <c r="J33" s="166">
        <f>SUM(J6:J31)</f>
        <v>42000</v>
      </c>
      <c r="K33" s="167">
        <f>SUM(K6:K31)</f>
        <v>117824</v>
      </c>
      <c r="L33" s="120">
        <f>SUM(L6:L32)</f>
        <v>0</v>
      </c>
      <c r="M33" s="120">
        <f>SUM(M6:M32)</f>
        <v>0</v>
      </c>
      <c r="N33" s="159">
        <f>SUM(J33:M33)</f>
        <v>159824</v>
      </c>
    </row>
    <row r="34" spans="1:14" ht="15.75">
      <c r="A34" s="95"/>
      <c r="B34" s="95"/>
      <c r="C34" s="95"/>
      <c r="D34" s="152"/>
      <c r="E34" s="95"/>
      <c r="F34" s="95"/>
      <c r="G34" s="95"/>
      <c r="H34" s="102" t="s">
        <v>7</v>
      </c>
      <c r="I34" s="168"/>
      <c r="J34" s="169"/>
      <c r="K34" s="170"/>
      <c r="L34" s="163"/>
      <c r="M34" s="163"/>
      <c r="N34" s="95"/>
    </row>
    <row r="35" spans="1:14" ht="15.75">
      <c r="A35" s="160" t="s">
        <v>6</v>
      </c>
      <c r="B35" s="160"/>
      <c r="C35" s="95"/>
      <c r="D35" s="152"/>
      <c r="E35" s="171" t="s">
        <v>5</v>
      </c>
      <c r="F35" s="171"/>
      <c r="G35" s="95" t="s">
        <v>4</v>
      </c>
      <c r="H35" s="172"/>
      <c r="I35" s="95"/>
      <c r="J35" s="163"/>
      <c r="K35" s="114"/>
      <c r="L35" s="173"/>
      <c r="M35" s="173"/>
      <c r="N35" s="95"/>
    </row>
    <row r="36" spans="1:14" ht="15.75">
      <c r="A36" s="160" t="s">
        <v>3</v>
      </c>
      <c r="B36" s="174"/>
      <c r="C36" s="175"/>
      <c r="D36" s="95"/>
      <c r="E36" s="284">
        <v>526</v>
      </c>
      <c r="F36" s="284"/>
      <c r="G36" s="95"/>
      <c r="H36" s="172"/>
      <c r="I36" s="120"/>
      <c r="J36" s="173"/>
      <c r="K36" s="173"/>
      <c r="L36" s="173"/>
      <c r="M36" s="173"/>
      <c r="N36" s="176"/>
    </row>
    <row r="37" spans="1:14" ht="15.75">
      <c r="A37" s="160" t="s">
        <v>2</v>
      </c>
      <c r="B37" s="95"/>
      <c r="C37" s="177">
        <v>0</v>
      </c>
      <c r="D37" s="95"/>
      <c r="E37" s="95"/>
      <c r="F37" s="95"/>
      <c r="G37" s="95"/>
      <c r="H37" s="171"/>
      <c r="I37" s="120"/>
      <c r="J37" s="173"/>
      <c r="K37" s="173"/>
      <c r="L37" s="173"/>
      <c r="M37" s="173"/>
      <c r="N37" s="176"/>
    </row>
    <row r="38" spans="1:14" ht="15.75">
      <c r="A38" s="95"/>
      <c r="B38" s="95"/>
      <c r="C38" s="164">
        <f>C37*E36</f>
        <v>0</v>
      </c>
      <c r="D38" s="95"/>
      <c r="E38" s="95"/>
      <c r="F38" s="95"/>
      <c r="G38" s="95"/>
      <c r="H38" s="173"/>
      <c r="I38" s="173"/>
      <c r="J38" s="173"/>
      <c r="K38" s="95"/>
      <c r="L38" s="173"/>
      <c r="M38" s="173"/>
      <c r="N38" s="176"/>
    </row>
    <row r="39" spans="1:14" ht="16.5" thickBot="1">
      <c r="A39" s="160" t="s">
        <v>1</v>
      </c>
      <c r="B39" s="95"/>
      <c r="C39" s="178">
        <v>42000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ht="16.5" thickBot="1">
      <c r="A40" s="285" t="s">
        <v>0</v>
      </c>
      <c r="B40" s="300"/>
      <c r="C40" s="179">
        <f>SUM(C38+C39)</f>
        <v>42000</v>
      </c>
      <c r="D40" s="180"/>
      <c r="E40" s="95"/>
      <c r="F40" s="95"/>
      <c r="G40" s="95"/>
      <c r="H40" s="95"/>
      <c r="I40" s="95"/>
      <c r="J40" s="95"/>
      <c r="K40" s="95"/>
      <c r="L40" s="95"/>
      <c r="M40" s="95"/>
      <c r="N40" s="152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4"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40288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278</v>
      </c>
      <c r="B6" s="16" t="s">
        <v>279</v>
      </c>
      <c r="C6" s="66" t="s">
        <v>33</v>
      </c>
      <c r="D6" s="65">
        <v>40288</v>
      </c>
      <c r="E6" s="65">
        <v>40290</v>
      </c>
      <c r="F6" s="33">
        <v>33751</v>
      </c>
      <c r="G6" s="37">
        <v>69432</v>
      </c>
      <c r="H6" s="37"/>
      <c r="I6" s="64"/>
      <c r="J6" s="37"/>
      <c r="K6" s="37">
        <v>69432</v>
      </c>
      <c r="L6" s="37"/>
      <c r="M6" s="10"/>
      <c r="N6" s="62">
        <f>SUM(G6:I6)</f>
        <v>69432</v>
      </c>
    </row>
    <row r="7" spans="1:14" ht="13.5" customHeight="1">
      <c r="A7" s="39" t="s">
        <v>164</v>
      </c>
      <c r="B7" s="66"/>
      <c r="C7" s="66" t="s">
        <v>166</v>
      </c>
      <c r="D7" s="65">
        <v>40288</v>
      </c>
      <c r="E7" s="65">
        <v>40289</v>
      </c>
      <c r="F7" s="33">
        <v>33753</v>
      </c>
      <c r="G7" s="37">
        <v>15000</v>
      </c>
      <c r="H7" s="37"/>
      <c r="I7" s="64"/>
      <c r="J7" s="37">
        <v>15000</v>
      </c>
      <c r="K7" s="37"/>
      <c r="L7" s="37"/>
      <c r="M7" s="28"/>
      <c r="N7" s="62">
        <f>SUM(G7:I7)</f>
        <v>15000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84432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84432</v>
      </c>
      <c r="H33" s="9">
        <f>SUM(H6:H32)</f>
        <v>0</v>
      </c>
      <c r="I33" s="25">
        <f>SUM(I6:I31)</f>
        <v>0</v>
      </c>
      <c r="J33" s="24">
        <f>SUM(J6:J31)</f>
        <v>15000</v>
      </c>
      <c r="K33" s="23">
        <f>SUM(K6:K31)</f>
        <v>69432</v>
      </c>
      <c r="L33" s="10">
        <f>SUM(L6:L32)</f>
        <v>0</v>
      </c>
      <c r="M33" s="10">
        <f>SUM(M6:M32)</f>
        <v>0</v>
      </c>
      <c r="N33" s="22">
        <f>SUM(J33:M33)</f>
        <v>84432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277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15000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15000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L8" sqref="L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241</v>
      </c>
      <c r="E3" s="273"/>
      <c r="F3" s="76"/>
      <c r="G3" s="2"/>
      <c r="H3" s="2"/>
      <c r="I3" s="2"/>
      <c r="J3" s="75"/>
      <c r="K3" s="274">
        <v>40288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 t="s">
        <v>274</v>
      </c>
      <c r="C6" s="66" t="s">
        <v>186</v>
      </c>
      <c r="D6" s="65">
        <v>40287</v>
      </c>
      <c r="E6" s="65">
        <v>40289</v>
      </c>
      <c r="F6" s="33">
        <v>33748</v>
      </c>
      <c r="G6" s="37">
        <v>349264</v>
      </c>
      <c r="H6" s="37"/>
      <c r="I6" s="64"/>
      <c r="J6" s="37"/>
      <c r="K6" s="37"/>
      <c r="L6" s="37"/>
      <c r="M6" s="10">
        <v>349264</v>
      </c>
      <c r="N6" s="62">
        <f>SUM(G6:I6)</f>
        <v>349264</v>
      </c>
    </row>
    <row r="7" spans="1:14" ht="13.5" customHeight="1">
      <c r="A7" s="39" t="s">
        <v>275</v>
      </c>
      <c r="B7" s="66" t="s">
        <v>177</v>
      </c>
      <c r="C7" s="66"/>
      <c r="D7" s="65">
        <v>40287</v>
      </c>
      <c r="E7" s="65">
        <v>40288</v>
      </c>
      <c r="F7" s="33">
        <v>33749</v>
      </c>
      <c r="G7" s="37">
        <v>45000</v>
      </c>
      <c r="H7" s="37"/>
      <c r="I7" s="64"/>
      <c r="J7" s="37"/>
      <c r="K7" s="37">
        <v>45000</v>
      </c>
      <c r="L7" s="37"/>
      <c r="M7" s="28"/>
      <c r="N7" s="62">
        <f>SUM(G7:I7)</f>
        <v>45000</v>
      </c>
    </row>
    <row r="8" spans="1:14">
      <c r="A8" s="39" t="s">
        <v>242</v>
      </c>
      <c r="B8" s="66" t="s">
        <v>276</v>
      </c>
      <c r="C8" s="66" t="s">
        <v>47</v>
      </c>
      <c r="D8" s="65">
        <v>40294</v>
      </c>
      <c r="E8" s="65">
        <v>40296</v>
      </c>
      <c r="F8" s="33">
        <v>33750</v>
      </c>
      <c r="G8" s="37">
        <v>117824</v>
      </c>
      <c r="H8" s="37"/>
      <c r="I8" s="64"/>
      <c r="J8" s="37"/>
      <c r="K8" s="37"/>
      <c r="L8" s="37"/>
      <c r="M8" s="10">
        <v>117824</v>
      </c>
      <c r="N8" s="62">
        <f>SUM(G8:I8)</f>
        <v>117824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512088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512088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45000</v>
      </c>
      <c r="L33" s="10">
        <f>SUM(L6:L32)</f>
        <v>0</v>
      </c>
      <c r="M33" s="10">
        <f>SUM(M6:M32)</f>
        <v>467088</v>
      </c>
      <c r="N33" s="22">
        <f>SUM(J33:M33)</f>
        <v>512088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L8" sqref="L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40287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229</v>
      </c>
      <c r="B6" s="16" t="s">
        <v>272</v>
      </c>
      <c r="C6" s="66" t="s">
        <v>273</v>
      </c>
      <c r="D6" s="65">
        <v>40273</v>
      </c>
      <c r="E6" s="65">
        <v>40274</v>
      </c>
      <c r="F6" s="33">
        <v>33747</v>
      </c>
      <c r="G6" s="37">
        <v>29456</v>
      </c>
      <c r="H6" s="37"/>
      <c r="I6" s="64"/>
      <c r="J6" s="37"/>
      <c r="K6" s="37"/>
      <c r="L6" s="37"/>
      <c r="M6" s="10">
        <v>29456</v>
      </c>
      <c r="N6" s="62">
        <f>SUM(G6:I6)</f>
        <v>29456</v>
      </c>
    </row>
    <row r="7" spans="1:14" ht="13.5" customHeight="1">
      <c r="A7" s="39" t="s">
        <v>44</v>
      </c>
      <c r="B7" s="66"/>
      <c r="C7" s="66" t="s">
        <v>111</v>
      </c>
      <c r="D7" s="65">
        <v>40279</v>
      </c>
      <c r="E7" s="65">
        <v>40282</v>
      </c>
      <c r="F7" s="33">
        <v>33745</v>
      </c>
      <c r="G7" s="37">
        <v>137301.78</v>
      </c>
      <c r="H7" s="37"/>
      <c r="I7" s="64"/>
      <c r="J7" s="37"/>
      <c r="K7" s="37">
        <v>137301.78</v>
      </c>
      <c r="L7" s="37"/>
      <c r="M7" s="28"/>
      <c r="N7" s="62">
        <f>SUM(G7:I7)</f>
        <v>137301.78</v>
      </c>
    </row>
    <row r="8" spans="1:14">
      <c r="A8" s="39" t="s">
        <v>28</v>
      </c>
      <c r="B8" s="66"/>
      <c r="C8" s="66" t="s">
        <v>111</v>
      </c>
      <c r="D8" s="65">
        <v>40275</v>
      </c>
      <c r="E8" s="65">
        <v>40277</v>
      </c>
      <c r="F8" s="33">
        <v>33746</v>
      </c>
      <c r="G8" s="37">
        <v>63004.28</v>
      </c>
      <c r="H8" s="37"/>
      <c r="I8" s="64"/>
      <c r="J8" s="37"/>
      <c r="K8" s="37">
        <v>63004.28</v>
      </c>
      <c r="L8" s="37"/>
      <c r="M8" s="10"/>
      <c r="N8" s="62">
        <f>SUM(G8:I8)</f>
        <v>63004.28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229762.06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229762.06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200306.06</v>
      </c>
      <c r="L33" s="10">
        <f>SUM(L6:L32)</f>
        <v>0</v>
      </c>
      <c r="M33" s="10">
        <f>SUM(M6:M32)</f>
        <v>29456</v>
      </c>
      <c r="N33" s="22">
        <f>SUM(J33:M33)</f>
        <v>229762.06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4"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40287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161</v>
      </c>
      <c r="B6" s="16" t="s">
        <v>190</v>
      </c>
      <c r="C6" s="66" t="s">
        <v>266</v>
      </c>
      <c r="D6" s="65" t="s">
        <v>188</v>
      </c>
      <c r="E6" s="65" t="s">
        <v>188</v>
      </c>
      <c r="F6" s="33">
        <v>33741</v>
      </c>
      <c r="G6" s="37">
        <v>118350</v>
      </c>
      <c r="H6" s="37"/>
      <c r="I6" s="64"/>
      <c r="J6" s="37"/>
      <c r="K6" s="37"/>
      <c r="L6" s="37"/>
      <c r="M6" s="10">
        <v>118350</v>
      </c>
      <c r="N6" s="62">
        <f>SUM(G6:I6)</f>
        <v>118350</v>
      </c>
    </row>
    <row r="7" spans="1:14" ht="13.5" customHeight="1">
      <c r="A7" s="39" t="s">
        <v>161</v>
      </c>
      <c r="B7" s="66" t="s">
        <v>267</v>
      </c>
      <c r="C7" s="66" t="s">
        <v>268</v>
      </c>
      <c r="D7" s="65">
        <v>40288</v>
      </c>
      <c r="E7" s="65">
        <v>40290</v>
      </c>
      <c r="F7" s="33">
        <v>33742</v>
      </c>
      <c r="G7" s="37">
        <v>374512</v>
      </c>
      <c r="H7" s="37"/>
      <c r="I7" s="64"/>
      <c r="J7" s="37"/>
      <c r="K7" s="37"/>
      <c r="L7" s="37"/>
      <c r="M7" s="28">
        <v>374512</v>
      </c>
      <c r="N7" s="62">
        <f>SUM(G7:I7)</f>
        <v>374512</v>
      </c>
    </row>
    <row r="8" spans="1:14">
      <c r="A8" s="39" t="s">
        <v>31</v>
      </c>
      <c r="B8" s="66" t="s">
        <v>269</v>
      </c>
      <c r="C8" s="66" t="s">
        <v>37</v>
      </c>
      <c r="D8" s="65">
        <v>40285</v>
      </c>
      <c r="E8" s="65">
        <v>40287</v>
      </c>
      <c r="F8" s="33">
        <v>33743</v>
      </c>
      <c r="G8" s="37">
        <v>108356</v>
      </c>
      <c r="H8" s="37"/>
      <c r="I8" s="64"/>
      <c r="J8" s="37">
        <v>108356</v>
      </c>
      <c r="K8" s="37"/>
      <c r="L8" s="37"/>
      <c r="M8" s="10"/>
      <c r="N8" s="62">
        <f>SUM(G8:I8)</f>
        <v>108356</v>
      </c>
    </row>
    <row r="9" spans="1:14">
      <c r="A9" s="39" t="s">
        <v>45</v>
      </c>
      <c r="B9" s="70" t="s">
        <v>270</v>
      </c>
      <c r="C9" s="70" t="s">
        <v>271</v>
      </c>
      <c r="D9" s="69">
        <v>40287</v>
      </c>
      <c r="E9" s="69">
        <v>40289</v>
      </c>
      <c r="F9" s="33">
        <v>33744</v>
      </c>
      <c r="G9" s="37">
        <v>69432</v>
      </c>
      <c r="H9" s="37"/>
      <c r="I9" s="64"/>
      <c r="J9" s="37"/>
      <c r="K9" s="37">
        <v>69432</v>
      </c>
      <c r="L9" s="37"/>
      <c r="M9" s="10"/>
      <c r="N9" s="62">
        <f t="shared" ref="N9:N31" si="0">SUM(G9+I9)</f>
        <v>69432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670650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670650</v>
      </c>
      <c r="H33" s="9">
        <f>SUM(H6:H32)</f>
        <v>0</v>
      </c>
      <c r="I33" s="25">
        <f>SUM(I6:I31)</f>
        <v>0</v>
      </c>
      <c r="J33" s="24">
        <f>SUM(J6:J31)</f>
        <v>108356</v>
      </c>
      <c r="K33" s="23">
        <f>SUM(K6:K31)</f>
        <v>69432</v>
      </c>
      <c r="L33" s="10">
        <f>SUM(L6:L32)</f>
        <v>0</v>
      </c>
      <c r="M33" s="10">
        <f>SUM(M6:M32)</f>
        <v>492862</v>
      </c>
      <c r="N33" s="22">
        <f>SUM(J33:M33)</f>
        <v>670650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206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108356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108356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62" top="0.74803149606299213" bottom="0.74803149606299213" header="0.31496062992125984" footer="0.31496062992125984"/>
  <pageSetup paperSize="9" scale="86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0" zoomScale="75" zoomScaleNormal="75" workbookViewId="0">
      <selection activeCell="B39" sqref="B39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241</v>
      </c>
      <c r="E3" s="273"/>
      <c r="F3" s="76"/>
      <c r="G3" s="2"/>
      <c r="H3" s="2"/>
      <c r="I3" s="2"/>
      <c r="J3" s="75"/>
      <c r="K3" s="274">
        <v>40285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93</v>
      </c>
      <c r="B6" s="16" t="s">
        <v>247</v>
      </c>
      <c r="C6" s="66" t="s">
        <v>37</v>
      </c>
      <c r="D6" s="65">
        <v>40285</v>
      </c>
      <c r="E6" s="65">
        <v>40286</v>
      </c>
      <c r="F6" s="33">
        <v>33734</v>
      </c>
      <c r="G6" s="37">
        <v>27350</v>
      </c>
      <c r="H6" s="37"/>
      <c r="I6" s="64"/>
      <c r="J6" s="37"/>
      <c r="K6" s="37">
        <v>27350</v>
      </c>
      <c r="L6" s="37"/>
      <c r="M6" s="10"/>
      <c r="N6" s="62">
        <f>SUM(G6:I6)</f>
        <v>27350</v>
      </c>
    </row>
    <row r="7" spans="1:14" ht="13.5" customHeight="1">
      <c r="A7" s="39" t="s">
        <v>141</v>
      </c>
      <c r="B7" s="66" t="s">
        <v>248</v>
      </c>
      <c r="C7" s="66" t="s">
        <v>37</v>
      </c>
      <c r="D7" s="65">
        <v>40285</v>
      </c>
      <c r="E7" s="65">
        <v>40286</v>
      </c>
      <c r="F7" s="33" t="s">
        <v>249</v>
      </c>
      <c r="G7" s="37">
        <v>36820</v>
      </c>
      <c r="H7" s="37" t="s">
        <v>250</v>
      </c>
      <c r="I7" s="64">
        <v>211452</v>
      </c>
      <c r="J7" s="37"/>
      <c r="K7" s="37">
        <v>248272</v>
      </c>
      <c r="L7" s="37"/>
      <c r="M7" s="28"/>
      <c r="N7" s="62">
        <f>SUM(G7:I7)</f>
        <v>248272</v>
      </c>
    </row>
    <row r="8" spans="1:14">
      <c r="A8" s="39" t="s">
        <v>49</v>
      </c>
      <c r="B8" s="66" t="s">
        <v>153</v>
      </c>
      <c r="C8" s="66" t="s">
        <v>37</v>
      </c>
      <c r="D8" s="65">
        <v>40285</v>
      </c>
      <c r="E8" s="65">
        <v>40287</v>
      </c>
      <c r="F8" s="33">
        <v>33732</v>
      </c>
      <c r="G8" s="37">
        <v>84160</v>
      </c>
      <c r="H8" s="37"/>
      <c r="I8" s="64"/>
      <c r="J8" s="37"/>
      <c r="K8" s="37">
        <v>84160</v>
      </c>
      <c r="L8" s="37"/>
      <c r="M8" s="10"/>
      <c r="N8" s="62">
        <f>SUM(G8:I8)</f>
        <v>84160</v>
      </c>
    </row>
    <row r="9" spans="1:14">
      <c r="A9" s="39" t="s">
        <v>30</v>
      </c>
      <c r="B9" s="70" t="s">
        <v>252</v>
      </c>
      <c r="C9" s="70" t="s">
        <v>251</v>
      </c>
      <c r="D9" s="69">
        <v>40285</v>
      </c>
      <c r="E9" s="69">
        <v>40286</v>
      </c>
      <c r="F9" s="33">
        <v>33731</v>
      </c>
      <c r="G9" s="37">
        <v>15000</v>
      </c>
      <c r="H9" s="37"/>
      <c r="I9" s="64"/>
      <c r="J9" s="37"/>
      <c r="K9" s="37">
        <v>15000</v>
      </c>
      <c r="L9" s="37"/>
      <c r="M9" s="10"/>
      <c r="N9" s="62">
        <f t="shared" ref="N9:N31" si="0">SUM(G9+I9)</f>
        <v>15000</v>
      </c>
    </row>
    <row r="10" spans="1:14">
      <c r="A10" s="39"/>
      <c r="B10" s="68" t="s">
        <v>253</v>
      </c>
      <c r="C10" s="66" t="s">
        <v>37</v>
      </c>
      <c r="D10" s="65"/>
      <c r="E10" s="65"/>
      <c r="F10" s="33">
        <v>33730</v>
      </c>
      <c r="G10" s="37"/>
      <c r="H10" s="37" t="s">
        <v>254</v>
      </c>
      <c r="I10" s="64">
        <v>64698</v>
      </c>
      <c r="J10" s="37">
        <v>64698</v>
      </c>
      <c r="K10" s="37"/>
      <c r="L10" s="37"/>
      <c r="M10" s="10"/>
      <c r="N10" s="62">
        <f t="shared" si="0"/>
        <v>64698</v>
      </c>
    </row>
    <row r="11" spans="1:14">
      <c r="A11" s="39" t="s">
        <v>255</v>
      </c>
      <c r="B11" s="68" t="s">
        <v>256</v>
      </c>
      <c r="C11" s="66" t="s">
        <v>37</v>
      </c>
      <c r="D11" s="65">
        <v>40285</v>
      </c>
      <c r="E11" s="65">
        <v>40286</v>
      </c>
      <c r="F11" s="33">
        <v>33729</v>
      </c>
      <c r="G11" s="37">
        <v>31500</v>
      </c>
      <c r="H11" s="37"/>
      <c r="I11" s="64"/>
      <c r="J11" s="37"/>
      <c r="K11" s="37">
        <v>31500</v>
      </c>
      <c r="L11" s="37"/>
      <c r="M11" s="10"/>
      <c r="N11" s="62">
        <f t="shared" si="0"/>
        <v>31500</v>
      </c>
    </row>
    <row r="12" spans="1:14">
      <c r="A12" s="39" t="s">
        <v>226</v>
      </c>
      <c r="B12" s="67" t="s">
        <v>257</v>
      </c>
      <c r="C12" s="66" t="s">
        <v>37</v>
      </c>
      <c r="D12" s="65">
        <v>40285</v>
      </c>
      <c r="E12" s="65">
        <v>40286</v>
      </c>
      <c r="F12" s="33">
        <v>33727</v>
      </c>
      <c r="G12" s="37">
        <v>42000</v>
      </c>
      <c r="H12" s="37"/>
      <c r="I12" s="64"/>
      <c r="J12" s="37">
        <v>42000</v>
      </c>
      <c r="K12" s="37"/>
      <c r="L12" s="37"/>
      <c r="M12" s="10"/>
      <c r="N12" s="62">
        <f t="shared" si="0"/>
        <v>42000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512980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236830</v>
      </c>
      <c r="H33" s="9">
        <f>SUM(H6:H32)</f>
        <v>0</v>
      </c>
      <c r="I33" s="25">
        <f>SUM(I6:I31)</f>
        <v>276150</v>
      </c>
      <c r="J33" s="24">
        <f>SUM(J6:J31)</f>
        <v>106698</v>
      </c>
      <c r="K33" s="23">
        <f>SUM(K6:K31)</f>
        <v>406282</v>
      </c>
      <c r="L33" s="10">
        <f>SUM(L6:L32)</f>
        <v>0</v>
      </c>
      <c r="M33" s="10">
        <f>SUM(M6:M32)</f>
        <v>0</v>
      </c>
      <c r="N33" s="22">
        <f>SUM(J33:M33)</f>
        <v>512980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123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64698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42000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106698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0" zoomScale="75" zoomScaleNormal="75" workbookViewId="0">
      <selection activeCell="I23" sqref="I23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40286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F20" sqref="F2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40286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L11" sqref="L11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40285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B24" sqref="B24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40285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0" zoomScale="75" zoomScaleNormal="75" workbookViewId="0">
      <selection activeCell="J11" sqref="J11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40284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40284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39</v>
      </c>
      <c r="B6" s="16" t="s">
        <v>239</v>
      </c>
      <c r="C6" s="66" t="s">
        <v>228</v>
      </c>
      <c r="D6" s="65">
        <v>40282</v>
      </c>
      <c r="E6" s="65">
        <v>40284</v>
      </c>
      <c r="F6" s="33">
        <v>33719</v>
      </c>
      <c r="G6" s="37">
        <v>28000</v>
      </c>
      <c r="H6" s="37"/>
      <c r="I6" s="64"/>
      <c r="J6" s="37">
        <v>28000</v>
      </c>
      <c r="K6" s="37"/>
      <c r="L6" s="37"/>
      <c r="M6" s="10"/>
      <c r="N6" s="62">
        <f>SUM(G6:I6)</f>
        <v>28000</v>
      </c>
    </row>
    <row r="7" spans="1:14" ht="13.5" customHeight="1">
      <c r="A7" s="39" t="s">
        <v>80</v>
      </c>
      <c r="B7" s="66" t="s">
        <v>42</v>
      </c>
      <c r="C7" s="66" t="s">
        <v>37</v>
      </c>
      <c r="D7" s="65">
        <v>40282</v>
      </c>
      <c r="E7" s="65">
        <v>40284</v>
      </c>
      <c r="F7" s="33">
        <v>33720</v>
      </c>
      <c r="G7" s="37">
        <v>168320</v>
      </c>
      <c r="H7" s="37"/>
      <c r="I7" s="64"/>
      <c r="J7" s="37"/>
      <c r="K7" s="37">
        <v>168320</v>
      </c>
      <c r="L7" s="37"/>
      <c r="M7" s="28"/>
      <c r="N7" s="62">
        <f>SUM(G7:I7)</f>
        <v>168320</v>
      </c>
    </row>
    <row r="8" spans="1:14">
      <c r="A8" s="39" t="s">
        <v>80</v>
      </c>
      <c r="B8" s="66" t="s">
        <v>240</v>
      </c>
      <c r="C8" s="66" t="s">
        <v>37</v>
      </c>
      <c r="D8" s="65">
        <v>40284</v>
      </c>
      <c r="E8" s="65">
        <v>40286</v>
      </c>
      <c r="F8" s="33">
        <v>33721</v>
      </c>
      <c r="G8" s="37">
        <v>168320</v>
      </c>
      <c r="H8" s="37"/>
      <c r="I8" s="64"/>
      <c r="J8" s="37"/>
      <c r="K8" s="37">
        <v>168320</v>
      </c>
      <c r="L8" s="37"/>
      <c r="M8" s="10"/>
      <c r="N8" s="62">
        <f>SUM(G8:I8)</f>
        <v>168320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364640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364640</v>
      </c>
      <c r="H33" s="9">
        <f>SUM(H6:H32)</f>
        <v>0</v>
      </c>
      <c r="I33" s="25">
        <f>SUM(I6:I31)</f>
        <v>0</v>
      </c>
      <c r="J33" s="24">
        <f>SUM(J6:J31)</f>
        <v>28000</v>
      </c>
      <c r="K33" s="23">
        <f>SUM(K6:K31)</f>
        <v>336640</v>
      </c>
      <c r="L33" s="10">
        <f>SUM(L6:L32)</f>
        <v>0</v>
      </c>
      <c r="M33" s="10">
        <f>SUM(M6:M32)</f>
        <v>0</v>
      </c>
      <c r="N33" s="22">
        <f>SUM(J33:M33)</f>
        <v>364640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28000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28000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40283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 t="s">
        <v>235</v>
      </c>
      <c r="C6" s="66" t="s">
        <v>236</v>
      </c>
      <c r="D6" s="65">
        <v>40283</v>
      </c>
      <c r="E6" s="65">
        <v>40284</v>
      </c>
      <c r="F6" s="33">
        <v>33718</v>
      </c>
      <c r="G6" s="37">
        <v>15600</v>
      </c>
      <c r="H6" s="37"/>
      <c r="I6" s="64"/>
      <c r="J6" s="37"/>
      <c r="K6" s="37">
        <v>15600</v>
      </c>
      <c r="L6" s="37"/>
      <c r="M6" s="10"/>
      <c r="N6" s="62">
        <f>SUM(G6:I6)</f>
        <v>15600</v>
      </c>
    </row>
    <row r="7" spans="1:14" ht="13.5" customHeight="1">
      <c r="A7" s="39"/>
      <c r="B7" s="66" t="s">
        <v>237</v>
      </c>
      <c r="C7" s="66" t="s">
        <v>236</v>
      </c>
      <c r="D7" s="65">
        <v>40283</v>
      </c>
      <c r="E7" s="65">
        <v>40284</v>
      </c>
      <c r="F7" s="33">
        <v>33717</v>
      </c>
      <c r="G7" s="37">
        <v>15600</v>
      </c>
      <c r="H7" s="37"/>
      <c r="I7" s="64"/>
      <c r="J7" s="37"/>
      <c r="K7" s="37">
        <v>15600</v>
      </c>
      <c r="L7" s="37"/>
      <c r="M7" s="28"/>
      <c r="N7" s="62">
        <f>SUM(G7:I7)</f>
        <v>15600</v>
      </c>
    </row>
    <row r="8" spans="1:14">
      <c r="A8" s="39" t="s">
        <v>29</v>
      </c>
      <c r="B8" s="66"/>
      <c r="C8" s="66" t="s">
        <v>238</v>
      </c>
      <c r="D8" s="65">
        <v>40280</v>
      </c>
      <c r="E8" s="65">
        <v>40284</v>
      </c>
      <c r="F8" s="33">
        <v>33716</v>
      </c>
      <c r="G8" s="37">
        <v>60000</v>
      </c>
      <c r="H8" s="37"/>
      <c r="I8" s="64"/>
      <c r="J8" s="37">
        <v>60000</v>
      </c>
      <c r="K8" s="37"/>
      <c r="L8" s="37"/>
      <c r="M8" s="10"/>
      <c r="N8" s="62">
        <f>SUM(G8:I8)</f>
        <v>60000</v>
      </c>
    </row>
    <row r="9" spans="1:14">
      <c r="A9" s="39" t="s">
        <v>46</v>
      </c>
      <c r="B9" s="70"/>
      <c r="C9" s="70" t="s">
        <v>238</v>
      </c>
      <c r="D9" s="69">
        <v>40283</v>
      </c>
      <c r="E9" s="69">
        <v>40284</v>
      </c>
      <c r="F9" s="33">
        <v>33715</v>
      </c>
      <c r="G9" s="37">
        <v>15000</v>
      </c>
      <c r="H9" s="37"/>
      <c r="I9" s="64"/>
      <c r="J9" s="37"/>
      <c r="K9" s="37">
        <v>15000</v>
      </c>
      <c r="L9" s="37"/>
      <c r="M9" s="10"/>
      <c r="N9" s="62">
        <f t="shared" ref="N9:N31" si="0">SUM(G9+I9)</f>
        <v>15000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106200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106200</v>
      </c>
      <c r="H33" s="9">
        <f>SUM(H6:H32)</f>
        <v>0</v>
      </c>
      <c r="I33" s="25">
        <f>SUM(I6:I31)</f>
        <v>0</v>
      </c>
      <c r="J33" s="24">
        <f>SUM(J6:J31)</f>
        <v>60000</v>
      </c>
      <c r="K33" s="23">
        <f>SUM(K6:K31)</f>
        <v>46200</v>
      </c>
      <c r="L33" s="10">
        <f>SUM(L6:L32)</f>
        <v>0</v>
      </c>
      <c r="M33" s="10">
        <f>SUM(M6:M32)</f>
        <v>0</v>
      </c>
      <c r="N33" s="22">
        <f>SUM(J33:M33)</f>
        <v>106200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60000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60000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40283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101</v>
      </c>
      <c r="B6" s="16" t="s">
        <v>223</v>
      </c>
      <c r="C6" s="66" t="s">
        <v>37</v>
      </c>
      <c r="D6" s="65">
        <v>40282</v>
      </c>
      <c r="E6" s="65">
        <v>40283</v>
      </c>
      <c r="F6" s="33">
        <v>33713</v>
      </c>
      <c r="G6" s="37">
        <v>39450</v>
      </c>
      <c r="H6" s="37"/>
      <c r="I6" s="64"/>
      <c r="J6" s="37"/>
      <c r="K6" s="37">
        <v>39450</v>
      </c>
      <c r="L6" s="37"/>
      <c r="M6" s="10"/>
      <c r="N6" s="62">
        <f>SUM(G6:I6)</f>
        <v>39450</v>
      </c>
    </row>
    <row r="7" spans="1:14" ht="13.5" customHeight="1">
      <c r="A7" s="39"/>
      <c r="B7" s="66" t="s">
        <v>233</v>
      </c>
      <c r="C7" s="66" t="s">
        <v>234</v>
      </c>
      <c r="D7" s="65">
        <v>40282</v>
      </c>
      <c r="E7" s="65">
        <v>40283</v>
      </c>
      <c r="F7" s="33">
        <v>33714</v>
      </c>
      <c r="G7" s="37">
        <v>15000</v>
      </c>
      <c r="H7" s="37"/>
      <c r="I7" s="64"/>
      <c r="J7" s="37">
        <v>15000</v>
      </c>
      <c r="K7" s="37"/>
      <c r="L7" s="37"/>
      <c r="M7" s="28"/>
      <c r="N7" s="62">
        <f>SUM(G7:I7)</f>
        <v>15000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54450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54450</v>
      </c>
      <c r="H33" s="9">
        <f>SUM(H6:H32)</f>
        <v>0</v>
      </c>
      <c r="I33" s="25">
        <f>SUM(I6:I31)</f>
        <v>0</v>
      </c>
      <c r="J33" s="24">
        <f>SUM(J6:J31)</f>
        <v>15000</v>
      </c>
      <c r="K33" s="23">
        <f>SUM(K6:K31)</f>
        <v>39450</v>
      </c>
      <c r="L33" s="10">
        <f>SUM(L6:L32)</f>
        <v>0</v>
      </c>
      <c r="M33" s="10">
        <f>SUM(M6:M32)</f>
        <v>0</v>
      </c>
      <c r="N33" s="22">
        <f>SUM(J33:M33)</f>
        <v>54450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15000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15000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C38" sqref="C3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40282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229</v>
      </c>
      <c r="B6" s="16" t="s">
        <v>230</v>
      </c>
      <c r="C6" s="66" t="s">
        <v>37</v>
      </c>
      <c r="D6" s="65">
        <v>40327</v>
      </c>
      <c r="E6" s="65">
        <v>40330</v>
      </c>
      <c r="F6" s="33">
        <v>33709</v>
      </c>
      <c r="G6" s="37">
        <v>63120</v>
      </c>
      <c r="H6" s="37"/>
      <c r="I6" s="64"/>
      <c r="J6" s="37"/>
      <c r="K6" s="37">
        <v>63120</v>
      </c>
      <c r="L6" s="37"/>
      <c r="M6" s="10"/>
      <c r="N6" s="62">
        <f>SUM(G6:I6)</f>
        <v>63120</v>
      </c>
    </row>
    <row r="7" spans="1:14" ht="13.5" customHeight="1">
      <c r="A7" s="39" t="s">
        <v>28</v>
      </c>
      <c r="B7" s="66" t="s">
        <v>231</v>
      </c>
      <c r="C7" s="66"/>
      <c r="D7" s="65">
        <v>40282</v>
      </c>
      <c r="E7" s="65">
        <v>40284</v>
      </c>
      <c r="F7" s="33">
        <v>33710</v>
      </c>
      <c r="G7" s="37">
        <v>73640</v>
      </c>
      <c r="H7" s="37"/>
      <c r="I7" s="64"/>
      <c r="J7" s="37"/>
      <c r="K7" s="37">
        <v>73640</v>
      </c>
      <c r="L7" s="37"/>
      <c r="M7" s="28"/>
      <c r="N7" s="62">
        <f>SUM(G7:I7)</f>
        <v>73640</v>
      </c>
    </row>
    <row r="8" spans="1:14">
      <c r="A8" s="39" t="s">
        <v>226</v>
      </c>
      <c r="B8" s="66" t="s">
        <v>69</v>
      </c>
      <c r="C8" s="66"/>
      <c r="D8" s="65">
        <v>40282</v>
      </c>
      <c r="E8" s="65">
        <v>40283</v>
      </c>
      <c r="F8" s="33">
        <v>33711</v>
      </c>
      <c r="G8" s="37">
        <v>42080</v>
      </c>
      <c r="H8" s="37"/>
      <c r="I8" s="64"/>
      <c r="J8" s="37"/>
      <c r="K8" s="37">
        <v>42080</v>
      </c>
      <c r="L8" s="37"/>
      <c r="M8" s="10"/>
      <c r="N8" s="62">
        <f>SUM(G8:I8)</f>
        <v>42080</v>
      </c>
    </row>
    <row r="9" spans="1:14">
      <c r="A9" s="39" t="s">
        <v>46</v>
      </c>
      <c r="B9" s="38" t="s">
        <v>232</v>
      </c>
      <c r="C9" s="70"/>
      <c r="D9" s="69">
        <v>40282</v>
      </c>
      <c r="E9" s="69">
        <v>40283</v>
      </c>
      <c r="F9" s="33">
        <v>33712</v>
      </c>
      <c r="G9" s="37">
        <v>34716</v>
      </c>
      <c r="H9" s="37"/>
      <c r="I9" s="64"/>
      <c r="J9" s="37"/>
      <c r="K9" s="37">
        <v>34716</v>
      </c>
      <c r="L9" s="37"/>
      <c r="M9" s="10"/>
      <c r="N9" s="62">
        <f t="shared" ref="N9:N31" si="0">SUM(G9+I9)</f>
        <v>34716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213556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213556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213556</v>
      </c>
      <c r="L33" s="10">
        <f>SUM(L6:L32)</f>
        <v>0</v>
      </c>
      <c r="M33" s="10">
        <f>SUM(M6:M32)</f>
        <v>0</v>
      </c>
      <c r="N33" s="22">
        <f>SUM(J33:M33)</f>
        <v>213556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/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40282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226</v>
      </c>
      <c r="B6" s="16" t="s">
        <v>227</v>
      </c>
      <c r="C6" s="66" t="s">
        <v>228</v>
      </c>
      <c r="D6" s="65">
        <v>40280</v>
      </c>
      <c r="E6" s="65">
        <v>40282</v>
      </c>
      <c r="F6" s="33">
        <v>33708</v>
      </c>
      <c r="G6" s="37">
        <v>42000</v>
      </c>
      <c r="H6" s="37"/>
      <c r="I6" s="64"/>
      <c r="J6" s="37">
        <v>42000</v>
      </c>
      <c r="K6" s="37"/>
      <c r="L6" s="37"/>
      <c r="M6" s="10"/>
      <c r="N6" s="62">
        <f>SUM(G6:I6)</f>
        <v>42000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42000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42000</v>
      </c>
      <c r="H33" s="9">
        <f>SUM(H6:H32)</f>
        <v>0</v>
      </c>
      <c r="I33" s="25">
        <f>SUM(I6:I31)</f>
        <v>0</v>
      </c>
      <c r="J33" s="24">
        <f>SUM(J6:J31)</f>
        <v>42000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42000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42000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42000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8"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40285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16" t="s">
        <v>231</v>
      </c>
      <c r="C6" s="66" t="s">
        <v>37</v>
      </c>
      <c r="D6" s="65">
        <v>40284</v>
      </c>
      <c r="E6" s="65">
        <v>40285</v>
      </c>
      <c r="F6" s="33">
        <v>33723</v>
      </c>
      <c r="G6" s="37">
        <v>36820</v>
      </c>
      <c r="H6" s="37"/>
      <c r="I6" s="64"/>
      <c r="J6" s="37"/>
      <c r="K6" s="37">
        <v>36820</v>
      </c>
      <c r="L6" s="37"/>
      <c r="M6" s="10"/>
      <c r="N6" s="62">
        <f>SUM(G6:I6)</f>
        <v>36820</v>
      </c>
    </row>
    <row r="7" spans="1:14" ht="13.5" customHeight="1">
      <c r="A7" s="39" t="s">
        <v>28</v>
      </c>
      <c r="B7" s="66" t="s">
        <v>231</v>
      </c>
      <c r="C7" s="66" t="s">
        <v>37</v>
      </c>
      <c r="D7" s="65"/>
      <c r="E7" s="65"/>
      <c r="F7" s="33">
        <v>33724</v>
      </c>
      <c r="G7" s="37"/>
      <c r="H7" s="37" t="s">
        <v>244</v>
      </c>
      <c r="I7" s="64">
        <v>131500</v>
      </c>
      <c r="J7" s="37"/>
      <c r="K7" s="37">
        <v>131500</v>
      </c>
      <c r="L7" s="37"/>
      <c r="M7" s="28"/>
      <c r="N7" s="62">
        <f>SUM(G7:I7)</f>
        <v>131500</v>
      </c>
    </row>
    <row r="8" spans="1:14">
      <c r="A8" s="39" t="s">
        <v>93</v>
      </c>
      <c r="B8" s="66" t="s">
        <v>245</v>
      </c>
      <c r="C8" s="66" t="s">
        <v>228</v>
      </c>
      <c r="D8" s="65">
        <v>40284</v>
      </c>
      <c r="E8" s="65">
        <v>40285</v>
      </c>
      <c r="F8" s="33">
        <v>33725</v>
      </c>
      <c r="G8" s="37">
        <v>21000</v>
      </c>
      <c r="H8" s="37"/>
      <c r="I8" s="64"/>
      <c r="J8" s="37"/>
      <c r="K8" s="37">
        <v>21000</v>
      </c>
      <c r="L8" s="37"/>
      <c r="M8" s="10"/>
      <c r="N8" s="62">
        <f>SUM(G8:I8)</f>
        <v>21000</v>
      </c>
    </row>
    <row r="9" spans="1:14">
      <c r="A9" s="39" t="s">
        <v>44</v>
      </c>
      <c r="B9" s="70" t="s">
        <v>246</v>
      </c>
      <c r="C9" s="70" t="s">
        <v>37</v>
      </c>
      <c r="D9" s="69">
        <v>40285</v>
      </c>
      <c r="E9" s="69">
        <v>40286</v>
      </c>
      <c r="F9" s="33">
        <v>33726</v>
      </c>
      <c r="G9" s="37">
        <v>36294</v>
      </c>
      <c r="H9" s="37"/>
      <c r="I9" s="64"/>
      <c r="J9" s="37"/>
      <c r="K9" s="37">
        <v>36294</v>
      </c>
      <c r="L9" s="37"/>
      <c r="M9" s="10"/>
      <c r="N9" s="62">
        <f t="shared" ref="N9:N31" si="0">SUM(G9+I9)</f>
        <v>36294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225614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94114</v>
      </c>
      <c r="H33" s="9">
        <f>SUM(H6:H32)</f>
        <v>0</v>
      </c>
      <c r="I33" s="25">
        <f>SUM(I6:I31)</f>
        <v>131500</v>
      </c>
      <c r="J33" s="24">
        <f>SUM(J6:J31)</f>
        <v>0</v>
      </c>
      <c r="K33" s="23">
        <f>SUM(K6:K31)</f>
        <v>225614</v>
      </c>
      <c r="L33" s="10">
        <f>SUM(L6:L32)</f>
        <v>0</v>
      </c>
      <c r="M33" s="10">
        <f>SUM(M6:M32)</f>
        <v>0</v>
      </c>
      <c r="N33" s="22">
        <f>SUM(J33:M33)</f>
        <v>225614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3" zoomScale="75" zoomScaleNormal="75" workbookViewId="0">
      <selection activeCell="C40" sqref="C40"/>
    </sheetView>
  </sheetViews>
  <sheetFormatPr baseColWidth="10" defaultRowHeight="15"/>
  <cols>
    <col min="1" max="1" width="5.5703125" customWidth="1"/>
    <col min="2" max="2" width="17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40281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49</v>
      </c>
      <c r="B6" s="16"/>
      <c r="C6" s="66" t="s">
        <v>144</v>
      </c>
      <c r="D6" s="65">
        <v>40280</v>
      </c>
      <c r="E6" s="65">
        <v>40282</v>
      </c>
      <c r="F6" s="33">
        <v>33704</v>
      </c>
      <c r="G6" s="37">
        <v>42000</v>
      </c>
      <c r="H6" s="37"/>
      <c r="I6" s="64"/>
      <c r="J6" s="37">
        <v>42000</v>
      </c>
      <c r="K6" s="37"/>
      <c r="L6" s="37"/>
      <c r="M6" s="10"/>
      <c r="N6" s="62">
        <f>SUM(G6:I6)</f>
        <v>42000</v>
      </c>
    </row>
    <row r="7" spans="1:14" ht="13.5" customHeight="1">
      <c r="A7" s="39" t="s">
        <v>221</v>
      </c>
      <c r="B7" s="66"/>
      <c r="C7" s="66" t="s">
        <v>222</v>
      </c>
      <c r="D7" s="65">
        <v>40281</v>
      </c>
      <c r="E7" s="65">
        <v>40282</v>
      </c>
      <c r="F7" s="33">
        <v>33705</v>
      </c>
      <c r="G7" s="37">
        <v>51022</v>
      </c>
      <c r="H7" s="37"/>
      <c r="I7" s="64"/>
      <c r="J7" s="37"/>
      <c r="K7" s="37"/>
      <c r="L7" s="37"/>
      <c r="M7" s="28">
        <v>51022</v>
      </c>
      <c r="N7" s="62">
        <f>SUM(G7:I7)</f>
        <v>51022</v>
      </c>
    </row>
    <row r="8" spans="1:14">
      <c r="A8" s="39" t="s">
        <v>101</v>
      </c>
      <c r="B8" s="66" t="s">
        <v>223</v>
      </c>
      <c r="C8" s="66" t="s">
        <v>37</v>
      </c>
      <c r="D8" s="65">
        <v>40281</v>
      </c>
      <c r="E8" s="65">
        <v>40282</v>
      </c>
      <c r="F8" s="33">
        <v>33706</v>
      </c>
      <c r="G8" s="37">
        <v>39450</v>
      </c>
      <c r="H8" s="37"/>
      <c r="I8" s="64"/>
      <c r="J8" s="37"/>
      <c r="K8" s="37">
        <v>39450</v>
      </c>
      <c r="L8" s="37"/>
      <c r="M8" s="10"/>
      <c r="N8" s="62">
        <f>SUM(G8:I8)</f>
        <v>39450</v>
      </c>
    </row>
    <row r="9" spans="1:14" ht="18" customHeight="1">
      <c r="A9" s="39" t="s">
        <v>224</v>
      </c>
      <c r="B9" s="70" t="s">
        <v>225</v>
      </c>
      <c r="C9" s="70" t="s">
        <v>37</v>
      </c>
      <c r="D9" s="69">
        <v>40281</v>
      </c>
      <c r="E9" s="69">
        <v>40282</v>
      </c>
      <c r="F9" s="33">
        <v>33707</v>
      </c>
      <c r="G9" s="37">
        <v>84160</v>
      </c>
      <c r="H9" s="37"/>
      <c r="I9" s="64"/>
      <c r="J9" s="37"/>
      <c r="K9" s="37">
        <v>84160</v>
      </c>
      <c r="L9" s="37"/>
      <c r="M9" s="10"/>
      <c r="N9" s="62">
        <f t="shared" ref="N9:N31" si="0">SUM(G9+I9)</f>
        <v>84160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216632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216632</v>
      </c>
      <c r="H33" s="9">
        <f>SUM(H6:H32)</f>
        <v>0</v>
      </c>
      <c r="I33" s="25">
        <f>SUM(I6:I31)</f>
        <v>0</v>
      </c>
      <c r="J33" s="24">
        <f>SUM(J6:J31)</f>
        <v>42000</v>
      </c>
      <c r="K33" s="23">
        <f>SUM(K6:K31)</f>
        <v>123610</v>
      </c>
      <c r="L33" s="10">
        <f>SUM(L6:L32)</f>
        <v>0</v>
      </c>
      <c r="M33" s="10">
        <f>SUM(M6:M32)</f>
        <v>51022</v>
      </c>
      <c r="N33" s="22">
        <f>SUM(J33:M33)</f>
        <v>216632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42000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42000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6"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40281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48</v>
      </c>
      <c r="B6" s="16" t="s">
        <v>211</v>
      </c>
      <c r="C6" s="66" t="s">
        <v>37</v>
      </c>
      <c r="D6" s="65"/>
      <c r="E6" s="65"/>
      <c r="F6" s="33">
        <v>33696</v>
      </c>
      <c r="G6" s="37"/>
      <c r="H6" s="37" t="s">
        <v>212</v>
      </c>
      <c r="I6" s="64">
        <v>73640</v>
      </c>
      <c r="J6" s="37"/>
      <c r="K6" s="37">
        <v>73640</v>
      </c>
      <c r="L6" s="37"/>
      <c r="M6" s="10"/>
      <c r="N6" s="62">
        <f>SUM(G6:I6)</f>
        <v>73640</v>
      </c>
    </row>
    <row r="7" spans="1:14" ht="13.5" customHeight="1">
      <c r="A7" s="39"/>
      <c r="B7" s="66" t="s">
        <v>213</v>
      </c>
      <c r="C7" s="66" t="s">
        <v>58</v>
      </c>
      <c r="D7" s="65">
        <v>40273</v>
      </c>
      <c r="E7" s="65">
        <v>40275</v>
      </c>
      <c r="F7" s="33">
        <v>33697</v>
      </c>
      <c r="G7" s="37">
        <v>64897.88</v>
      </c>
      <c r="H7" s="37"/>
      <c r="I7" s="64"/>
      <c r="J7" s="37"/>
      <c r="K7" s="37"/>
      <c r="L7" s="37">
        <v>64897.88</v>
      </c>
      <c r="M7" s="28"/>
      <c r="N7" s="62">
        <f>SUM(G7:I7)</f>
        <v>64897.88</v>
      </c>
    </row>
    <row r="8" spans="1:14">
      <c r="A8" s="39"/>
      <c r="B8" s="66" t="s">
        <v>214</v>
      </c>
      <c r="C8" s="66" t="s">
        <v>58</v>
      </c>
      <c r="D8" s="65">
        <v>40277</v>
      </c>
      <c r="E8" s="65">
        <v>40278</v>
      </c>
      <c r="F8" s="33">
        <v>33698</v>
      </c>
      <c r="G8" s="37">
        <v>39791.9</v>
      </c>
      <c r="H8" s="37"/>
      <c r="I8" s="64"/>
      <c r="J8" s="37"/>
      <c r="K8" s="37"/>
      <c r="L8" s="37">
        <v>39791.9</v>
      </c>
      <c r="M8" s="10"/>
      <c r="N8" s="62">
        <f>SUM(G8:I8)</f>
        <v>39791.9</v>
      </c>
    </row>
    <row r="9" spans="1:14">
      <c r="A9" s="39"/>
      <c r="B9" s="70" t="s">
        <v>211</v>
      </c>
      <c r="C9" s="70" t="s">
        <v>58</v>
      </c>
      <c r="D9" s="69">
        <v>40280</v>
      </c>
      <c r="E9" s="69">
        <v>40283</v>
      </c>
      <c r="F9" s="33">
        <v>33699</v>
      </c>
      <c r="G9" s="37">
        <v>97346.82</v>
      </c>
      <c r="H9" s="37"/>
      <c r="I9" s="64"/>
      <c r="J9" s="37"/>
      <c r="K9" s="37"/>
      <c r="L9" s="37">
        <v>97346.82</v>
      </c>
      <c r="M9" s="10"/>
      <c r="N9" s="62">
        <f t="shared" ref="N9:N31" si="0">SUM(G9+I9)</f>
        <v>97346.82</v>
      </c>
    </row>
    <row r="10" spans="1:14">
      <c r="A10" s="39"/>
      <c r="B10" s="68" t="s">
        <v>215</v>
      </c>
      <c r="C10" s="66" t="s">
        <v>216</v>
      </c>
      <c r="D10" s="65">
        <v>40272</v>
      </c>
      <c r="E10" s="65">
        <v>40273</v>
      </c>
      <c r="F10" s="33">
        <v>33700</v>
      </c>
      <c r="G10" s="37">
        <v>29456</v>
      </c>
      <c r="H10" s="37"/>
      <c r="I10" s="64"/>
      <c r="J10" s="37"/>
      <c r="K10" s="37"/>
      <c r="L10" s="37">
        <v>29456</v>
      </c>
      <c r="M10" s="10"/>
      <c r="N10" s="62">
        <f t="shared" si="0"/>
        <v>29456</v>
      </c>
    </row>
    <row r="11" spans="1:14">
      <c r="A11" s="39"/>
      <c r="B11" s="68" t="s">
        <v>217</v>
      </c>
      <c r="C11" s="66" t="s">
        <v>216</v>
      </c>
      <c r="D11" s="65">
        <v>40275</v>
      </c>
      <c r="E11" s="65">
        <v>40277</v>
      </c>
      <c r="F11" s="33">
        <v>33701</v>
      </c>
      <c r="G11" s="37">
        <v>58912</v>
      </c>
      <c r="H11" s="37"/>
      <c r="I11" s="64"/>
      <c r="J11" s="37"/>
      <c r="K11" s="37"/>
      <c r="L11" s="37">
        <v>58912</v>
      </c>
      <c r="M11" s="10"/>
      <c r="N11" s="62">
        <f t="shared" si="0"/>
        <v>58912</v>
      </c>
    </row>
    <row r="12" spans="1:14">
      <c r="A12" s="39"/>
      <c r="B12" s="67" t="s">
        <v>218</v>
      </c>
      <c r="C12" s="66" t="s">
        <v>216</v>
      </c>
      <c r="D12" s="65">
        <v>40276</v>
      </c>
      <c r="E12" s="65">
        <v>40278</v>
      </c>
      <c r="F12" s="33">
        <v>33702</v>
      </c>
      <c r="G12" s="37">
        <v>460776</v>
      </c>
      <c r="H12" s="37"/>
      <c r="I12" s="64"/>
      <c r="J12" s="37"/>
      <c r="K12" s="37"/>
      <c r="L12" s="37">
        <v>460776</v>
      </c>
      <c r="M12" s="10"/>
      <c r="N12" s="62">
        <f t="shared" si="0"/>
        <v>460776</v>
      </c>
    </row>
    <row r="13" spans="1:14">
      <c r="A13" s="39"/>
      <c r="B13" s="67" t="s">
        <v>219</v>
      </c>
      <c r="C13" s="66" t="s">
        <v>37</v>
      </c>
      <c r="D13" s="65"/>
      <c r="E13" s="65"/>
      <c r="F13" s="33">
        <v>33703</v>
      </c>
      <c r="G13" s="37"/>
      <c r="H13" s="37" t="s">
        <v>220</v>
      </c>
      <c r="I13" s="64">
        <v>78900</v>
      </c>
      <c r="J13" s="37">
        <v>78900</v>
      </c>
      <c r="K13" s="37"/>
      <c r="L13" s="37"/>
      <c r="M13" s="10"/>
      <c r="N13" s="62">
        <f t="shared" si="0"/>
        <v>78900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903720.6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751180.6</v>
      </c>
      <c r="H33" s="9">
        <f>SUM(H6:H32)</f>
        <v>0</v>
      </c>
      <c r="I33" s="25">
        <f>SUM(I6:I31)</f>
        <v>152540</v>
      </c>
      <c r="J33" s="24">
        <f>SUM(J6:J31)</f>
        <v>78900</v>
      </c>
      <c r="K33" s="23">
        <f>SUM(K6:K31)</f>
        <v>73640</v>
      </c>
      <c r="L33" s="10">
        <f>SUM(L6:L32)</f>
        <v>751180.6</v>
      </c>
      <c r="M33" s="10">
        <f>SUM(M6:M32)</f>
        <v>0</v>
      </c>
      <c r="N33" s="22">
        <f>SUM(J33:M33)</f>
        <v>903720.6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150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78900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78900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4"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40280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161</v>
      </c>
      <c r="B6" s="16" t="s">
        <v>207</v>
      </c>
      <c r="C6" s="66" t="s">
        <v>208</v>
      </c>
      <c r="D6" s="65">
        <v>40295</v>
      </c>
      <c r="E6" s="65">
        <v>40296</v>
      </c>
      <c r="F6" s="33">
        <v>33695</v>
      </c>
      <c r="G6" s="37">
        <v>73640</v>
      </c>
      <c r="H6" s="37"/>
      <c r="I6" s="64"/>
      <c r="J6" s="37"/>
      <c r="K6" s="37"/>
      <c r="L6" s="37"/>
      <c r="M6" s="10">
        <v>73640</v>
      </c>
      <c r="N6" s="62">
        <f>SUM(G6:I6)</f>
        <v>73640</v>
      </c>
    </row>
    <row r="7" spans="1:14" ht="13.5" customHeight="1">
      <c r="A7" s="39" t="s">
        <v>161</v>
      </c>
      <c r="B7" s="66" t="s">
        <v>209</v>
      </c>
      <c r="C7" s="66" t="s">
        <v>208</v>
      </c>
      <c r="D7" s="65">
        <v>40291</v>
      </c>
      <c r="E7" s="65">
        <v>40293</v>
      </c>
      <c r="F7" s="33">
        <v>33694</v>
      </c>
      <c r="G7" s="37">
        <v>412384</v>
      </c>
      <c r="H7" s="37"/>
      <c r="I7" s="64"/>
      <c r="J7" s="37"/>
      <c r="K7" s="37"/>
      <c r="L7" s="37"/>
      <c r="M7" s="28">
        <v>412384</v>
      </c>
      <c r="N7" s="62">
        <f>SUM(G7:I7)</f>
        <v>412384</v>
      </c>
    </row>
    <row r="8" spans="1:14">
      <c r="A8" s="39" t="s">
        <v>101</v>
      </c>
      <c r="B8" s="66" t="s">
        <v>205</v>
      </c>
      <c r="C8" s="66"/>
      <c r="D8" s="65"/>
      <c r="E8" s="65"/>
      <c r="F8" s="33">
        <v>33693</v>
      </c>
      <c r="G8" s="37"/>
      <c r="H8" s="37" t="s">
        <v>210</v>
      </c>
      <c r="I8" s="64">
        <v>44710</v>
      </c>
      <c r="J8" s="37"/>
      <c r="K8" s="37">
        <v>44710</v>
      </c>
      <c r="L8" s="37"/>
      <c r="M8" s="10"/>
      <c r="N8" s="62">
        <f>SUM(G8:I8)</f>
        <v>44710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530734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486024</v>
      </c>
      <c r="H33" s="9">
        <f>SUM(H6:H32)</f>
        <v>0</v>
      </c>
      <c r="I33" s="25">
        <f>SUM(I6:I31)</f>
        <v>44710</v>
      </c>
      <c r="J33" s="24">
        <f>SUM(J6:J31)</f>
        <v>0</v>
      </c>
      <c r="K33" s="23">
        <f>SUM(K6:K31)</f>
        <v>44710</v>
      </c>
      <c r="L33" s="10">
        <f>SUM(L6:L32)</f>
        <v>0</v>
      </c>
      <c r="M33" s="10">
        <f>SUM(M6:M32)</f>
        <v>486024</v>
      </c>
      <c r="N33" s="22">
        <f>SUM(J33:M33)</f>
        <v>530734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opLeftCell="A16" zoomScale="75" zoomScaleNormal="75" workbookViewId="0">
      <selection activeCell="F6" sqref="F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40280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93">
        <v>40</v>
      </c>
      <c r="B6" s="93" t="s">
        <v>206</v>
      </c>
      <c r="C6" s="93" t="s">
        <v>37</v>
      </c>
      <c r="D6" s="94">
        <v>40278</v>
      </c>
      <c r="E6" s="94">
        <v>40280</v>
      </c>
      <c r="F6" s="93">
        <v>33689</v>
      </c>
      <c r="G6" s="93">
        <v>206192</v>
      </c>
      <c r="H6" s="93"/>
      <c r="I6" s="93"/>
      <c r="J6" s="93"/>
      <c r="K6" s="37">
        <v>206192</v>
      </c>
      <c r="L6" s="93"/>
      <c r="M6" s="93"/>
      <c r="N6" s="62">
        <f>SUM(G6:I6)</f>
        <v>206192</v>
      </c>
    </row>
    <row r="7" spans="1:14">
      <c r="A7" s="39"/>
      <c r="B7" s="16" t="s">
        <v>203</v>
      </c>
      <c r="C7" s="66" t="s">
        <v>204</v>
      </c>
      <c r="D7" s="65">
        <v>40281</v>
      </c>
      <c r="E7" s="65">
        <v>40283</v>
      </c>
      <c r="F7" s="33">
        <v>33691</v>
      </c>
      <c r="G7" s="37">
        <v>58912</v>
      </c>
      <c r="H7" s="37"/>
      <c r="I7" s="64"/>
      <c r="J7" s="37"/>
      <c r="K7" s="37"/>
      <c r="L7" s="37"/>
      <c r="M7" s="10">
        <v>58912</v>
      </c>
      <c r="N7" s="62">
        <f>SUM(G7:I7)</f>
        <v>58912</v>
      </c>
    </row>
    <row r="8" spans="1:14" ht="13.5" customHeight="1">
      <c r="A8" s="39"/>
      <c r="B8" s="66" t="s">
        <v>205</v>
      </c>
      <c r="C8" s="66" t="s">
        <v>37</v>
      </c>
      <c r="D8" s="65">
        <v>40280</v>
      </c>
      <c r="E8" s="65">
        <v>40283</v>
      </c>
      <c r="F8" s="33">
        <v>33692</v>
      </c>
      <c r="G8" s="37">
        <v>104148</v>
      </c>
      <c r="H8" s="37"/>
      <c r="I8" s="64"/>
      <c r="J8" s="37"/>
      <c r="K8" s="37">
        <v>104148</v>
      </c>
      <c r="L8" s="37"/>
      <c r="M8" s="28"/>
      <c r="N8" s="62">
        <f>SUM(G8:I8)</f>
        <v>104148</v>
      </c>
    </row>
    <row r="9" spans="1:14">
      <c r="A9" s="39"/>
      <c r="B9" s="66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SUM(G9:I9)</f>
        <v>0</v>
      </c>
    </row>
    <row r="10" spans="1:14">
      <c r="A10" s="39"/>
      <c r="B10" s="70"/>
      <c r="C10" s="70"/>
      <c r="D10" s="69"/>
      <c r="E10" s="69"/>
      <c r="F10" s="33"/>
      <c r="G10" s="37"/>
      <c r="H10" s="37"/>
      <c r="I10" s="64"/>
      <c r="J10" s="37"/>
      <c r="K10" s="37"/>
      <c r="L10" s="37"/>
      <c r="M10" s="10"/>
      <c r="N10" s="62">
        <f t="shared" ref="N10:N32" si="0">SUM(G10+I10)</f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8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33"/>
      <c r="G16" s="37"/>
      <c r="H16" s="37"/>
      <c r="I16" s="64"/>
      <c r="J16" s="37"/>
      <c r="K16" s="37"/>
      <c r="L16" s="37"/>
      <c r="M16" s="10"/>
      <c r="N16" s="62">
        <f t="shared" si="0"/>
        <v>0</v>
      </c>
    </row>
    <row r="17" spans="1:14">
      <c r="A17" s="39"/>
      <c r="B17" s="67"/>
      <c r="C17" s="66"/>
      <c r="D17" s="65"/>
      <c r="E17" s="65"/>
      <c r="F17" s="48"/>
      <c r="G17" s="42"/>
      <c r="H17" s="42"/>
      <c r="I17" s="50"/>
      <c r="J17" s="37"/>
      <c r="K17" s="37"/>
      <c r="L17" s="41"/>
      <c r="M17" s="40"/>
      <c r="N17" s="62">
        <f t="shared" si="0"/>
        <v>0</v>
      </c>
    </row>
    <row r="18" spans="1:14">
      <c r="A18" s="47"/>
      <c r="B18" s="53"/>
      <c r="C18" s="48"/>
      <c r="D18" s="63"/>
      <c r="E18" s="63"/>
      <c r="F18" s="48"/>
      <c r="G18" s="42"/>
      <c r="H18" s="42"/>
      <c r="I18" s="50"/>
      <c r="J18" s="42"/>
      <c r="K18" s="42"/>
      <c r="L18" s="41"/>
      <c r="M18" s="40"/>
      <c r="N18" s="62">
        <f t="shared" si="0"/>
        <v>0</v>
      </c>
    </row>
    <row r="19" spans="1:14">
      <c r="A19" s="61"/>
      <c r="B19" s="60"/>
      <c r="C19" s="58"/>
      <c r="D19" s="59"/>
      <c r="E19" s="59"/>
      <c r="F19" s="58"/>
      <c r="G19" s="56"/>
      <c r="H19" s="56"/>
      <c r="I19" s="57"/>
      <c r="J19" s="55"/>
      <c r="K19" s="56"/>
      <c r="L19" s="55"/>
      <c r="M19" s="54"/>
      <c r="N19" s="36">
        <f t="shared" si="0"/>
        <v>0</v>
      </c>
    </row>
    <row r="20" spans="1:14">
      <c r="A20" s="47"/>
      <c r="B20" s="53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1"/>
      <c r="H21" s="41"/>
      <c r="I21" s="50"/>
      <c r="J21" s="42"/>
      <c r="K21" s="41"/>
      <c r="L21" s="41"/>
      <c r="M21" s="40"/>
      <c r="N21" s="36">
        <f t="shared" si="0"/>
        <v>0</v>
      </c>
    </row>
    <row r="22" spans="1:14">
      <c r="A22" s="47"/>
      <c r="B22" s="51"/>
      <c r="C22" s="48"/>
      <c r="D22" s="45"/>
      <c r="E22" s="45"/>
      <c r="F22" s="48"/>
      <c r="G22" s="42"/>
      <c r="H22" s="42"/>
      <c r="I22" s="50"/>
      <c r="J22" s="43"/>
      <c r="K22" s="42"/>
      <c r="L22" s="42"/>
      <c r="M22" s="40"/>
      <c r="N22" s="36">
        <f t="shared" si="0"/>
        <v>0</v>
      </c>
    </row>
    <row r="23" spans="1:14">
      <c r="A23" s="47"/>
      <c r="B23" s="52"/>
      <c r="C23" s="48"/>
      <c r="D23" s="45"/>
      <c r="E23" s="45"/>
      <c r="F23" s="48"/>
      <c r="G23" s="41"/>
      <c r="H23" s="41"/>
      <c r="I23" s="50"/>
      <c r="J23" s="42"/>
      <c r="K23" s="42"/>
      <c r="L23" s="41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2"/>
      <c r="M24" s="40"/>
      <c r="N24" s="36">
        <f t="shared" si="0"/>
        <v>0</v>
      </c>
    </row>
    <row r="25" spans="1:14">
      <c r="A25" s="47"/>
      <c r="B25" s="51"/>
      <c r="C25" s="48"/>
      <c r="D25" s="45"/>
      <c r="E25" s="45"/>
      <c r="F25" s="48"/>
      <c r="G25" s="42"/>
      <c r="H25" s="42"/>
      <c r="I25" s="50"/>
      <c r="J25" s="42"/>
      <c r="K25" s="42"/>
      <c r="L25" s="41"/>
      <c r="M25" s="40"/>
      <c r="N25" s="36">
        <f t="shared" si="0"/>
        <v>0</v>
      </c>
    </row>
    <row r="26" spans="1:14">
      <c r="A26" s="47"/>
      <c r="B26" s="49"/>
      <c r="C26" s="48"/>
      <c r="D26" s="45"/>
      <c r="E26" s="45"/>
      <c r="F26" s="48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47"/>
      <c r="B27" s="46"/>
      <c r="C27" s="43"/>
      <c r="D27" s="45"/>
      <c r="E27" s="45"/>
      <c r="F27" s="44"/>
      <c r="G27" s="42"/>
      <c r="H27" s="42"/>
      <c r="I27" s="43"/>
      <c r="J27" s="43"/>
      <c r="K27" s="42"/>
      <c r="L27" s="41"/>
      <c r="M27" s="4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16"/>
      <c r="L28" s="28"/>
      <c r="M28" s="10"/>
      <c r="N28" s="36">
        <f t="shared" si="0"/>
        <v>0</v>
      </c>
    </row>
    <row r="29" spans="1:14">
      <c r="A29" s="39"/>
      <c r="B29" s="34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8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29"/>
      <c r="J31" s="29"/>
      <c r="K31" s="37"/>
      <c r="L31" s="28"/>
      <c r="M31" s="10"/>
      <c r="N31" s="36">
        <f t="shared" si="0"/>
        <v>0</v>
      </c>
    </row>
    <row r="32" spans="1:14">
      <c r="A32" s="35"/>
      <c r="B32" s="34"/>
      <c r="C32" s="33"/>
      <c r="D32" s="1"/>
      <c r="E32" s="1"/>
      <c r="F32" s="31"/>
      <c r="G32" s="37"/>
      <c r="H32" s="37"/>
      <c r="I32" s="16"/>
      <c r="J32" s="16"/>
      <c r="K32" s="29"/>
      <c r="L32" s="28"/>
      <c r="M32" s="10"/>
      <c r="N32" s="36">
        <f t="shared" si="0"/>
        <v>0</v>
      </c>
    </row>
    <row r="33" spans="1:14" ht="15.75" thickBot="1">
      <c r="A33" s="35"/>
      <c r="B33" s="34"/>
      <c r="C33" s="33"/>
      <c r="D33" s="32"/>
      <c r="E33" s="32"/>
      <c r="F33" s="31"/>
      <c r="G33" s="16"/>
      <c r="H33" s="16"/>
      <c r="I33" s="16"/>
      <c r="J33" s="30"/>
      <c r="K33" s="29"/>
      <c r="L33" s="28"/>
      <c r="M33" s="10"/>
      <c r="N33" s="22">
        <f>SUM(N6:N31)</f>
        <v>369252</v>
      </c>
    </row>
    <row r="34" spans="1:14" ht="15.75" thickBot="1">
      <c r="A34" s="6" t="s">
        <v>8</v>
      </c>
      <c r="B34" s="27"/>
      <c r="C34" s="26"/>
      <c r="D34" s="17"/>
      <c r="E34" s="17"/>
      <c r="F34" s="17"/>
      <c r="G34" s="9">
        <f>SUM(G7:G33)</f>
        <v>163060</v>
      </c>
      <c r="H34" s="9">
        <f>SUM(H7:H33)</f>
        <v>0</v>
      </c>
      <c r="I34" s="25">
        <f>SUM(I7:I32)</f>
        <v>0</v>
      </c>
      <c r="J34" s="24">
        <f>SUM(J6:J32)</f>
        <v>0</v>
      </c>
      <c r="K34" s="23">
        <f>SUM(K6:K32)</f>
        <v>310340</v>
      </c>
      <c r="L34" s="10">
        <f>SUM(L6:L33)</f>
        <v>0</v>
      </c>
      <c r="M34" s="10">
        <f>SUM(M6:M33)</f>
        <v>58912</v>
      </c>
      <c r="N34" s="22">
        <f>SUM(J34:M34)</f>
        <v>369252</v>
      </c>
    </row>
    <row r="35" spans="1:14">
      <c r="A35" s="2"/>
      <c r="B35" s="2"/>
      <c r="C35" s="2"/>
      <c r="D35" s="1"/>
      <c r="E35" s="2"/>
      <c r="F35" s="2"/>
      <c r="G35" s="2"/>
      <c r="H35" s="21" t="s">
        <v>7</v>
      </c>
      <c r="I35" s="20"/>
      <c r="J35" s="19"/>
      <c r="K35" s="18"/>
      <c r="L35" s="17"/>
      <c r="M35" s="17"/>
      <c r="N35" s="2"/>
    </row>
    <row r="36" spans="1:14">
      <c r="A36" s="6" t="s">
        <v>6</v>
      </c>
      <c r="B36" s="6"/>
      <c r="C36" s="2"/>
      <c r="D36" s="1"/>
      <c r="E36" s="11" t="s">
        <v>5</v>
      </c>
      <c r="F36" s="11"/>
      <c r="G36" s="2" t="s">
        <v>4</v>
      </c>
      <c r="H36" s="13" t="s">
        <v>202</v>
      </c>
      <c r="I36" s="2"/>
      <c r="J36" s="17"/>
      <c r="K36" s="16"/>
      <c r="L36" s="8"/>
      <c r="M36" s="8"/>
      <c r="N36" s="2"/>
    </row>
    <row r="37" spans="1:14">
      <c r="A37" s="6" t="s">
        <v>3</v>
      </c>
      <c r="B37" s="15"/>
      <c r="C37" s="14"/>
      <c r="D37" s="2"/>
      <c r="E37" s="278">
        <v>526</v>
      </c>
      <c r="F37" s="278"/>
      <c r="G37" s="2"/>
      <c r="H37" s="13"/>
      <c r="I37" s="10"/>
      <c r="J37" s="8"/>
      <c r="K37" s="8"/>
      <c r="L37" s="8"/>
      <c r="M37" s="8"/>
      <c r="N37" s="7"/>
    </row>
    <row r="38" spans="1:14">
      <c r="A38" s="6" t="s">
        <v>2</v>
      </c>
      <c r="B38" s="2"/>
      <c r="C38" s="12">
        <v>0</v>
      </c>
      <c r="D38" s="2"/>
      <c r="E38" s="2"/>
      <c r="F38" s="2"/>
      <c r="G38" s="2"/>
      <c r="H38" s="11"/>
      <c r="I38" s="10"/>
      <c r="J38" s="8"/>
      <c r="K38" s="8"/>
      <c r="L38" s="8"/>
      <c r="M38" s="8"/>
      <c r="N38" s="7"/>
    </row>
    <row r="39" spans="1:14">
      <c r="A39" s="2"/>
      <c r="B39" s="2"/>
      <c r="C39" s="9">
        <f>C38*E37</f>
        <v>0</v>
      </c>
      <c r="D39" s="2"/>
      <c r="E39" s="2"/>
      <c r="F39" s="2"/>
      <c r="G39" s="2"/>
      <c r="H39" s="8"/>
      <c r="I39" s="8"/>
      <c r="J39" s="8"/>
      <c r="K39" s="2"/>
      <c r="L39" s="8"/>
      <c r="M39" s="8"/>
      <c r="N39" s="7"/>
    </row>
    <row r="40" spans="1:14" ht="15.75" thickBot="1">
      <c r="A40" s="6" t="s">
        <v>1</v>
      </c>
      <c r="B40" s="2"/>
      <c r="C40" s="5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thickBot="1">
      <c r="A41" s="279" t="s">
        <v>0</v>
      </c>
      <c r="B41" s="280"/>
      <c r="C41" s="4">
        <f>SUM(C39+C40)</f>
        <v>0</v>
      </c>
      <c r="D41" s="3"/>
      <c r="E41" s="2"/>
      <c r="F41" s="2"/>
      <c r="G41" s="2"/>
      <c r="H41" s="2"/>
      <c r="I41" s="2"/>
      <c r="J41" s="2"/>
      <c r="K41" s="2"/>
      <c r="L41" s="2"/>
      <c r="M41" s="2"/>
      <c r="N41" s="1"/>
    </row>
  </sheetData>
  <mergeCells count="5">
    <mergeCell ref="D3:E3"/>
    <mergeCell ref="K3:M3"/>
    <mergeCell ref="H4:I4"/>
    <mergeCell ref="E37:F37"/>
    <mergeCell ref="A41:B41"/>
  </mergeCells>
  <pageMargins left="0.21" right="0.21" top="0.74803149606299213" bottom="0.74803149606299213" header="0.31496062992125984" footer="0.31496062992125984"/>
  <pageSetup paperSize="9" scale="81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J7" sqref="J7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40279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39</v>
      </c>
      <c r="B6" s="16" t="s">
        <v>200</v>
      </c>
      <c r="C6" s="66" t="s">
        <v>37</v>
      </c>
      <c r="D6" s="65">
        <v>40279</v>
      </c>
      <c r="E6" s="65">
        <v>40281</v>
      </c>
      <c r="F6" s="33">
        <v>33688</v>
      </c>
      <c r="G6" s="37">
        <v>53100</v>
      </c>
      <c r="H6" s="37"/>
      <c r="I6" s="64"/>
      <c r="J6" s="37"/>
      <c r="K6" s="37">
        <v>53100</v>
      </c>
      <c r="L6" s="37"/>
      <c r="M6" s="10"/>
      <c r="N6" s="62">
        <f>SUM(G6:I6)</f>
        <v>53100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53100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53100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53100</v>
      </c>
      <c r="L33" s="10">
        <f>SUM(L6:L32)</f>
        <v>0</v>
      </c>
      <c r="M33" s="10">
        <f>SUM(M6:M32)</f>
        <v>0</v>
      </c>
      <c r="N33" s="22">
        <f>SUM(J33:M33)</f>
        <v>53100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L4" sqref="L4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145</v>
      </c>
      <c r="E3" s="273"/>
      <c r="F3" s="76"/>
      <c r="G3" s="2"/>
      <c r="H3" s="2"/>
      <c r="I3" s="2"/>
      <c r="J3" s="75"/>
      <c r="K3" s="274">
        <v>40279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201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L6" sqref="L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40278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44</v>
      </c>
      <c r="B6" s="16" t="s">
        <v>199</v>
      </c>
      <c r="C6" s="66" t="s">
        <v>37</v>
      </c>
      <c r="D6" s="65">
        <v>40278</v>
      </c>
      <c r="E6" s="65">
        <v>40279</v>
      </c>
      <c r="F6" s="33">
        <v>33687</v>
      </c>
      <c r="G6" s="37">
        <v>31329</v>
      </c>
      <c r="H6" s="37"/>
      <c r="I6" s="64"/>
      <c r="J6" s="37"/>
      <c r="K6" s="37">
        <v>31329</v>
      </c>
      <c r="L6" s="37"/>
      <c r="M6" s="10"/>
      <c r="N6" s="62">
        <f>SUM(G6:I6)</f>
        <v>31329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31329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31329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31329</v>
      </c>
      <c r="L33" s="10">
        <f>SUM(L6:L32)</f>
        <v>0</v>
      </c>
      <c r="M33" s="10">
        <f>SUM(M6:M32)</f>
        <v>0</v>
      </c>
      <c r="N33" s="22">
        <f>SUM(J33:M33)</f>
        <v>31329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J6" sqref="J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133</v>
      </c>
      <c r="E3" s="273"/>
      <c r="F3" s="76"/>
      <c r="G3" s="2"/>
      <c r="H3" s="2"/>
      <c r="I3" s="2"/>
      <c r="J3" s="75"/>
      <c r="K3" s="274">
        <v>40278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197</v>
      </c>
      <c r="B6" s="16" t="s">
        <v>198</v>
      </c>
      <c r="C6" s="66" t="s">
        <v>37</v>
      </c>
      <c r="D6" s="65">
        <v>40278</v>
      </c>
      <c r="E6" s="65">
        <v>40279</v>
      </c>
      <c r="F6" s="33">
        <v>33686</v>
      </c>
      <c r="G6" s="37">
        <v>39825</v>
      </c>
      <c r="H6" s="37"/>
      <c r="I6" s="64"/>
      <c r="J6" s="37"/>
      <c r="K6" s="37">
        <v>39825</v>
      </c>
      <c r="L6" s="37"/>
      <c r="M6" s="10"/>
      <c r="N6" s="62">
        <f>SUM(G6:I6)</f>
        <v>39825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39825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39825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39825</v>
      </c>
      <c r="L33" s="10">
        <f>SUM(L6:L32)</f>
        <v>0</v>
      </c>
      <c r="M33" s="10">
        <f>SUM(M6:M32)</f>
        <v>0</v>
      </c>
      <c r="N33" s="22">
        <f>SUM(J33:M33)</f>
        <v>39825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4"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40277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 t="s">
        <v>194</v>
      </c>
      <c r="C6" s="66" t="s">
        <v>195</v>
      </c>
      <c r="D6" s="65">
        <v>40313</v>
      </c>
      <c r="E6" s="65">
        <v>40315</v>
      </c>
      <c r="F6" s="33">
        <v>33684</v>
      </c>
      <c r="G6" s="37">
        <v>52038</v>
      </c>
      <c r="H6" s="37"/>
      <c r="I6" s="64"/>
      <c r="J6" s="37"/>
      <c r="K6" s="37"/>
      <c r="L6" s="37"/>
      <c r="M6" s="10">
        <v>52038</v>
      </c>
      <c r="N6" s="62">
        <f>SUM(G6:I6)</f>
        <v>52038</v>
      </c>
    </row>
    <row r="7" spans="1:14" ht="13.5" customHeight="1">
      <c r="A7" s="39" t="s">
        <v>44</v>
      </c>
      <c r="B7" s="66" t="s">
        <v>196</v>
      </c>
      <c r="C7" s="66" t="s">
        <v>37</v>
      </c>
      <c r="D7" s="65">
        <v>40277</v>
      </c>
      <c r="E7" s="65">
        <v>40278</v>
      </c>
      <c r="F7" s="33">
        <v>33685</v>
      </c>
      <c r="G7" s="37">
        <v>31329</v>
      </c>
      <c r="H7" s="37"/>
      <c r="I7" s="64"/>
      <c r="J7" s="37"/>
      <c r="K7" s="37">
        <v>31329</v>
      </c>
      <c r="L7" s="37"/>
      <c r="M7" s="28"/>
      <c r="N7" s="62">
        <f>SUM(G7:I7)</f>
        <v>31329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83367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83367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31329</v>
      </c>
      <c r="L33" s="10">
        <f>SUM(L6:L32)</f>
        <v>0</v>
      </c>
      <c r="M33" s="10">
        <f>SUM(M6:M32)</f>
        <v>52038</v>
      </c>
      <c r="N33" s="22">
        <f>SUM(J33:M33)</f>
        <v>83367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C38" sqref="C3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40277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176</v>
      </c>
      <c r="B6" s="16"/>
      <c r="C6" s="66" t="s">
        <v>177</v>
      </c>
      <c r="D6" s="65">
        <v>40276</v>
      </c>
      <c r="E6" s="65">
        <v>40277</v>
      </c>
      <c r="F6" s="33">
        <v>33674</v>
      </c>
      <c r="G6" s="37">
        <v>45000</v>
      </c>
      <c r="H6" s="37"/>
      <c r="I6" s="64"/>
      <c r="J6" s="37"/>
      <c r="K6" s="37">
        <v>45000</v>
      </c>
      <c r="L6" s="37"/>
      <c r="M6" s="10"/>
      <c r="N6" s="62">
        <f>SUM(G6:I6)</f>
        <v>45000</v>
      </c>
    </row>
    <row r="7" spans="1:14" ht="13.5" customHeight="1">
      <c r="A7" s="39" t="s">
        <v>168</v>
      </c>
      <c r="B7" s="66" t="s">
        <v>178</v>
      </c>
      <c r="C7" s="66" t="s">
        <v>32</v>
      </c>
      <c r="D7" s="65"/>
      <c r="E7" s="65"/>
      <c r="F7" s="33">
        <v>33675</v>
      </c>
      <c r="G7" s="37"/>
      <c r="H7" s="37" t="s">
        <v>179</v>
      </c>
      <c r="I7" s="64">
        <v>47790</v>
      </c>
      <c r="J7" s="37"/>
      <c r="K7" s="37">
        <v>47790</v>
      </c>
      <c r="L7" s="37"/>
      <c r="M7" s="28"/>
      <c r="N7" s="62">
        <f>SUM(G7:I7)</f>
        <v>47790</v>
      </c>
    </row>
    <row r="8" spans="1:14">
      <c r="A8" s="39" t="s">
        <v>180</v>
      </c>
      <c r="B8" s="66" t="s">
        <v>182</v>
      </c>
      <c r="C8" s="66" t="s">
        <v>32</v>
      </c>
      <c r="D8" s="65" t="s">
        <v>183</v>
      </c>
      <c r="E8" s="65"/>
      <c r="F8" s="33">
        <v>33676</v>
      </c>
      <c r="G8" s="37"/>
      <c r="H8" s="65" t="s">
        <v>183</v>
      </c>
      <c r="I8" s="64">
        <v>124254</v>
      </c>
      <c r="J8" s="37">
        <v>124254</v>
      </c>
      <c r="K8" s="37"/>
      <c r="L8" s="37"/>
      <c r="M8" s="10"/>
      <c r="N8" s="62">
        <f>SUM(G8:I8)</f>
        <v>124254</v>
      </c>
    </row>
    <row r="9" spans="1:14">
      <c r="A9" s="39" t="s">
        <v>161</v>
      </c>
      <c r="B9" s="70" t="s">
        <v>185</v>
      </c>
      <c r="C9" s="70" t="s">
        <v>186</v>
      </c>
      <c r="D9" s="69"/>
      <c r="E9" s="69"/>
      <c r="F9" s="33">
        <v>33678</v>
      </c>
      <c r="G9" s="37"/>
      <c r="H9" s="37" t="s">
        <v>163</v>
      </c>
      <c r="I9" s="64">
        <v>31860</v>
      </c>
      <c r="J9" s="37">
        <v>31860</v>
      </c>
      <c r="K9" s="37"/>
      <c r="L9" s="37"/>
      <c r="M9" s="10"/>
      <c r="N9" s="62">
        <f t="shared" ref="N9:N31" si="0">SUM(G9+I9)</f>
        <v>31860</v>
      </c>
    </row>
    <row r="10" spans="1:14">
      <c r="A10" s="39" t="s">
        <v>180</v>
      </c>
      <c r="B10" s="68" t="s">
        <v>187</v>
      </c>
      <c r="C10" s="66" t="s">
        <v>32</v>
      </c>
      <c r="D10" s="65">
        <v>40277</v>
      </c>
      <c r="E10" s="65">
        <v>40278</v>
      </c>
      <c r="F10" s="33">
        <v>33679</v>
      </c>
      <c r="G10" s="37">
        <v>48852</v>
      </c>
      <c r="H10" s="37"/>
      <c r="I10" s="64"/>
      <c r="J10" s="37">
        <v>48852</v>
      </c>
      <c r="K10" s="37"/>
      <c r="L10" s="37"/>
      <c r="M10" s="10"/>
      <c r="N10" s="62">
        <f t="shared" si="0"/>
        <v>48852</v>
      </c>
    </row>
    <row r="11" spans="1:14">
      <c r="A11" s="39" t="s">
        <v>29</v>
      </c>
      <c r="B11" s="68" t="s">
        <v>153</v>
      </c>
      <c r="C11" s="66" t="s">
        <v>181</v>
      </c>
      <c r="D11" s="65">
        <v>40276</v>
      </c>
      <c r="E11" s="65">
        <v>40277</v>
      </c>
      <c r="F11" s="33">
        <v>33680</v>
      </c>
      <c r="G11" s="37">
        <v>42480</v>
      </c>
      <c r="H11" s="37"/>
      <c r="I11" s="64"/>
      <c r="J11" s="37"/>
      <c r="K11" s="37">
        <v>42480</v>
      </c>
      <c r="L11" s="37"/>
      <c r="M11" s="10"/>
      <c r="N11" s="62">
        <f t="shared" si="0"/>
        <v>42480</v>
      </c>
    </row>
    <row r="12" spans="1:14">
      <c r="A12" s="39" t="s">
        <v>161</v>
      </c>
      <c r="B12" s="67" t="s">
        <v>188</v>
      </c>
      <c r="C12" s="66" t="s">
        <v>189</v>
      </c>
      <c r="D12" s="65" t="s">
        <v>190</v>
      </c>
      <c r="E12" s="65" t="s">
        <v>190</v>
      </c>
      <c r="F12" s="33">
        <v>33681</v>
      </c>
      <c r="G12" s="37">
        <v>838980</v>
      </c>
      <c r="H12" s="37"/>
      <c r="I12" s="64"/>
      <c r="J12" s="37"/>
      <c r="K12" s="37"/>
      <c r="L12" s="37"/>
      <c r="M12" s="10">
        <v>838980</v>
      </c>
      <c r="N12" s="62">
        <f t="shared" si="0"/>
        <v>838980</v>
      </c>
    </row>
    <row r="13" spans="1:14">
      <c r="A13" s="39" t="s">
        <v>43</v>
      </c>
      <c r="B13" s="67" t="s">
        <v>191</v>
      </c>
      <c r="C13" s="66" t="s">
        <v>32</v>
      </c>
      <c r="D13" s="65">
        <v>40277</v>
      </c>
      <c r="E13" s="65">
        <v>40188</v>
      </c>
      <c r="F13" s="33">
        <v>33682</v>
      </c>
      <c r="G13" s="37">
        <v>52569</v>
      </c>
      <c r="H13" s="37"/>
      <c r="I13" s="64"/>
      <c r="J13" s="37"/>
      <c r="K13" s="37">
        <v>52569</v>
      </c>
      <c r="L13" s="37"/>
      <c r="M13" s="10"/>
      <c r="N13" s="62">
        <f t="shared" si="0"/>
        <v>52569</v>
      </c>
    </row>
    <row r="14" spans="1:14">
      <c r="A14" s="39" t="s">
        <v>93</v>
      </c>
      <c r="B14" s="67" t="s">
        <v>192</v>
      </c>
      <c r="C14" s="66" t="s">
        <v>193</v>
      </c>
      <c r="D14" s="65">
        <v>40273</v>
      </c>
      <c r="E14" s="65">
        <v>40275</v>
      </c>
      <c r="F14" s="33">
        <v>33683</v>
      </c>
      <c r="G14" s="37">
        <v>55425.78</v>
      </c>
      <c r="H14" s="37"/>
      <c r="I14" s="64"/>
      <c r="J14" s="37"/>
      <c r="K14" s="37"/>
      <c r="L14" s="37"/>
      <c r="M14" s="10">
        <v>55425.78</v>
      </c>
      <c r="N14" s="62">
        <f t="shared" si="0"/>
        <v>55425.78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1287210.78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1083306.78</v>
      </c>
      <c r="H33" s="9">
        <f>SUM(H6:H32)</f>
        <v>0</v>
      </c>
      <c r="I33" s="25">
        <f>SUM(I6:I31)</f>
        <v>203904</v>
      </c>
      <c r="J33" s="24">
        <f>SUM(J6:J31)</f>
        <v>204966</v>
      </c>
      <c r="K33" s="23">
        <f>SUM(K6:K31)</f>
        <v>187839</v>
      </c>
      <c r="L33" s="10">
        <f>SUM(L6:L32)</f>
        <v>0</v>
      </c>
      <c r="M33" s="10">
        <f>SUM(M6:M32)</f>
        <v>894405.78</v>
      </c>
      <c r="N33" s="22">
        <f>SUM(J33:M33)</f>
        <v>1287210.78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184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373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198063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6935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204998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A6" sqref="A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241</v>
      </c>
      <c r="E3" s="273"/>
      <c r="F3" s="76"/>
      <c r="G3" s="2"/>
      <c r="H3" s="2"/>
      <c r="I3" s="2"/>
      <c r="J3" s="75"/>
      <c r="K3" s="274">
        <v>40284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242</v>
      </c>
      <c r="B6" s="16" t="s">
        <v>243</v>
      </c>
      <c r="C6" s="66" t="s">
        <v>37</v>
      </c>
      <c r="D6" s="65">
        <v>40284</v>
      </c>
      <c r="E6" s="65">
        <v>40285</v>
      </c>
      <c r="F6" s="33">
        <v>33722</v>
      </c>
      <c r="G6" s="37">
        <v>76700</v>
      </c>
      <c r="H6" s="37"/>
      <c r="I6" s="64"/>
      <c r="J6" s="37"/>
      <c r="K6" s="37">
        <v>76700</v>
      </c>
      <c r="L6" s="37"/>
      <c r="M6" s="10"/>
      <c r="N6" s="62">
        <f>SUM(G6:I6)</f>
        <v>76700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76700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76700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76700</v>
      </c>
      <c r="L33" s="10">
        <f>SUM(L6:L32)</f>
        <v>0</v>
      </c>
      <c r="M33" s="10">
        <f>SUM(M6:M32)</f>
        <v>0</v>
      </c>
      <c r="N33" s="22">
        <f>SUM(J33:M33)</f>
        <v>76700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526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3" zoomScale="75" zoomScaleNormal="75" workbookViewId="0">
      <selection activeCell="A8" sqref="A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40276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172</v>
      </c>
      <c r="B6" s="16"/>
      <c r="C6" s="66" t="s">
        <v>173</v>
      </c>
      <c r="D6" s="65">
        <v>40276</v>
      </c>
      <c r="E6" s="65">
        <v>40277</v>
      </c>
      <c r="F6" s="33">
        <v>33672</v>
      </c>
      <c r="G6" s="37">
        <v>15600</v>
      </c>
      <c r="H6" s="37"/>
      <c r="I6" s="64"/>
      <c r="J6" s="37"/>
      <c r="K6" s="37">
        <v>15600</v>
      </c>
      <c r="L6" s="37"/>
      <c r="M6" s="10"/>
      <c r="N6" s="62">
        <f>SUM(G6:I6)</f>
        <v>15600</v>
      </c>
    </row>
    <row r="7" spans="1:14" ht="13.5" customHeight="1">
      <c r="A7" s="39" t="s">
        <v>161</v>
      </c>
      <c r="B7" s="66" t="s">
        <v>174</v>
      </c>
      <c r="C7" s="66" t="s">
        <v>175</v>
      </c>
      <c r="D7" s="65">
        <v>40275</v>
      </c>
      <c r="E7" s="65">
        <v>40277</v>
      </c>
      <c r="F7" s="33">
        <v>33673</v>
      </c>
      <c r="G7" s="37">
        <v>306918</v>
      </c>
      <c r="H7" s="37"/>
      <c r="I7" s="64"/>
      <c r="J7" s="37"/>
      <c r="K7" s="37"/>
      <c r="L7" s="37"/>
      <c r="M7" s="28">
        <v>306918</v>
      </c>
      <c r="N7" s="62">
        <f>SUM(G7:I7)</f>
        <v>306918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322518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322518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15600</v>
      </c>
      <c r="L33" s="10">
        <f>SUM(L6:L32)</f>
        <v>0</v>
      </c>
      <c r="M33" s="10">
        <f>SUM(M6:M32)</f>
        <v>306918</v>
      </c>
      <c r="N33" s="22">
        <f>SUM(J33:M33)</f>
        <v>322518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C40" sqref="C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40276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164</v>
      </c>
      <c r="B6" s="16" t="s">
        <v>165</v>
      </c>
      <c r="C6" s="66" t="s">
        <v>166</v>
      </c>
      <c r="D6" s="65">
        <v>40274</v>
      </c>
      <c r="E6" s="65">
        <v>40276</v>
      </c>
      <c r="F6" s="33">
        <v>33667</v>
      </c>
      <c r="G6" s="37">
        <v>30000</v>
      </c>
      <c r="H6" s="37"/>
      <c r="I6" s="64"/>
      <c r="J6" s="37">
        <v>30000</v>
      </c>
      <c r="K6" s="37"/>
      <c r="L6" s="37"/>
      <c r="M6" s="10"/>
      <c r="N6" s="62">
        <f>SUM(G6:I6)</f>
        <v>30000</v>
      </c>
    </row>
    <row r="7" spans="1:14" ht="13.5" customHeight="1">
      <c r="A7" s="39" t="s">
        <v>107</v>
      </c>
      <c r="B7" s="66"/>
      <c r="C7" s="66" t="s">
        <v>167</v>
      </c>
      <c r="D7" s="65">
        <v>40274</v>
      </c>
      <c r="E7" s="65">
        <v>40276</v>
      </c>
      <c r="F7" s="33">
        <v>33668</v>
      </c>
      <c r="G7" s="37">
        <v>30000</v>
      </c>
      <c r="H7" s="37"/>
      <c r="I7" s="64"/>
      <c r="J7" s="37"/>
      <c r="K7" s="37">
        <v>30000</v>
      </c>
      <c r="L7" s="37"/>
      <c r="M7" s="28"/>
      <c r="N7" s="62">
        <f>SUM(G7:I7)</f>
        <v>30000</v>
      </c>
    </row>
    <row r="8" spans="1:14">
      <c r="A8" s="39" t="s">
        <v>168</v>
      </c>
      <c r="B8" s="66" t="s">
        <v>169</v>
      </c>
      <c r="C8" s="66" t="s">
        <v>37</v>
      </c>
      <c r="D8" s="65">
        <v>40276</v>
      </c>
      <c r="E8" s="65">
        <v>40277</v>
      </c>
      <c r="F8" s="33">
        <v>33669</v>
      </c>
      <c r="G8" s="37">
        <v>47790</v>
      </c>
      <c r="H8" s="37"/>
      <c r="I8" s="64"/>
      <c r="J8" s="37"/>
      <c r="K8" s="37">
        <v>47790</v>
      </c>
      <c r="L8" s="37"/>
      <c r="M8" s="10"/>
      <c r="N8" s="62">
        <f>SUM(G8:I8)</f>
        <v>47790</v>
      </c>
    </row>
    <row r="9" spans="1:14">
      <c r="A9" s="39" t="s">
        <v>29</v>
      </c>
      <c r="B9" s="70" t="s">
        <v>153</v>
      </c>
      <c r="C9" s="70"/>
      <c r="D9" s="69"/>
      <c r="E9" s="69"/>
      <c r="F9" s="33">
        <v>33670</v>
      </c>
      <c r="G9" s="37"/>
      <c r="H9" s="37" t="s">
        <v>170</v>
      </c>
      <c r="I9" s="64">
        <v>47790</v>
      </c>
      <c r="J9" s="37">
        <v>47790</v>
      </c>
      <c r="K9" s="37"/>
      <c r="L9" s="37"/>
      <c r="M9" s="10"/>
      <c r="N9" s="62">
        <f t="shared" ref="N9:N31" si="0">SUM(G9+I9)</f>
        <v>47790</v>
      </c>
    </row>
    <row r="10" spans="1:14">
      <c r="A10" s="39" t="s">
        <v>151</v>
      </c>
      <c r="B10" s="68" t="s">
        <v>171</v>
      </c>
      <c r="C10" s="66" t="s">
        <v>37</v>
      </c>
      <c r="D10" s="65">
        <v>40276</v>
      </c>
      <c r="E10" s="65">
        <v>40280</v>
      </c>
      <c r="F10" s="33">
        <v>33671</v>
      </c>
      <c r="G10" s="37">
        <v>159300</v>
      </c>
      <c r="H10" s="37"/>
      <c r="I10" s="64"/>
      <c r="J10" s="37"/>
      <c r="K10" s="37">
        <v>159300</v>
      </c>
      <c r="L10" s="37"/>
      <c r="M10" s="10"/>
      <c r="N10" s="62">
        <f t="shared" si="0"/>
        <v>159300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314880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267090</v>
      </c>
      <c r="H33" s="9">
        <f>SUM(H6:H32)</f>
        <v>0</v>
      </c>
      <c r="I33" s="25">
        <f>SUM(I6:I31)</f>
        <v>47790</v>
      </c>
      <c r="J33" s="24">
        <f>SUM(J6:J31)</f>
        <v>77790</v>
      </c>
      <c r="K33" s="23">
        <f>SUM(K6:K31)</f>
        <v>237090</v>
      </c>
      <c r="L33" s="10">
        <f>SUM(L6:L32)</f>
        <v>0</v>
      </c>
      <c r="M33" s="10">
        <f>SUM(M6:M32)</f>
        <v>0</v>
      </c>
      <c r="N33" s="22">
        <f>SUM(J33:M33)</f>
        <v>314880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90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47790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30000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77790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8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3" zoomScale="75" zoomScaleNormal="75" workbookViewId="0">
      <selection activeCell="G21" sqref="G21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145</v>
      </c>
      <c r="E3" s="273"/>
      <c r="F3" s="76"/>
      <c r="G3" s="2"/>
      <c r="H3" s="2"/>
      <c r="I3" s="2"/>
      <c r="J3" s="75"/>
      <c r="K3" s="274">
        <v>40275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148</v>
      </c>
      <c r="B6" s="16" t="s">
        <v>149</v>
      </c>
      <c r="C6" s="66" t="s">
        <v>150</v>
      </c>
      <c r="D6" s="65">
        <v>40275</v>
      </c>
      <c r="E6" s="65">
        <v>40276</v>
      </c>
      <c r="F6" s="33">
        <v>33658</v>
      </c>
      <c r="G6" s="37">
        <v>15000</v>
      </c>
      <c r="H6" s="37"/>
      <c r="I6" s="64"/>
      <c r="J6" s="37">
        <v>15000</v>
      </c>
      <c r="K6" s="37"/>
      <c r="L6" s="37"/>
      <c r="M6" s="10"/>
      <c r="N6" s="62">
        <f>SUM(G6:I6)</f>
        <v>15000</v>
      </c>
    </row>
    <row r="7" spans="1:14" ht="13.5" customHeight="1">
      <c r="A7" s="39" t="s">
        <v>151</v>
      </c>
      <c r="B7" s="66" t="s">
        <v>152</v>
      </c>
      <c r="C7" s="66" t="s">
        <v>150</v>
      </c>
      <c r="D7" s="65">
        <v>40275</v>
      </c>
      <c r="E7" s="65">
        <v>40276</v>
      </c>
      <c r="F7" s="33">
        <v>33659</v>
      </c>
      <c r="G7" s="37">
        <v>15000</v>
      </c>
      <c r="H7" s="37"/>
      <c r="I7" s="64"/>
      <c r="J7" s="37">
        <v>15000</v>
      </c>
      <c r="K7" s="37"/>
      <c r="L7" s="37"/>
      <c r="M7" s="28"/>
      <c r="N7" s="62">
        <f>SUM(G7:I7)</f>
        <v>15000</v>
      </c>
    </row>
    <row r="8" spans="1:14">
      <c r="A8" s="39" t="s">
        <v>29</v>
      </c>
      <c r="B8" s="66" t="s">
        <v>153</v>
      </c>
      <c r="C8" s="66" t="s">
        <v>37</v>
      </c>
      <c r="D8" s="65">
        <v>40275</v>
      </c>
      <c r="E8" s="65">
        <v>40276</v>
      </c>
      <c r="F8" s="33">
        <v>33660</v>
      </c>
      <c r="G8" s="37">
        <v>42480</v>
      </c>
      <c r="H8" s="37"/>
      <c r="I8" s="64"/>
      <c r="J8" s="37"/>
      <c r="K8" s="37">
        <v>42480</v>
      </c>
      <c r="L8" s="37"/>
      <c r="M8" s="10"/>
      <c r="N8" s="62">
        <f>SUM(G8:I8)</f>
        <v>42480</v>
      </c>
    </row>
    <row r="9" spans="1:14">
      <c r="A9" s="39" t="s">
        <v>96</v>
      </c>
      <c r="B9" s="70" t="s">
        <v>154</v>
      </c>
      <c r="C9" s="70" t="s">
        <v>155</v>
      </c>
      <c r="D9" s="69">
        <v>40275</v>
      </c>
      <c r="E9" s="69">
        <v>40277</v>
      </c>
      <c r="F9" s="33">
        <v>33662</v>
      </c>
      <c r="G9" s="37">
        <v>26548.67</v>
      </c>
      <c r="H9" s="37"/>
      <c r="I9" s="64"/>
      <c r="J9" s="37">
        <v>26548.67</v>
      </c>
      <c r="K9" s="37"/>
      <c r="L9" s="37"/>
      <c r="M9" s="10"/>
      <c r="N9" s="62">
        <f t="shared" ref="N9:N31" si="0">SUM(G9+I9)</f>
        <v>26548.67</v>
      </c>
    </row>
    <row r="10" spans="1:14">
      <c r="A10" s="39" t="s">
        <v>156</v>
      </c>
      <c r="B10" s="68" t="s">
        <v>157</v>
      </c>
      <c r="C10" s="66" t="s">
        <v>37</v>
      </c>
      <c r="D10" s="65">
        <v>40275</v>
      </c>
      <c r="E10" s="65">
        <v>40277</v>
      </c>
      <c r="F10" s="33">
        <v>33663</v>
      </c>
      <c r="G10" s="37">
        <v>148680</v>
      </c>
      <c r="H10" s="37"/>
      <c r="I10" s="64"/>
      <c r="J10" s="37">
        <v>148680</v>
      </c>
      <c r="K10" s="37"/>
      <c r="L10" s="37"/>
      <c r="M10" s="10"/>
      <c r="N10" s="62">
        <f t="shared" si="0"/>
        <v>148680</v>
      </c>
    </row>
    <row r="11" spans="1:14">
      <c r="A11" s="39" t="s">
        <v>158</v>
      </c>
      <c r="B11" s="68" t="s">
        <v>157</v>
      </c>
      <c r="C11" s="66" t="s">
        <v>37</v>
      </c>
      <c r="D11" s="65"/>
      <c r="E11" s="65"/>
      <c r="F11" s="33">
        <v>33664</v>
      </c>
      <c r="G11" s="37">
        <v>143370</v>
      </c>
      <c r="H11" s="37"/>
      <c r="I11" s="64"/>
      <c r="J11" s="37">
        <v>143370</v>
      </c>
      <c r="K11" s="37"/>
      <c r="L11" s="37"/>
      <c r="M11" s="10"/>
      <c r="N11" s="62">
        <f t="shared" si="0"/>
        <v>143370</v>
      </c>
    </row>
    <row r="12" spans="1:14">
      <c r="A12" s="39" t="s">
        <v>159</v>
      </c>
      <c r="B12" s="68" t="s">
        <v>160</v>
      </c>
      <c r="C12" s="66" t="s">
        <v>37</v>
      </c>
      <c r="D12" s="65">
        <v>40275</v>
      </c>
      <c r="E12" s="65">
        <v>40276</v>
      </c>
      <c r="F12" s="33">
        <v>33665</v>
      </c>
      <c r="G12" s="37">
        <v>77526</v>
      </c>
      <c r="H12" s="37"/>
      <c r="I12" s="64"/>
      <c r="J12" s="37"/>
      <c r="K12" s="37">
        <v>77526</v>
      </c>
      <c r="L12" s="37"/>
      <c r="M12" s="10"/>
      <c r="N12" s="62">
        <f t="shared" si="0"/>
        <v>77526</v>
      </c>
    </row>
    <row r="13" spans="1:14">
      <c r="A13" s="39" t="s">
        <v>161</v>
      </c>
      <c r="B13" s="68" t="s">
        <v>162</v>
      </c>
      <c r="C13" s="66"/>
      <c r="D13" s="65"/>
      <c r="E13" s="65"/>
      <c r="F13" s="33">
        <v>33666</v>
      </c>
      <c r="G13" s="37"/>
      <c r="H13" s="37" t="s">
        <v>163</v>
      </c>
      <c r="I13" s="64">
        <v>35046</v>
      </c>
      <c r="J13" s="37">
        <v>35046</v>
      </c>
      <c r="K13" s="37"/>
      <c r="L13" s="37"/>
      <c r="M13" s="10"/>
      <c r="N13" s="62">
        <f t="shared" si="0"/>
        <v>35046</v>
      </c>
    </row>
    <row r="14" spans="1:14">
      <c r="A14" s="39"/>
      <c r="B14" s="68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8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8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68"/>
      <c r="C17" s="66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8"/>
      <c r="C18" s="66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68"/>
      <c r="C19" s="66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68"/>
      <c r="C20" s="66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68"/>
      <c r="C21" s="66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68"/>
      <c r="C22" s="66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68"/>
      <c r="C23" s="66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68"/>
      <c r="C24" s="66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68"/>
      <c r="C25" s="66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68"/>
      <c r="C26" s="66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68"/>
      <c r="C27" s="66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68"/>
      <c r="C28" s="66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68"/>
      <c r="C29" s="66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68"/>
      <c r="C30" s="66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68"/>
      <c r="C31" s="66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503650.67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468604.67</v>
      </c>
      <c r="H33" s="9">
        <f>SUM(H6:H32)</f>
        <v>0</v>
      </c>
      <c r="I33" s="25">
        <f>SUM(I6:I31)</f>
        <v>35046</v>
      </c>
      <c r="J33" s="24">
        <f>SUM(J6:J31)</f>
        <v>383644.67</v>
      </c>
      <c r="K33" s="23">
        <f>SUM(K6:K31)</f>
        <v>120006</v>
      </c>
      <c r="L33" s="10">
        <f>SUM(L6:L32)</f>
        <v>0</v>
      </c>
      <c r="M33" s="10">
        <f>SUM(M6:M32)</f>
        <v>0</v>
      </c>
      <c r="N33" s="22">
        <f>SUM(J33:M33)</f>
        <v>503650.67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146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 t="s">
        <v>147</v>
      </c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637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338247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55297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393544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C12" sqref="C1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40275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112</v>
      </c>
      <c r="B6" s="16" t="s">
        <v>140</v>
      </c>
      <c r="C6" s="66" t="s">
        <v>33</v>
      </c>
      <c r="D6" s="65">
        <v>40275</v>
      </c>
      <c r="E6" s="65">
        <v>40276</v>
      </c>
      <c r="F6" s="33">
        <v>33657</v>
      </c>
      <c r="G6" s="37">
        <v>39825</v>
      </c>
      <c r="H6" s="37"/>
      <c r="I6" s="64"/>
      <c r="J6" s="37">
        <v>39825</v>
      </c>
      <c r="K6" s="37"/>
      <c r="L6" s="37"/>
      <c r="M6" s="10"/>
      <c r="N6" s="62">
        <f>SUM(G6:I6)</f>
        <v>39825</v>
      </c>
    </row>
    <row r="7" spans="1:14" ht="13.5" customHeight="1">
      <c r="A7" s="39" t="s">
        <v>141</v>
      </c>
      <c r="B7" s="66" t="s">
        <v>142</v>
      </c>
      <c r="C7" s="66" t="s">
        <v>143</v>
      </c>
      <c r="D7" s="65">
        <v>40275</v>
      </c>
      <c r="E7" s="65">
        <v>40276</v>
      </c>
      <c r="F7" s="33">
        <v>33656</v>
      </c>
      <c r="G7" s="37">
        <v>31860</v>
      </c>
      <c r="H7" s="37"/>
      <c r="I7" s="64"/>
      <c r="J7" s="37"/>
      <c r="K7" s="37"/>
      <c r="L7" s="37"/>
      <c r="M7" s="28">
        <v>31860</v>
      </c>
      <c r="N7" s="62">
        <f>SUM(G7:I7)</f>
        <v>31860</v>
      </c>
    </row>
    <row r="8" spans="1:14">
      <c r="A8" s="39" t="s">
        <v>31</v>
      </c>
      <c r="B8" s="66" t="s">
        <v>109</v>
      </c>
      <c r="C8" s="66" t="s">
        <v>33</v>
      </c>
      <c r="D8" s="65">
        <v>40273</v>
      </c>
      <c r="E8" s="65">
        <v>40275</v>
      </c>
      <c r="F8" s="33">
        <v>33655</v>
      </c>
      <c r="G8" s="37">
        <v>104076</v>
      </c>
      <c r="H8" s="37"/>
      <c r="I8" s="64"/>
      <c r="J8" s="37"/>
      <c r="K8" s="37">
        <v>104076</v>
      </c>
      <c r="L8" s="37"/>
      <c r="M8" s="10"/>
      <c r="N8" s="62">
        <f>SUM(G8:I8)</f>
        <v>104076</v>
      </c>
    </row>
    <row r="9" spans="1:14">
      <c r="A9" s="39" t="s">
        <v>96</v>
      </c>
      <c r="B9" s="70"/>
      <c r="C9" s="70" t="s">
        <v>144</v>
      </c>
      <c r="D9" s="69">
        <v>40273</v>
      </c>
      <c r="E9" s="69">
        <v>40275</v>
      </c>
      <c r="F9" s="33">
        <v>33654</v>
      </c>
      <c r="G9" s="37">
        <v>42000</v>
      </c>
      <c r="H9" s="37"/>
      <c r="I9" s="64"/>
      <c r="J9" s="37">
        <v>42000</v>
      </c>
      <c r="K9" s="37"/>
      <c r="L9" s="37"/>
      <c r="M9" s="10"/>
      <c r="N9" s="62">
        <f t="shared" ref="N9:N31" si="0">SUM(G9+I9)</f>
        <v>42000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217761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217761</v>
      </c>
      <c r="H33" s="9">
        <f>SUM(H6:H32)</f>
        <v>0</v>
      </c>
      <c r="I33" s="25">
        <f>SUM(I6:I31)</f>
        <v>0</v>
      </c>
      <c r="J33" s="24">
        <f>SUM(J6:J31)</f>
        <v>81825</v>
      </c>
      <c r="K33" s="23">
        <f>SUM(K6:K31)</f>
        <v>104076</v>
      </c>
      <c r="L33" s="10">
        <f>SUM(L6:L32)</f>
        <v>0</v>
      </c>
      <c r="M33" s="10">
        <f>SUM(M6:M32)</f>
        <v>31860</v>
      </c>
      <c r="N33" s="22">
        <f>SUM(J33:M33)</f>
        <v>217761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82000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82000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5"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40274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135</v>
      </c>
      <c r="B6" s="16" t="s">
        <v>136</v>
      </c>
      <c r="C6" s="66"/>
      <c r="D6" s="65"/>
      <c r="E6" s="65"/>
      <c r="F6" s="33">
        <v>33653</v>
      </c>
      <c r="G6" s="37"/>
      <c r="H6" s="37" t="s">
        <v>137</v>
      </c>
      <c r="I6" s="64">
        <v>23364</v>
      </c>
      <c r="J6" s="37"/>
      <c r="K6" s="37">
        <v>23364</v>
      </c>
      <c r="L6" s="37"/>
      <c r="M6" s="10"/>
      <c r="N6" s="62">
        <f>SUM(G6:I6)</f>
        <v>23364</v>
      </c>
    </row>
    <row r="7" spans="1:14" ht="13.5" customHeight="1">
      <c r="A7" s="39" t="s">
        <v>138</v>
      </c>
      <c r="B7" s="66"/>
      <c r="C7" s="66" t="s">
        <v>139</v>
      </c>
      <c r="D7" s="65">
        <v>40274</v>
      </c>
      <c r="E7" s="65">
        <v>40277</v>
      </c>
      <c r="F7" s="33">
        <v>33652</v>
      </c>
      <c r="G7" s="37">
        <v>82116</v>
      </c>
      <c r="H7" s="37"/>
      <c r="I7" s="64"/>
      <c r="J7" s="37">
        <v>82116</v>
      </c>
      <c r="K7" s="37"/>
      <c r="L7" s="37"/>
      <c r="M7" s="28"/>
      <c r="N7" s="62">
        <f>SUM(G7:I7)</f>
        <v>82116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105480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82116</v>
      </c>
      <c r="H33" s="9">
        <f>SUM(H6:H32)</f>
        <v>0</v>
      </c>
      <c r="I33" s="25">
        <f>SUM(I6:I31)</f>
        <v>23364</v>
      </c>
      <c r="J33" s="24">
        <f>SUM(J6:J31)</f>
        <v>82116</v>
      </c>
      <c r="K33" s="23">
        <f>SUM(K6:K31)</f>
        <v>23364</v>
      </c>
      <c r="L33" s="10">
        <f>SUM(L6:L32)</f>
        <v>0</v>
      </c>
      <c r="M33" s="10">
        <f>SUM(M6:M32)</f>
        <v>0</v>
      </c>
      <c r="N33" s="22">
        <f>SUM(J33:M33)</f>
        <v>105480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82115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82115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J6" sqref="J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133</v>
      </c>
      <c r="E3" s="273"/>
      <c r="F3" s="76"/>
      <c r="G3" s="2"/>
      <c r="H3" s="2"/>
      <c r="I3" s="2"/>
      <c r="J3" s="75"/>
      <c r="K3" s="274">
        <v>40274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50</v>
      </c>
      <c r="B6" s="16" t="s">
        <v>134</v>
      </c>
      <c r="C6" s="66" t="s">
        <v>37</v>
      </c>
      <c r="D6" s="65">
        <v>40274</v>
      </c>
      <c r="E6" s="65">
        <v>40275</v>
      </c>
      <c r="F6" s="33">
        <v>33651</v>
      </c>
      <c r="G6" s="37">
        <v>63720</v>
      </c>
      <c r="H6" s="37"/>
      <c r="I6" s="64"/>
      <c r="J6" s="37"/>
      <c r="K6" s="37">
        <v>63720</v>
      </c>
      <c r="L6" s="37"/>
      <c r="M6" s="10"/>
      <c r="N6" s="62">
        <f>SUM(G6:I6)</f>
        <v>63720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63720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63720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63720</v>
      </c>
      <c r="L33" s="10">
        <f>SUM(L6:L32)</f>
        <v>0</v>
      </c>
      <c r="M33" s="10">
        <f>SUM(M6:M32)</f>
        <v>0</v>
      </c>
      <c r="N33" s="22">
        <f>SUM(J33:M33)</f>
        <v>63720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J12" sqref="J12"/>
    </sheetView>
  </sheetViews>
  <sheetFormatPr baseColWidth="10" defaultRowHeight="15"/>
  <cols>
    <col min="1" max="1" width="6.285156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115</v>
      </c>
      <c r="E3" s="273"/>
      <c r="F3" s="76"/>
      <c r="G3" s="2"/>
      <c r="H3" s="2"/>
      <c r="I3" s="2"/>
      <c r="J3" s="75"/>
      <c r="K3" s="274">
        <v>40273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 ht="24">
      <c r="A6" s="92" t="s">
        <v>116</v>
      </c>
      <c r="B6" s="16" t="s">
        <v>117</v>
      </c>
      <c r="C6" s="66" t="s">
        <v>33</v>
      </c>
      <c r="D6" s="65">
        <v>40273</v>
      </c>
      <c r="E6" s="65">
        <v>40275</v>
      </c>
      <c r="F6" s="33">
        <v>33650</v>
      </c>
      <c r="G6" s="37">
        <v>276120</v>
      </c>
      <c r="H6" s="37"/>
      <c r="I6" s="64"/>
      <c r="J6" s="37"/>
      <c r="K6" s="37">
        <v>276120</v>
      </c>
      <c r="M6" s="10"/>
      <c r="N6" s="62">
        <f>SUM(G6:I6)</f>
        <v>276120</v>
      </c>
    </row>
    <row r="7" spans="1:14" ht="13.5" customHeight="1">
      <c r="A7" s="39"/>
      <c r="B7" s="66"/>
      <c r="C7" s="66" t="s">
        <v>118</v>
      </c>
      <c r="D7" s="65">
        <v>40268</v>
      </c>
      <c r="E7" s="65">
        <v>40269</v>
      </c>
      <c r="F7" s="33">
        <v>33638</v>
      </c>
      <c r="G7" s="37">
        <v>59472</v>
      </c>
      <c r="H7" s="37"/>
      <c r="I7" s="64"/>
      <c r="J7" s="37"/>
      <c r="K7" s="37"/>
      <c r="L7" s="37">
        <v>59472</v>
      </c>
      <c r="M7" s="28"/>
      <c r="N7" s="62">
        <f>SUM(G7:I7)</f>
        <v>59472</v>
      </c>
    </row>
    <row r="8" spans="1:14">
      <c r="A8" s="39"/>
      <c r="B8" s="66" t="s">
        <v>119</v>
      </c>
      <c r="C8" s="66" t="s">
        <v>58</v>
      </c>
      <c r="D8" s="65">
        <v>40234</v>
      </c>
      <c r="E8" s="65">
        <v>40237</v>
      </c>
      <c r="F8" s="33">
        <v>33639</v>
      </c>
      <c r="G8" s="37">
        <v>98272.17</v>
      </c>
      <c r="H8" s="37"/>
      <c r="I8" s="64"/>
      <c r="J8" s="37"/>
      <c r="K8" s="37"/>
      <c r="L8" s="37">
        <v>98272.17</v>
      </c>
      <c r="M8" s="10"/>
      <c r="N8" s="62">
        <f>SUM(G8:I8)</f>
        <v>98272.17</v>
      </c>
    </row>
    <row r="9" spans="1:14">
      <c r="A9" s="39"/>
      <c r="B9" s="70" t="s">
        <v>120</v>
      </c>
      <c r="C9" s="70" t="s">
        <v>58</v>
      </c>
      <c r="D9" s="69">
        <v>40241</v>
      </c>
      <c r="E9" s="69">
        <v>40243</v>
      </c>
      <c r="F9" s="33">
        <v>33640</v>
      </c>
      <c r="G9" s="37">
        <v>65514.78</v>
      </c>
      <c r="H9" s="37"/>
      <c r="I9" s="64"/>
      <c r="J9" s="37"/>
      <c r="K9" s="37"/>
      <c r="L9" s="37">
        <v>65514.78</v>
      </c>
      <c r="M9" s="10"/>
      <c r="N9" s="62">
        <f t="shared" ref="N9:N31" si="0">SUM(G9+I9)</f>
        <v>65514.78</v>
      </c>
    </row>
    <row r="10" spans="1:14">
      <c r="A10" s="39"/>
      <c r="B10" s="68" t="s">
        <v>121</v>
      </c>
      <c r="C10" s="66" t="s">
        <v>58</v>
      </c>
      <c r="D10" s="65">
        <v>40255</v>
      </c>
      <c r="E10" s="65">
        <v>40257</v>
      </c>
      <c r="F10" s="33">
        <v>33641</v>
      </c>
      <c r="G10" s="37">
        <v>65514.78</v>
      </c>
      <c r="H10" s="37"/>
      <c r="I10" s="64"/>
      <c r="J10" s="37"/>
      <c r="K10" s="37"/>
      <c r="L10" s="37">
        <v>65514.7</v>
      </c>
      <c r="M10" s="10"/>
      <c r="N10" s="62">
        <f t="shared" si="0"/>
        <v>65514.78</v>
      </c>
    </row>
    <row r="11" spans="1:14">
      <c r="A11" s="39"/>
      <c r="B11" s="68" t="s">
        <v>122</v>
      </c>
      <c r="C11" s="66" t="s">
        <v>58</v>
      </c>
      <c r="D11" s="65">
        <v>40264</v>
      </c>
      <c r="E11" s="65">
        <v>40266</v>
      </c>
      <c r="F11" s="33">
        <v>33642</v>
      </c>
      <c r="G11" s="37">
        <v>65514.78</v>
      </c>
      <c r="H11" s="37"/>
      <c r="I11" s="64"/>
      <c r="J11" s="37"/>
      <c r="K11" s="37"/>
      <c r="L11" s="37">
        <v>65514.7</v>
      </c>
      <c r="M11" s="10"/>
      <c r="N11" s="62">
        <f t="shared" si="0"/>
        <v>65514.78</v>
      </c>
    </row>
    <row r="12" spans="1:14">
      <c r="A12" s="39"/>
      <c r="B12" s="67" t="s">
        <v>123</v>
      </c>
      <c r="C12" s="66" t="s">
        <v>58</v>
      </c>
      <c r="D12" s="65">
        <v>40267</v>
      </c>
      <c r="E12" s="65">
        <v>40270</v>
      </c>
      <c r="F12" s="33">
        <v>33643</v>
      </c>
      <c r="G12" s="37">
        <v>98272.17</v>
      </c>
      <c r="H12" s="37"/>
      <c r="I12" s="64"/>
      <c r="J12" s="37"/>
      <c r="K12" s="37"/>
      <c r="L12" s="37">
        <v>98272.17</v>
      </c>
      <c r="M12" s="10"/>
      <c r="N12" s="62">
        <f t="shared" si="0"/>
        <v>98272.17</v>
      </c>
    </row>
    <row r="13" spans="1:14">
      <c r="A13" s="39"/>
      <c r="B13" s="67" t="s">
        <v>124</v>
      </c>
      <c r="C13" s="66" t="s">
        <v>58</v>
      </c>
      <c r="D13" s="65">
        <v>40270</v>
      </c>
      <c r="E13" s="65">
        <v>40271</v>
      </c>
      <c r="F13" s="33">
        <v>33644</v>
      </c>
      <c r="G13" s="37">
        <v>47588.22</v>
      </c>
      <c r="H13" s="37"/>
      <c r="I13" s="64"/>
      <c r="J13" s="37"/>
      <c r="K13" s="37"/>
      <c r="L13" s="37">
        <v>47588.72</v>
      </c>
      <c r="M13" s="10"/>
      <c r="N13" s="62">
        <f t="shared" si="0"/>
        <v>47588.22</v>
      </c>
    </row>
    <row r="14" spans="1:14">
      <c r="B14" s="67" t="s">
        <v>125</v>
      </c>
      <c r="C14" s="66" t="s">
        <v>126</v>
      </c>
      <c r="D14" s="65">
        <v>40271</v>
      </c>
      <c r="E14" s="65">
        <v>40272</v>
      </c>
      <c r="F14" s="33">
        <v>33645</v>
      </c>
      <c r="G14" s="37">
        <v>29736</v>
      </c>
      <c r="H14" s="37"/>
      <c r="I14" s="64"/>
      <c r="J14" s="37"/>
      <c r="K14" s="37"/>
      <c r="L14" s="37">
        <v>29736</v>
      </c>
      <c r="M14" s="10"/>
      <c r="N14" s="62">
        <f t="shared" si="0"/>
        <v>29736</v>
      </c>
    </row>
    <row r="15" spans="1:14">
      <c r="A15" s="39"/>
      <c r="B15" s="68" t="s">
        <v>127</v>
      </c>
      <c r="C15" s="66" t="s">
        <v>128</v>
      </c>
      <c r="D15" s="65">
        <v>40267</v>
      </c>
      <c r="E15" s="65">
        <v>40269</v>
      </c>
      <c r="F15" s="33">
        <v>33646</v>
      </c>
      <c r="G15" s="37">
        <v>475776</v>
      </c>
      <c r="H15" s="37"/>
      <c r="I15" s="64"/>
      <c r="J15" s="37"/>
      <c r="K15" s="37"/>
      <c r="L15" s="37">
        <v>475776</v>
      </c>
      <c r="M15" s="10"/>
      <c r="N15" s="62">
        <f t="shared" si="0"/>
        <v>475776</v>
      </c>
    </row>
    <row r="16" spans="1:14">
      <c r="A16" s="39"/>
      <c r="B16" s="67" t="s">
        <v>129</v>
      </c>
      <c r="C16" s="66" t="s">
        <v>130</v>
      </c>
      <c r="D16" s="65">
        <v>40267</v>
      </c>
      <c r="E16" s="65">
        <v>40269</v>
      </c>
      <c r="F16" s="48">
        <v>33647</v>
      </c>
      <c r="G16" s="42">
        <v>59472</v>
      </c>
      <c r="H16" s="42"/>
      <c r="I16" s="50"/>
      <c r="J16" s="37"/>
      <c r="K16" s="37"/>
      <c r="L16" s="41">
        <v>59472</v>
      </c>
      <c r="M16" s="40"/>
      <c r="N16" s="62">
        <f t="shared" si="0"/>
        <v>59472</v>
      </c>
    </row>
    <row r="17" spans="1:14">
      <c r="A17" s="47"/>
      <c r="B17" s="53" t="s">
        <v>131</v>
      </c>
      <c r="C17" s="48" t="s">
        <v>130</v>
      </c>
      <c r="D17" s="63">
        <v>40267</v>
      </c>
      <c r="E17" s="63">
        <v>40269</v>
      </c>
      <c r="F17" s="48">
        <v>33648</v>
      </c>
      <c r="G17" s="42">
        <v>67968</v>
      </c>
      <c r="H17" s="42"/>
      <c r="I17" s="50"/>
      <c r="J17" s="42"/>
      <c r="K17" s="42"/>
      <c r="L17" s="41">
        <v>67968</v>
      </c>
      <c r="M17" s="40"/>
      <c r="N17" s="62">
        <f t="shared" si="0"/>
        <v>67968</v>
      </c>
    </row>
    <row r="18" spans="1:14">
      <c r="A18" s="61"/>
      <c r="B18" s="60" t="s">
        <v>132</v>
      </c>
      <c r="C18" s="58" t="s">
        <v>130</v>
      </c>
      <c r="D18" s="59">
        <v>40267</v>
      </c>
      <c r="E18" s="59">
        <v>40269</v>
      </c>
      <c r="F18" s="58">
        <v>33649</v>
      </c>
      <c r="G18" s="56">
        <v>59472</v>
      </c>
      <c r="H18" s="56"/>
      <c r="I18" s="57"/>
      <c r="J18" s="55"/>
      <c r="K18" s="56"/>
      <c r="L18" s="56">
        <v>59472</v>
      </c>
      <c r="M18" s="54"/>
      <c r="N18" s="36">
        <f t="shared" si="0"/>
        <v>59472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1468692.9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1468692.9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276120</v>
      </c>
      <c r="L33" s="10">
        <f>SUM(L6:L32)</f>
        <v>1192573.24</v>
      </c>
      <c r="M33" s="10">
        <f>SUM(M6:M32)</f>
        <v>0</v>
      </c>
      <c r="N33" s="22">
        <f>SUM(J33:M33)</f>
        <v>1468693.24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K8" sqref="K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40273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96</v>
      </c>
      <c r="B6" s="16" t="s">
        <v>110</v>
      </c>
      <c r="C6" s="66" t="s">
        <v>111</v>
      </c>
      <c r="D6" s="65">
        <v>40266</v>
      </c>
      <c r="E6" s="65">
        <v>40270</v>
      </c>
      <c r="F6" s="33">
        <v>33635</v>
      </c>
      <c r="G6" s="37">
        <v>127206.36</v>
      </c>
      <c r="H6" s="37"/>
      <c r="I6" s="64"/>
      <c r="J6" s="37"/>
      <c r="K6" s="37">
        <v>127206.36</v>
      </c>
      <c r="L6" s="37"/>
      <c r="M6" s="10"/>
      <c r="N6" s="62">
        <f>SUM(G6:I6)</f>
        <v>127206.36</v>
      </c>
    </row>
    <row r="7" spans="1:14" ht="13.5" customHeight="1">
      <c r="A7" s="39" t="s">
        <v>112</v>
      </c>
      <c r="B7" s="66" t="s">
        <v>113</v>
      </c>
      <c r="C7" s="66" t="s">
        <v>111</v>
      </c>
      <c r="D7" s="65">
        <v>40257</v>
      </c>
      <c r="E7" s="65">
        <v>40259</v>
      </c>
      <c r="F7" s="33">
        <v>33636</v>
      </c>
      <c r="G7" s="37">
        <v>63603.18</v>
      </c>
      <c r="H7" s="37"/>
      <c r="I7" s="64"/>
      <c r="J7" s="37"/>
      <c r="K7" s="37">
        <v>63603.18</v>
      </c>
      <c r="L7" s="37"/>
      <c r="M7" s="28"/>
      <c r="N7" s="62">
        <f>SUM(G7:I7)</f>
        <v>63603.18</v>
      </c>
    </row>
    <row r="8" spans="1:14">
      <c r="A8" s="39" t="s">
        <v>96</v>
      </c>
      <c r="B8" s="66" t="s">
        <v>114</v>
      </c>
      <c r="C8" s="66" t="s">
        <v>111</v>
      </c>
      <c r="D8" s="65">
        <v>40270</v>
      </c>
      <c r="E8" s="65">
        <v>40272</v>
      </c>
      <c r="F8" s="33">
        <v>33637</v>
      </c>
      <c r="G8" s="37">
        <v>63603.18</v>
      </c>
      <c r="H8" s="37"/>
      <c r="I8" s="64"/>
      <c r="J8" s="37"/>
      <c r="K8" s="37">
        <v>63603.18</v>
      </c>
      <c r="L8" s="37"/>
      <c r="M8" s="10"/>
      <c r="N8" s="62">
        <f>SUM(G8:I8)</f>
        <v>63603.18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254412.72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254412.72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254412.72</v>
      </c>
      <c r="L33" s="10">
        <f>SUM(L6:L32)</f>
        <v>0</v>
      </c>
      <c r="M33" s="10">
        <f>SUM(M6:M32)</f>
        <v>0</v>
      </c>
      <c r="N33" s="22">
        <f>SUM(J33:M33)</f>
        <v>254412.72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C15" sqref="C15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301">
        <v>40272</v>
      </c>
      <c r="E3" s="273"/>
      <c r="F3" s="76"/>
      <c r="G3" s="2"/>
      <c r="H3" s="2"/>
      <c r="I3" s="2"/>
      <c r="J3" s="75"/>
      <c r="K3" s="274">
        <v>40272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31</v>
      </c>
      <c r="B6" s="16" t="s">
        <v>109</v>
      </c>
      <c r="C6" s="66" t="s">
        <v>33</v>
      </c>
      <c r="D6" s="65">
        <v>40272</v>
      </c>
      <c r="E6" s="65">
        <v>40273</v>
      </c>
      <c r="F6" s="33">
        <v>33634</v>
      </c>
      <c r="G6" s="37">
        <v>52038</v>
      </c>
      <c r="H6" s="37"/>
      <c r="I6" s="64"/>
      <c r="J6" s="37"/>
      <c r="K6" s="37">
        <v>52038</v>
      </c>
      <c r="L6" s="37"/>
      <c r="M6" s="10"/>
      <c r="N6" s="62">
        <f>SUM(G6:I6)</f>
        <v>52038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52038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52038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52038</v>
      </c>
      <c r="L33" s="10">
        <f>SUM(L6:L32)</f>
        <v>0</v>
      </c>
      <c r="M33" s="10">
        <f>SUM(M6:M32)</f>
        <v>0</v>
      </c>
      <c r="N33" s="22">
        <f>SUM(J33:M33)</f>
        <v>52038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4" zoomScale="75" zoomScaleNormal="75" workbookViewId="0">
      <selection activeCell="K11" sqref="K11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40272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49</v>
      </c>
      <c r="B6" s="16" t="s">
        <v>100</v>
      </c>
      <c r="C6" s="66" t="s">
        <v>37</v>
      </c>
      <c r="D6" s="65">
        <v>40271</v>
      </c>
      <c r="E6" s="65">
        <v>40272</v>
      </c>
      <c r="F6" s="33">
        <v>33629</v>
      </c>
      <c r="G6" s="37">
        <v>42480</v>
      </c>
      <c r="H6" s="37"/>
      <c r="I6" s="64"/>
      <c r="J6" s="37"/>
      <c r="K6" s="37">
        <v>42480</v>
      </c>
      <c r="L6" s="37"/>
      <c r="M6" s="10"/>
      <c r="N6" s="62">
        <f>SUM(G6:I6)</f>
        <v>42480</v>
      </c>
    </row>
    <row r="7" spans="1:14" ht="13.5" customHeight="1">
      <c r="A7" s="39" t="s">
        <v>101</v>
      </c>
      <c r="B7" s="66" t="s">
        <v>102</v>
      </c>
      <c r="C7" s="66" t="s">
        <v>37</v>
      </c>
      <c r="D7" s="65"/>
      <c r="E7" s="65"/>
      <c r="F7" s="33">
        <v>33630</v>
      </c>
      <c r="G7" s="37"/>
      <c r="H7" s="91" t="s">
        <v>103</v>
      </c>
      <c r="I7" s="64">
        <v>214524</v>
      </c>
      <c r="J7" s="37"/>
      <c r="K7" s="37">
        <v>214524</v>
      </c>
      <c r="L7" s="37"/>
      <c r="M7" s="28"/>
      <c r="N7" s="62">
        <f>SUM(G7:I7)</f>
        <v>214524</v>
      </c>
    </row>
    <row r="8" spans="1:14">
      <c r="A8" s="39" t="s">
        <v>49</v>
      </c>
      <c r="B8" s="66" t="s">
        <v>104</v>
      </c>
      <c r="C8" s="66" t="s">
        <v>37</v>
      </c>
      <c r="D8" s="65"/>
      <c r="E8" s="65"/>
      <c r="F8" s="33">
        <v>33631</v>
      </c>
      <c r="G8" s="37"/>
      <c r="H8" s="37" t="s">
        <v>105</v>
      </c>
      <c r="I8" s="64">
        <v>95580</v>
      </c>
      <c r="J8" s="37"/>
      <c r="K8" s="37">
        <v>95580</v>
      </c>
      <c r="L8" s="37"/>
      <c r="M8" s="10"/>
      <c r="N8" s="62">
        <f>SUM(G8:I8)</f>
        <v>95580</v>
      </c>
    </row>
    <row r="9" spans="1:14">
      <c r="A9" s="39" t="s">
        <v>45</v>
      </c>
      <c r="B9" s="70" t="s">
        <v>106</v>
      </c>
      <c r="C9" s="70" t="s">
        <v>37</v>
      </c>
      <c r="D9" s="69">
        <v>40271</v>
      </c>
      <c r="E9" s="69">
        <v>40272</v>
      </c>
      <c r="F9" s="33">
        <v>33632</v>
      </c>
      <c r="G9" s="37">
        <v>27612</v>
      </c>
      <c r="H9" s="37"/>
      <c r="I9" s="64"/>
      <c r="J9" s="37"/>
      <c r="K9" s="37">
        <v>27612</v>
      </c>
      <c r="L9" s="37"/>
      <c r="M9" s="10"/>
      <c r="N9" s="62">
        <f t="shared" ref="N9:N31" si="0">SUM(G9+I9)</f>
        <v>27612</v>
      </c>
    </row>
    <row r="10" spans="1:14">
      <c r="A10" s="39" t="s">
        <v>107</v>
      </c>
      <c r="B10" s="68" t="s">
        <v>108</v>
      </c>
      <c r="C10" s="66" t="s">
        <v>37</v>
      </c>
      <c r="D10" s="65">
        <v>40271</v>
      </c>
      <c r="E10" s="65">
        <v>40272</v>
      </c>
      <c r="F10" s="33">
        <v>33633</v>
      </c>
      <c r="G10" s="37">
        <v>39825</v>
      </c>
      <c r="H10" s="37"/>
      <c r="I10" s="64"/>
      <c r="J10" s="37"/>
      <c r="K10" s="37">
        <v>39825</v>
      </c>
      <c r="L10" s="37"/>
      <c r="M10" s="10"/>
      <c r="N10" s="62">
        <f t="shared" si="0"/>
        <v>39825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420021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109917</v>
      </c>
      <c r="H33" s="9">
        <f>SUM(H6:H32)</f>
        <v>0</v>
      </c>
      <c r="I33" s="25">
        <f>SUM(I6:I31)</f>
        <v>310104</v>
      </c>
      <c r="J33" s="24">
        <f>SUM(J6:J31)</f>
        <v>0</v>
      </c>
      <c r="K33" s="23">
        <f>SUM(K6:K31)</f>
        <v>420021</v>
      </c>
      <c r="L33" s="10">
        <f>SUM(L6:L32)</f>
        <v>0</v>
      </c>
      <c r="M33" s="10">
        <f>SUM(M6:M32)</f>
        <v>0</v>
      </c>
      <c r="N33" s="22">
        <f>SUM(J33:M33)</f>
        <v>420021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abSelected="1" zoomScale="86" zoomScaleNormal="86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6.5" thickBot="1">
      <c r="A1" s="302"/>
      <c r="B1" s="303"/>
      <c r="C1" s="304" t="s">
        <v>26</v>
      </c>
      <c r="D1" s="305"/>
      <c r="E1" s="306"/>
      <c r="F1" s="307"/>
      <c r="G1" s="302"/>
      <c r="H1" s="302"/>
      <c r="I1" s="302"/>
      <c r="J1" s="308" t="s">
        <v>25</v>
      </c>
      <c r="K1" s="309"/>
      <c r="L1" s="302"/>
      <c r="M1" s="302"/>
      <c r="N1" s="302"/>
    </row>
    <row r="2" spans="1:14" ht="16.5" thickBot="1">
      <c r="A2" s="302"/>
      <c r="B2" s="310"/>
      <c r="C2" s="311"/>
      <c r="D2" s="311"/>
      <c r="E2" s="311"/>
      <c r="F2" s="302"/>
      <c r="G2" s="302"/>
      <c r="H2" s="302"/>
      <c r="I2" s="312"/>
      <c r="J2" s="302"/>
      <c r="K2" s="310"/>
      <c r="L2" s="310"/>
      <c r="M2" s="310"/>
      <c r="N2" s="310"/>
    </row>
    <row r="3" spans="1:14" ht="16.5" thickBot="1">
      <c r="A3" s="313" t="s">
        <v>24</v>
      </c>
      <c r="B3" s="314"/>
      <c r="C3" s="306"/>
      <c r="D3" s="315" t="s">
        <v>34</v>
      </c>
      <c r="E3" s="316"/>
      <c r="F3" s="317"/>
      <c r="G3" s="302"/>
      <c r="H3" s="302"/>
      <c r="I3" s="302"/>
      <c r="J3" s="313"/>
      <c r="K3" s="318">
        <v>40298</v>
      </c>
      <c r="L3" s="319"/>
      <c r="M3" s="320"/>
      <c r="N3" s="321" t="s">
        <v>35</v>
      </c>
    </row>
    <row r="4" spans="1:14" ht="15.75">
      <c r="A4" s="302"/>
      <c r="B4" s="322"/>
      <c r="C4" s="322"/>
      <c r="D4" s="322"/>
      <c r="E4" s="322"/>
      <c r="F4" s="302"/>
      <c r="G4" s="302"/>
      <c r="H4" s="323" t="s">
        <v>22</v>
      </c>
      <c r="I4" s="323"/>
      <c r="J4" s="302"/>
      <c r="K4" s="322"/>
      <c r="L4" s="322"/>
      <c r="M4" s="324"/>
      <c r="N4" s="322"/>
    </row>
    <row r="5" spans="1:14" ht="15.75">
      <c r="A5" s="325" t="s">
        <v>21</v>
      </c>
      <c r="B5" s="325" t="s">
        <v>20</v>
      </c>
      <c r="C5" s="325" t="s">
        <v>19</v>
      </c>
      <c r="D5" s="325" t="s">
        <v>18</v>
      </c>
      <c r="E5" s="325" t="s">
        <v>17</v>
      </c>
      <c r="F5" s="325" t="s">
        <v>16</v>
      </c>
      <c r="G5" s="325" t="s">
        <v>15</v>
      </c>
      <c r="H5" s="325" t="s">
        <v>14</v>
      </c>
      <c r="I5" s="325" t="s">
        <v>13</v>
      </c>
      <c r="J5" s="325" t="s">
        <v>12</v>
      </c>
      <c r="K5" s="325" t="s">
        <v>11</v>
      </c>
      <c r="L5" s="325" t="s">
        <v>10</v>
      </c>
      <c r="M5" s="325" t="s">
        <v>9</v>
      </c>
      <c r="N5" s="325" t="s">
        <v>0</v>
      </c>
    </row>
    <row r="6" spans="1:14" ht="15.75">
      <c r="A6" s="326" t="s">
        <v>151</v>
      </c>
      <c r="B6" s="327" t="s">
        <v>345</v>
      </c>
      <c r="C6" s="328" t="s">
        <v>37</v>
      </c>
      <c r="D6" s="329">
        <v>40298</v>
      </c>
      <c r="E6" s="329">
        <v>40299</v>
      </c>
      <c r="F6" s="330">
        <v>33817</v>
      </c>
      <c r="G6" s="331">
        <v>28952</v>
      </c>
      <c r="H6" s="331"/>
      <c r="I6" s="332"/>
      <c r="J6" s="331">
        <v>28952</v>
      </c>
      <c r="K6" s="331"/>
      <c r="L6" s="331"/>
      <c r="M6" s="333"/>
      <c r="N6" s="334">
        <f>SUM(G6:I6)</f>
        <v>28952</v>
      </c>
    </row>
    <row r="7" spans="1:14" ht="13.5" customHeight="1">
      <c r="A7" s="326" t="s">
        <v>41</v>
      </c>
      <c r="B7" s="328" t="s">
        <v>346</v>
      </c>
      <c r="C7" s="328" t="s">
        <v>347</v>
      </c>
      <c r="D7" s="329">
        <v>40265</v>
      </c>
      <c r="E7" s="329">
        <v>40268</v>
      </c>
      <c r="F7" s="330">
        <v>33818</v>
      </c>
      <c r="G7" s="331">
        <v>86856</v>
      </c>
      <c r="H7" s="331"/>
      <c r="I7" s="332"/>
      <c r="J7" s="331"/>
      <c r="K7" s="331"/>
      <c r="L7" s="331"/>
      <c r="M7" s="335">
        <v>86856</v>
      </c>
      <c r="N7" s="334">
        <f>SUM(G7:I7)</f>
        <v>86856</v>
      </c>
    </row>
    <row r="8" spans="1:14" ht="15.75">
      <c r="A8" s="326" t="s">
        <v>278</v>
      </c>
      <c r="B8" s="328" t="s">
        <v>348</v>
      </c>
      <c r="C8" s="328" t="s">
        <v>195</v>
      </c>
      <c r="D8" s="329">
        <v>40306</v>
      </c>
      <c r="E8" s="329">
        <v>40308</v>
      </c>
      <c r="F8" s="330">
        <v>33819</v>
      </c>
      <c r="G8" s="331">
        <v>47564</v>
      </c>
      <c r="H8" s="331"/>
      <c r="I8" s="332"/>
      <c r="J8" s="331"/>
      <c r="K8" s="331"/>
      <c r="L8" s="331"/>
      <c r="M8" s="333">
        <v>47564</v>
      </c>
      <c r="N8" s="334">
        <f>SUM(G8:I8)</f>
        <v>47564</v>
      </c>
    </row>
    <row r="9" spans="1:14" ht="15.75">
      <c r="A9" s="326" t="s">
        <v>96</v>
      </c>
      <c r="B9" s="336" t="s">
        <v>349</v>
      </c>
      <c r="C9" s="336" t="s">
        <v>37</v>
      </c>
      <c r="D9" s="337">
        <v>40298</v>
      </c>
      <c r="E9" s="337">
        <v>40299</v>
      </c>
      <c r="F9" s="330">
        <v>33820</v>
      </c>
      <c r="G9" s="331">
        <v>31020</v>
      </c>
      <c r="H9" s="331"/>
      <c r="I9" s="332"/>
      <c r="J9" s="331"/>
      <c r="K9" s="331">
        <v>31020</v>
      </c>
      <c r="L9" s="331"/>
      <c r="M9" s="333"/>
      <c r="N9" s="334">
        <f t="shared" ref="N9:N31" si="0">SUM(G9+I9)</f>
        <v>31020</v>
      </c>
    </row>
    <row r="10" spans="1:14" ht="15.75">
      <c r="A10" s="326" t="s">
        <v>226</v>
      </c>
      <c r="B10" s="338" t="s">
        <v>350</v>
      </c>
      <c r="C10" s="328" t="s">
        <v>228</v>
      </c>
      <c r="D10" s="329">
        <v>40298</v>
      </c>
      <c r="E10" s="329">
        <v>40299</v>
      </c>
      <c r="F10" s="330">
        <v>33821</v>
      </c>
      <c r="G10" s="331">
        <v>21000</v>
      </c>
      <c r="H10" s="331"/>
      <c r="I10" s="332"/>
      <c r="J10" s="331">
        <v>21000</v>
      </c>
      <c r="K10" s="331"/>
      <c r="L10" s="331"/>
      <c r="M10" s="333"/>
      <c r="N10" s="334">
        <f t="shared" si="0"/>
        <v>21000</v>
      </c>
    </row>
    <row r="11" spans="1:14" ht="15.75">
      <c r="A11" s="326" t="s">
        <v>226</v>
      </c>
      <c r="B11" s="338" t="s">
        <v>351</v>
      </c>
      <c r="C11" s="328" t="s">
        <v>37</v>
      </c>
      <c r="D11" s="329">
        <v>40298</v>
      </c>
      <c r="E11" s="329">
        <v>40299</v>
      </c>
      <c r="F11" s="330">
        <v>33822</v>
      </c>
      <c r="G11" s="331">
        <v>26884</v>
      </c>
      <c r="H11" s="331"/>
      <c r="I11" s="332"/>
      <c r="J11" s="331"/>
      <c r="K11" s="331">
        <v>26884</v>
      </c>
      <c r="L11" s="331"/>
      <c r="M11" s="333"/>
      <c r="N11" s="334">
        <f t="shared" si="0"/>
        <v>26884</v>
      </c>
    </row>
    <row r="12" spans="1:14" ht="15.75">
      <c r="A12" s="326"/>
      <c r="B12" s="339"/>
      <c r="C12" s="328"/>
      <c r="D12" s="329"/>
      <c r="E12" s="329"/>
      <c r="F12" s="330"/>
      <c r="G12" s="331"/>
      <c r="H12" s="331"/>
      <c r="I12" s="332"/>
      <c r="J12" s="331"/>
      <c r="K12" s="331"/>
      <c r="L12" s="331"/>
      <c r="M12" s="333"/>
      <c r="N12" s="334">
        <f t="shared" si="0"/>
        <v>0</v>
      </c>
    </row>
    <row r="13" spans="1:14" ht="15.75">
      <c r="A13" s="326"/>
      <c r="B13" s="339"/>
      <c r="C13" s="328"/>
      <c r="D13" s="329"/>
      <c r="E13" s="329"/>
      <c r="F13" s="330"/>
      <c r="G13" s="331"/>
      <c r="H13" s="331"/>
      <c r="I13" s="332"/>
      <c r="J13" s="331"/>
      <c r="K13" s="331"/>
      <c r="L13" s="331"/>
      <c r="M13" s="333"/>
      <c r="N13" s="334">
        <f t="shared" si="0"/>
        <v>0</v>
      </c>
    </row>
    <row r="14" spans="1:14" ht="15.75">
      <c r="A14" s="326"/>
      <c r="B14" s="339"/>
      <c r="C14" s="328"/>
      <c r="D14" s="329"/>
      <c r="E14" s="329"/>
      <c r="F14" s="330"/>
      <c r="G14" s="331"/>
      <c r="H14" s="331"/>
      <c r="I14" s="332"/>
      <c r="J14" s="331"/>
      <c r="K14" s="331"/>
      <c r="L14" s="331"/>
      <c r="M14" s="333"/>
      <c r="N14" s="334">
        <f t="shared" si="0"/>
        <v>0</v>
      </c>
    </row>
    <row r="15" spans="1:14" ht="15.75">
      <c r="A15" s="326"/>
      <c r="B15" s="339"/>
      <c r="C15" s="328"/>
      <c r="D15" s="329"/>
      <c r="E15" s="329"/>
      <c r="F15" s="330"/>
      <c r="G15" s="331"/>
      <c r="H15" s="331"/>
      <c r="I15" s="332"/>
      <c r="J15" s="331"/>
      <c r="K15" s="331"/>
      <c r="L15" s="331"/>
      <c r="M15" s="333"/>
      <c r="N15" s="334">
        <f t="shared" si="0"/>
        <v>0</v>
      </c>
    </row>
    <row r="16" spans="1:14" ht="15.75">
      <c r="A16" s="326"/>
      <c r="B16" s="339"/>
      <c r="C16" s="328"/>
      <c r="D16" s="329"/>
      <c r="E16" s="329"/>
      <c r="F16" s="340"/>
      <c r="G16" s="341"/>
      <c r="H16" s="341"/>
      <c r="I16" s="342"/>
      <c r="J16" s="331"/>
      <c r="K16" s="331"/>
      <c r="L16" s="343"/>
      <c r="M16" s="344"/>
      <c r="N16" s="334">
        <f t="shared" si="0"/>
        <v>0</v>
      </c>
    </row>
    <row r="17" spans="1:14" ht="15.75">
      <c r="A17" s="345"/>
      <c r="B17" s="346"/>
      <c r="C17" s="340"/>
      <c r="D17" s="347"/>
      <c r="E17" s="347"/>
      <c r="F17" s="340"/>
      <c r="G17" s="341"/>
      <c r="H17" s="341"/>
      <c r="I17" s="342"/>
      <c r="J17" s="341"/>
      <c r="K17" s="341"/>
      <c r="L17" s="343"/>
      <c r="M17" s="344"/>
      <c r="N17" s="334">
        <f t="shared" si="0"/>
        <v>0</v>
      </c>
    </row>
    <row r="18" spans="1:14" ht="15.75">
      <c r="A18" s="348"/>
      <c r="B18" s="349"/>
      <c r="C18" s="350"/>
      <c r="D18" s="351"/>
      <c r="E18" s="351"/>
      <c r="F18" s="350"/>
      <c r="G18" s="352"/>
      <c r="H18" s="352"/>
      <c r="I18" s="353"/>
      <c r="J18" s="354"/>
      <c r="K18" s="352"/>
      <c r="L18" s="354"/>
      <c r="M18" s="355"/>
      <c r="N18" s="356">
        <f t="shared" si="0"/>
        <v>0</v>
      </c>
    </row>
    <row r="19" spans="1:14" ht="15.75">
      <c r="A19" s="345"/>
      <c r="B19" s="346"/>
      <c r="C19" s="340"/>
      <c r="D19" s="357"/>
      <c r="E19" s="357"/>
      <c r="F19" s="340"/>
      <c r="G19" s="341"/>
      <c r="H19" s="341"/>
      <c r="I19" s="342"/>
      <c r="J19" s="341"/>
      <c r="K19" s="341"/>
      <c r="L19" s="343"/>
      <c r="M19" s="344"/>
      <c r="N19" s="356">
        <f t="shared" si="0"/>
        <v>0</v>
      </c>
    </row>
    <row r="20" spans="1:14" ht="15.75">
      <c r="A20" s="345"/>
      <c r="B20" s="358"/>
      <c r="C20" s="340"/>
      <c r="D20" s="357"/>
      <c r="E20" s="357"/>
      <c r="F20" s="340"/>
      <c r="G20" s="343"/>
      <c r="H20" s="343"/>
      <c r="I20" s="342"/>
      <c r="J20" s="341"/>
      <c r="K20" s="343"/>
      <c r="L20" s="343"/>
      <c r="M20" s="344"/>
      <c r="N20" s="356">
        <f t="shared" si="0"/>
        <v>0</v>
      </c>
    </row>
    <row r="21" spans="1:14" ht="15.75">
      <c r="A21" s="345"/>
      <c r="B21" s="358"/>
      <c r="C21" s="340"/>
      <c r="D21" s="357"/>
      <c r="E21" s="357"/>
      <c r="F21" s="340"/>
      <c r="G21" s="341"/>
      <c r="H21" s="341"/>
      <c r="I21" s="342"/>
      <c r="J21" s="359"/>
      <c r="K21" s="341"/>
      <c r="L21" s="341"/>
      <c r="M21" s="344"/>
      <c r="N21" s="356">
        <f t="shared" si="0"/>
        <v>0</v>
      </c>
    </row>
    <row r="22" spans="1:14" ht="15.75">
      <c r="A22" s="345"/>
      <c r="B22" s="360"/>
      <c r="C22" s="340"/>
      <c r="D22" s="357"/>
      <c r="E22" s="357"/>
      <c r="F22" s="340"/>
      <c r="G22" s="343"/>
      <c r="H22" s="343"/>
      <c r="I22" s="342"/>
      <c r="J22" s="341"/>
      <c r="K22" s="341"/>
      <c r="L22" s="343"/>
      <c r="M22" s="344"/>
      <c r="N22" s="356">
        <f t="shared" si="0"/>
        <v>0</v>
      </c>
    </row>
    <row r="23" spans="1:14" ht="15.75">
      <c r="A23" s="345"/>
      <c r="B23" s="358"/>
      <c r="C23" s="340"/>
      <c r="D23" s="357"/>
      <c r="E23" s="357"/>
      <c r="F23" s="340"/>
      <c r="G23" s="341"/>
      <c r="H23" s="341"/>
      <c r="I23" s="342"/>
      <c r="J23" s="341"/>
      <c r="K23" s="341"/>
      <c r="L23" s="341"/>
      <c r="M23" s="344"/>
      <c r="N23" s="356">
        <f t="shared" si="0"/>
        <v>0</v>
      </c>
    </row>
    <row r="24" spans="1:14" ht="15.75">
      <c r="A24" s="345"/>
      <c r="B24" s="358"/>
      <c r="C24" s="340"/>
      <c r="D24" s="357"/>
      <c r="E24" s="357"/>
      <c r="F24" s="340"/>
      <c r="G24" s="341"/>
      <c r="H24" s="341"/>
      <c r="I24" s="342"/>
      <c r="J24" s="341"/>
      <c r="K24" s="341"/>
      <c r="L24" s="343"/>
      <c r="M24" s="344"/>
      <c r="N24" s="356">
        <f t="shared" si="0"/>
        <v>0</v>
      </c>
    </row>
    <row r="25" spans="1:14" ht="15.75">
      <c r="A25" s="345"/>
      <c r="B25" s="361"/>
      <c r="C25" s="340"/>
      <c r="D25" s="357"/>
      <c r="E25" s="357"/>
      <c r="F25" s="340"/>
      <c r="G25" s="341"/>
      <c r="H25" s="341"/>
      <c r="I25" s="359"/>
      <c r="J25" s="359"/>
      <c r="K25" s="341"/>
      <c r="L25" s="343"/>
      <c r="M25" s="344"/>
      <c r="N25" s="356">
        <f t="shared" si="0"/>
        <v>0</v>
      </c>
    </row>
    <row r="26" spans="1:14" ht="15.75">
      <c r="A26" s="345"/>
      <c r="B26" s="362"/>
      <c r="C26" s="359"/>
      <c r="D26" s="357"/>
      <c r="E26" s="357"/>
      <c r="F26" s="363"/>
      <c r="G26" s="341"/>
      <c r="H26" s="341"/>
      <c r="I26" s="359"/>
      <c r="J26" s="359"/>
      <c r="K26" s="341"/>
      <c r="L26" s="343"/>
      <c r="M26" s="344"/>
      <c r="N26" s="356">
        <f t="shared" si="0"/>
        <v>0</v>
      </c>
    </row>
    <row r="27" spans="1:14" ht="15.75">
      <c r="A27" s="326"/>
      <c r="B27" s="364"/>
      <c r="C27" s="330"/>
      <c r="D27" s="365"/>
      <c r="E27" s="365"/>
      <c r="F27" s="366"/>
      <c r="G27" s="331"/>
      <c r="H27" s="331"/>
      <c r="I27" s="367"/>
      <c r="J27" s="367"/>
      <c r="K27" s="327"/>
      <c r="L27" s="335"/>
      <c r="M27" s="333"/>
      <c r="N27" s="356">
        <f t="shared" si="0"/>
        <v>0</v>
      </c>
    </row>
    <row r="28" spans="1:14" ht="15.75">
      <c r="A28" s="326"/>
      <c r="B28" s="364"/>
      <c r="C28" s="330"/>
      <c r="D28" s="365"/>
      <c r="E28" s="365"/>
      <c r="F28" s="366"/>
      <c r="G28" s="331"/>
      <c r="H28" s="331"/>
      <c r="I28" s="367"/>
      <c r="J28" s="367"/>
      <c r="K28" s="331"/>
      <c r="L28" s="335"/>
      <c r="M28" s="333"/>
      <c r="N28" s="356">
        <f t="shared" si="0"/>
        <v>0</v>
      </c>
    </row>
    <row r="29" spans="1:14" ht="15.75">
      <c r="A29" s="368"/>
      <c r="B29" s="369"/>
      <c r="C29" s="330"/>
      <c r="D29" s="365"/>
      <c r="E29" s="365"/>
      <c r="F29" s="366"/>
      <c r="G29" s="331"/>
      <c r="H29" s="331"/>
      <c r="I29" s="367"/>
      <c r="J29" s="367"/>
      <c r="K29" s="331"/>
      <c r="L29" s="335"/>
      <c r="M29" s="333"/>
      <c r="N29" s="356">
        <f t="shared" si="0"/>
        <v>0</v>
      </c>
    </row>
    <row r="30" spans="1:14" ht="15.75">
      <c r="A30" s="368"/>
      <c r="B30" s="364"/>
      <c r="C30" s="330"/>
      <c r="D30" s="365"/>
      <c r="E30" s="365"/>
      <c r="F30" s="366"/>
      <c r="G30" s="331"/>
      <c r="H30" s="331"/>
      <c r="I30" s="367"/>
      <c r="J30" s="367"/>
      <c r="K30" s="331"/>
      <c r="L30" s="335"/>
      <c r="M30" s="333"/>
      <c r="N30" s="356">
        <f t="shared" si="0"/>
        <v>0</v>
      </c>
    </row>
    <row r="31" spans="1:14" ht="15.75">
      <c r="A31" s="368"/>
      <c r="B31" s="364"/>
      <c r="C31" s="330"/>
      <c r="D31" s="365"/>
      <c r="E31" s="365"/>
      <c r="F31" s="366"/>
      <c r="G31" s="331"/>
      <c r="H31" s="331"/>
      <c r="I31" s="327"/>
      <c r="J31" s="327"/>
      <c r="K31" s="367"/>
      <c r="L31" s="335"/>
      <c r="M31" s="333"/>
      <c r="N31" s="356">
        <f t="shared" si="0"/>
        <v>0</v>
      </c>
    </row>
    <row r="32" spans="1:14" ht="16.5" thickBot="1">
      <c r="A32" s="368"/>
      <c r="B32" s="364"/>
      <c r="C32" s="330"/>
      <c r="D32" s="370"/>
      <c r="E32" s="370"/>
      <c r="F32" s="366"/>
      <c r="G32" s="327"/>
      <c r="H32" s="327"/>
      <c r="I32" s="327"/>
      <c r="J32" s="371"/>
      <c r="K32" s="367"/>
      <c r="L32" s="335"/>
      <c r="M32" s="333"/>
      <c r="N32" s="372">
        <f>SUM(N6:N31)</f>
        <v>242276</v>
      </c>
    </row>
    <row r="33" spans="1:14" ht="16.5" thickBot="1">
      <c r="A33" s="373" t="s">
        <v>8</v>
      </c>
      <c r="B33" s="374"/>
      <c r="C33" s="375"/>
      <c r="D33" s="376"/>
      <c r="E33" s="376"/>
      <c r="F33" s="376"/>
      <c r="G33" s="377">
        <f>SUM(G6:G32)</f>
        <v>242276</v>
      </c>
      <c r="H33" s="377">
        <f>SUM(H6:H32)</f>
        <v>0</v>
      </c>
      <c r="I33" s="378">
        <f>SUM(I6:I31)</f>
        <v>0</v>
      </c>
      <c r="J33" s="379">
        <f>SUM(J6:J31)</f>
        <v>49952</v>
      </c>
      <c r="K33" s="380">
        <f>SUM(K6:K31)</f>
        <v>57904</v>
      </c>
      <c r="L33" s="333">
        <f>SUM(L6:L32)</f>
        <v>0</v>
      </c>
      <c r="M33" s="333">
        <f>SUM(M6:M32)</f>
        <v>134420</v>
      </c>
      <c r="N33" s="372">
        <f>SUM(J33:M33)</f>
        <v>242276</v>
      </c>
    </row>
    <row r="34" spans="1:14" ht="15.75">
      <c r="A34" s="302"/>
      <c r="B34" s="302"/>
      <c r="C34" s="302"/>
      <c r="D34" s="365"/>
      <c r="E34" s="302"/>
      <c r="F34" s="302"/>
      <c r="G34" s="302"/>
      <c r="H34" s="309" t="s">
        <v>7</v>
      </c>
      <c r="I34" s="381"/>
      <c r="J34" s="382"/>
      <c r="K34" s="383"/>
      <c r="L34" s="376"/>
      <c r="M34" s="376"/>
      <c r="N34" s="302"/>
    </row>
    <row r="35" spans="1:14" ht="15.75">
      <c r="A35" s="373" t="s">
        <v>6</v>
      </c>
      <c r="B35" s="373"/>
      <c r="C35" s="302"/>
      <c r="D35" s="365"/>
      <c r="E35" s="384" t="s">
        <v>5</v>
      </c>
      <c r="F35" s="384"/>
      <c r="G35" s="302" t="s">
        <v>4</v>
      </c>
      <c r="H35" s="385"/>
      <c r="I35" s="302"/>
      <c r="J35" s="376"/>
      <c r="K35" s="327"/>
      <c r="L35" s="386"/>
      <c r="M35" s="386"/>
      <c r="N35" s="302"/>
    </row>
    <row r="36" spans="1:14" ht="15.75">
      <c r="A36" s="373" t="s">
        <v>3</v>
      </c>
      <c r="B36" s="387"/>
      <c r="C36" s="388"/>
      <c r="D36" s="302"/>
      <c r="E36" s="389">
        <v>517</v>
      </c>
      <c r="F36" s="389"/>
      <c r="G36" s="302"/>
      <c r="H36" s="385"/>
      <c r="I36" s="333"/>
      <c r="J36" s="386"/>
      <c r="K36" s="386"/>
      <c r="L36" s="386"/>
      <c r="M36" s="386"/>
      <c r="N36" s="390"/>
    </row>
    <row r="37" spans="1:14" ht="15.75">
      <c r="A37" s="373" t="s">
        <v>2</v>
      </c>
      <c r="B37" s="302"/>
      <c r="C37" s="391">
        <v>80</v>
      </c>
      <c r="D37" s="302"/>
      <c r="E37" s="302"/>
      <c r="F37" s="302"/>
      <c r="G37" s="302"/>
      <c r="H37" s="384"/>
      <c r="I37" s="333"/>
      <c r="J37" s="386"/>
      <c r="K37" s="386"/>
      <c r="L37" s="386"/>
      <c r="M37" s="386"/>
      <c r="N37" s="390"/>
    </row>
    <row r="38" spans="1:14">
      <c r="A38" s="302"/>
      <c r="B38" s="302"/>
      <c r="C38" s="377">
        <f>C37*E36</f>
        <v>41360</v>
      </c>
      <c r="D38" s="302"/>
      <c r="E38" s="302"/>
      <c r="F38" s="302"/>
      <c r="G38" s="302"/>
      <c r="H38" s="386"/>
      <c r="I38" s="386"/>
      <c r="J38" s="386"/>
      <c r="K38" s="302"/>
      <c r="L38" s="386"/>
      <c r="M38" s="386"/>
      <c r="N38" s="390"/>
    </row>
    <row r="39" spans="1:14" ht="16.5" thickBot="1">
      <c r="A39" s="373" t="s">
        <v>1</v>
      </c>
      <c r="B39" s="302"/>
      <c r="C39" s="392">
        <v>8600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</row>
    <row r="40" spans="1:14" ht="15.75" thickBot="1">
      <c r="A40" s="393" t="s">
        <v>0</v>
      </c>
      <c r="B40" s="394"/>
      <c r="C40" s="395">
        <f>SUM(C38+C39)</f>
        <v>49960</v>
      </c>
      <c r="D40" s="396"/>
      <c r="E40" s="302"/>
      <c r="F40" s="302"/>
      <c r="G40" s="302"/>
      <c r="H40" s="302"/>
      <c r="I40" s="302"/>
      <c r="J40" s="302"/>
      <c r="K40" s="302"/>
      <c r="L40" s="302"/>
      <c r="M40" s="302"/>
      <c r="N40" s="365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N40"/>
  <sheetViews>
    <sheetView topLeftCell="A10" zoomScale="75" zoomScaleNormal="75" workbookViewId="0">
      <selection activeCell="C37" sqref="C37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92</v>
      </c>
      <c r="E3" s="273"/>
      <c r="F3" s="76"/>
      <c r="G3" s="2"/>
      <c r="H3" s="2"/>
      <c r="I3" s="2"/>
      <c r="J3" s="75"/>
      <c r="K3" s="274">
        <v>40271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93</v>
      </c>
      <c r="B6" s="16" t="s">
        <v>94</v>
      </c>
      <c r="C6" s="66" t="s">
        <v>37</v>
      </c>
      <c r="D6" s="65">
        <v>40271</v>
      </c>
      <c r="E6" s="65">
        <v>40273</v>
      </c>
      <c r="F6" s="33">
        <v>33624</v>
      </c>
      <c r="G6" s="37">
        <v>84960</v>
      </c>
      <c r="H6" s="37"/>
      <c r="I6" s="64"/>
      <c r="J6" s="37">
        <v>84960</v>
      </c>
      <c r="K6" s="37"/>
      <c r="L6" s="37"/>
      <c r="M6" s="10"/>
      <c r="N6" s="62">
        <f>SUM(G6:I6)</f>
        <v>84960</v>
      </c>
    </row>
    <row r="7" spans="1:14" ht="13.5" customHeight="1">
      <c r="A7" s="39" t="s">
        <v>31</v>
      </c>
      <c r="B7" s="66" t="s">
        <v>95</v>
      </c>
      <c r="C7" s="66"/>
      <c r="D7" s="65">
        <v>40296</v>
      </c>
      <c r="E7" s="65">
        <v>40272</v>
      </c>
      <c r="F7" s="33">
        <v>33625</v>
      </c>
      <c r="G7" s="37">
        <v>353115</v>
      </c>
      <c r="H7" s="37"/>
      <c r="I7" s="64"/>
      <c r="J7" s="37"/>
      <c r="K7" s="37">
        <v>353115</v>
      </c>
      <c r="L7" s="37"/>
      <c r="M7" s="28"/>
      <c r="N7" s="62">
        <f>SUM(G7:I7)</f>
        <v>353115</v>
      </c>
    </row>
    <row r="8" spans="1:14">
      <c r="A8" s="39" t="s">
        <v>96</v>
      </c>
      <c r="B8" s="66" t="s">
        <v>97</v>
      </c>
      <c r="C8" s="66" t="s">
        <v>37</v>
      </c>
      <c r="D8" s="65">
        <v>40272</v>
      </c>
      <c r="E8" s="65">
        <v>40273</v>
      </c>
      <c r="F8" s="33">
        <v>33626</v>
      </c>
      <c r="G8" s="37">
        <v>42480</v>
      </c>
      <c r="H8" s="37"/>
      <c r="I8" s="64"/>
      <c r="J8" s="37"/>
      <c r="K8" s="37">
        <v>42480</v>
      </c>
      <c r="L8" s="37"/>
      <c r="M8" s="10"/>
      <c r="N8" s="62">
        <f>SUM(G8:I8)</f>
        <v>42480</v>
      </c>
    </row>
    <row r="9" spans="1:14">
      <c r="A9" s="39" t="s">
        <v>41</v>
      </c>
      <c r="B9" s="70" t="s">
        <v>98</v>
      </c>
      <c r="C9" s="70"/>
      <c r="D9" s="69">
        <v>40271</v>
      </c>
      <c r="E9" s="69">
        <v>40272</v>
      </c>
      <c r="F9" s="33">
        <v>33627</v>
      </c>
      <c r="G9" s="37">
        <v>42480</v>
      </c>
      <c r="H9" s="37"/>
      <c r="I9" s="64"/>
      <c r="J9" s="37">
        <v>21240</v>
      </c>
      <c r="K9" s="37">
        <v>21240</v>
      </c>
      <c r="L9" s="37"/>
      <c r="M9" s="10"/>
      <c r="N9" s="62">
        <f t="shared" ref="N9:N31" si="0">SUM(G9+I9)</f>
        <v>42480</v>
      </c>
    </row>
    <row r="10" spans="1:14">
      <c r="A10" s="39" t="s">
        <v>93</v>
      </c>
      <c r="B10" s="68" t="s">
        <v>94</v>
      </c>
      <c r="C10" s="66"/>
      <c r="D10" s="65"/>
      <c r="E10" s="65"/>
      <c r="F10" s="33">
        <v>33628</v>
      </c>
      <c r="G10" s="37"/>
      <c r="H10" s="37" t="s">
        <v>99</v>
      </c>
      <c r="I10" s="64">
        <v>42480</v>
      </c>
      <c r="J10" s="37">
        <v>42480</v>
      </c>
      <c r="K10" s="37"/>
      <c r="L10" s="37"/>
      <c r="M10" s="10"/>
      <c r="N10" s="62">
        <f t="shared" si="0"/>
        <v>42480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565515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523035</v>
      </c>
      <c r="H33" s="9">
        <f>SUM(H6:H32)</f>
        <v>0</v>
      </c>
      <c r="I33" s="25">
        <f>SUM(I6:I31)</f>
        <v>42480</v>
      </c>
      <c r="J33" s="24">
        <f>SUM(J6:J31)</f>
        <v>148680</v>
      </c>
      <c r="K33" s="23">
        <f>SUM(K6:K31)</f>
        <v>416835</v>
      </c>
      <c r="L33" s="10">
        <f>SUM(L6:L32)</f>
        <v>0</v>
      </c>
      <c r="M33" s="10">
        <f>SUM(M6:M32)</f>
        <v>0</v>
      </c>
      <c r="N33" s="22">
        <f>SUM(J33:M33)</f>
        <v>565515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240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127440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21240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148680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35">
    <pageSetUpPr fitToPage="1"/>
  </sheetPr>
  <dimension ref="A1:N40"/>
  <sheetViews>
    <sheetView workbookViewId="0">
      <selection activeCell="J42" sqref="J4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40271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50</v>
      </c>
      <c r="B6" s="16" t="s">
        <v>51</v>
      </c>
      <c r="C6" s="66"/>
      <c r="D6" s="65"/>
      <c r="E6" s="65"/>
      <c r="F6" s="33">
        <v>33623</v>
      </c>
      <c r="G6" s="37"/>
      <c r="H6" s="37" t="s">
        <v>91</v>
      </c>
      <c r="I6" s="64">
        <v>161424</v>
      </c>
      <c r="J6" s="37"/>
      <c r="K6" s="37">
        <v>161424</v>
      </c>
      <c r="L6" s="37"/>
      <c r="M6" s="10"/>
      <c r="N6" s="62">
        <f>SUM(G6:I6)</f>
        <v>161424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16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161424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161424</v>
      </c>
      <c r="J33" s="24">
        <f>SUM(J6:J31)</f>
        <v>0</v>
      </c>
      <c r="K33" s="23">
        <f>SUM(K6:K31)</f>
        <v>161424</v>
      </c>
      <c r="L33" s="10">
        <f>SUM(L6:L32)</f>
        <v>0</v>
      </c>
      <c r="M33" s="10">
        <f>SUM(M6:M32)</f>
        <v>0</v>
      </c>
      <c r="N33" s="22">
        <f>SUM(J33:M33)</f>
        <v>161424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/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N40"/>
  <sheetViews>
    <sheetView workbookViewId="0">
      <selection activeCell="K8" sqref="K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40270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45</v>
      </c>
      <c r="B6" s="16" t="s">
        <v>90</v>
      </c>
      <c r="C6" s="66" t="s">
        <v>37</v>
      </c>
      <c r="D6" s="65">
        <v>40270</v>
      </c>
      <c r="E6" s="65">
        <v>40271</v>
      </c>
      <c r="F6" s="33">
        <v>33622</v>
      </c>
      <c r="G6" s="37">
        <v>25488</v>
      </c>
      <c r="H6" s="37"/>
      <c r="I6" s="64"/>
      <c r="J6" s="37"/>
      <c r="K6" s="37">
        <v>25488</v>
      </c>
      <c r="L6" s="37"/>
      <c r="M6" s="10"/>
      <c r="N6" s="62">
        <f>SUM(G6:I6)</f>
        <v>25488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16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25488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25488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25488</v>
      </c>
      <c r="L33" s="10">
        <f>SUM(L6:L32)</f>
        <v>0</v>
      </c>
      <c r="M33" s="10">
        <f>SUM(M6:M32)</f>
        <v>0</v>
      </c>
      <c r="N33" s="22">
        <f>SUM(J33:M33)</f>
        <v>25488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3.xml><?xml version="1.0" encoding="utf-8"?>
<worksheet xmlns="http://schemas.openxmlformats.org/spreadsheetml/2006/main" xmlns:r="http://schemas.openxmlformats.org/officeDocument/2006/relationships">
  <sheetPr codeName="Hoja37">
    <pageSetUpPr fitToPage="1"/>
  </sheetPr>
  <dimension ref="A1:N40"/>
  <sheetViews>
    <sheetView workbookViewId="0">
      <selection activeCell="C40" sqref="C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23</v>
      </c>
      <c r="E3" s="273"/>
      <c r="F3" s="76"/>
      <c r="G3" s="2"/>
      <c r="H3" s="2"/>
      <c r="I3" s="2"/>
      <c r="J3" s="75"/>
      <c r="K3" s="274">
        <v>40270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48</v>
      </c>
      <c r="B6" s="16" t="s">
        <v>86</v>
      </c>
      <c r="C6" s="66" t="s">
        <v>37</v>
      </c>
      <c r="D6" s="65">
        <v>40269</v>
      </c>
      <c r="E6" s="65">
        <v>40270</v>
      </c>
      <c r="F6" s="33">
        <v>33616</v>
      </c>
      <c r="G6" s="37">
        <v>39000</v>
      </c>
      <c r="H6" s="37"/>
      <c r="I6" s="64"/>
      <c r="J6" s="37">
        <v>39000</v>
      </c>
      <c r="K6" s="37"/>
      <c r="L6" s="37"/>
      <c r="M6" s="10"/>
      <c r="N6" s="62">
        <f>SUM(G6:I6)</f>
        <v>39000</v>
      </c>
    </row>
    <row r="7" spans="1:14" ht="13.5" customHeight="1">
      <c r="A7" s="39" t="s">
        <v>44</v>
      </c>
      <c r="B7" s="66" t="s">
        <v>87</v>
      </c>
      <c r="C7" s="66" t="s">
        <v>32</v>
      </c>
      <c r="D7" s="65">
        <v>40265</v>
      </c>
      <c r="E7" s="65">
        <v>40270</v>
      </c>
      <c r="F7" s="33">
        <v>33617</v>
      </c>
      <c r="G7" s="37">
        <v>246384</v>
      </c>
      <c r="H7" s="37"/>
      <c r="I7" s="64"/>
      <c r="J7" s="37"/>
      <c r="K7" s="37">
        <v>246384</v>
      </c>
      <c r="L7" s="37"/>
      <c r="M7" s="28"/>
      <c r="N7" s="62">
        <f>SUM(G7:I7)</f>
        <v>246384</v>
      </c>
    </row>
    <row r="8" spans="1:14">
      <c r="A8" s="39" t="s">
        <v>39</v>
      </c>
      <c r="B8" s="66" t="s">
        <v>53</v>
      </c>
      <c r="C8" s="66" t="s">
        <v>37</v>
      </c>
      <c r="D8" s="65">
        <v>40269</v>
      </c>
      <c r="E8" s="65">
        <v>40270</v>
      </c>
      <c r="F8" s="33">
        <v>33618</v>
      </c>
      <c r="G8" s="37">
        <v>37170</v>
      </c>
      <c r="H8" s="37"/>
      <c r="I8" s="64"/>
      <c r="J8" s="37"/>
      <c r="K8" s="37">
        <v>37170</v>
      </c>
      <c r="L8" s="37"/>
      <c r="M8" s="10"/>
      <c r="N8" s="62">
        <f>SUM(G8:I8)</f>
        <v>37170</v>
      </c>
    </row>
    <row r="9" spans="1:14">
      <c r="A9" s="39" t="s">
        <v>36</v>
      </c>
      <c r="B9" s="70" t="s">
        <v>66</v>
      </c>
      <c r="C9" s="16" t="s">
        <v>37</v>
      </c>
      <c r="D9" s="69">
        <v>40270</v>
      </c>
      <c r="E9" s="69">
        <v>40271</v>
      </c>
      <c r="F9" s="33">
        <v>33619</v>
      </c>
      <c r="G9" s="37">
        <v>42480</v>
      </c>
      <c r="H9" s="37"/>
      <c r="I9" s="64"/>
      <c r="J9" s="37">
        <v>42480</v>
      </c>
      <c r="K9" s="37"/>
      <c r="L9" s="37"/>
      <c r="M9" s="10"/>
      <c r="N9" s="62">
        <f t="shared" ref="N9:N31" si="0">SUM(G9+I9)</f>
        <v>42480</v>
      </c>
    </row>
    <row r="10" spans="1:14">
      <c r="A10" s="39" t="s">
        <v>36</v>
      </c>
      <c r="B10" s="68" t="s">
        <v>66</v>
      </c>
      <c r="C10" s="66"/>
      <c r="D10" s="65"/>
      <c r="E10" s="65"/>
      <c r="F10" s="33">
        <v>33620</v>
      </c>
      <c r="G10" s="37"/>
      <c r="H10" s="37" t="s">
        <v>88</v>
      </c>
      <c r="I10" s="64">
        <v>130626</v>
      </c>
      <c r="J10" s="37">
        <v>44073</v>
      </c>
      <c r="K10" s="37">
        <v>86553</v>
      </c>
      <c r="L10" s="37"/>
      <c r="M10" s="10"/>
      <c r="N10" s="62">
        <f t="shared" si="0"/>
        <v>130626</v>
      </c>
    </row>
    <row r="11" spans="1:14">
      <c r="A11" s="39" t="s">
        <v>41</v>
      </c>
      <c r="B11" s="68" t="s">
        <v>89</v>
      </c>
      <c r="C11" s="66" t="s">
        <v>37</v>
      </c>
      <c r="D11" s="65">
        <v>40270</v>
      </c>
      <c r="E11" s="65">
        <v>40271</v>
      </c>
      <c r="F11" s="33">
        <v>33621</v>
      </c>
      <c r="G11" s="37">
        <v>29736</v>
      </c>
      <c r="H11" s="37"/>
      <c r="I11" s="64"/>
      <c r="J11" s="37"/>
      <c r="K11" s="37">
        <v>29736</v>
      </c>
      <c r="L11" s="37"/>
      <c r="M11" s="10"/>
      <c r="N11" s="62">
        <f t="shared" si="0"/>
        <v>29736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525396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394770</v>
      </c>
      <c r="H33" s="9">
        <f>SUM(H6:H32)</f>
        <v>0</v>
      </c>
      <c r="I33" s="25">
        <f>SUM(I6:I31)</f>
        <v>130626</v>
      </c>
      <c r="J33" s="24">
        <f>SUM(J6:J31)</f>
        <v>125553</v>
      </c>
      <c r="K33" s="23">
        <f>SUM(K6:K31)</f>
        <v>399843</v>
      </c>
      <c r="L33" s="10">
        <f>SUM(L6:L32)</f>
        <v>0</v>
      </c>
      <c r="M33" s="10">
        <f>SUM(M6:M32)</f>
        <v>0</v>
      </c>
      <c r="N33" s="22">
        <f>SUM(J33:M33)</f>
        <v>525396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146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77526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48030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125556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4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N40"/>
  <sheetViews>
    <sheetView workbookViewId="0">
      <selection activeCell="G18" sqref="G1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40</v>
      </c>
      <c r="E3" s="273"/>
      <c r="F3" s="76"/>
      <c r="G3" s="2"/>
      <c r="H3" s="2"/>
      <c r="I3" s="2"/>
      <c r="J3" s="75"/>
      <c r="K3" s="274">
        <v>40269</v>
      </c>
      <c r="L3" s="275"/>
      <c r="M3" s="276"/>
      <c r="N3" s="74" t="s">
        <v>35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72</v>
      </c>
      <c r="B6" s="16" t="s">
        <v>73</v>
      </c>
      <c r="C6" s="66" t="s">
        <v>33</v>
      </c>
      <c r="D6" s="65">
        <v>40269</v>
      </c>
      <c r="E6" s="65">
        <v>40270</v>
      </c>
      <c r="F6" s="33">
        <v>33606</v>
      </c>
      <c r="G6" s="37">
        <v>69030</v>
      </c>
      <c r="H6" s="37"/>
      <c r="I6" s="64"/>
      <c r="J6" s="37">
        <v>69030</v>
      </c>
      <c r="K6" s="37"/>
      <c r="L6" s="37"/>
      <c r="M6" s="10"/>
      <c r="N6" s="90">
        <v>69030</v>
      </c>
    </row>
    <row r="7" spans="1:14">
      <c r="A7" s="39" t="s">
        <v>49</v>
      </c>
      <c r="B7" s="66" t="s">
        <v>74</v>
      </c>
      <c r="C7" s="66" t="s">
        <v>33</v>
      </c>
      <c r="D7" s="65">
        <v>40269</v>
      </c>
      <c r="E7" s="65">
        <v>40270</v>
      </c>
      <c r="F7" s="33">
        <v>33610</v>
      </c>
      <c r="G7" s="37">
        <v>55224</v>
      </c>
      <c r="H7" s="37"/>
      <c r="I7" s="64"/>
      <c r="J7" s="37">
        <v>55224</v>
      </c>
      <c r="K7" s="37"/>
      <c r="L7" s="37"/>
      <c r="M7" s="28"/>
      <c r="N7" s="90">
        <v>55224</v>
      </c>
    </row>
    <row r="8" spans="1:14">
      <c r="A8" s="39" t="s">
        <v>75</v>
      </c>
      <c r="B8" s="66" t="s">
        <v>76</v>
      </c>
      <c r="C8" s="66" t="s">
        <v>33</v>
      </c>
      <c r="D8" s="65">
        <v>40269</v>
      </c>
      <c r="E8" s="65">
        <v>40270</v>
      </c>
      <c r="F8" s="33">
        <v>33612</v>
      </c>
      <c r="G8" s="37">
        <v>94518</v>
      </c>
      <c r="H8" s="37"/>
      <c r="I8" s="64"/>
      <c r="J8" s="37">
        <v>94518</v>
      </c>
      <c r="K8" s="37"/>
      <c r="L8" s="37"/>
      <c r="M8" s="10"/>
      <c r="N8" s="90">
        <v>94518</v>
      </c>
    </row>
    <row r="9" spans="1:14">
      <c r="A9" s="39" t="s">
        <v>38</v>
      </c>
      <c r="B9" s="70" t="s">
        <v>77</v>
      </c>
      <c r="C9" s="16" t="s">
        <v>33</v>
      </c>
      <c r="D9" s="69">
        <v>40269</v>
      </c>
      <c r="E9" s="69">
        <v>40270</v>
      </c>
      <c r="F9" s="33">
        <v>33614</v>
      </c>
      <c r="G9" s="37">
        <v>46197</v>
      </c>
      <c r="H9" s="37"/>
      <c r="I9" s="64"/>
      <c r="J9" s="37">
        <v>46197</v>
      </c>
      <c r="K9" s="37"/>
      <c r="L9" s="37"/>
      <c r="M9" s="10"/>
      <c r="N9" s="90">
        <v>46197</v>
      </c>
    </row>
    <row r="10" spans="1:14">
      <c r="A10" s="39" t="s">
        <v>29</v>
      </c>
      <c r="B10" s="68" t="s">
        <v>78</v>
      </c>
      <c r="C10" s="66" t="s">
        <v>33</v>
      </c>
      <c r="D10" s="65">
        <v>40269</v>
      </c>
      <c r="E10" s="65">
        <v>40270</v>
      </c>
      <c r="F10" s="33">
        <v>33615</v>
      </c>
      <c r="G10" s="37">
        <v>42480</v>
      </c>
      <c r="H10" s="37"/>
      <c r="I10" s="64"/>
      <c r="J10" s="37">
        <v>42480</v>
      </c>
      <c r="K10" s="37"/>
      <c r="L10" s="37"/>
      <c r="M10" s="10"/>
      <c r="N10" s="62">
        <f t="shared" ref="N10:N31" si="0">SUM(G10+I10)</f>
        <v>42480</v>
      </c>
    </row>
    <row r="11" spans="1:14">
      <c r="A11" s="39" t="s">
        <v>43</v>
      </c>
      <c r="B11" s="68" t="s">
        <v>79</v>
      </c>
      <c r="C11" s="66" t="s">
        <v>33</v>
      </c>
      <c r="D11" s="65">
        <v>40269</v>
      </c>
      <c r="E11" s="65">
        <v>40270</v>
      </c>
      <c r="F11" s="33">
        <v>33607</v>
      </c>
      <c r="G11" s="37">
        <v>36108</v>
      </c>
      <c r="H11" s="37"/>
      <c r="I11" s="64"/>
      <c r="J11" s="37"/>
      <c r="K11" s="37">
        <v>36108</v>
      </c>
      <c r="L11" s="37"/>
      <c r="M11" s="10"/>
      <c r="N11" s="62">
        <f t="shared" si="0"/>
        <v>36108</v>
      </c>
    </row>
    <row r="12" spans="1:14">
      <c r="A12" s="39" t="s">
        <v>80</v>
      </c>
      <c r="B12" s="67" t="s">
        <v>81</v>
      </c>
      <c r="C12" s="66" t="s">
        <v>33</v>
      </c>
      <c r="D12" s="65">
        <v>40269</v>
      </c>
      <c r="E12" s="65">
        <v>40270</v>
      </c>
      <c r="F12" s="33">
        <v>33608</v>
      </c>
      <c r="G12" s="37">
        <v>55224</v>
      </c>
      <c r="H12" s="37"/>
      <c r="I12" s="64"/>
      <c r="J12" s="37"/>
      <c r="K12" s="37">
        <v>55224</v>
      </c>
      <c r="L12" s="37"/>
      <c r="M12" s="10"/>
      <c r="N12" s="62">
        <f t="shared" si="0"/>
        <v>55224</v>
      </c>
    </row>
    <row r="13" spans="1:14">
      <c r="A13" s="39" t="s">
        <v>30</v>
      </c>
      <c r="B13" s="67" t="s">
        <v>42</v>
      </c>
      <c r="C13" s="66" t="s">
        <v>33</v>
      </c>
      <c r="D13" s="65">
        <v>40269</v>
      </c>
      <c r="E13" s="65">
        <v>40270</v>
      </c>
      <c r="F13" s="33">
        <v>33609</v>
      </c>
      <c r="G13" s="37">
        <v>35046</v>
      </c>
      <c r="H13" s="37"/>
      <c r="I13" s="64"/>
      <c r="J13" s="37"/>
      <c r="K13" s="37">
        <v>35046</v>
      </c>
      <c r="L13" s="37"/>
      <c r="M13" s="10"/>
      <c r="N13" s="62">
        <f t="shared" si="0"/>
        <v>35046</v>
      </c>
    </row>
    <row r="14" spans="1:14">
      <c r="A14" s="39" t="s">
        <v>82</v>
      </c>
      <c r="B14" s="67" t="s">
        <v>83</v>
      </c>
      <c r="C14" s="66" t="s">
        <v>33</v>
      </c>
      <c r="D14" s="65">
        <v>40268</v>
      </c>
      <c r="E14" s="65">
        <v>40270</v>
      </c>
      <c r="F14" s="33">
        <v>33611</v>
      </c>
      <c r="G14" s="37">
        <v>127440</v>
      </c>
      <c r="H14" s="37"/>
      <c r="I14" s="64"/>
      <c r="J14" s="37"/>
      <c r="K14" s="37">
        <v>127440</v>
      </c>
      <c r="L14" s="37"/>
      <c r="M14" s="10"/>
      <c r="N14" s="62">
        <f t="shared" si="0"/>
        <v>127440</v>
      </c>
    </row>
    <row r="15" spans="1:14">
      <c r="A15" s="39" t="s">
        <v>84</v>
      </c>
      <c r="B15" s="67" t="s">
        <v>85</v>
      </c>
      <c r="C15" s="66"/>
      <c r="D15" s="65">
        <v>40269</v>
      </c>
      <c r="E15" s="65">
        <v>40270</v>
      </c>
      <c r="F15" s="33">
        <v>33613</v>
      </c>
      <c r="G15" s="37">
        <v>55755</v>
      </c>
      <c r="H15" s="37"/>
      <c r="I15" s="64"/>
      <c r="J15" s="37"/>
      <c r="K15" s="37">
        <v>55755</v>
      </c>
      <c r="L15" s="37"/>
      <c r="M15" s="10"/>
      <c r="N15" s="62">
        <f t="shared" si="0"/>
        <v>55755</v>
      </c>
    </row>
    <row r="16" spans="1:14">
      <c r="A16" s="47" t="s">
        <v>50</v>
      </c>
      <c r="B16" s="53" t="s">
        <v>77</v>
      </c>
      <c r="C16" s="63" t="s">
        <v>33</v>
      </c>
      <c r="D16" s="63">
        <v>40269</v>
      </c>
      <c r="E16" s="63">
        <v>40270</v>
      </c>
      <c r="F16" s="48">
        <v>33605</v>
      </c>
      <c r="G16" s="42">
        <v>87084</v>
      </c>
      <c r="H16" s="42"/>
      <c r="I16" s="50"/>
      <c r="J16" s="37"/>
      <c r="K16" s="37">
        <v>87084</v>
      </c>
      <c r="L16" s="41"/>
      <c r="M16" s="40"/>
      <c r="N16" s="62">
        <f t="shared" si="0"/>
        <v>87084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704106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704106</v>
      </c>
      <c r="H33" s="9">
        <f>SUM(H6:H32)</f>
        <v>0</v>
      </c>
      <c r="I33" s="25">
        <f>SUM(I6:I31)</f>
        <v>0</v>
      </c>
      <c r="J33" s="24">
        <f>SUM(J6:J31)</f>
        <v>307449</v>
      </c>
      <c r="K33" s="23">
        <f>SUM(K6:K31)</f>
        <v>396657</v>
      </c>
      <c r="L33" s="10">
        <f>SUM(L6:L32)</f>
        <v>0</v>
      </c>
      <c r="M33" s="10">
        <f>SUM(M6:M32)</f>
        <v>0</v>
      </c>
      <c r="N33" s="22">
        <f>SUM(J33:M33)</f>
        <v>704106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570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302670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4780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307450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5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N40"/>
  <sheetViews>
    <sheetView workbookViewId="0">
      <selection activeCell="G24" sqref="G24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34</v>
      </c>
      <c r="E3" s="273"/>
      <c r="F3" s="76"/>
      <c r="G3" s="2"/>
      <c r="H3" s="2"/>
      <c r="I3" s="2"/>
      <c r="J3" s="75"/>
      <c r="K3" s="274">
        <v>40269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39</v>
      </c>
      <c r="B6" s="16" t="s">
        <v>53</v>
      </c>
      <c r="C6" s="66" t="s">
        <v>37</v>
      </c>
      <c r="D6" s="65"/>
      <c r="E6" s="65"/>
      <c r="F6" s="33">
        <v>33588</v>
      </c>
      <c r="G6" s="37"/>
      <c r="H6" s="37" t="s">
        <v>54</v>
      </c>
      <c r="I6" s="64">
        <v>31860</v>
      </c>
      <c r="J6" s="37"/>
      <c r="K6" s="37">
        <v>31860</v>
      </c>
      <c r="L6" s="37"/>
      <c r="M6" s="10"/>
      <c r="N6" s="62">
        <f>SUM(G6:I6)</f>
        <v>31860</v>
      </c>
    </row>
    <row r="7" spans="1:14">
      <c r="A7" s="39" t="s">
        <v>43</v>
      </c>
      <c r="B7" s="66" t="s">
        <v>52</v>
      </c>
      <c r="C7" s="66" t="s">
        <v>37</v>
      </c>
      <c r="D7" s="65">
        <v>40267</v>
      </c>
      <c r="E7" s="65">
        <v>40269</v>
      </c>
      <c r="F7" s="33">
        <v>33589</v>
      </c>
      <c r="G7" s="37">
        <v>92394</v>
      </c>
      <c r="H7" s="37"/>
      <c r="I7" s="64"/>
      <c r="J7" s="37"/>
      <c r="K7" s="37">
        <v>92394</v>
      </c>
      <c r="L7" s="37"/>
      <c r="M7" s="28"/>
      <c r="N7" s="62">
        <f>SUM(G7:I7)</f>
        <v>92394</v>
      </c>
    </row>
    <row r="8" spans="1:14">
      <c r="A8" s="39" t="s">
        <v>31</v>
      </c>
      <c r="B8" s="66" t="s">
        <v>55</v>
      </c>
      <c r="C8" s="66" t="s">
        <v>56</v>
      </c>
      <c r="D8" s="65">
        <v>40242</v>
      </c>
      <c r="E8" s="65">
        <v>40245</v>
      </c>
      <c r="F8" s="33">
        <v>33590</v>
      </c>
      <c r="G8" s="37">
        <v>89208</v>
      </c>
      <c r="H8" s="37"/>
      <c r="I8" s="64"/>
      <c r="J8" s="37"/>
      <c r="K8" s="37"/>
      <c r="L8" s="37"/>
      <c r="M8" s="10">
        <v>89208</v>
      </c>
      <c r="N8" s="62">
        <f>SUM(G8:I8)</f>
        <v>89208</v>
      </c>
    </row>
    <row r="9" spans="1:14">
      <c r="A9" s="39"/>
      <c r="B9" s="70" t="s">
        <v>57</v>
      </c>
      <c r="C9" s="16" t="s">
        <v>58</v>
      </c>
      <c r="D9" s="69">
        <v>40223</v>
      </c>
      <c r="E9" s="69">
        <v>40224</v>
      </c>
      <c r="F9" s="33">
        <v>33591</v>
      </c>
      <c r="G9" s="37">
        <v>32757</v>
      </c>
      <c r="H9" s="37"/>
      <c r="I9" s="64"/>
      <c r="J9" s="37"/>
      <c r="K9" s="37"/>
      <c r="L9" s="37">
        <v>32757</v>
      </c>
      <c r="M9" s="10"/>
      <c r="N9" s="62">
        <f t="shared" ref="N9:N31" si="0">SUM(G9+I9)</f>
        <v>32757</v>
      </c>
    </row>
    <row r="10" spans="1:14">
      <c r="A10" s="39"/>
      <c r="B10" s="68" t="s">
        <v>59</v>
      </c>
      <c r="C10" s="66" t="s">
        <v>58</v>
      </c>
      <c r="D10" s="65">
        <v>40223</v>
      </c>
      <c r="E10" s="65">
        <v>40225</v>
      </c>
      <c r="F10" s="33">
        <v>33592</v>
      </c>
      <c r="G10" s="37">
        <v>95176.44</v>
      </c>
      <c r="H10" s="37"/>
      <c r="I10" s="64"/>
      <c r="J10" s="37"/>
      <c r="K10" s="37"/>
      <c r="L10" s="37">
        <v>95176.44</v>
      </c>
      <c r="M10" s="10"/>
      <c r="N10" s="62">
        <f t="shared" si="0"/>
        <v>95176.44</v>
      </c>
    </row>
    <row r="11" spans="1:14">
      <c r="A11" s="39"/>
      <c r="B11" s="68" t="s">
        <v>60</v>
      </c>
      <c r="C11" s="66" t="s">
        <v>58</v>
      </c>
      <c r="D11" s="65">
        <v>40225</v>
      </c>
      <c r="E11" s="65">
        <v>40227</v>
      </c>
      <c r="F11" s="33">
        <v>33593</v>
      </c>
      <c r="G11" s="37">
        <v>80340.3</v>
      </c>
      <c r="H11" s="37"/>
      <c r="I11" s="64"/>
      <c r="J11" s="37"/>
      <c r="K11" s="37"/>
      <c r="L11" s="37">
        <v>80340.3</v>
      </c>
      <c r="M11" s="10"/>
      <c r="N11" s="62">
        <f t="shared" si="0"/>
        <v>80340.3</v>
      </c>
    </row>
    <row r="12" spans="1:14">
      <c r="A12" s="39"/>
      <c r="B12" s="68" t="s">
        <v>61</v>
      </c>
      <c r="C12" s="66" t="s">
        <v>58</v>
      </c>
      <c r="D12" s="65">
        <v>40226</v>
      </c>
      <c r="E12" s="65">
        <v>40229</v>
      </c>
      <c r="F12" s="33">
        <v>33594</v>
      </c>
      <c r="G12" s="37">
        <v>98272.17</v>
      </c>
      <c r="H12" s="37"/>
      <c r="I12" s="64"/>
      <c r="J12" s="37"/>
      <c r="K12" s="37"/>
      <c r="L12" s="37">
        <v>98272.17</v>
      </c>
      <c r="M12" s="10"/>
      <c r="N12" s="62">
        <f t="shared" si="0"/>
        <v>98272.17</v>
      </c>
    </row>
    <row r="13" spans="1:14">
      <c r="A13" s="39"/>
      <c r="B13" s="68" t="s">
        <v>62</v>
      </c>
      <c r="C13" s="66" t="s">
        <v>58</v>
      </c>
      <c r="D13" s="65">
        <v>40227</v>
      </c>
      <c r="E13" s="65">
        <v>40228</v>
      </c>
      <c r="F13" s="33">
        <v>33595</v>
      </c>
      <c r="G13" s="37">
        <v>32757.39</v>
      </c>
      <c r="H13" s="37"/>
      <c r="I13" s="64"/>
      <c r="J13" s="37"/>
      <c r="K13" s="37"/>
      <c r="L13" s="37">
        <v>32757.69</v>
      </c>
      <c r="M13" s="10"/>
      <c r="N13" s="62">
        <f t="shared" si="0"/>
        <v>32757.39</v>
      </c>
    </row>
    <row r="14" spans="1:14">
      <c r="A14" s="39"/>
      <c r="B14" s="68" t="s">
        <v>63</v>
      </c>
      <c r="C14" s="66" t="s">
        <v>58</v>
      </c>
      <c r="D14" s="65">
        <v>40229</v>
      </c>
      <c r="E14" s="65">
        <v>40230</v>
      </c>
      <c r="F14" s="33">
        <v>33596</v>
      </c>
      <c r="G14" s="37">
        <v>32757.39</v>
      </c>
      <c r="H14" s="37"/>
      <c r="I14" s="64"/>
      <c r="J14" s="37"/>
      <c r="K14" s="37"/>
      <c r="L14" s="37">
        <v>32757.39</v>
      </c>
      <c r="M14" s="10"/>
      <c r="N14" s="62">
        <f t="shared" si="0"/>
        <v>32757.39</v>
      </c>
    </row>
    <row r="15" spans="1:14">
      <c r="A15" s="39"/>
      <c r="B15" s="68" t="s">
        <v>64</v>
      </c>
      <c r="C15" s="66" t="s">
        <v>58</v>
      </c>
      <c r="D15" s="65">
        <v>40230</v>
      </c>
      <c r="E15" s="65">
        <v>40232</v>
      </c>
      <c r="F15" s="33">
        <v>33597</v>
      </c>
      <c r="G15" s="37">
        <v>65514.78</v>
      </c>
      <c r="H15" s="37"/>
      <c r="I15" s="64"/>
      <c r="J15" s="37"/>
      <c r="K15" s="37"/>
      <c r="L15" s="37">
        <v>65514.78</v>
      </c>
      <c r="M15" s="10"/>
      <c r="N15" s="62">
        <f t="shared" si="0"/>
        <v>65514.78</v>
      </c>
    </row>
    <row r="16" spans="1:14">
      <c r="A16" s="47"/>
      <c r="B16" s="87" t="s">
        <v>65</v>
      </c>
      <c r="C16" s="63" t="s">
        <v>58</v>
      </c>
      <c r="D16" s="63">
        <v>40269</v>
      </c>
      <c r="E16" s="63">
        <v>40270</v>
      </c>
      <c r="F16" s="48">
        <v>33598</v>
      </c>
      <c r="G16" s="42">
        <v>42480</v>
      </c>
      <c r="H16" s="42"/>
      <c r="I16" s="50"/>
      <c r="J16" s="37"/>
      <c r="K16" s="37"/>
      <c r="L16" s="41">
        <v>42480</v>
      </c>
      <c r="M16" s="40"/>
      <c r="N16" s="62">
        <f t="shared" si="0"/>
        <v>42480</v>
      </c>
    </row>
    <row r="17" spans="1:14">
      <c r="A17" s="47" t="s">
        <v>36</v>
      </c>
      <c r="B17" s="87" t="s">
        <v>66</v>
      </c>
      <c r="C17" s="48" t="s">
        <v>37</v>
      </c>
      <c r="D17" s="63">
        <v>40269</v>
      </c>
      <c r="E17" s="63">
        <v>40270</v>
      </c>
      <c r="F17" s="48">
        <v>33599</v>
      </c>
      <c r="G17" s="42">
        <v>42480</v>
      </c>
      <c r="H17" s="42"/>
      <c r="I17" s="50"/>
      <c r="J17" s="42">
        <v>42480</v>
      </c>
      <c r="K17" s="42"/>
      <c r="L17" s="41"/>
      <c r="M17" s="40"/>
      <c r="N17" s="62">
        <f t="shared" si="0"/>
        <v>42480</v>
      </c>
    </row>
    <row r="18" spans="1:14">
      <c r="A18" s="61" t="s">
        <v>46</v>
      </c>
      <c r="B18" s="88" t="s">
        <v>67</v>
      </c>
      <c r="C18" s="58" t="s">
        <v>37</v>
      </c>
      <c r="D18" s="59">
        <v>40269</v>
      </c>
      <c r="E18" s="59">
        <v>40270</v>
      </c>
      <c r="F18" s="58">
        <v>33600</v>
      </c>
      <c r="G18" s="56">
        <v>26200</v>
      </c>
      <c r="H18" s="56"/>
      <c r="I18" s="57"/>
      <c r="J18" s="55">
        <v>26200</v>
      </c>
      <c r="K18" s="56"/>
      <c r="L18" s="55"/>
      <c r="M18" s="54"/>
      <c r="N18" s="36">
        <f t="shared" si="0"/>
        <v>26200</v>
      </c>
    </row>
    <row r="19" spans="1:14">
      <c r="A19" s="47"/>
      <c r="B19" s="87" t="s">
        <v>68</v>
      </c>
      <c r="C19" s="48" t="s">
        <v>58</v>
      </c>
      <c r="D19" s="45">
        <v>40233</v>
      </c>
      <c r="E19" s="45">
        <v>40240</v>
      </c>
      <c r="F19" s="48">
        <v>33601</v>
      </c>
      <c r="G19" s="42">
        <v>229301.73</v>
      </c>
      <c r="H19" s="42"/>
      <c r="I19" s="50"/>
      <c r="J19" s="42"/>
      <c r="K19" s="42"/>
      <c r="L19" s="41">
        <v>229301.73</v>
      </c>
      <c r="M19" s="40"/>
      <c r="N19" s="36">
        <f t="shared" si="0"/>
        <v>229301.73</v>
      </c>
    </row>
    <row r="20" spans="1:14">
      <c r="A20" s="47" t="s">
        <v>28</v>
      </c>
      <c r="B20" s="89" t="s">
        <v>69</v>
      </c>
      <c r="C20" s="48" t="s">
        <v>37</v>
      </c>
      <c r="D20" s="45">
        <v>40265</v>
      </c>
      <c r="E20" s="45">
        <v>40269</v>
      </c>
      <c r="F20" s="48">
        <v>33602</v>
      </c>
      <c r="G20" s="41">
        <v>169920</v>
      </c>
      <c r="H20" s="41"/>
      <c r="I20" s="50"/>
      <c r="J20" s="42">
        <v>127440</v>
      </c>
      <c r="K20" s="41">
        <v>42480</v>
      </c>
      <c r="L20" s="41"/>
      <c r="M20" s="40"/>
      <c r="N20" s="36">
        <f t="shared" si="0"/>
        <v>169920</v>
      </c>
    </row>
    <row r="21" spans="1:14">
      <c r="A21" s="47"/>
      <c r="B21" s="89" t="s">
        <v>71</v>
      </c>
      <c r="C21" s="48" t="s">
        <v>47</v>
      </c>
      <c r="D21" s="45">
        <v>40289</v>
      </c>
      <c r="E21" s="45">
        <v>40291</v>
      </c>
      <c r="F21" s="48">
        <v>33603</v>
      </c>
      <c r="G21" s="42">
        <v>59472</v>
      </c>
      <c r="H21" s="42"/>
      <c r="I21" s="50"/>
      <c r="J21" s="43"/>
      <c r="K21" s="42"/>
      <c r="L21" s="42"/>
      <c r="M21" s="40">
        <v>59472</v>
      </c>
      <c r="N21" s="36">
        <f t="shared" si="0"/>
        <v>59472</v>
      </c>
    </row>
    <row r="22" spans="1:14">
      <c r="A22" s="47" t="s">
        <v>41</v>
      </c>
      <c r="B22" s="63" t="s">
        <v>70</v>
      </c>
      <c r="C22" s="48" t="s">
        <v>37</v>
      </c>
      <c r="D22" s="45">
        <v>40269</v>
      </c>
      <c r="E22" s="45">
        <v>40270</v>
      </c>
      <c r="F22" s="48">
        <v>33604</v>
      </c>
      <c r="G22" s="41">
        <v>30030</v>
      </c>
      <c r="H22" s="41"/>
      <c r="I22" s="50"/>
      <c r="J22" s="42"/>
      <c r="K22" s="42">
        <v>30030</v>
      </c>
      <c r="L22" s="41"/>
      <c r="M22" s="40"/>
      <c r="N22" s="36">
        <f t="shared" si="0"/>
        <v>30030</v>
      </c>
    </row>
    <row r="23" spans="1:14">
      <c r="A23" s="47"/>
      <c r="B23" s="89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1250921.2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1219061.2</v>
      </c>
      <c r="H33" s="9">
        <f>SUM(H6:H32)</f>
        <v>0</v>
      </c>
      <c r="I33" s="25">
        <f>SUM(I6:I31)</f>
        <v>31860</v>
      </c>
      <c r="J33" s="24">
        <f>SUM(J6:J31)</f>
        <v>196120</v>
      </c>
      <c r="K33" s="23">
        <f>SUM(K6:K31)</f>
        <v>196764</v>
      </c>
      <c r="L33" s="10">
        <f>SUM(L6:L32)</f>
        <v>709357.5</v>
      </c>
      <c r="M33" s="10">
        <f>SUM(M6:M32)</f>
        <v>148680</v>
      </c>
      <c r="N33" s="22">
        <f>SUM(J33:M33)</f>
        <v>1250921.5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350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185850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10270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196120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D37" sqref="D37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 t="s">
        <v>241</v>
      </c>
      <c r="E3" s="273"/>
      <c r="F3" s="76"/>
      <c r="G3" s="2"/>
      <c r="H3" s="2"/>
      <c r="I3" s="2"/>
      <c r="J3" s="75"/>
      <c r="K3" s="274">
        <v>40298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 t="s">
        <v>338</v>
      </c>
      <c r="C6" s="66" t="s">
        <v>37</v>
      </c>
      <c r="D6" s="65"/>
      <c r="E6" s="65"/>
      <c r="F6" s="33">
        <v>33815</v>
      </c>
      <c r="G6" s="37"/>
      <c r="H6" s="37" t="s">
        <v>339</v>
      </c>
      <c r="I6" s="64">
        <v>31020</v>
      </c>
      <c r="J6" s="37"/>
      <c r="K6" s="37">
        <v>31020</v>
      </c>
      <c r="L6" s="37"/>
      <c r="M6" s="10"/>
      <c r="N6" s="62">
        <f>SUM(G6:I6)</f>
        <v>31020</v>
      </c>
    </row>
    <row r="7" spans="1:14" ht="13.5" customHeight="1">
      <c r="A7" s="39" t="s">
        <v>39</v>
      </c>
      <c r="B7" s="66" t="s">
        <v>340</v>
      </c>
      <c r="C7" s="66" t="s">
        <v>341</v>
      </c>
      <c r="D7" s="65">
        <v>40296</v>
      </c>
      <c r="E7" s="65">
        <v>40298</v>
      </c>
      <c r="F7" s="33">
        <v>33814</v>
      </c>
      <c r="G7" s="37">
        <v>28000</v>
      </c>
      <c r="H7" s="37"/>
      <c r="I7" s="64"/>
      <c r="J7" s="37">
        <v>28000</v>
      </c>
      <c r="K7" s="37"/>
      <c r="L7" s="37"/>
      <c r="M7" s="28"/>
      <c r="N7" s="62">
        <f>SUM(G7:I7)</f>
        <v>28000</v>
      </c>
    </row>
    <row r="8" spans="1:14">
      <c r="A8" s="39"/>
      <c r="B8" s="66" t="s">
        <v>342</v>
      </c>
      <c r="C8" s="66"/>
      <c r="D8" s="65"/>
      <c r="E8" s="65"/>
      <c r="F8" s="33">
        <v>33813</v>
      </c>
      <c r="G8" s="37"/>
      <c r="H8" s="37" t="s">
        <v>343</v>
      </c>
      <c r="I8" s="64">
        <v>201630</v>
      </c>
      <c r="J8" s="37">
        <v>134420</v>
      </c>
      <c r="K8" s="37">
        <v>67210</v>
      </c>
      <c r="L8" s="37"/>
      <c r="M8" s="10"/>
      <c r="N8" s="62">
        <f>SUM(G8:I8)</f>
        <v>201630</v>
      </c>
    </row>
    <row r="9" spans="1:14">
      <c r="A9" s="39" t="s">
        <v>46</v>
      </c>
      <c r="B9" s="70" t="s">
        <v>344</v>
      </c>
      <c r="C9" s="70" t="s">
        <v>37</v>
      </c>
      <c r="D9" s="69">
        <v>40298</v>
      </c>
      <c r="E9" s="69">
        <v>40300</v>
      </c>
      <c r="F9" s="33">
        <v>33816</v>
      </c>
      <c r="G9" s="37">
        <v>51700</v>
      </c>
      <c r="H9" s="37"/>
      <c r="I9" s="64"/>
      <c r="J9" s="37"/>
      <c r="K9" s="37">
        <v>51700</v>
      </c>
      <c r="L9" s="37"/>
      <c r="M9" s="10"/>
      <c r="N9" s="62">
        <f t="shared" ref="N9:N31" si="0">SUM(G9+I9)</f>
        <v>51700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312350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79700</v>
      </c>
      <c r="H33" s="9">
        <f>SUM(H6:H32)</f>
        <v>0</v>
      </c>
      <c r="I33" s="25">
        <f>SUM(I6:I31)</f>
        <v>232650</v>
      </c>
      <c r="J33" s="24">
        <f>SUM(J6:J31)</f>
        <v>162420</v>
      </c>
      <c r="K33" s="23">
        <f>SUM(K6:K31)</f>
        <v>149930</v>
      </c>
      <c r="L33" s="10">
        <f>SUM(L6:L32)</f>
        <v>0</v>
      </c>
      <c r="M33" s="10">
        <f>SUM(M6:M32)</f>
        <v>0</v>
      </c>
      <c r="N33" s="22">
        <f>SUM(J33:M33)</f>
        <v>312350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517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250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129250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33200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162450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3.5703125" customWidth="1"/>
    <col min="3" max="3" width="19.7109375" customWidth="1"/>
    <col min="4" max="4" width="12.5703125" customWidth="1"/>
    <col min="5" max="5" width="12.7109375" customWidth="1"/>
    <col min="7" max="7" width="12.7109375" customWidth="1"/>
    <col min="8" max="9" width="11.42578125" customWidth="1"/>
    <col min="10" max="10" width="19.140625" bestFit="1" customWidth="1"/>
  </cols>
  <sheetData>
    <row r="1" spans="1:14" ht="15.75">
      <c r="A1" s="95"/>
      <c r="B1" s="95"/>
      <c r="C1" s="269" t="s">
        <v>26</v>
      </c>
      <c r="D1" s="102"/>
      <c r="E1" s="102"/>
      <c r="F1" s="102"/>
      <c r="G1" s="95"/>
      <c r="H1" s="95"/>
      <c r="I1" s="95"/>
      <c r="J1" s="101" t="s">
        <v>25</v>
      </c>
      <c r="K1" s="102"/>
      <c r="L1" s="95"/>
      <c r="M1" s="95"/>
      <c r="N1" s="95"/>
    </row>
    <row r="2" spans="1:14" ht="15.75">
      <c r="A2" s="95"/>
      <c r="B2" s="95"/>
      <c r="C2" s="95"/>
      <c r="D2" s="95"/>
      <c r="E2" s="95"/>
      <c r="F2" s="95"/>
      <c r="G2" s="95"/>
      <c r="H2" s="95"/>
      <c r="I2" s="105"/>
      <c r="J2" s="95"/>
      <c r="K2" s="95"/>
      <c r="L2" s="95"/>
      <c r="M2" s="95"/>
      <c r="N2" s="95"/>
    </row>
    <row r="3" spans="1:14" ht="15.75">
      <c r="A3" s="174" t="s">
        <v>24</v>
      </c>
      <c r="B3" s="102"/>
      <c r="C3" s="102"/>
      <c r="D3" s="281" t="s">
        <v>34</v>
      </c>
      <c r="E3" s="281"/>
      <c r="F3" s="270"/>
      <c r="G3" s="95"/>
      <c r="H3" s="95"/>
      <c r="I3" s="95"/>
      <c r="J3" s="174"/>
      <c r="K3" s="282">
        <v>40297</v>
      </c>
      <c r="L3" s="282"/>
      <c r="M3" s="282"/>
      <c r="N3" s="160" t="s">
        <v>35</v>
      </c>
    </row>
    <row r="4" spans="1:14" ht="15.75">
      <c r="A4" s="95"/>
      <c r="B4" s="95"/>
      <c r="C4" s="95"/>
      <c r="D4" s="95"/>
      <c r="E4" s="95"/>
      <c r="F4" s="95"/>
      <c r="G4" s="95"/>
      <c r="H4" s="283" t="s">
        <v>22</v>
      </c>
      <c r="I4" s="283"/>
      <c r="J4" s="95"/>
      <c r="K4" s="95"/>
      <c r="L4" s="95"/>
      <c r="M4" s="267"/>
      <c r="N4" s="95"/>
    </row>
    <row r="5" spans="1:14" ht="15.7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ht="15.75">
      <c r="A6" s="113" t="s">
        <v>330</v>
      </c>
      <c r="B6" s="114" t="s">
        <v>331</v>
      </c>
      <c r="C6" s="115" t="s">
        <v>37</v>
      </c>
      <c r="D6" s="116">
        <v>40297</v>
      </c>
      <c r="E6" s="116">
        <v>40298</v>
      </c>
      <c r="F6" s="117">
        <v>33802</v>
      </c>
      <c r="G6" s="118">
        <v>81686</v>
      </c>
      <c r="H6" s="118"/>
      <c r="I6" s="119"/>
      <c r="J6" s="118">
        <v>81686</v>
      </c>
      <c r="K6" s="118"/>
      <c r="L6" s="118"/>
      <c r="M6" s="120"/>
      <c r="N6" s="143">
        <f>SUM(G6:I6)</f>
        <v>81686</v>
      </c>
    </row>
    <row r="7" spans="1:14" ht="13.5" customHeight="1">
      <c r="A7" s="113" t="s">
        <v>164</v>
      </c>
      <c r="B7" s="115" t="s">
        <v>332</v>
      </c>
      <c r="C7" s="115" t="s">
        <v>37</v>
      </c>
      <c r="D7" s="116">
        <v>40296</v>
      </c>
      <c r="E7" s="116">
        <v>40298</v>
      </c>
      <c r="F7" s="117">
        <v>33803</v>
      </c>
      <c r="G7" s="118">
        <v>30000</v>
      </c>
      <c r="H7" s="118"/>
      <c r="I7" s="119"/>
      <c r="J7" s="118">
        <v>30000</v>
      </c>
      <c r="K7" s="118"/>
      <c r="L7" s="118"/>
      <c r="M7" s="122"/>
      <c r="N7" s="143">
        <f>SUM(G7:I7)</f>
        <v>30000</v>
      </c>
    </row>
    <row r="8" spans="1:14" ht="15.75">
      <c r="A8" s="113" t="s">
        <v>107</v>
      </c>
      <c r="B8" s="115" t="s">
        <v>333</v>
      </c>
      <c r="C8" s="115" t="s">
        <v>37</v>
      </c>
      <c r="D8" s="116">
        <v>40296</v>
      </c>
      <c r="E8" s="116">
        <v>40298</v>
      </c>
      <c r="F8" s="117">
        <v>33804</v>
      </c>
      <c r="G8" s="118">
        <v>30000</v>
      </c>
      <c r="H8" s="118"/>
      <c r="I8" s="119"/>
      <c r="J8" s="118">
        <v>30000</v>
      </c>
      <c r="K8" s="118"/>
      <c r="L8" s="118"/>
      <c r="M8" s="120"/>
      <c r="N8" s="143">
        <f>SUM(G8:I8)</f>
        <v>30000</v>
      </c>
    </row>
    <row r="9" spans="1:14" ht="31.5">
      <c r="A9" s="113" t="s">
        <v>138</v>
      </c>
      <c r="B9" s="271" t="s">
        <v>334</v>
      </c>
      <c r="C9" s="271" t="s">
        <v>37</v>
      </c>
      <c r="D9" s="124">
        <v>40297</v>
      </c>
      <c r="E9" s="124">
        <v>40298</v>
      </c>
      <c r="F9" s="117">
        <v>33805</v>
      </c>
      <c r="G9" s="118">
        <v>38775</v>
      </c>
      <c r="H9" s="118"/>
      <c r="I9" s="119"/>
      <c r="J9" s="118">
        <v>38775</v>
      </c>
      <c r="K9" s="118"/>
      <c r="L9" s="118"/>
      <c r="M9" s="120"/>
      <c r="N9" s="143">
        <f t="shared" ref="N9:N31" si="0">SUM(G9+I9)</f>
        <v>38775</v>
      </c>
    </row>
    <row r="10" spans="1:14" ht="15.75">
      <c r="A10" s="113" t="s">
        <v>46</v>
      </c>
      <c r="B10" s="125" t="s">
        <v>238</v>
      </c>
      <c r="C10" s="115" t="s">
        <v>228</v>
      </c>
      <c r="D10" s="116">
        <v>40294</v>
      </c>
      <c r="E10" s="116">
        <v>40298</v>
      </c>
      <c r="F10" s="117">
        <v>33806</v>
      </c>
      <c r="G10" s="118">
        <v>60000</v>
      </c>
      <c r="H10" s="118"/>
      <c r="I10" s="119"/>
      <c r="J10" s="118">
        <v>60000</v>
      </c>
      <c r="K10" s="118"/>
      <c r="L10" s="118"/>
      <c r="M10" s="120"/>
      <c r="N10" s="143">
        <f t="shared" si="0"/>
        <v>60000</v>
      </c>
    </row>
    <row r="11" spans="1:14" ht="15.75">
      <c r="A11" s="113" t="s">
        <v>255</v>
      </c>
      <c r="B11" s="125" t="s">
        <v>236</v>
      </c>
      <c r="C11" s="115" t="s">
        <v>228</v>
      </c>
      <c r="D11" s="116">
        <v>40297</v>
      </c>
      <c r="E11" s="116">
        <v>40298</v>
      </c>
      <c r="F11" s="117">
        <v>33807</v>
      </c>
      <c r="G11" s="118">
        <v>15000</v>
      </c>
      <c r="H11" s="118"/>
      <c r="I11" s="119"/>
      <c r="J11" s="118"/>
      <c r="K11" s="118">
        <v>15000</v>
      </c>
      <c r="L11" s="118"/>
      <c r="M11" s="120"/>
      <c r="N11" s="143">
        <f t="shared" si="0"/>
        <v>15000</v>
      </c>
    </row>
    <row r="12" spans="1:14" ht="15.75">
      <c r="A12" s="113" t="s">
        <v>45</v>
      </c>
      <c r="B12" s="125" t="s">
        <v>236</v>
      </c>
      <c r="C12" s="115" t="s">
        <v>228</v>
      </c>
      <c r="D12" s="116">
        <v>40297</v>
      </c>
      <c r="E12" s="116">
        <v>40298</v>
      </c>
      <c r="F12" s="117">
        <v>33808</v>
      </c>
      <c r="G12" s="118">
        <v>15000</v>
      </c>
      <c r="H12" s="118"/>
      <c r="I12" s="119"/>
      <c r="J12" s="118"/>
      <c r="K12" s="118">
        <v>15000</v>
      </c>
      <c r="L12" s="118"/>
      <c r="M12" s="120"/>
      <c r="N12" s="143">
        <f t="shared" si="0"/>
        <v>15000</v>
      </c>
    </row>
    <row r="13" spans="1:14" ht="15.75">
      <c r="A13" s="113" t="s">
        <v>28</v>
      </c>
      <c r="B13" s="125" t="s">
        <v>236</v>
      </c>
      <c r="C13" s="115" t="s">
        <v>228</v>
      </c>
      <c r="D13" s="116">
        <v>40297</v>
      </c>
      <c r="E13" s="116">
        <v>40298</v>
      </c>
      <c r="F13" s="117">
        <v>33809</v>
      </c>
      <c r="G13" s="118">
        <v>15000</v>
      </c>
      <c r="H13" s="118"/>
      <c r="I13" s="119"/>
      <c r="J13" s="118"/>
      <c r="K13" s="118">
        <v>15000</v>
      </c>
      <c r="L13" s="118"/>
      <c r="M13" s="120"/>
      <c r="N13" s="143">
        <f t="shared" si="0"/>
        <v>15000</v>
      </c>
    </row>
    <row r="14" spans="1:14" ht="15.75">
      <c r="A14" s="113" t="s">
        <v>96</v>
      </c>
      <c r="B14" s="125" t="s">
        <v>335</v>
      </c>
      <c r="C14" s="115" t="s">
        <v>228</v>
      </c>
      <c r="D14" s="116">
        <v>40297</v>
      </c>
      <c r="E14" s="116">
        <v>40298</v>
      </c>
      <c r="F14" s="117">
        <v>33810</v>
      </c>
      <c r="G14" s="118">
        <v>15000</v>
      </c>
      <c r="H14" s="118"/>
      <c r="I14" s="119"/>
      <c r="J14" s="118">
        <v>15000</v>
      </c>
      <c r="K14" s="118"/>
      <c r="L14" s="118"/>
      <c r="M14" s="120"/>
      <c r="N14" s="143">
        <f t="shared" si="0"/>
        <v>15000</v>
      </c>
    </row>
    <row r="15" spans="1:14" ht="15.75">
      <c r="A15" s="113" t="s">
        <v>49</v>
      </c>
      <c r="B15" s="125" t="s">
        <v>336</v>
      </c>
      <c r="C15" s="115" t="s">
        <v>228</v>
      </c>
      <c r="D15" s="116">
        <v>40297</v>
      </c>
      <c r="E15" s="116">
        <v>40298</v>
      </c>
      <c r="F15" s="117">
        <v>33811</v>
      </c>
      <c r="G15" s="118">
        <v>36120</v>
      </c>
      <c r="H15" s="118"/>
      <c r="I15" s="119"/>
      <c r="J15" s="118">
        <v>36120</v>
      </c>
      <c r="K15" s="118"/>
      <c r="L15" s="118"/>
      <c r="M15" s="120"/>
      <c r="N15" s="143">
        <f t="shared" si="0"/>
        <v>36120</v>
      </c>
    </row>
    <row r="16" spans="1:14" ht="15.75">
      <c r="A16" s="113" t="s">
        <v>38</v>
      </c>
      <c r="B16" s="125" t="s">
        <v>337</v>
      </c>
      <c r="C16" s="115" t="s">
        <v>37</v>
      </c>
      <c r="D16" s="116">
        <v>40297</v>
      </c>
      <c r="E16" s="116">
        <v>40298</v>
      </c>
      <c r="F16" s="127">
        <v>33812</v>
      </c>
      <c r="G16" s="128">
        <v>41360</v>
      </c>
      <c r="H16" s="128"/>
      <c r="I16" s="129"/>
      <c r="J16" s="118"/>
      <c r="K16" s="118">
        <v>41360</v>
      </c>
      <c r="L16" s="130"/>
      <c r="M16" s="131"/>
      <c r="N16" s="143">
        <f t="shared" si="0"/>
        <v>41360</v>
      </c>
    </row>
    <row r="17" spans="1:14" ht="15.75">
      <c r="A17" s="132"/>
      <c r="B17" s="133"/>
      <c r="C17" s="127"/>
      <c r="D17" s="134"/>
      <c r="E17" s="134"/>
      <c r="F17" s="127"/>
      <c r="G17" s="128"/>
      <c r="H17" s="128"/>
      <c r="I17" s="129"/>
      <c r="J17" s="128"/>
      <c r="K17" s="128"/>
      <c r="L17" s="130"/>
      <c r="M17" s="131"/>
      <c r="N17" s="143">
        <f t="shared" si="0"/>
        <v>0</v>
      </c>
    </row>
    <row r="18" spans="1:14" ht="15.75">
      <c r="A18" s="132"/>
      <c r="B18" s="133"/>
      <c r="C18" s="127"/>
      <c r="D18" s="144"/>
      <c r="E18" s="144"/>
      <c r="F18" s="127"/>
      <c r="G18" s="128"/>
      <c r="H18" s="128"/>
      <c r="I18" s="129"/>
      <c r="J18" s="130"/>
      <c r="K18" s="128"/>
      <c r="L18" s="130"/>
      <c r="M18" s="131"/>
      <c r="N18" s="143">
        <f t="shared" si="0"/>
        <v>0</v>
      </c>
    </row>
    <row r="19" spans="1:14" ht="15.75">
      <c r="A19" s="132"/>
      <c r="B19" s="133"/>
      <c r="C19" s="127"/>
      <c r="D19" s="144"/>
      <c r="E19" s="144"/>
      <c r="F19" s="127"/>
      <c r="G19" s="128"/>
      <c r="H19" s="128"/>
      <c r="I19" s="129"/>
      <c r="J19" s="128"/>
      <c r="K19" s="128"/>
      <c r="L19" s="130"/>
      <c r="M19" s="131"/>
      <c r="N19" s="143">
        <f t="shared" si="0"/>
        <v>0</v>
      </c>
    </row>
    <row r="20" spans="1:14" ht="15.75">
      <c r="A20" s="132"/>
      <c r="B20" s="145"/>
      <c r="C20" s="127"/>
      <c r="D20" s="144"/>
      <c r="E20" s="144"/>
      <c r="F20" s="127"/>
      <c r="G20" s="130"/>
      <c r="H20" s="130"/>
      <c r="I20" s="129"/>
      <c r="J20" s="128"/>
      <c r="K20" s="130"/>
      <c r="L20" s="130"/>
      <c r="M20" s="131"/>
      <c r="N20" s="143">
        <f t="shared" si="0"/>
        <v>0</v>
      </c>
    </row>
    <row r="21" spans="1:14" ht="15.75">
      <c r="A21" s="132"/>
      <c r="B21" s="145"/>
      <c r="C21" s="127"/>
      <c r="D21" s="144"/>
      <c r="E21" s="144"/>
      <c r="F21" s="127"/>
      <c r="G21" s="128"/>
      <c r="H21" s="128"/>
      <c r="I21" s="129"/>
      <c r="J21" s="146"/>
      <c r="K21" s="128"/>
      <c r="L21" s="128"/>
      <c r="M21" s="131"/>
      <c r="N21" s="143">
        <f t="shared" si="0"/>
        <v>0</v>
      </c>
    </row>
    <row r="22" spans="1:14" ht="15.75">
      <c r="A22" s="132"/>
      <c r="B22" s="147"/>
      <c r="C22" s="127"/>
      <c r="D22" s="144"/>
      <c r="E22" s="144"/>
      <c r="F22" s="127"/>
      <c r="G22" s="130"/>
      <c r="H22" s="130"/>
      <c r="I22" s="129"/>
      <c r="J22" s="128"/>
      <c r="K22" s="128"/>
      <c r="L22" s="130"/>
      <c r="M22" s="131"/>
      <c r="N22" s="143">
        <f t="shared" si="0"/>
        <v>0</v>
      </c>
    </row>
    <row r="23" spans="1:14" ht="15.75">
      <c r="A23" s="132"/>
      <c r="B23" s="145"/>
      <c r="C23" s="127"/>
      <c r="D23" s="144"/>
      <c r="E23" s="144"/>
      <c r="F23" s="127"/>
      <c r="G23" s="128"/>
      <c r="H23" s="128"/>
      <c r="I23" s="129"/>
      <c r="J23" s="128"/>
      <c r="K23" s="128"/>
      <c r="L23" s="128"/>
      <c r="M23" s="131"/>
      <c r="N23" s="143">
        <f t="shared" si="0"/>
        <v>0</v>
      </c>
    </row>
    <row r="24" spans="1:14" ht="15.75">
      <c r="A24" s="132"/>
      <c r="B24" s="145"/>
      <c r="C24" s="127"/>
      <c r="D24" s="144"/>
      <c r="E24" s="144"/>
      <c r="F24" s="127"/>
      <c r="G24" s="128"/>
      <c r="H24" s="128"/>
      <c r="I24" s="129"/>
      <c r="J24" s="128"/>
      <c r="K24" s="128"/>
      <c r="L24" s="130"/>
      <c r="M24" s="131"/>
      <c r="N24" s="143">
        <f t="shared" si="0"/>
        <v>0</v>
      </c>
    </row>
    <row r="25" spans="1:14" ht="15.75">
      <c r="A25" s="132"/>
      <c r="B25" s="148"/>
      <c r="C25" s="127"/>
      <c r="D25" s="144"/>
      <c r="E25" s="144"/>
      <c r="F25" s="127"/>
      <c r="G25" s="128"/>
      <c r="H25" s="128"/>
      <c r="I25" s="146"/>
      <c r="J25" s="146"/>
      <c r="K25" s="128"/>
      <c r="L25" s="130"/>
      <c r="M25" s="131"/>
      <c r="N25" s="143">
        <f t="shared" si="0"/>
        <v>0</v>
      </c>
    </row>
    <row r="26" spans="1:14" ht="15.75" hidden="1">
      <c r="A26" s="132"/>
      <c r="B26" s="149"/>
      <c r="C26" s="146"/>
      <c r="D26" s="144"/>
      <c r="E26" s="144"/>
      <c r="F26" s="150"/>
      <c r="G26" s="128"/>
      <c r="H26" s="128"/>
      <c r="I26" s="146"/>
      <c r="J26" s="146"/>
      <c r="K26" s="128"/>
      <c r="L26" s="130"/>
      <c r="M26" s="131"/>
      <c r="N26" s="143">
        <f t="shared" si="0"/>
        <v>0</v>
      </c>
    </row>
    <row r="27" spans="1:14" ht="0.75" customHeight="1">
      <c r="A27" s="113"/>
      <c r="B27" s="151"/>
      <c r="C27" s="117"/>
      <c r="D27" s="152"/>
      <c r="E27" s="152"/>
      <c r="F27" s="153"/>
      <c r="G27" s="118"/>
      <c r="H27" s="118"/>
      <c r="I27" s="154"/>
      <c r="J27" s="154"/>
      <c r="K27" s="114"/>
      <c r="L27" s="122"/>
      <c r="M27" s="120"/>
      <c r="N27" s="143">
        <f t="shared" si="0"/>
        <v>0</v>
      </c>
    </row>
    <row r="28" spans="1:14" ht="15.75">
      <c r="A28" s="113"/>
      <c r="B28" s="151"/>
      <c r="C28" s="117"/>
      <c r="D28" s="152"/>
      <c r="E28" s="152"/>
      <c r="F28" s="153"/>
      <c r="G28" s="118"/>
      <c r="H28" s="118"/>
      <c r="I28" s="154"/>
      <c r="J28" s="154"/>
      <c r="K28" s="118"/>
      <c r="L28" s="122"/>
      <c r="M28" s="120"/>
      <c r="N28" s="143">
        <f t="shared" si="0"/>
        <v>0</v>
      </c>
    </row>
    <row r="29" spans="1:14" ht="15.75">
      <c r="A29" s="155"/>
      <c r="B29" s="156"/>
      <c r="C29" s="117"/>
      <c r="D29" s="152"/>
      <c r="E29" s="152"/>
      <c r="F29" s="153"/>
      <c r="G29" s="118"/>
      <c r="H29" s="118"/>
      <c r="I29" s="154"/>
      <c r="J29" s="154"/>
      <c r="K29" s="118"/>
      <c r="L29" s="122"/>
      <c r="M29" s="120"/>
      <c r="N29" s="143">
        <f t="shared" si="0"/>
        <v>0</v>
      </c>
    </row>
    <row r="30" spans="1:14" ht="0.75" customHeight="1">
      <c r="A30" s="155"/>
      <c r="B30" s="151"/>
      <c r="C30" s="117"/>
      <c r="D30" s="152"/>
      <c r="E30" s="152"/>
      <c r="F30" s="153"/>
      <c r="G30" s="118"/>
      <c r="H30" s="118"/>
      <c r="I30" s="154"/>
      <c r="J30" s="154"/>
      <c r="K30" s="118"/>
      <c r="L30" s="122"/>
      <c r="M30" s="120"/>
      <c r="N30" s="143">
        <f t="shared" si="0"/>
        <v>0</v>
      </c>
    </row>
    <row r="31" spans="1:14" ht="15.75">
      <c r="A31" s="155"/>
      <c r="B31" s="151"/>
      <c r="C31" s="117"/>
      <c r="D31" s="152"/>
      <c r="E31" s="152"/>
      <c r="F31" s="153"/>
      <c r="G31" s="118"/>
      <c r="H31" s="118"/>
      <c r="I31" s="114"/>
      <c r="J31" s="114"/>
      <c r="K31" s="154"/>
      <c r="L31" s="122"/>
      <c r="M31" s="120"/>
      <c r="N31" s="143">
        <f t="shared" si="0"/>
        <v>0</v>
      </c>
    </row>
    <row r="32" spans="1:14" ht="15.75">
      <c r="A32" s="155"/>
      <c r="B32" s="151"/>
      <c r="C32" s="117"/>
      <c r="D32" s="157"/>
      <c r="E32" s="157"/>
      <c r="F32" s="153"/>
      <c r="G32" s="114"/>
      <c r="H32" s="114"/>
      <c r="I32" s="114"/>
      <c r="J32" s="114"/>
      <c r="K32" s="154"/>
      <c r="L32" s="122"/>
      <c r="M32" s="120"/>
      <c r="N32" s="268">
        <f>SUM(N6:N31)</f>
        <v>377941</v>
      </c>
    </row>
    <row r="33" spans="1:14" ht="15.75">
      <c r="A33" s="160" t="s">
        <v>8</v>
      </c>
      <c r="B33" s="161"/>
      <c r="C33" s="162"/>
      <c r="D33" s="163"/>
      <c r="E33" s="163"/>
      <c r="F33" s="163"/>
      <c r="G33" s="164">
        <f>SUM(G6:G32)</f>
        <v>377941</v>
      </c>
      <c r="H33" s="164">
        <f>SUM(H6:H32)</f>
        <v>0</v>
      </c>
      <c r="I33" s="120">
        <f>SUM(I6:I31)</f>
        <v>0</v>
      </c>
      <c r="J33" s="120">
        <f>SUM(J6:J31)</f>
        <v>291581</v>
      </c>
      <c r="K33" s="120">
        <f>SUM(K6:K31)</f>
        <v>86360</v>
      </c>
      <c r="L33" s="120">
        <f>SUM(L6:L32)</f>
        <v>0</v>
      </c>
      <c r="M33" s="120">
        <f>SUM(M6:M32)</f>
        <v>0</v>
      </c>
      <c r="N33" s="268">
        <f>SUM(J33:M33)</f>
        <v>377941</v>
      </c>
    </row>
    <row r="34" spans="1:14" ht="15.75">
      <c r="A34" s="95"/>
      <c r="B34" s="95"/>
      <c r="C34" s="95"/>
      <c r="D34" s="152"/>
      <c r="E34" s="95"/>
      <c r="F34" s="95"/>
      <c r="G34" s="95"/>
      <c r="H34" s="102" t="s">
        <v>7</v>
      </c>
      <c r="I34" s="168"/>
      <c r="J34" s="163"/>
      <c r="K34" s="170"/>
      <c r="L34" s="163"/>
      <c r="M34" s="163"/>
      <c r="N34" s="95"/>
    </row>
    <row r="35" spans="1:14" ht="15.75">
      <c r="A35" s="160" t="s">
        <v>6</v>
      </c>
      <c r="B35" s="160"/>
      <c r="C35" s="95"/>
      <c r="D35" s="152"/>
      <c r="E35" s="171" t="s">
        <v>5</v>
      </c>
      <c r="F35" s="171"/>
      <c r="G35" s="95" t="s">
        <v>4</v>
      </c>
      <c r="H35" s="172"/>
      <c r="I35" s="95"/>
      <c r="J35" s="163"/>
      <c r="K35" s="114"/>
      <c r="L35" s="173"/>
      <c r="M35" s="173"/>
      <c r="N35" s="95"/>
    </row>
    <row r="36" spans="1:14" ht="15.75">
      <c r="A36" s="160" t="s">
        <v>3</v>
      </c>
      <c r="B36" s="174"/>
      <c r="C36" s="175"/>
      <c r="D36" s="95"/>
      <c r="E36" s="284">
        <v>517</v>
      </c>
      <c r="F36" s="284"/>
      <c r="G36" s="95"/>
      <c r="H36" s="172"/>
      <c r="I36" s="120"/>
      <c r="J36" s="173"/>
      <c r="K36" s="173"/>
      <c r="L36" s="173"/>
      <c r="M36" s="173"/>
      <c r="N36" s="176"/>
    </row>
    <row r="37" spans="1:14" ht="15.75">
      <c r="A37" s="160" t="s">
        <v>2</v>
      </c>
      <c r="B37" s="95"/>
      <c r="C37" s="177">
        <v>248</v>
      </c>
      <c r="D37" s="95"/>
      <c r="E37" s="95"/>
      <c r="F37" s="95"/>
      <c r="G37" s="95"/>
      <c r="H37" s="171"/>
      <c r="I37" s="120"/>
      <c r="J37" s="173"/>
      <c r="K37" s="173"/>
      <c r="L37" s="173"/>
      <c r="M37" s="173"/>
      <c r="N37" s="176"/>
    </row>
    <row r="38" spans="1:14" ht="15.75">
      <c r="A38" s="95"/>
      <c r="B38" s="95"/>
      <c r="C38" s="164">
        <f>C37*E36</f>
        <v>128216</v>
      </c>
      <c r="D38" s="95"/>
      <c r="E38" s="95"/>
      <c r="F38" s="95"/>
      <c r="G38" s="95"/>
      <c r="H38" s="173"/>
      <c r="I38" s="173"/>
      <c r="J38" s="173"/>
      <c r="K38" s="95"/>
      <c r="L38" s="173"/>
      <c r="M38" s="173"/>
      <c r="N38" s="176"/>
    </row>
    <row r="39" spans="1:14" ht="15.75">
      <c r="A39" s="160" t="s">
        <v>1</v>
      </c>
      <c r="B39" s="95"/>
      <c r="C39" s="120">
        <v>163400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ht="15.75">
      <c r="A40" s="285" t="s">
        <v>0</v>
      </c>
      <c r="B40" s="285"/>
      <c r="C40" s="164">
        <f>SUM(C38+C39)</f>
        <v>291616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52"/>
    </row>
  </sheetData>
  <mergeCells count="5">
    <mergeCell ref="D3:E3"/>
    <mergeCell ref="K3:M3"/>
    <mergeCell ref="H4:I4"/>
    <mergeCell ref="E36:F36"/>
    <mergeCell ref="A40:B40"/>
  </mergeCells>
  <pageMargins left="0.19685039370078741" right="0.19685039370078741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C31" sqref="C31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272"/>
      <c r="E3" s="273"/>
      <c r="F3" s="76"/>
      <c r="G3" s="2"/>
      <c r="H3" s="2"/>
      <c r="I3" s="2"/>
      <c r="J3" s="75"/>
      <c r="K3" s="274">
        <v>40297</v>
      </c>
      <c r="L3" s="275"/>
      <c r="M3" s="27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277" t="s">
        <v>22</v>
      </c>
      <c r="I4" s="27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16"/>
      <c r="C6" s="66"/>
      <c r="D6" s="65"/>
      <c r="E6" s="65"/>
      <c r="F6" s="33"/>
      <c r="G6" s="37"/>
      <c r="H6" s="37"/>
      <c r="I6" s="64"/>
      <c r="J6" s="37"/>
      <c r="K6" s="37"/>
      <c r="L6" s="37"/>
      <c r="M6" s="10"/>
      <c r="N6" s="62">
        <f>SUM(G6:I6)</f>
        <v>0</v>
      </c>
    </row>
    <row r="7" spans="1:14" ht="13.5" customHeight="1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278">
        <v>531</v>
      </c>
      <c r="F36" s="278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279" t="s">
        <v>0</v>
      </c>
      <c r="B40" s="280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65</vt:i4>
      </vt:variant>
      <vt:variant>
        <vt:lpstr>Rangos con nombre</vt:lpstr>
      </vt:variant>
      <vt:variant>
        <vt:i4>65</vt:i4>
      </vt:variant>
    </vt:vector>
  </HeadingPairs>
  <TitlesOfParts>
    <vt:vector size="130" baseType="lpstr">
      <vt:lpstr>ABRIL 18 pm .</vt:lpstr>
      <vt:lpstr>ABRIL 18 AM </vt:lpstr>
      <vt:lpstr>ABRIL 17 PM.</vt:lpstr>
      <vt:lpstr>ABRIL 17 AM </vt:lpstr>
      <vt:lpstr>ABRIL 16 pm.</vt:lpstr>
      <vt:lpstr>ABRIL 30 PM</vt:lpstr>
      <vt:lpstr>ABRIL 30 AM</vt:lpstr>
      <vt:lpstr>ABRIL 29 PM</vt:lpstr>
      <vt:lpstr>ABRIL 29 AM</vt:lpstr>
      <vt:lpstr>ABRIL 28 PM</vt:lpstr>
      <vt:lpstr>ABRIL 28 AM</vt:lpstr>
      <vt:lpstr>ABRIL 27 PM</vt:lpstr>
      <vt:lpstr>ABRIL 27 AM</vt:lpstr>
      <vt:lpstr>ABRIL 26 PM</vt:lpstr>
      <vt:lpstr>ABRIL 26 AM</vt:lpstr>
      <vt:lpstr>ABRIL 25 PM</vt:lpstr>
      <vt:lpstr>ABRIL 25 AM</vt:lpstr>
      <vt:lpstr>ABRIL 24 PM</vt:lpstr>
      <vt:lpstr>ABRIL 24 AM</vt:lpstr>
      <vt:lpstr>ABRIL 23 PM</vt:lpstr>
      <vt:lpstr>ABRIL 23 AM </vt:lpstr>
      <vt:lpstr>ABRIL 22 PM</vt:lpstr>
      <vt:lpstr>ABRIL 22 AM</vt:lpstr>
      <vt:lpstr>ABRIL 21 PM</vt:lpstr>
      <vt:lpstr>ABRIL 21 AM</vt:lpstr>
      <vt:lpstr>ABRIL 20 PM </vt:lpstr>
      <vt:lpstr>ABRIL 20 pm.</vt:lpstr>
      <vt:lpstr>ABRIL 19 PM</vt:lpstr>
      <vt:lpstr>ABRIL 19 AM</vt:lpstr>
      <vt:lpstr>ABRIL 18 PM</vt:lpstr>
      <vt:lpstr>ABRIL 18 AM</vt:lpstr>
      <vt:lpstr>ABRIL 17 PM</vt:lpstr>
      <vt:lpstr>ABRIL 17 AM</vt:lpstr>
      <vt:lpstr>ABRIL 16 PM</vt:lpstr>
      <vt:lpstr>ABRIL 16 AM</vt:lpstr>
      <vt:lpstr>ABRIL 15 PM</vt:lpstr>
      <vt:lpstr>ABRIL 15 AM</vt:lpstr>
      <vt:lpstr>ABRIL 14 PM</vt:lpstr>
      <vt:lpstr>ABRIL 14 AM</vt:lpstr>
      <vt:lpstr>ABRIL 13 PM</vt:lpstr>
      <vt:lpstr>ABRIL 13 AM</vt:lpstr>
      <vt:lpstr>ABRIL 12 PM</vt:lpstr>
      <vt:lpstr>ABRIL 12 AM</vt:lpstr>
      <vt:lpstr>ABRIL 11 PM</vt:lpstr>
      <vt:lpstr>ABRIL 11 AM</vt:lpstr>
      <vt:lpstr>ABRIL 10 PM</vt:lpstr>
      <vt:lpstr>ABRIL 10 AM </vt:lpstr>
      <vt:lpstr>ABRIL 09 PM</vt:lpstr>
      <vt:lpstr>ABRIL 09 AM</vt:lpstr>
      <vt:lpstr>ABRIL 08 PM</vt:lpstr>
      <vt:lpstr>ABRIL 08 AM</vt:lpstr>
      <vt:lpstr>ABRIL 07 PM</vt:lpstr>
      <vt:lpstr>ABRIL 07 AM</vt:lpstr>
      <vt:lpstr>ABRIL 06 PM</vt:lpstr>
      <vt:lpstr>ABRIL 06 AM</vt:lpstr>
      <vt:lpstr>ABRIL 05 PM </vt:lpstr>
      <vt:lpstr>ABRIL 05 AM</vt:lpstr>
      <vt:lpstr>ABRIL 04 PM</vt:lpstr>
      <vt:lpstr>ABRIL 04 AM</vt:lpstr>
      <vt:lpstr>ABRIL 3 PM</vt:lpstr>
      <vt:lpstr>ABRIL 03 AM</vt:lpstr>
      <vt:lpstr>ABRIL 02 PM</vt:lpstr>
      <vt:lpstr>ABRIL 02 AM</vt:lpstr>
      <vt:lpstr>ABRIL 01 PM</vt:lpstr>
      <vt:lpstr>ABRIL 01 AM</vt:lpstr>
      <vt:lpstr>'ABRIL 01 AM'!Área_de_impresión</vt:lpstr>
      <vt:lpstr>'ABRIL 01 PM'!Área_de_impresión</vt:lpstr>
      <vt:lpstr>'ABRIL 02 AM'!Área_de_impresión</vt:lpstr>
      <vt:lpstr>'ABRIL 02 PM'!Área_de_impresión</vt:lpstr>
      <vt:lpstr>'ABRIL 03 AM'!Área_de_impresión</vt:lpstr>
      <vt:lpstr>'ABRIL 04 AM'!Área_de_impresión</vt:lpstr>
      <vt:lpstr>'ABRIL 04 PM'!Área_de_impresión</vt:lpstr>
      <vt:lpstr>'ABRIL 05 AM'!Área_de_impresión</vt:lpstr>
      <vt:lpstr>'ABRIL 05 PM '!Área_de_impresión</vt:lpstr>
      <vt:lpstr>'ABRIL 06 AM'!Área_de_impresión</vt:lpstr>
      <vt:lpstr>'ABRIL 06 PM'!Área_de_impresión</vt:lpstr>
      <vt:lpstr>'ABRIL 07 AM'!Área_de_impresión</vt:lpstr>
      <vt:lpstr>'ABRIL 07 PM'!Área_de_impresión</vt:lpstr>
      <vt:lpstr>'ABRIL 08 AM'!Área_de_impresión</vt:lpstr>
      <vt:lpstr>'ABRIL 08 PM'!Área_de_impresión</vt:lpstr>
      <vt:lpstr>'ABRIL 09 AM'!Área_de_impresión</vt:lpstr>
      <vt:lpstr>'ABRIL 09 PM'!Área_de_impresión</vt:lpstr>
      <vt:lpstr>'ABRIL 10 AM '!Área_de_impresión</vt:lpstr>
      <vt:lpstr>'ABRIL 10 PM'!Área_de_impresión</vt:lpstr>
      <vt:lpstr>'ABRIL 11 AM'!Área_de_impresión</vt:lpstr>
      <vt:lpstr>'ABRIL 11 PM'!Área_de_impresión</vt:lpstr>
      <vt:lpstr>'ABRIL 12 AM'!Área_de_impresión</vt:lpstr>
      <vt:lpstr>'ABRIL 12 PM'!Área_de_impresión</vt:lpstr>
      <vt:lpstr>'ABRIL 13 AM'!Área_de_impresión</vt:lpstr>
      <vt:lpstr>'ABRIL 13 PM'!Área_de_impresión</vt:lpstr>
      <vt:lpstr>'ABRIL 14 AM'!Área_de_impresión</vt:lpstr>
      <vt:lpstr>'ABRIL 14 PM'!Área_de_impresión</vt:lpstr>
      <vt:lpstr>'ABRIL 15 AM'!Área_de_impresión</vt:lpstr>
      <vt:lpstr>'ABRIL 15 PM'!Área_de_impresión</vt:lpstr>
      <vt:lpstr>'ABRIL 16 AM'!Área_de_impresión</vt:lpstr>
      <vt:lpstr>'ABRIL 16 PM'!Área_de_impresión</vt:lpstr>
      <vt:lpstr>'ABRIL 16 pm.'!Área_de_impresión</vt:lpstr>
      <vt:lpstr>'ABRIL 17 AM'!Área_de_impresión</vt:lpstr>
      <vt:lpstr>'ABRIL 17 AM '!Área_de_impresión</vt:lpstr>
      <vt:lpstr>'ABRIL 17 PM'!Área_de_impresión</vt:lpstr>
      <vt:lpstr>'ABRIL 17 PM.'!Área_de_impresión</vt:lpstr>
      <vt:lpstr>'ABRIL 18 AM'!Área_de_impresión</vt:lpstr>
      <vt:lpstr>'ABRIL 18 AM '!Área_de_impresión</vt:lpstr>
      <vt:lpstr>'ABRIL 18 PM'!Área_de_impresión</vt:lpstr>
      <vt:lpstr>'ABRIL 18 pm .'!Área_de_impresión</vt:lpstr>
      <vt:lpstr>'ABRIL 19 AM'!Área_de_impresión</vt:lpstr>
      <vt:lpstr>'ABRIL 19 PM'!Área_de_impresión</vt:lpstr>
      <vt:lpstr>'ABRIL 20 PM '!Área_de_impresión</vt:lpstr>
      <vt:lpstr>'ABRIL 20 pm.'!Área_de_impresión</vt:lpstr>
      <vt:lpstr>'ABRIL 21 AM'!Área_de_impresión</vt:lpstr>
      <vt:lpstr>'ABRIL 21 PM'!Área_de_impresión</vt:lpstr>
      <vt:lpstr>'ABRIL 22 AM'!Área_de_impresión</vt:lpstr>
      <vt:lpstr>'ABRIL 22 PM'!Área_de_impresión</vt:lpstr>
      <vt:lpstr>'ABRIL 23 AM '!Área_de_impresión</vt:lpstr>
      <vt:lpstr>'ABRIL 23 PM'!Área_de_impresión</vt:lpstr>
      <vt:lpstr>'ABRIL 24 AM'!Área_de_impresión</vt:lpstr>
      <vt:lpstr>'ABRIL 24 PM'!Área_de_impresión</vt:lpstr>
      <vt:lpstr>'ABRIL 25 AM'!Área_de_impresión</vt:lpstr>
      <vt:lpstr>'ABRIL 25 PM'!Área_de_impresión</vt:lpstr>
      <vt:lpstr>'ABRIL 26 AM'!Área_de_impresión</vt:lpstr>
      <vt:lpstr>'ABRIL 26 PM'!Área_de_impresión</vt:lpstr>
      <vt:lpstr>'ABRIL 27 AM'!Área_de_impresión</vt:lpstr>
      <vt:lpstr>'ABRIL 27 PM'!Área_de_impresión</vt:lpstr>
      <vt:lpstr>'ABRIL 28 AM'!Área_de_impresión</vt:lpstr>
      <vt:lpstr>'ABRIL 28 PM'!Área_de_impresión</vt:lpstr>
      <vt:lpstr>'ABRIL 29 AM'!Área_de_impresión</vt:lpstr>
      <vt:lpstr>'ABRIL 29 PM'!Área_de_impresión</vt:lpstr>
      <vt:lpstr>'ABRIL 3 PM'!Área_de_impresión</vt:lpstr>
      <vt:lpstr>'ABRIL 30 AM'!Área_de_impresión</vt:lpstr>
      <vt:lpstr>'ABRIL 30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2010-05-01T03:56:05Z</dcterms:modified>
</cp:coreProperties>
</file>