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JUNIO 30 PM" sheetId="60" r:id="rId1"/>
    <sheet name="JUNIO 30 AM " sheetId="59" r:id="rId2"/>
    <sheet name="JUNIO 29 PM" sheetId="58" r:id="rId3"/>
    <sheet name="JUNIO 29 AM" sheetId="57" r:id="rId4"/>
    <sheet name="junio 28 PM" sheetId="56" r:id="rId5"/>
    <sheet name="junio 28 am" sheetId="55" r:id="rId6"/>
    <sheet name="JUNIO 27 PM" sheetId="54" r:id="rId7"/>
    <sheet name="JUNIO 27 AM" sheetId="53" r:id="rId8"/>
    <sheet name="JUNIO 26 PM" sheetId="52" r:id="rId9"/>
    <sheet name="JUNIO 26 AM" sheetId="51" r:id="rId10"/>
    <sheet name="JUNIO 25 PM" sheetId="50" r:id="rId11"/>
    <sheet name="JUNIO 25 AM" sheetId="49" r:id="rId12"/>
    <sheet name="JUNIO 24 PM" sheetId="48" r:id="rId13"/>
    <sheet name="JUNIO 24 AM" sheetId="47" r:id="rId14"/>
    <sheet name="JUNIO 23 PM" sheetId="46" r:id="rId15"/>
    <sheet name="JUNIO 23 AM" sheetId="45" r:id="rId16"/>
    <sheet name="JUNIO 22 PM " sheetId="44" r:id="rId17"/>
    <sheet name="JUNIO 22 AM" sheetId="43" r:id="rId18"/>
    <sheet name="JUNIO 21 PM" sheetId="42" r:id="rId19"/>
    <sheet name="JUNIO 21 AM " sheetId="41" r:id="rId20"/>
    <sheet name="JUNIO 20 PM" sheetId="40" r:id="rId21"/>
    <sheet name="JUNIO 20 am" sheetId="39" r:id="rId22"/>
    <sheet name="JUNIO 19 PM" sheetId="38" r:id="rId23"/>
    <sheet name="JUNIO 19 AM " sheetId="36" r:id="rId24"/>
    <sheet name="JUNIO 18 PM " sheetId="35" r:id="rId25"/>
    <sheet name="JUNIO 18 AM" sheetId="34" r:id="rId26"/>
    <sheet name="JUNIO 17 PM " sheetId="33" r:id="rId27"/>
    <sheet name="JUNIO 17 AM" sheetId="32" r:id="rId28"/>
    <sheet name="JUNIO 16 AM " sheetId="31" r:id="rId29"/>
    <sheet name="JUNIO 15 PM " sheetId="30" r:id="rId30"/>
    <sheet name="JUNIO 15 AM" sheetId="29" r:id="rId31"/>
    <sheet name="JUNIO 14 PM" sheetId="28" r:id="rId32"/>
    <sheet name="JUNIO 14 AM " sheetId="27" r:id="rId33"/>
    <sheet name="JUNIO 13 PM" sheetId="26" r:id="rId34"/>
    <sheet name="JUNIO 13 AM" sheetId="25" r:id="rId35"/>
    <sheet name="JUNIO 12 PM" sheetId="24" r:id="rId36"/>
    <sheet name="JUNIO 12 AM" sheetId="23" r:id="rId37"/>
    <sheet name="JUNIO 11 PM" sheetId="22" r:id="rId38"/>
    <sheet name="JUNIO 11 AM " sheetId="21" r:id="rId39"/>
    <sheet name="JUNIO 10 PM" sheetId="20" r:id="rId40"/>
    <sheet name="JUNIO 10 AM" sheetId="19" r:id="rId41"/>
    <sheet name="JUNIO 9 PM" sheetId="18" r:id="rId42"/>
    <sheet name="JUNIO 9 AM" sheetId="17" r:id="rId43"/>
    <sheet name="JUNIO 8 PM" sheetId="16" r:id="rId44"/>
    <sheet name="JUNIO 8 AM" sheetId="15" r:id="rId45"/>
    <sheet name="JUNIO 7 PM" sheetId="14" r:id="rId46"/>
    <sheet name="JUNIO 7 AM " sheetId="13" r:id="rId47"/>
    <sheet name="JUNIO 6 PM" sheetId="12" r:id="rId48"/>
    <sheet name="JUNIO 6 AM" sheetId="11" r:id="rId49"/>
    <sheet name="JUNIO 5 PM" sheetId="10" r:id="rId50"/>
    <sheet name="JUNIO 5 AM" sheetId="9" r:id="rId51"/>
    <sheet name="JUNIO 4 PM" sheetId="8" r:id="rId52"/>
    <sheet name="JUNIO 4 AM " sheetId="7" r:id="rId53"/>
    <sheet name="JUNIO 3 PM" sheetId="6" r:id="rId54"/>
    <sheet name="JUNIO 3 AM" sheetId="5" r:id="rId55"/>
    <sheet name="JUNIO 2 PM" sheetId="4" r:id="rId56"/>
    <sheet name="JUNIO 2 AM" sheetId="3" r:id="rId57"/>
    <sheet name="JUNIO 1 PM " sheetId="2" r:id="rId58"/>
    <sheet name="JUNIO 1 AM " sheetId="1" r:id="rId59"/>
  </sheets>
  <definedNames>
    <definedName name="_xlnm.Print_Area" localSheetId="57">'JUNIO 1 PM '!$A$1:$N$43</definedName>
    <definedName name="_xlnm.Print_Area" localSheetId="40">'JUNIO 10 AM'!$A$1:$N$43</definedName>
    <definedName name="_xlnm.Print_Area" localSheetId="39">'JUNIO 10 PM'!$A$1:$N$43</definedName>
    <definedName name="_xlnm.Print_Area" localSheetId="38">'JUNIO 11 AM '!$A$1:$N$43</definedName>
    <definedName name="_xlnm.Print_Area" localSheetId="37">'JUNIO 11 PM'!$A$1:$N$43</definedName>
    <definedName name="_xlnm.Print_Area" localSheetId="36">'JUNIO 12 AM'!$A$1:$N$43</definedName>
    <definedName name="_xlnm.Print_Area" localSheetId="35">'JUNIO 12 PM'!$A$1:$N$43</definedName>
    <definedName name="_xlnm.Print_Area" localSheetId="34">'JUNIO 13 AM'!$A$1:$N$43</definedName>
    <definedName name="_xlnm.Print_Area" localSheetId="33">'JUNIO 13 PM'!$A$1:$N$43</definedName>
    <definedName name="_xlnm.Print_Area" localSheetId="32">'JUNIO 14 AM '!$A$1:$N$43</definedName>
    <definedName name="_xlnm.Print_Area" localSheetId="31">'JUNIO 14 PM'!$A$1:$N$43</definedName>
    <definedName name="_xlnm.Print_Area" localSheetId="30">'JUNIO 15 AM'!$A$1:$N$43</definedName>
    <definedName name="_xlnm.Print_Area" localSheetId="29">'JUNIO 15 PM '!$A$1:$N$43</definedName>
    <definedName name="_xlnm.Print_Area" localSheetId="28">'JUNIO 16 AM '!$A$1:$N$43</definedName>
    <definedName name="_xlnm.Print_Area" localSheetId="27">'JUNIO 17 AM'!$A$1:$N$43</definedName>
    <definedName name="_xlnm.Print_Area" localSheetId="26">'JUNIO 17 PM '!$A$1:$N$43</definedName>
    <definedName name="_xlnm.Print_Area" localSheetId="25">'JUNIO 18 AM'!$A$1:$N$43</definedName>
    <definedName name="_xlnm.Print_Area" localSheetId="24">'JUNIO 18 PM '!$A$1:$N$43</definedName>
    <definedName name="_xlnm.Print_Area" localSheetId="23">'JUNIO 19 AM '!$A$1:$N$43</definedName>
    <definedName name="_xlnm.Print_Area" localSheetId="22">'JUNIO 19 PM'!$A$1:$N$43</definedName>
    <definedName name="_xlnm.Print_Area" localSheetId="56">'JUNIO 2 AM'!$A$1:$N$43</definedName>
    <definedName name="_xlnm.Print_Area" localSheetId="55">'JUNIO 2 PM'!$A$1:$N$43</definedName>
    <definedName name="_xlnm.Print_Area" localSheetId="21">'JUNIO 20 am'!$A$1:$N$43</definedName>
    <definedName name="_xlnm.Print_Area" localSheetId="20">'JUNIO 20 PM'!$A$1:$N$43</definedName>
    <definedName name="_xlnm.Print_Area" localSheetId="19">'JUNIO 21 AM '!$A$1:$N$43</definedName>
    <definedName name="_xlnm.Print_Area" localSheetId="18">'JUNIO 21 PM'!$A$1:$N$43</definedName>
    <definedName name="_xlnm.Print_Area" localSheetId="17">'JUNIO 22 AM'!$A$1:$N$43</definedName>
    <definedName name="_xlnm.Print_Area" localSheetId="16">'JUNIO 22 PM '!$A$1:$N$43</definedName>
    <definedName name="_xlnm.Print_Area" localSheetId="15">'JUNIO 23 AM'!$A$1:$N$43</definedName>
    <definedName name="_xlnm.Print_Area" localSheetId="14">'JUNIO 23 PM'!$A$1:$N$43</definedName>
    <definedName name="_xlnm.Print_Area" localSheetId="13">'JUNIO 24 AM'!$A$1:$N$43</definedName>
    <definedName name="_xlnm.Print_Area" localSheetId="12">'JUNIO 24 PM'!$A$1:$N$43</definedName>
    <definedName name="_xlnm.Print_Area" localSheetId="11">'JUNIO 25 AM'!$A$1:$N$43</definedName>
    <definedName name="_xlnm.Print_Area" localSheetId="10">'JUNIO 25 PM'!$A$1:$N$43</definedName>
    <definedName name="_xlnm.Print_Area" localSheetId="9">'JUNIO 26 AM'!$A$1:$N$43</definedName>
    <definedName name="_xlnm.Print_Area" localSheetId="8">'JUNIO 26 PM'!$A$1:$N$43</definedName>
    <definedName name="_xlnm.Print_Area" localSheetId="7">'JUNIO 27 AM'!$A$1:$N$43</definedName>
    <definedName name="_xlnm.Print_Area" localSheetId="6">'JUNIO 27 PM'!$A$1:$N$43</definedName>
    <definedName name="_xlnm.Print_Area" localSheetId="5">'junio 28 am'!$A$1:$N$43</definedName>
    <definedName name="_xlnm.Print_Area" localSheetId="4">'junio 28 PM'!$A$1:$N$43</definedName>
    <definedName name="_xlnm.Print_Area" localSheetId="3">'JUNIO 29 AM'!$A$1:$N$43</definedName>
    <definedName name="_xlnm.Print_Area" localSheetId="2">'JUNIO 29 PM'!$A$1:$N$43</definedName>
    <definedName name="_xlnm.Print_Area" localSheetId="54">'JUNIO 3 AM'!$A$1:$N$43</definedName>
    <definedName name="_xlnm.Print_Area" localSheetId="53">'JUNIO 3 PM'!$A$1:$N$43</definedName>
    <definedName name="_xlnm.Print_Area" localSheetId="1">'JUNIO 30 AM '!$A$1:$N$43</definedName>
    <definedName name="_xlnm.Print_Area" localSheetId="0">'JUNIO 30 PM'!$A$1:$N$43</definedName>
    <definedName name="_xlnm.Print_Area" localSheetId="52">'JUNIO 4 AM '!$A$1:$N$43</definedName>
    <definedName name="_xlnm.Print_Area" localSheetId="51">'JUNIO 4 PM'!$A$1:$N$43</definedName>
    <definedName name="_xlnm.Print_Area" localSheetId="50">'JUNIO 5 AM'!$A$1:$N$43</definedName>
    <definedName name="_xlnm.Print_Area" localSheetId="49">'JUNIO 5 PM'!$A$1:$N$43</definedName>
    <definedName name="_xlnm.Print_Area" localSheetId="48">'JUNIO 6 AM'!$A$1:$N$43</definedName>
    <definedName name="_xlnm.Print_Area" localSheetId="47">'JUNIO 6 PM'!$A$1:$N$43</definedName>
    <definedName name="_xlnm.Print_Area" localSheetId="46">'JUNIO 7 AM '!$A$1:$N$43</definedName>
    <definedName name="_xlnm.Print_Area" localSheetId="45">'JUNIO 7 PM'!$A$1:$N$43</definedName>
    <definedName name="_xlnm.Print_Area" localSheetId="44">'JUNIO 8 AM'!$A$1:$N$43</definedName>
    <definedName name="_xlnm.Print_Area" localSheetId="43">'JUNIO 8 PM'!$A$1:$N$43</definedName>
    <definedName name="_xlnm.Print_Area" localSheetId="42">'JUNIO 9 AM'!$A$1:$N$43</definedName>
    <definedName name="_xlnm.Print_Area" localSheetId="41">'JUNIO 9 PM'!$A$1:$N$43</definedName>
  </definedNames>
  <calcPr calcId="124519"/>
</workbook>
</file>

<file path=xl/calcChain.xml><?xml version="1.0" encoding="utf-8"?>
<calcChain xmlns="http://schemas.openxmlformats.org/spreadsheetml/2006/main">
  <c r="C41" i="60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9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8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7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6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5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4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3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2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1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0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9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8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7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6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5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4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3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2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1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0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9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8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6"/>
  <c r="C43" s="1"/>
  <c r="M36"/>
  <c r="L36"/>
  <c r="J36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35" s="1"/>
  <c r="C41" i="35"/>
  <c r="C41" i="28"/>
  <c r="C43" i="35"/>
  <c r="M36"/>
  <c r="L36"/>
  <c r="J36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35"/>
  <c r="N35" i="34"/>
  <c r="N36"/>
  <c r="J36"/>
  <c r="N6"/>
  <c r="C43"/>
  <c r="M36"/>
  <c r="L36"/>
  <c r="K36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C43" i="33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2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30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29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28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7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6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5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4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3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2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1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0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9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8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7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3" i="16"/>
  <c r="C4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5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4"/>
  <c r="C43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3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2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1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0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9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8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7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6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5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4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3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2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C41" i="1"/>
  <c r="C43" s="1"/>
  <c r="M36"/>
  <c r="L36"/>
  <c r="K36"/>
  <c r="J36"/>
  <c r="N36" s="1"/>
  <c r="I36"/>
  <c r="H36"/>
  <c r="G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5" s="1"/>
  <c r="N36" i="35"/>
</calcChain>
</file>

<file path=xl/sharedStrings.xml><?xml version="1.0" encoding="utf-8"?>
<sst xmlns="http://schemas.openxmlformats.org/spreadsheetml/2006/main" count="2381" uniqueCount="374">
  <si>
    <t xml:space="preserve">        HOTEL SAN BOSCO DE LA FORTUNA S.A</t>
  </si>
  <si>
    <t>CIERRE DIARIO CAJA</t>
  </si>
  <si>
    <t xml:space="preserve">                        ENCARGADO DE RECEPCION:</t>
  </si>
  <si>
    <t>TOURS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</si>
  <si>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</si>
  <si>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</si>
  <si>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</si>
  <si>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</si>
  <si>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</si>
  <si>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</si>
  <si>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</si>
  <si>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</si>
  <si>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</si>
  <si>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</si>
  <si>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</si>
  <si>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</si>
  <si>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</si>
  <si>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</si>
  <si>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WK</t>
  </si>
  <si>
    <t>TOTAL RECAUDADO</t>
  </si>
  <si>
    <t>OBSERVACIONES</t>
  </si>
  <si>
    <t>DESGLOSE DE EFECTIVO</t>
  </si>
  <si>
    <t>TIPO DE CAMBIO:</t>
  </si>
  <si>
    <t xml:space="preserve"> </t>
  </si>
  <si>
    <t>CHEQUES</t>
  </si>
  <si>
    <t>DOLARES</t>
  </si>
  <si>
    <t>COLONES</t>
  </si>
  <si>
    <t>JOSIMAR</t>
  </si>
  <si>
    <t>AM</t>
  </si>
  <si>
    <t>19</t>
  </si>
  <si>
    <t>DAN KIM</t>
  </si>
  <si>
    <t>JOSE</t>
  </si>
  <si>
    <t>PM</t>
  </si>
  <si>
    <t>ALBERT CHEN</t>
  </si>
  <si>
    <t>DESAFIO MONTE</t>
  </si>
  <si>
    <t>32</t>
  </si>
  <si>
    <t>BRIAN</t>
  </si>
  <si>
    <t>NATY</t>
  </si>
  <si>
    <t>21</t>
  </si>
  <si>
    <t>CAFÉ REY</t>
  </si>
  <si>
    <t>18</t>
  </si>
  <si>
    <t>BORMAN</t>
  </si>
  <si>
    <t>V=4101</t>
  </si>
  <si>
    <t>25</t>
  </si>
  <si>
    <t>JAMES HEATH</t>
  </si>
  <si>
    <t>CR PARADISE</t>
  </si>
  <si>
    <t>MARCELA</t>
  </si>
  <si>
    <t>16</t>
  </si>
  <si>
    <t>ODIR</t>
  </si>
  <si>
    <t>VESA</t>
  </si>
  <si>
    <t>ICE</t>
  </si>
  <si>
    <t>A</t>
  </si>
  <si>
    <t>JOHN ORNELAS</t>
  </si>
  <si>
    <t>22</t>
  </si>
  <si>
    <t>ROMA PRINCE</t>
  </si>
  <si>
    <t>JOSI</t>
  </si>
  <si>
    <t>20</t>
  </si>
  <si>
    <t>JOHN</t>
  </si>
  <si>
    <t>17</t>
  </si>
  <si>
    <t>VAN LEU</t>
  </si>
  <si>
    <t>15</t>
  </si>
  <si>
    <t>FACT# 34137 NULA</t>
  </si>
  <si>
    <t>26</t>
  </si>
  <si>
    <t>WESLEY CONGDON</t>
  </si>
  <si>
    <t>MARK GASIORWSK</t>
  </si>
  <si>
    <t>MARK</t>
  </si>
  <si>
    <t>23-24</t>
  </si>
  <si>
    <t>GREGORIO</t>
  </si>
  <si>
    <t xml:space="preserve">MARIA </t>
  </si>
  <si>
    <t>13</t>
  </si>
  <si>
    <t>HUGO</t>
  </si>
  <si>
    <t>CAFÉ BRIT</t>
  </si>
  <si>
    <t>12</t>
  </si>
  <si>
    <t>REINALDO</t>
  </si>
  <si>
    <t>ROBERTO</t>
  </si>
  <si>
    <t>14</t>
  </si>
  <si>
    <t>RAMON</t>
  </si>
  <si>
    <t xml:space="preserve">GUILLERMO </t>
  </si>
  <si>
    <t>CARLOS SANCHEZ</t>
  </si>
  <si>
    <t>WK IN</t>
  </si>
  <si>
    <t xml:space="preserve">WESLEY </t>
  </si>
  <si>
    <t>V#4105</t>
  </si>
  <si>
    <t>V#4103-4104</t>
  </si>
  <si>
    <t>FACT # 34154 NULA</t>
  </si>
  <si>
    <t>34</t>
  </si>
  <si>
    <t>JOE ARNOLD</t>
  </si>
  <si>
    <t>DAVID RODRIGUEZ</t>
  </si>
  <si>
    <t>DSY</t>
  </si>
  <si>
    <t>ROCIO HERRERA</t>
  </si>
  <si>
    <t>OSMANI HERRERA</t>
  </si>
  <si>
    <t>1</t>
  </si>
  <si>
    <t>BEN TISHMAN</t>
  </si>
  <si>
    <t>SHARON TIESZEN</t>
  </si>
  <si>
    <t>KRUPNIK</t>
  </si>
  <si>
    <t>BEM TISHMAN</t>
  </si>
  <si>
    <t>OSMANI</t>
  </si>
  <si>
    <t>FACT#34157 EQUIVALE A PAGO POR UN LATE CHECK OUT</t>
  </si>
  <si>
    <t>24</t>
  </si>
  <si>
    <t>MEDALINA</t>
  </si>
  <si>
    <t>CHRISTOPHER</t>
  </si>
  <si>
    <t xml:space="preserve">HADYR VILLAREAL </t>
  </si>
  <si>
    <t>ANDREW</t>
  </si>
  <si>
    <t>V=4112 Y 4111</t>
  </si>
  <si>
    <t>MOLONY</t>
  </si>
  <si>
    <t>WKI</t>
  </si>
  <si>
    <t>40</t>
  </si>
  <si>
    <t>SAMUEL MAGRO</t>
  </si>
  <si>
    <t>9</t>
  </si>
  <si>
    <t xml:space="preserve">JERRY </t>
  </si>
  <si>
    <t>V : 4106-08-10</t>
  </si>
  <si>
    <t>BEN</t>
  </si>
  <si>
    <t>V : 4107</t>
  </si>
  <si>
    <t>IL VIAGGIO</t>
  </si>
  <si>
    <t xml:space="preserve">FACT # 34147 NULA </t>
  </si>
  <si>
    <t>FACT # 34172 NULA</t>
  </si>
  <si>
    <t>V=4105</t>
  </si>
  <si>
    <t>ROEY</t>
  </si>
  <si>
    <t>JOSE ANTONIO</t>
  </si>
  <si>
    <t>JOSE ENRIQUEZ</t>
  </si>
  <si>
    <t>7</t>
  </si>
  <si>
    <t>CAFÉ BRITT COSTA RICA</t>
  </si>
  <si>
    <t>6</t>
  </si>
  <si>
    <t>NUEVA FARMACIA FISCHEL</t>
  </si>
  <si>
    <t>10</t>
  </si>
  <si>
    <t>PAUL DORSEY</t>
  </si>
  <si>
    <t>V#4109</t>
  </si>
  <si>
    <t>4</t>
  </si>
  <si>
    <t>3</t>
  </si>
  <si>
    <t>CORP EL LAGAR</t>
  </si>
  <si>
    <t>5</t>
  </si>
  <si>
    <t>JAMES</t>
  </si>
  <si>
    <t>ERICK ACUÑA</t>
  </si>
  <si>
    <t>WILLIAM</t>
  </si>
  <si>
    <t>JILLIAN</t>
  </si>
  <si>
    <t>11</t>
  </si>
  <si>
    <t>CREDOMATIC</t>
  </si>
  <si>
    <t>ROGER RIVERA</t>
  </si>
  <si>
    <t>MEP</t>
  </si>
  <si>
    <t>MIRIAM SANDI</t>
  </si>
  <si>
    <t>MELISSA JIMENEZ</t>
  </si>
  <si>
    <t>FLORIBETH PICADO</t>
  </si>
  <si>
    <t>GRUPO SAMBORO</t>
  </si>
  <si>
    <t>AJITA</t>
  </si>
  <si>
    <t>V 4114</t>
  </si>
  <si>
    <t>32-34</t>
  </si>
  <si>
    <t>V 4151</t>
  </si>
  <si>
    <t>3-5</t>
  </si>
  <si>
    <t>JEREMY</t>
  </si>
  <si>
    <t>CAFÉ BRITT</t>
  </si>
  <si>
    <t>SAGAR</t>
  </si>
  <si>
    <t>TOMITHY</t>
  </si>
  <si>
    <t>ELISA TRIMBOLI</t>
  </si>
  <si>
    <t>AMKA GREEN C.R</t>
  </si>
  <si>
    <t>FRANCISCI GONZALEZ</t>
  </si>
  <si>
    <t>DANIEL</t>
  </si>
  <si>
    <t>DESAFIO MONTEVERDE</t>
  </si>
  <si>
    <t>8</t>
  </si>
  <si>
    <t xml:space="preserve"> TAVO SALAZAR</t>
  </si>
  <si>
    <t>AGROCOMERCIAL</t>
  </si>
  <si>
    <t>ELISA</t>
  </si>
  <si>
    <t>12 Y 20</t>
  </si>
  <si>
    <t>23</t>
  </si>
  <si>
    <t>JILLIAM</t>
  </si>
  <si>
    <t>V : 4152</t>
  </si>
  <si>
    <t>23/24</t>
  </si>
  <si>
    <t>JILLIAM BARLOW</t>
  </si>
  <si>
    <t>V=4116</t>
  </si>
  <si>
    <t>VICTOR CHAVERRI</t>
  </si>
  <si>
    <t>1/2</t>
  </si>
  <si>
    <t>GWOREK</t>
  </si>
  <si>
    <t xml:space="preserve">JOHN </t>
  </si>
  <si>
    <t>4-9</t>
  </si>
  <si>
    <t>GARY VARGAS</t>
  </si>
  <si>
    <t>SAN</t>
  </si>
  <si>
    <t>VANESSA</t>
  </si>
  <si>
    <t>V 4118</t>
  </si>
  <si>
    <t>V 4117</t>
  </si>
  <si>
    <t>CIELO AZUL</t>
  </si>
  <si>
    <t>JILLIAN BARLOW</t>
  </si>
  <si>
    <t>2</t>
  </si>
  <si>
    <t>AGENCIA DE VIAJES CIELO AZUL</t>
  </si>
  <si>
    <t>GEOFFERY</t>
  </si>
  <si>
    <t>V#4119</t>
  </si>
  <si>
    <t>VAN DE BOOM</t>
  </si>
  <si>
    <t>ECOLE VIAJES</t>
  </si>
  <si>
    <t>CITLY</t>
  </si>
  <si>
    <t>RONALD MOORE</t>
  </si>
  <si>
    <t>JONATHAN</t>
  </si>
  <si>
    <t>MANUEL PEREZ</t>
  </si>
  <si>
    <t>PARAGUAS</t>
  </si>
  <si>
    <t>JAUN PORRAS</t>
  </si>
  <si>
    <t>PONCHOS</t>
  </si>
  <si>
    <t>EXCCULTURE ADVENTURES</t>
  </si>
  <si>
    <t>YES TRANSFERS</t>
  </si>
  <si>
    <t>MALLOW</t>
  </si>
  <si>
    <t>GECKO TRAILS</t>
  </si>
  <si>
    <t>DAWN JOHNSON</t>
  </si>
  <si>
    <t>CO</t>
  </si>
  <si>
    <t>JONATHANN</t>
  </si>
  <si>
    <t>FACT # 34239: NULA</t>
  </si>
  <si>
    <t>RT CONSTRUCCIONES</t>
  </si>
  <si>
    <t>CONSTRUCTORES CBC</t>
  </si>
  <si>
    <t>L2</t>
  </si>
  <si>
    <t>DEISY</t>
  </si>
  <si>
    <t>ENRRIQUE</t>
  </si>
  <si>
    <t>PICOLIASA</t>
  </si>
  <si>
    <t>CORNELIA</t>
  </si>
  <si>
    <t>HITA</t>
  </si>
  <si>
    <t>ANYWHERE CR</t>
  </si>
  <si>
    <t>DAVID</t>
  </si>
  <si>
    <t>KATHERINE</t>
  </si>
  <si>
    <t>ERICK</t>
  </si>
  <si>
    <t>B</t>
  </si>
  <si>
    <t>EUGENIO</t>
  </si>
  <si>
    <t>26-27</t>
  </si>
  <si>
    <t>BUN-CA</t>
  </si>
  <si>
    <t>BUN-CA0</t>
  </si>
  <si>
    <t>DAVID WEST</t>
  </si>
  <si>
    <t>34258-34259</t>
  </si>
  <si>
    <t>V 4122</t>
  </si>
  <si>
    <t>ODILIE</t>
  </si>
  <si>
    <t>SPANISH IMMERSION CR</t>
  </si>
  <si>
    <t>12/6 Y 17/6</t>
  </si>
  <si>
    <t>13/6 Y 18/6</t>
  </si>
  <si>
    <t>POZUELO</t>
  </si>
  <si>
    <t>RAMON CHACON</t>
  </si>
  <si>
    <t>CARLOS ROJAS</t>
  </si>
  <si>
    <t>CHARLOTTE</t>
  </si>
  <si>
    <t>34/50</t>
  </si>
  <si>
    <t>WKT</t>
  </si>
  <si>
    <t>RICHARD</t>
  </si>
  <si>
    <t>MARILU</t>
  </si>
  <si>
    <t>MAURICIO</t>
  </si>
  <si>
    <t>LUIS MORA</t>
  </si>
  <si>
    <t>V=4127</t>
  </si>
  <si>
    <t>INSTITUTO GUANACASTECO DE IDIOMAS</t>
  </si>
  <si>
    <t>MARIE MUNRRAY</t>
  </si>
  <si>
    <t>KELSER</t>
  </si>
  <si>
    <t>V=4126</t>
  </si>
  <si>
    <t>DENZ</t>
  </si>
  <si>
    <t>V=4125</t>
  </si>
  <si>
    <t>DEINZ</t>
  </si>
  <si>
    <t>NANCY</t>
  </si>
  <si>
    <t>BRAULIO</t>
  </si>
  <si>
    <t>ALAN</t>
  </si>
  <si>
    <t>ALEXANDER CALDERON</t>
  </si>
  <si>
    <t>POSTMUS</t>
  </si>
  <si>
    <t>PESCADERIA EL REY</t>
  </si>
  <si>
    <t>HEROLDO FUENTES</t>
  </si>
  <si>
    <t>JONATHAN HOYWOOD</t>
  </si>
  <si>
    <t>VACATION CITY</t>
  </si>
  <si>
    <t>SPEYBROECK EVA</t>
  </si>
  <si>
    <t>ARATINGA TOURS</t>
  </si>
  <si>
    <t>DEBORAH</t>
  </si>
  <si>
    <t xml:space="preserve">ALFREDO </t>
  </si>
  <si>
    <t>KATHRYN</t>
  </si>
  <si>
    <t>V=4129</t>
  </si>
  <si>
    <t>13/14</t>
  </si>
  <si>
    <t>ALBA CORDOVA</t>
  </si>
  <si>
    <t>CIELO ZUL</t>
  </si>
  <si>
    <t>MARIA LANG</t>
  </si>
  <si>
    <t>LUIS</t>
  </si>
  <si>
    <t>ALBA</t>
  </si>
  <si>
    <t>V 4131</t>
  </si>
  <si>
    <t>DENIZ</t>
  </si>
  <si>
    <t>V 4124</t>
  </si>
  <si>
    <t>BUNCA</t>
  </si>
  <si>
    <t>KALI</t>
  </si>
  <si>
    <t>ESSELINK</t>
  </si>
  <si>
    <t>SHARAT</t>
  </si>
  <si>
    <t>TERRAVENTURAS</t>
  </si>
  <si>
    <t>LISA NURMINEN</t>
  </si>
  <si>
    <t>CR NICA TOURS</t>
  </si>
  <si>
    <t>50</t>
  </si>
  <si>
    <t>HEIDI</t>
  </si>
  <si>
    <t>DAVI</t>
  </si>
  <si>
    <t>TOUR INOLVIDABLE</t>
  </si>
  <si>
    <t>T. POSTALES</t>
  </si>
  <si>
    <t>FRANZ BISCHOF</t>
  </si>
  <si>
    <t>ECOLE TRAVEL</t>
  </si>
  <si>
    <t>DENISSE</t>
  </si>
  <si>
    <t>PABLO ALARCON</t>
  </si>
  <si>
    <t>MEGAN LOWRIE</t>
  </si>
  <si>
    <t>GECKO TRAIL</t>
  </si>
  <si>
    <t xml:space="preserve">CAFÉ BRITT COSTA RICA </t>
  </si>
  <si>
    <t>GRUPO KUMUKA</t>
  </si>
  <si>
    <t>DESAFIO FORTUNA</t>
  </si>
  <si>
    <t>MELINDA</t>
  </si>
  <si>
    <t>SHAMEER RAJAN</t>
  </si>
  <si>
    <t>DEIRDRE HAYES</t>
  </si>
  <si>
    <t xml:space="preserve">JOSE LUIS </t>
  </si>
  <si>
    <t>MTSS</t>
  </si>
  <si>
    <t>JESUS RAMIREZ</t>
  </si>
  <si>
    <t>AGROCOMERCIAL DE GRECIA</t>
  </si>
  <si>
    <t>27</t>
  </si>
  <si>
    <t>TIERRA MAX</t>
  </si>
  <si>
    <t>COCORISA</t>
  </si>
  <si>
    <t>LISA HSU</t>
  </si>
  <si>
    <t>ARANJUEZ</t>
  </si>
  <si>
    <t>V 4133-4132</t>
  </si>
  <si>
    <t>TRACEY YOUNG</t>
  </si>
  <si>
    <t>MIRIAM</t>
  </si>
  <si>
    <t>AARON</t>
  </si>
  <si>
    <t>SRHE TOURS</t>
  </si>
  <si>
    <t>MATZER ANDREAS</t>
  </si>
  <si>
    <t>BUCK</t>
  </si>
  <si>
    <t>JOHNSSON</t>
  </si>
  <si>
    <t>CINDY ALVAREZ</t>
  </si>
  <si>
    <t>DESAYUNOS</t>
  </si>
  <si>
    <t>R/344</t>
  </si>
  <si>
    <t>ALQUILER</t>
  </si>
  <si>
    <t>CASSANDRA</t>
  </si>
  <si>
    <t>V#4136</t>
  </si>
  <si>
    <t>14-34</t>
  </si>
  <si>
    <t>MARY ELIZABETH</t>
  </si>
  <si>
    <t>DENNISE</t>
  </si>
  <si>
    <t>RICARDO GONZALES</t>
  </si>
  <si>
    <t>JUDITH ANN</t>
  </si>
  <si>
    <t>BATZER ANDREAS</t>
  </si>
  <si>
    <t>V#4134-4135</t>
  </si>
  <si>
    <t xml:space="preserve">FACT # 3438 NULA </t>
  </si>
  <si>
    <t>15/17</t>
  </si>
  <si>
    <t>BYARS</t>
  </si>
  <si>
    <t>DESAFIO ,MONT</t>
  </si>
  <si>
    <t>ROSA</t>
  </si>
  <si>
    <t>A, VIAJES Y TURISMO TIEMPO</t>
  </si>
  <si>
    <t>RAINER</t>
  </si>
  <si>
    <t>CR LIVE</t>
  </si>
  <si>
    <t>COLIN</t>
  </si>
  <si>
    <t>GECKO</t>
  </si>
  <si>
    <t>OVERLAND</t>
  </si>
  <si>
    <t>VARIOS</t>
  </si>
  <si>
    <t>MAUREEN</t>
  </si>
  <si>
    <t>15-16</t>
  </si>
  <si>
    <t>JOHN - GALE</t>
  </si>
  <si>
    <t>DOUGLAS</t>
  </si>
  <si>
    <t>V 4137</t>
  </si>
  <si>
    <t>SCOTT FRANK</t>
  </si>
  <si>
    <t>V= 4138</t>
  </si>
  <si>
    <t>OSCAR VARGAS</t>
  </si>
  <si>
    <t>14/34</t>
  </si>
  <si>
    <t>MR G BORMAN</t>
  </si>
  <si>
    <t>EXP. TROPICALES</t>
  </si>
  <si>
    <t>MURPHY</t>
  </si>
  <si>
    <t>MOE DEBORAH</t>
  </si>
  <si>
    <t>AVENTURAS DE CR</t>
  </si>
  <si>
    <t>DISCOVERY TRAVEL</t>
  </si>
  <si>
    <t>SARAH</t>
  </si>
  <si>
    <t>SAKAE</t>
  </si>
  <si>
    <t>VINTOR</t>
  </si>
  <si>
    <t>BARB</t>
  </si>
  <si>
    <t>V#4142</t>
  </si>
  <si>
    <t>BNILLA MARIA</t>
  </si>
  <si>
    <t>VIAJES SIN FRONTERAS</t>
  </si>
  <si>
    <t>RONALD OLSON</t>
  </si>
  <si>
    <t>HOTEL BEDS C.R</t>
  </si>
  <si>
    <t>CODECOTS</t>
  </si>
  <si>
    <t>LA PALMA</t>
  </si>
  <si>
    <t>JOSEPH</t>
  </si>
  <si>
    <t>V: 4139-4140</t>
  </si>
  <si>
    <t>V : 4141</t>
  </si>
  <si>
    <t>CR VOYAGER</t>
  </si>
  <si>
    <t>TRAVEL EXCELLENCE</t>
  </si>
  <si>
    <t>EPLORE CR</t>
  </si>
  <si>
    <t>BELL</t>
  </si>
  <si>
    <t>LEVINE</t>
  </si>
  <si>
    <t>SHERRY</t>
  </si>
  <si>
    <t>JENNIFER</t>
  </si>
  <si>
    <t>CR WILD LIFE</t>
  </si>
  <si>
    <t>JONHSON</t>
  </si>
  <si>
    <t>GRP RAINFOREST</t>
  </si>
  <si>
    <t>SHEELA</t>
  </si>
  <si>
    <t>MEGASUPER</t>
  </si>
  <si>
    <t>CHIHEE KIM</t>
  </si>
</sst>
</file>

<file path=xl/styles.xml><?xml version="1.0" encoding="utf-8"?>
<styleSheet xmlns="http://schemas.openxmlformats.org/spreadsheetml/2006/main">
  <numFmts count="7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&quot;₡&quot;#,##0;[Red]&quot;₡&quot;#,##0"/>
    <numFmt numFmtId="169" formatCode="[$$-540A]#,##0.00"/>
    <numFmt numFmtId="170" formatCode="[$$-409]#,##0.00"/>
  </numFmts>
  <fonts count="12">
    <font>
      <sz val="11"/>
      <color theme="1"/>
      <name val="Calibri"/>
      <family val="2"/>
      <scheme val="minor"/>
    </font>
    <font>
      <sz val="10"/>
      <color indexed="8"/>
      <name val="Bell MT"/>
      <family val="1"/>
    </font>
    <font>
      <b/>
      <i/>
      <sz val="10"/>
      <color indexed="8"/>
      <name val="Bell MT"/>
      <family val="1"/>
    </font>
    <font>
      <b/>
      <i/>
      <u/>
      <sz val="10"/>
      <color indexed="8"/>
      <name val="Bell MT"/>
      <family val="1"/>
    </font>
    <font>
      <b/>
      <sz val="10"/>
      <color indexed="8"/>
      <name val="Bell MT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Bell MT"/>
      <family val="1"/>
    </font>
    <font>
      <sz val="10"/>
      <name val="Bell MT"/>
      <family val="1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39"/>
      </left>
      <right style="medium">
        <color indexed="39"/>
      </right>
      <top style="medium">
        <color indexed="39"/>
      </top>
      <bottom style="medium">
        <color indexed="39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3" borderId="3" xfId="0" applyFont="1" applyFill="1" applyBorder="1" applyAlignment="1">
      <alignment horizontal="left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3" fillId="3" borderId="1" xfId="0" applyFont="1" applyFill="1" applyBorder="1"/>
    <xf numFmtId="0" fontId="1" fillId="3" borderId="1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3" fillId="2" borderId="1" xfId="0" applyFont="1" applyFill="1" applyBorder="1"/>
    <xf numFmtId="0" fontId="4" fillId="2" borderId="2" xfId="0" applyFont="1" applyFill="1" applyBorder="1"/>
    <xf numFmtId="0" fontId="1" fillId="3" borderId="3" xfId="0" applyFont="1" applyFill="1" applyBorder="1"/>
    <xf numFmtId="0" fontId="5" fillId="0" borderId="0" xfId="0" applyFont="1"/>
    <xf numFmtId="0" fontId="4" fillId="3" borderId="11" xfId="0" applyFont="1" applyFill="1" applyBorder="1"/>
    <xf numFmtId="0" fontId="1" fillId="2" borderId="12" xfId="0" applyFont="1" applyFill="1" applyBorder="1"/>
    <xf numFmtId="0" fontId="4" fillId="2" borderId="1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6" fontId="7" fillId="2" borderId="1" xfId="0" applyNumberFormat="1" applyFont="1" applyFill="1" applyBorder="1"/>
    <xf numFmtId="165" fontId="7" fillId="2" borderId="6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49" fontId="8" fillId="2" borderId="12" xfId="0" applyNumberFormat="1" applyFont="1" applyFill="1" applyBorder="1" applyAlignment="1">
      <alignment horizontal="center"/>
    </xf>
    <xf numFmtId="16" fontId="9" fillId="0" borderId="12" xfId="0" applyNumberFormat="1" applyFont="1" applyFill="1" applyBorder="1" applyAlignment="1">
      <alignment horizontal="left"/>
    </xf>
    <xf numFmtId="0" fontId="9" fillId="2" borderId="12" xfId="0" applyNumberFormat="1" applyFont="1" applyFill="1" applyBorder="1" applyAlignment="1">
      <alignment horizontal="center"/>
    </xf>
    <xf numFmtId="14" fontId="5" fillId="2" borderId="12" xfId="0" applyNumberFormat="1" applyFont="1" applyFill="1" applyBorder="1"/>
    <xf numFmtId="0" fontId="5" fillId="2" borderId="12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5" fontId="5" fillId="2" borderId="12" xfId="0" applyNumberFormat="1" applyFont="1" applyFill="1" applyBorder="1" applyAlignment="1">
      <alignment horizontal="center"/>
    </xf>
    <xf numFmtId="166" fontId="5" fillId="2" borderId="12" xfId="0" applyNumberFormat="1" applyFont="1" applyFill="1" applyBorder="1" applyAlignment="1">
      <alignment horizontal="center"/>
    </xf>
    <xf numFmtId="166" fontId="5" fillId="2" borderId="12" xfId="0" applyNumberFormat="1" applyFont="1" applyFill="1" applyBorder="1"/>
    <xf numFmtId="165" fontId="7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center"/>
    </xf>
    <xf numFmtId="16" fontId="9" fillId="0" borderId="1" xfId="0" applyNumberFormat="1" applyFont="1" applyFill="1" applyBorder="1" applyAlignment="1">
      <alignment horizontal="left"/>
    </xf>
    <xf numFmtId="0" fontId="9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166" fontId="5" fillId="2" borderId="1" xfId="0" applyNumberFormat="1" applyFont="1" applyFill="1" applyBorder="1"/>
    <xf numFmtId="0" fontId="9" fillId="2" borderId="1" xfId="0" applyFont="1" applyFill="1" applyBorder="1" applyAlignment="1">
      <alignment horizontal="left"/>
    </xf>
    <xf numFmtId="167" fontId="5" fillId="2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left"/>
    </xf>
    <xf numFmtId="16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/>
    <xf numFmtId="167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/>
    </xf>
    <xf numFmtId="16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left"/>
    </xf>
    <xf numFmtId="16" fontId="7" fillId="2" borderId="1" xfId="0" applyNumberFormat="1" applyFont="1" applyFill="1" applyBorder="1"/>
    <xf numFmtId="0" fontId="7" fillId="2" borderId="7" xfId="0" applyFont="1" applyFill="1" applyBorder="1" applyAlignment="1">
      <alignment horizontal="center"/>
    </xf>
    <xf numFmtId="168" fontId="6" fillId="2" borderId="1" xfId="0" applyNumberFormat="1" applyFont="1" applyFill="1" applyBorder="1" applyAlignment="1">
      <alignment horizontal="left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left"/>
    </xf>
    <xf numFmtId="167" fontId="7" fillId="2" borderId="1" xfId="0" applyNumberFormat="1" applyFont="1" applyFill="1" applyBorder="1"/>
    <xf numFmtId="164" fontId="7" fillId="2" borderId="1" xfId="0" applyNumberFormat="1" applyFont="1" applyFill="1" applyBorder="1"/>
    <xf numFmtId="166" fontId="7" fillId="2" borderId="2" xfId="0" applyNumberFormat="1" applyFont="1" applyFill="1" applyBorder="1"/>
    <xf numFmtId="166" fontId="7" fillId="2" borderId="13" xfId="0" applyNumberFormat="1" applyFont="1" applyFill="1" applyBorder="1"/>
    <xf numFmtId="166" fontId="7" fillId="2" borderId="6" xfId="0" applyNumberFormat="1" applyFont="1" applyFill="1" applyBorder="1"/>
    <xf numFmtId="14" fontId="1" fillId="2" borderId="1" xfId="0" applyNumberFormat="1" applyFont="1" applyFill="1" applyBorder="1"/>
    <xf numFmtId="167" fontId="1" fillId="3" borderId="1" xfId="0" applyNumberFormat="1" applyFont="1" applyFill="1" applyBorder="1"/>
    <xf numFmtId="167" fontId="1" fillId="2" borderId="12" xfId="0" applyNumberFormat="1" applyFont="1" applyFill="1" applyBorder="1"/>
    <xf numFmtId="0" fontId="4" fillId="2" borderId="1" xfId="0" applyFont="1" applyFill="1" applyBorder="1" applyAlignment="1"/>
    <xf numFmtId="167" fontId="1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16" fontId="10" fillId="2" borderId="1" xfId="0" applyNumberFormat="1" applyFont="1" applyFill="1" applyBorder="1" applyAlignment="1">
      <alignment horizontal="left"/>
    </xf>
    <xf numFmtId="0" fontId="11" fillId="2" borderId="1" xfId="0" applyFont="1" applyFill="1" applyBorder="1"/>
    <xf numFmtId="0" fontId="1" fillId="2" borderId="1" xfId="0" applyFont="1" applyFill="1" applyBorder="1" applyAlignment="1"/>
    <xf numFmtId="0" fontId="4" fillId="2" borderId="1" xfId="0" applyFont="1" applyFill="1" applyBorder="1"/>
    <xf numFmtId="169" fontId="1" fillId="2" borderId="1" xfId="0" applyNumberFormat="1" applyFont="1" applyFill="1" applyBorder="1"/>
    <xf numFmtId="16" fontId="4" fillId="2" borderId="1" xfId="0" applyNumberFormat="1" applyFont="1" applyFill="1" applyBorder="1" applyAlignment="1">
      <alignment horizontal="left"/>
    </xf>
    <xf numFmtId="166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70" fontId="7" fillId="2" borderId="1" xfId="0" applyNumberFormat="1" applyFont="1" applyFill="1" applyBorder="1"/>
    <xf numFmtId="166" fontId="7" fillId="2" borderId="7" xfId="0" applyNumberFormat="1" applyFont="1" applyFill="1" applyBorder="1"/>
    <xf numFmtId="164" fontId="7" fillId="2" borderId="14" xfId="0" applyNumberFormat="1" applyFont="1" applyFill="1" applyBorder="1"/>
    <xf numFmtId="0" fontId="1" fillId="2" borderId="6" xfId="0" applyFont="1" applyFill="1" applyBorder="1"/>
    <xf numFmtId="0" fontId="1" fillId="0" borderId="1" xfId="0" applyFont="1" applyFill="1" applyBorder="1" applyAlignment="1">
      <alignment horizontal="left" wrapText="1"/>
    </xf>
    <xf numFmtId="16" fontId="1" fillId="2" borderId="1" xfId="0" applyNumberFormat="1" applyFont="1" applyFill="1" applyBorder="1" applyAlignment="1">
      <alignment horizontal="right"/>
    </xf>
    <xf numFmtId="16" fontId="9" fillId="0" borderId="12" xfId="0" applyNumberFormat="1" applyFont="1" applyFill="1" applyBorder="1" applyAlignment="1">
      <alignment horizontal="center"/>
    </xf>
    <xf numFmtId="14" fontId="5" fillId="2" borderId="12" xfId="0" applyNumberFormat="1" applyFont="1" applyFill="1" applyBorder="1" applyAlignment="1">
      <alignment horizontal="center"/>
    </xf>
    <xf numFmtId="16" fontId="9" fillId="0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16" fontId="9" fillId="2" borderId="1" xfId="0" applyNumberFormat="1" applyFont="1" applyFill="1" applyBorder="1" applyAlignment="1">
      <alignment horizontal="center"/>
    </xf>
    <xf numFmtId="16" fontId="7" fillId="2" borderId="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4" fontId="6" fillId="3" borderId="3" xfId="0" applyNumberFormat="1" applyFont="1" applyFill="1" applyBorder="1" applyAlignment="1">
      <alignment horizontal="center"/>
    </xf>
    <xf numFmtId="14" fontId="6" fillId="3" borderId="4" xfId="0" applyNumberFormat="1" applyFont="1" applyFill="1" applyBorder="1" applyAlignment="1">
      <alignment horizontal="center"/>
    </xf>
    <xf numFmtId="14" fontId="6" fillId="3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A29" zoomScale="84" zoomScaleNormal="84" workbookViewId="0">
      <selection activeCell="N43" sqref="A1:N43"/>
    </sheetView>
  </sheetViews>
  <sheetFormatPr baseColWidth="10" defaultRowHeight="15"/>
  <cols>
    <col min="1" max="1" width="6.42578125" customWidth="1"/>
    <col min="2" max="2" width="19" customWidth="1"/>
    <col min="3" max="3" width="20.710937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2.7109375" customWidth="1"/>
    <col min="10" max="10" width="11.42578125" customWidth="1"/>
    <col min="11" max="11" width="11.5703125" customWidth="1"/>
    <col min="12" max="12" width="13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46</v>
      </c>
      <c r="E3" s="110"/>
      <c r="F3" s="14"/>
      <c r="G3" s="1"/>
      <c r="H3" s="1"/>
      <c r="I3" s="1"/>
      <c r="J3" s="12"/>
      <c r="K3" s="111">
        <v>40359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29</v>
      </c>
      <c r="B6" s="20"/>
      <c r="C6" s="21" t="s">
        <v>372</v>
      </c>
      <c r="D6" s="22">
        <v>40359</v>
      </c>
      <c r="E6" s="22">
        <v>40360</v>
      </c>
      <c r="F6" s="23">
        <v>34380</v>
      </c>
      <c r="G6" s="24">
        <v>18270</v>
      </c>
      <c r="H6" s="24"/>
      <c r="I6" s="25"/>
      <c r="J6" s="25">
        <v>18270</v>
      </c>
      <c r="K6" s="24"/>
      <c r="L6" s="24"/>
      <c r="M6" s="29"/>
      <c r="N6" s="27">
        <f>SUM(G6:I6)</f>
        <v>18270</v>
      </c>
    </row>
    <row r="7" spans="1:14" ht="13.5" customHeight="1">
      <c r="A7" s="19" t="s">
        <v>75</v>
      </c>
      <c r="B7" s="20" t="s">
        <v>373</v>
      </c>
      <c r="C7" s="20"/>
      <c r="D7" s="22"/>
      <c r="E7" s="22"/>
      <c r="F7" s="23">
        <v>34379</v>
      </c>
      <c r="G7" s="24">
        <v>23980</v>
      </c>
      <c r="H7" s="24"/>
      <c r="I7" s="25"/>
      <c r="J7" s="24"/>
      <c r="K7" s="24">
        <v>23980</v>
      </c>
      <c r="L7" s="24"/>
      <c r="M7" s="29"/>
      <c r="N7" s="27">
        <f>SUM(G7:I7)</f>
        <v>23980</v>
      </c>
    </row>
    <row r="8" spans="1:14" ht="15.75">
      <c r="A8" s="19"/>
      <c r="B8" s="20"/>
      <c r="C8" s="20"/>
      <c r="D8" s="22"/>
      <c r="E8" s="22"/>
      <c r="F8" s="23"/>
      <c r="G8" s="24"/>
      <c r="H8" s="24"/>
      <c r="I8" s="25"/>
      <c r="J8" s="24"/>
      <c r="K8" s="24"/>
      <c r="L8" s="24"/>
      <c r="M8" s="29"/>
      <c r="N8" s="27">
        <f>SUM(G8:I8)</f>
        <v>0</v>
      </c>
    </row>
    <row r="9" spans="1:14" ht="15.75">
      <c r="A9" s="19"/>
      <c r="B9" s="20"/>
      <c r="C9" s="21"/>
      <c r="D9" s="22"/>
      <c r="E9" s="22"/>
      <c r="F9" s="23"/>
      <c r="G9" s="24"/>
      <c r="H9" s="24"/>
      <c r="I9" s="25"/>
      <c r="J9" s="24"/>
      <c r="K9" s="24"/>
      <c r="L9" s="24"/>
      <c r="M9" s="29"/>
      <c r="N9" s="27">
        <f t="shared" ref="N9:N34" si="0">SUM(G9+I9)</f>
        <v>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9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9"/>
      <c r="N11" s="27">
        <f t="shared" si="0"/>
        <v>0</v>
      </c>
    </row>
    <row r="12" spans="1:14" ht="15.75">
      <c r="A12" s="19"/>
      <c r="B12" s="20"/>
      <c r="C12" s="108"/>
      <c r="D12" s="22"/>
      <c r="E12" s="31"/>
      <c r="F12" s="23"/>
      <c r="G12" s="24"/>
      <c r="H12" s="24"/>
      <c r="I12" s="25"/>
      <c r="J12" s="24"/>
      <c r="K12" s="24"/>
      <c r="L12" s="24"/>
      <c r="M12" s="29"/>
      <c r="N12" s="27">
        <f t="shared" si="0"/>
        <v>0</v>
      </c>
    </row>
    <row r="13" spans="1:14" ht="15.75">
      <c r="A13" s="19"/>
      <c r="B13" s="20"/>
      <c r="C13" s="20"/>
      <c r="D13" s="22"/>
      <c r="E13" s="22"/>
      <c r="F13" s="23"/>
      <c r="G13" s="24"/>
      <c r="H13" s="24"/>
      <c r="I13" s="25"/>
      <c r="J13" s="24"/>
      <c r="K13" s="24"/>
      <c r="L13" s="24"/>
      <c r="M13" s="29"/>
      <c r="N13" s="27">
        <f t="shared" si="0"/>
        <v>0</v>
      </c>
    </row>
    <row r="14" spans="1:14" ht="15.75">
      <c r="A14" s="19"/>
      <c r="B14" s="20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9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9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28"/>
      <c r="I16" s="25"/>
      <c r="J16" s="24"/>
      <c r="K16" s="24"/>
      <c r="L16" s="24"/>
      <c r="M16" s="29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9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9"/>
      <c r="N18" s="27">
        <f t="shared" si="0"/>
        <v>0</v>
      </c>
    </row>
    <row r="19" spans="1:14" ht="15.75">
      <c r="A19" s="19"/>
      <c r="B19" s="20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9"/>
      <c r="N19" s="27">
        <f t="shared" si="0"/>
        <v>0</v>
      </c>
    </row>
    <row r="20" spans="1:14" ht="15.75">
      <c r="A20" s="19"/>
      <c r="B20" s="20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9"/>
      <c r="N20" s="27">
        <f t="shared" si="0"/>
        <v>0</v>
      </c>
    </row>
    <row r="21" spans="1:14" ht="15.75">
      <c r="A21" s="35"/>
      <c r="B21" s="100"/>
      <c r="C21" s="37"/>
      <c r="D21" s="101"/>
      <c r="E21" s="101"/>
      <c r="F21" s="39"/>
      <c r="G21" s="40"/>
      <c r="H21" s="40"/>
      <c r="I21" s="41"/>
      <c r="J21" s="42"/>
      <c r="K21" s="40"/>
      <c r="L21" s="42"/>
      <c r="M21" s="42"/>
      <c r="N21" s="44">
        <f t="shared" si="0"/>
        <v>0</v>
      </c>
    </row>
    <row r="22" spans="1:14" ht="15.75">
      <c r="A22" s="45"/>
      <c r="B22" s="102"/>
      <c r="C22" s="47"/>
      <c r="D22" s="103"/>
      <c r="E22" s="103"/>
      <c r="F22" s="49"/>
      <c r="G22" s="50"/>
      <c r="H22" s="50"/>
      <c r="I22" s="51"/>
      <c r="J22" s="50"/>
      <c r="K22" s="50"/>
      <c r="L22" s="52"/>
      <c r="M22" s="52"/>
      <c r="N22" s="44">
        <f t="shared" si="0"/>
        <v>0</v>
      </c>
    </row>
    <row r="23" spans="1:14" ht="15.75">
      <c r="A23" s="45"/>
      <c r="B23" s="104"/>
      <c r="C23" s="47"/>
      <c r="D23" s="103"/>
      <c r="E23" s="103"/>
      <c r="F23" s="49"/>
      <c r="G23" s="52"/>
      <c r="H23" s="52"/>
      <c r="I23" s="51"/>
      <c r="J23" s="50"/>
      <c r="K23" s="52"/>
      <c r="L23" s="52"/>
      <c r="M23" s="52"/>
      <c r="N23" s="44">
        <f t="shared" si="0"/>
        <v>0</v>
      </c>
    </row>
    <row r="24" spans="1:14" ht="15.75">
      <c r="A24" s="45"/>
      <c r="B24" s="104"/>
      <c r="C24" s="47"/>
      <c r="D24" s="103"/>
      <c r="E24" s="103"/>
      <c r="F24" s="49"/>
      <c r="G24" s="50"/>
      <c r="H24" s="50"/>
      <c r="I24" s="51"/>
      <c r="J24" s="55"/>
      <c r="K24" s="50"/>
      <c r="L24" s="50"/>
      <c r="M24" s="52"/>
      <c r="N24" s="44">
        <f t="shared" si="0"/>
        <v>0</v>
      </c>
    </row>
    <row r="25" spans="1:14" ht="15.75">
      <c r="A25" s="45"/>
      <c r="B25" s="105"/>
      <c r="C25" s="47"/>
      <c r="D25" s="103"/>
      <c r="E25" s="103"/>
      <c r="F25" s="49"/>
      <c r="G25" s="52"/>
      <c r="H25" s="52"/>
      <c r="I25" s="51"/>
      <c r="J25" s="50"/>
      <c r="K25" s="50"/>
      <c r="L25" s="52"/>
      <c r="M25" s="52"/>
      <c r="N25" s="44">
        <f t="shared" si="0"/>
        <v>0</v>
      </c>
    </row>
    <row r="26" spans="1:14" ht="15.75">
      <c r="A26" s="45"/>
      <c r="B26" s="104"/>
      <c r="C26" s="47"/>
      <c r="D26" s="103"/>
      <c r="E26" s="103"/>
      <c r="F26" s="49"/>
      <c r="G26" s="50"/>
      <c r="H26" s="50"/>
      <c r="I26" s="51"/>
      <c r="J26" s="50"/>
      <c r="K26" s="50"/>
      <c r="L26" s="50"/>
      <c r="M26" s="52"/>
      <c r="N26" s="44">
        <f t="shared" si="0"/>
        <v>0</v>
      </c>
    </row>
    <row r="27" spans="1:14" ht="15.75">
      <c r="A27" s="45"/>
      <c r="B27" s="104"/>
      <c r="C27" s="47"/>
      <c r="D27" s="103"/>
      <c r="E27" s="103"/>
      <c r="F27" s="49"/>
      <c r="G27" s="50"/>
      <c r="H27" s="50"/>
      <c r="I27" s="51"/>
      <c r="J27" s="50"/>
      <c r="K27" s="50"/>
      <c r="L27" s="52"/>
      <c r="M27" s="52"/>
      <c r="N27" s="44">
        <f t="shared" si="0"/>
        <v>0</v>
      </c>
    </row>
    <row r="28" spans="1:14" ht="15.75">
      <c r="A28" s="45"/>
      <c r="B28" s="106"/>
      <c r="C28" s="47"/>
      <c r="D28" s="103"/>
      <c r="E28" s="103"/>
      <c r="F28" s="49"/>
      <c r="G28" s="50"/>
      <c r="H28" s="50"/>
      <c r="I28" s="55"/>
      <c r="J28" s="55"/>
      <c r="K28" s="50"/>
      <c r="L28" s="52"/>
      <c r="M28" s="52"/>
      <c r="N28" s="44">
        <f t="shared" si="0"/>
        <v>0</v>
      </c>
    </row>
    <row r="29" spans="1:14" ht="15.75">
      <c r="A29" s="45"/>
      <c r="B29" s="104"/>
      <c r="C29" s="59"/>
      <c r="D29" s="103"/>
      <c r="E29" s="103"/>
      <c r="F29" s="60"/>
      <c r="G29" s="50"/>
      <c r="H29" s="50"/>
      <c r="I29" s="55"/>
      <c r="J29" s="55"/>
      <c r="K29" s="50"/>
      <c r="L29" s="52"/>
      <c r="M29" s="52"/>
      <c r="N29" s="44">
        <f t="shared" si="0"/>
        <v>0</v>
      </c>
    </row>
    <row r="30" spans="1:14" ht="15.75">
      <c r="A30" s="19"/>
      <c r="B30" s="32"/>
      <c r="C30" s="62"/>
      <c r="D30" s="22"/>
      <c r="E30" s="22"/>
      <c r="F30" s="64"/>
      <c r="G30" s="24"/>
      <c r="H30" s="24"/>
      <c r="I30" s="65"/>
      <c r="J30" s="65"/>
      <c r="K30" s="66"/>
      <c r="L30" s="29"/>
      <c r="M30" s="29"/>
      <c r="N30" s="44">
        <f t="shared" si="0"/>
        <v>0</v>
      </c>
    </row>
    <row r="31" spans="1:14" ht="15.75">
      <c r="A31" s="19"/>
      <c r="B31" s="32"/>
      <c r="C31" s="62"/>
      <c r="D31" s="22"/>
      <c r="E31" s="22"/>
      <c r="F31" s="64"/>
      <c r="G31" s="24"/>
      <c r="H31" s="24"/>
      <c r="I31" s="65"/>
      <c r="J31" s="65"/>
      <c r="K31" s="24"/>
      <c r="L31" s="29"/>
      <c r="M31" s="29"/>
      <c r="N31" s="44">
        <f t="shared" si="0"/>
        <v>0</v>
      </c>
    </row>
    <row r="32" spans="1:14" ht="15.75">
      <c r="A32" s="67"/>
      <c r="B32" s="21"/>
      <c r="C32" s="62"/>
      <c r="D32" s="22"/>
      <c r="E32" s="22"/>
      <c r="F32" s="64"/>
      <c r="G32" s="24"/>
      <c r="H32" s="24"/>
      <c r="I32" s="65"/>
      <c r="J32" s="65"/>
      <c r="K32" s="24"/>
      <c r="L32" s="29"/>
      <c r="M32" s="29"/>
      <c r="N32" s="44">
        <f t="shared" si="0"/>
        <v>0</v>
      </c>
    </row>
    <row r="33" spans="1:14" ht="15.75">
      <c r="A33" s="67"/>
      <c r="B33" s="32"/>
      <c r="C33" s="62"/>
      <c r="D33" s="22"/>
      <c r="E33" s="22"/>
      <c r="F33" s="64"/>
      <c r="G33" s="24"/>
      <c r="H33" s="24"/>
      <c r="I33" s="65"/>
      <c r="J33" s="65"/>
      <c r="K33" s="24"/>
      <c r="L33" s="29"/>
      <c r="M33" s="29"/>
      <c r="N33" s="44">
        <f t="shared" si="0"/>
        <v>0</v>
      </c>
    </row>
    <row r="34" spans="1:14" ht="15.75">
      <c r="A34" s="67"/>
      <c r="B34" s="32"/>
      <c r="C34" s="62"/>
      <c r="D34" s="22"/>
      <c r="E34" s="22"/>
      <c r="F34" s="64"/>
      <c r="G34" s="24"/>
      <c r="H34" s="24"/>
      <c r="I34" s="66"/>
      <c r="J34" s="66"/>
      <c r="K34" s="65"/>
      <c r="L34" s="29"/>
      <c r="M34" s="29"/>
      <c r="N34" s="44">
        <f t="shared" si="0"/>
        <v>0</v>
      </c>
    </row>
    <row r="35" spans="1:14" ht="16.5" thickBot="1">
      <c r="A35" s="67"/>
      <c r="B35" s="32"/>
      <c r="C35" s="62"/>
      <c r="D35" s="107"/>
      <c r="E35" s="107"/>
      <c r="F35" s="64"/>
      <c r="G35" s="66"/>
      <c r="H35" s="66"/>
      <c r="I35" s="66"/>
      <c r="J35" s="70"/>
      <c r="K35" s="65"/>
      <c r="L35" s="29"/>
      <c r="M35" s="29"/>
      <c r="N35" s="71">
        <f>SUM(N6:N34)</f>
        <v>42250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42250</v>
      </c>
      <c r="H36" s="76">
        <f>SUM(H6:H35)</f>
        <v>0</v>
      </c>
      <c r="I36" s="77">
        <f>SUM(I6:I35)</f>
        <v>0</v>
      </c>
      <c r="J36" s="78">
        <f>SUM(J6:J34)</f>
        <v>18270</v>
      </c>
      <c r="K36" s="79">
        <f>SUM(K6:K34)</f>
        <v>23980</v>
      </c>
      <c r="L36" s="26">
        <f>SUM(L6:L35)</f>
        <v>0</v>
      </c>
      <c r="M36" s="26">
        <f>SUM(M6:M35)</f>
        <v>0</v>
      </c>
      <c r="N36" s="71">
        <f>SUM(J36:M36)</f>
        <v>42250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18300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18300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3"/>
  <sheetViews>
    <sheetView topLeftCell="A18" zoomScale="84" zoomScaleNormal="84" workbookViewId="0">
      <selection activeCell="D42" sqref="D42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55</v>
      </c>
      <c r="E3" s="110"/>
      <c r="F3" s="14"/>
      <c r="G3" s="1"/>
      <c r="H3" s="1"/>
      <c r="I3" s="1"/>
      <c r="J3" s="12"/>
      <c r="K3" s="111">
        <v>40355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/>
      <c r="B6" s="34" t="s">
        <v>297</v>
      </c>
      <c r="C6" s="21" t="s">
        <v>298</v>
      </c>
      <c r="D6" s="22">
        <v>40355</v>
      </c>
      <c r="E6" s="22">
        <v>40356</v>
      </c>
      <c r="F6" s="23">
        <v>34323</v>
      </c>
      <c r="G6" s="24">
        <v>25070</v>
      </c>
      <c r="H6" s="24"/>
      <c r="I6" s="25"/>
      <c r="J6" s="24"/>
      <c r="K6" s="24"/>
      <c r="L6" s="24"/>
      <c r="M6" s="26">
        <v>25070</v>
      </c>
      <c r="N6" s="27">
        <f>SUM(G6:I6)</f>
        <v>25070</v>
      </c>
    </row>
    <row r="7" spans="1:14" ht="13.5" customHeight="1">
      <c r="A7" s="19"/>
      <c r="B7" s="34" t="s">
        <v>274</v>
      </c>
      <c r="C7" s="20" t="s">
        <v>18</v>
      </c>
      <c r="D7" s="22"/>
      <c r="E7" s="22"/>
      <c r="F7" s="23">
        <v>34324</v>
      </c>
      <c r="G7" s="24"/>
      <c r="H7" s="24" t="s">
        <v>299</v>
      </c>
      <c r="I7" s="25">
        <v>425100</v>
      </c>
      <c r="J7" s="24"/>
      <c r="K7" s="24">
        <v>425100</v>
      </c>
      <c r="L7" s="24"/>
      <c r="M7" s="26"/>
      <c r="N7" s="27">
        <f>SUM(G7:I7)</f>
        <v>425100</v>
      </c>
    </row>
    <row r="8" spans="1:14" ht="15.75">
      <c r="A8" s="19" t="s">
        <v>53</v>
      </c>
      <c r="B8" s="34" t="s">
        <v>300</v>
      </c>
      <c r="C8" s="21" t="s">
        <v>18</v>
      </c>
      <c r="D8" s="22">
        <v>40354</v>
      </c>
      <c r="E8" s="22">
        <v>40355</v>
      </c>
      <c r="F8" s="23">
        <v>34325</v>
      </c>
      <c r="G8" s="24">
        <v>35970</v>
      </c>
      <c r="H8" s="24"/>
      <c r="I8" s="25"/>
      <c r="J8" s="24">
        <v>35970</v>
      </c>
      <c r="K8" s="24"/>
      <c r="L8" s="24"/>
      <c r="M8" s="26"/>
      <c r="N8" s="27">
        <f>SUM(G8:I8)</f>
        <v>35970</v>
      </c>
    </row>
    <row r="9" spans="1:14" ht="15.75">
      <c r="A9" s="19" t="s">
        <v>126</v>
      </c>
      <c r="B9" s="34" t="s">
        <v>301</v>
      </c>
      <c r="C9" s="21" t="s">
        <v>18</v>
      </c>
      <c r="D9" s="22">
        <v>40355</v>
      </c>
      <c r="E9" s="22">
        <v>40356</v>
      </c>
      <c r="F9" s="23">
        <v>34326</v>
      </c>
      <c r="G9" s="24">
        <v>36000</v>
      </c>
      <c r="H9" s="24"/>
      <c r="I9" s="25"/>
      <c r="J9" s="24">
        <v>36000</v>
      </c>
      <c r="K9" s="24"/>
      <c r="L9" s="24"/>
      <c r="M9" s="26"/>
      <c r="N9" s="27">
        <f t="shared" ref="N9:N34" si="0">SUM(G9+I9)</f>
        <v>36000</v>
      </c>
    </row>
    <row r="10" spans="1:14" ht="15.75">
      <c r="A10" s="19"/>
      <c r="B10" s="34" t="s">
        <v>302</v>
      </c>
      <c r="C10" s="21" t="s">
        <v>303</v>
      </c>
      <c r="D10" s="22">
        <v>40355</v>
      </c>
      <c r="E10" s="22">
        <v>40357</v>
      </c>
      <c r="F10" s="23">
        <v>34327</v>
      </c>
      <c r="G10" s="24">
        <v>59950</v>
      </c>
      <c r="H10" s="24"/>
      <c r="I10" s="25"/>
      <c r="J10" s="24"/>
      <c r="K10" s="24"/>
      <c r="L10" s="24"/>
      <c r="M10" s="26">
        <v>59950</v>
      </c>
      <c r="N10" s="27">
        <f t="shared" si="0"/>
        <v>59950</v>
      </c>
    </row>
    <row r="11" spans="1:14" ht="18.75" customHeight="1">
      <c r="A11" s="19" t="s">
        <v>72</v>
      </c>
      <c r="B11" s="30" t="s">
        <v>304</v>
      </c>
      <c r="C11" s="20" t="s">
        <v>18</v>
      </c>
      <c r="D11" s="31">
        <v>40355</v>
      </c>
      <c r="E11" s="31">
        <v>40358</v>
      </c>
      <c r="F11" s="23">
        <v>34328</v>
      </c>
      <c r="G11" s="24">
        <v>99735</v>
      </c>
      <c r="H11" s="24"/>
      <c r="I11" s="25"/>
      <c r="J11" s="24"/>
      <c r="K11" s="24">
        <v>99735</v>
      </c>
      <c r="L11" s="24"/>
      <c r="M11" s="26"/>
      <c r="N11" s="27">
        <f t="shared" si="0"/>
        <v>99735</v>
      </c>
    </row>
    <row r="12" spans="1:14" ht="15.75">
      <c r="A12" s="19" t="s">
        <v>134</v>
      </c>
      <c r="B12" s="20" t="s">
        <v>305</v>
      </c>
      <c r="C12" s="20" t="s">
        <v>18</v>
      </c>
      <c r="D12" s="22">
        <v>40355</v>
      </c>
      <c r="E12" s="31">
        <v>40356</v>
      </c>
      <c r="F12" s="23">
        <v>34329</v>
      </c>
      <c r="G12" s="24">
        <v>33245</v>
      </c>
      <c r="H12" s="24"/>
      <c r="I12" s="25"/>
      <c r="J12" s="24"/>
      <c r="K12" s="24">
        <v>33245</v>
      </c>
      <c r="L12" s="24"/>
      <c r="M12" s="26"/>
      <c r="N12" s="27">
        <f t="shared" si="0"/>
        <v>33245</v>
      </c>
    </row>
    <row r="13" spans="1:14" ht="15.75">
      <c r="A13" s="19" t="s">
        <v>107</v>
      </c>
      <c r="B13" s="34" t="s">
        <v>306</v>
      </c>
      <c r="C13" s="20" t="s">
        <v>18</v>
      </c>
      <c r="D13" s="22">
        <v>40355</v>
      </c>
      <c r="E13" s="22">
        <v>40356</v>
      </c>
      <c r="F13" s="23">
        <v>34330</v>
      </c>
      <c r="G13" s="24">
        <v>21800</v>
      </c>
      <c r="H13" s="24"/>
      <c r="I13" s="25"/>
      <c r="J13" s="24"/>
      <c r="K13" s="24">
        <v>21800</v>
      </c>
      <c r="L13" s="24"/>
      <c r="M13" s="26"/>
      <c r="N13" s="27">
        <f t="shared" si="0"/>
        <v>21800</v>
      </c>
    </row>
    <row r="14" spans="1:14" ht="15.75">
      <c r="A14" s="19"/>
      <c r="B14" s="34" t="s">
        <v>307</v>
      </c>
      <c r="C14" s="21" t="s">
        <v>308</v>
      </c>
      <c r="D14" s="22"/>
      <c r="E14" s="22"/>
      <c r="F14" s="23" t="s">
        <v>309</v>
      </c>
      <c r="G14" s="24"/>
      <c r="H14" s="24" t="s">
        <v>310</v>
      </c>
      <c r="I14" s="25">
        <v>200000</v>
      </c>
      <c r="J14" s="24">
        <v>200000</v>
      </c>
      <c r="K14" s="24"/>
      <c r="L14" s="24"/>
      <c r="M14" s="26"/>
      <c r="N14" s="27">
        <f t="shared" si="0"/>
        <v>200000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936870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311770</v>
      </c>
      <c r="H36" s="76">
        <f>SUM(H6:H35)</f>
        <v>0</v>
      </c>
      <c r="I36" s="77">
        <f>SUM(I6:I35)</f>
        <v>625100</v>
      </c>
      <c r="J36" s="78">
        <f>SUM(J6:J34)</f>
        <v>271970</v>
      </c>
      <c r="K36" s="79">
        <f>SUM(K6:K34)</f>
        <v>579880</v>
      </c>
      <c r="L36" s="26">
        <f>SUM(L6:L35)</f>
        <v>0</v>
      </c>
      <c r="M36" s="26">
        <f>SUM(M6:M35)</f>
        <v>85020</v>
      </c>
      <c r="N36" s="71">
        <f>SUM(J36:M36)</f>
        <v>936870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60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32700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239275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271975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3"/>
  <sheetViews>
    <sheetView topLeftCell="A17" zoomScale="84" zoomScaleNormal="84" workbookViewId="0">
      <selection activeCell="N43"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46</v>
      </c>
      <c r="E3" s="110"/>
      <c r="F3" s="14"/>
      <c r="G3" s="1"/>
      <c r="H3" s="1"/>
      <c r="I3" s="1"/>
      <c r="J3" s="12"/>
      <c r="K3" s="111">
        <v>40354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/>
      <c r="B6" s="34"/>
      <c r="C6" s="21"/>
      <c r="D6" s="22"/>
      <c r="E6" s="22"/>
      <c r="F6" s="23"/>
      <c r="G6" s="24"/>
      <c r="H6" s="24"/>
      <c r="I6" s="25"/>
      <c r="J6" s="24"/>
      <c r="K6" s="24"/>
      <c r="L6" s="24"/>
      <c r="M6" s="26"/>
      <c r="N6" s="27">
        <f>SUM(G6:I6)</f>
        <v>0</v>
      </c>
    </row>
    <row r="7" spans="1:14" ht="13.5" customHeight="1">
      <c r="A7" s="19"/>
      <c r="B7" s="34"/>
      <c r="C7" s="20"/>
      <c r="D7" s="22"/>
      <c r="E7" s="22"/>
      <c r="F7" s="23"/>
      <c r="G7" s="24"/>
      <c r="H7" s="24"/>
      <c r="I7" s="25"/>
      <c r="J7" s="24"/>
      <c r="K7" s="24"/>
      <c r="L7" s="24"/>
      <c r="M7" s="26"/>
      <c r="N7" s="27">
        <f>SUM(G7:I7)</f>
        <v>0</v>
      </c>
    </row>
    <row r="8" spans="1:14" ht="15.75">
      <c r="A8" s="19"/>
      <c r="B8" s="34"/>
      <c r="C8" s="21"/>
      <c r="D8" s="22"/>
      <c r="E8" s="22"/>
      <c r="F8" s="23"/>
      <c r="G8" s="24"/>
      <c r="H8" s="24"/>
      <c r="I8" s="25"/>
      <c r="J8" s="24"/>
      <c r="K8" s="24"/>
      <c r="L8" s="24"/>
      <c r="M8" s="26"/>
      <c r="N8" s="27">
        <f>SUM(G8:I8)</f>
        <v>0</v>
      </c>
    </row>
    <row r="9" spans="1:14" ht="15.75">
      <c r="A9" s="19"/>
      <c r="B9" s="34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34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4"/>
      <c r="C13" s="20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4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0</v>
      </c>
      <c r="H36" s="76">
        <f>SUM(H6:H35)</f>
        <v>0</v>
      </c>
      <c r="I36" s="77">
        <f>SUM(I6:I35)</f>
        <v>0</v>
      </c>
      <c r="J36" s="78">
        <f>SUM(J6:J34)</f>
        <v>0</v>
      </c>
      <c r="K36" s="79">
        <f>SUM(K6:K34)</f>
        <v>0</v>
      </c>
      <c r="L36" s="26">
        <f>SUM(L6:L35)</f>
        <v>0</v>
      </c>
      <c r="M36" s="26">
        <f>SUM(M6:M35)</f>
        <v>0</v>
      </c>
      <c r="N36" s="71">
        <f>SUM(J36:M36)</f>
        <v>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43"/>
  <sheetViews>
    <sheetView topLeftCell="A22" zoomScale="84" zoomScaleNormal="84" workbookViewId="0">
      <selection activeCell="A43" sqref="A43:B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40354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62</v>
      </c>
      <c r="B6" s="34" t="s">
        <v>293</v>
      </c>
      <c r="C6" s="21"/>
      <c r="D6" s="22">
        <v>40352</v>
      </c>
      <c r="E6" s="22">
        <v>40354</v>
      </c>
      <c r="F6" s="23">
        <v>34320</v>
      </c>
      <c r="G6" s="24">
        <v>28000</v>
      </c>
      <c r="H6" s="24"/>
      <c r="I6" s="25"/>
      <c r="J6" s="24">
        <v>28000</v>
      </c>
      <c r="K6" s="24"/>
      <c r="L6" s="24"/>
      <c r="M6" s="26"/>
      <c r="N6" s="27">
        <f>SUM(G6:I6)</f>
        <v>28000</v>
      </c>
    </row>
    <row r="7" spans="1:14" ht="13.5" customHeight="1">
      <c r="A7" s="19" t="s">
        <v>294</v>
      </c>
      <c r="B7" s="34" t="s">
        <v>295</v>
      </c>
      <c r="C7" s="20"/>
      <c r="D7" s="22">
        <v>40353</v>
      </c>
      <c r="E7" s="22">
        <v>40354</v>
      </c>
      <c r="F7" s="23">
        <v>34321</v>
      </c>
      <c r="G7" s="24">
        <v>13625</v>
      </c>
      <c r="H7" s="24"/>
      <c r="I7" s="25"/>
      <c r="J7" s="24">
        <v>13625</v>
      </c>
      <c r="K7" s="24"/>
      <c r="L7" s="24"/>
      <c r="M7" s="26"/>
      <c r="N7" s="27">
        <f>SUM(G7:I7)</f>
        <v>13625</v>
      </c>
    </row>
    <row r="8" spans="1:14" ht="15.75">
      <c r="A8" s="19" t="s">
        <v>56</v>
      </c>
      <c r="B8" s="34" t="s">
        <v>296</v>
      </c>
      <c r="C8" s="21"/>
      <c r="D8" s="22">
        <v>40354</v>
      </c>
      <c r="E8" s="22">
        <v>40355</v>
      </c>
      <c r="F8" s="23">
        <v>34322</v>
      </c>
      <c r="G8" s="24">
        <v>15000</v>
      </c>
      <c r="H8" s="24"/>
      <c r="I8" s="25"/>
      <c r="J8" s="24">
        <v>15000</v>
      </c>
      <c r="K8" s="24"/>
      <c r="L8" s="24"/>
      <c r="M8" s="26"/>
      <c r="N8" s="27">
        <f>SUM(G8:I8)</f>
        <v>15000</v>
      </c>
    </row>
    <row r="9" spans="1:14" ht="15.75">
      <c r="A9" s="19"/>
      <c r="B9" s="34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34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4"/>
      <c r="C13" s="20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4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56625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56625</v>
      </c>
      <c r="H36" s="76">
        <f>SUM(H6:H35)</f>
        <v>0</v>
      </c>
      <c r="I36" s="77">
        <f>SUM(I6:I35)</f>
        <v>0</v>
      </c>
      <c r="J36" s="78">
        <f>SUM(J6:J34)</f>
        <v>56625</v>
      </c>
      <c r="K36" s="79">
        <f>SUM(K6:K34)</f>
        <v>0</v>
      </c>
      <c r="L36" s="26">
        <f>SUM(L6:L35)</f>
        <v>0</v>
      </c>
      <c r="M36" s="26">
        <f>SUM(M6:M35)</f>
        <v>0</v>
      </c>
      <c r="N36" s="71">
        <f>SUM(J36:M36)</f>
        <v>56625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56625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56625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3"/>
  <sheetViews>
    <sheetView topLeftCell="A2" zoomScale="84" zoomScaleNormal="84" workbookViewId="0">
      <selection activeCell="N43"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46</v>
      </c>
      <c r="E3" s="110"/>
      <c r="F3" s="14"/>
      <c r="G3" s="1"/>
      <c r="H3" s="1"/>
      <c r="I3" s="1"/>
      <c r="J3" s="12"/>
      <c r="K3" s="111">
        <v>40353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51</v>
      </c>
      <c r="B6" s="34" t="s">
        <v>278</v>
      </c>
      <c r="C6" s="21" t="s">
        <v>279</v>
      </c>
      <c r="D6" s="22">
        <v>40370</v>
      </c>
      <c r="E6" s="22">
        <v>40372</v>
      </c>
      <c r="F6" s="23">
        <v>34319</v>
      </c>
      <c r="G6" s="24">
        <v>61040</v>
      </c>
      <c r="H6" s="24"/>
      <c r="I6" s="25"/>
      <c r="J6" s="24"/>
      <c r="K6" s="24"/>
      <c r="L6" s="24"/>
      <c r="M6" s="26">
        <v>61040</v>
      </c>
      <c r="N6" s="27">
        <f>SUM(G6:I6)</f>
        <v>61040</v>
      </c>
    </row>
    <row r="7" spans="1:14" ht="13.5" customHeight="1">
      <c r="A7" s="19" t="s">
        <v>97</v>
      </c>
      <c r="B7" s="34" t="s">
        <v>280</v>
      </c>
      <c r="C7" s="20" t="s">
        <v>79</v>
      </c>
      <c r="D7" s="22">
        <v>40353</v>
      </c>
      <c r="E7" s="22">
        <v>40354</v>
      </c>
      <c r="F7" s="23">
        <v>34318</v>
      </c>
      <c r="G7" s="24">
        <v>35970</v>
      </c>
      <c r="H7" s="24"/>
      <c r="I7" s="25"/>
      <c r="J7" s="24"/>
      <c r="K7" s="24">
        <v>35970</v>
      </c>
      <c r="L7" s="24"/>
      <c r="M7" s="26"/>
      <c r="N7" s="27">
        <f>SUM(G7:I7)</f>
        <v>35970</v>
      </c>
    </row>
    <row r="8" spans="1:14" ht="15.75">
      <c r="A8" s="19" t="s">
        <v>51</v>
      </c>
      <c r="B8" s="34" t="s">
        <v>281</v>
      </c>
      <c r="C8" s="21" t="s">
        <v>270</v>
      </c>
      <c r="D8" s="22">
        <v>40353</v>
      </c>
      <c r="E8" s="22">
        <v>40354</v>
      </c>
      <c r="F8" s="23">
        <v>34317</v>
      </c>
      <c r="G8" s="24">
        <v>26705</v>
      </c>
      <c r="H8" s="24"/>
      <c r="I8" s="25"/>
      <c r="J8" s="24"/>
      <c r="K8" s="24"/>
      <c r="L8" s="24"/>
      <c r="M8" s="26">
        <v>26705</v>
      </c>
      <c r="N8" s="27">
        <f>SUM(G8:I8)</f>
        <v>26705</v>
      </c>
    </row>
    <row r="9" spans="1:14" ht="15.75">
      <c r="A9" s="19" t="s">
        <v>51</v>
      </c>
      <c r="B9" s="34" t="s">
        <v>282</v>
      </c>
      <c r="C9" s="21" t="s">
        <v>283</v>
      </c>
      <c r="D9" s="22">
        <v>40363</v>
      </c>
      <c r="E9" s="22">
        <v>40364</v>
      </c>
      <c r="F9" s="23">
        <v>34316</v>
      </c>
      <c r="G9" s="24">
        <v>25070</v>
      </c>
      <c r="H9" s="24"/>
      <c r="I9" s="25"/>
      <c r="J9" s="24"/>
      <c r="K9" s="24"/>
      <c r="L9" s="24"/>
      <c r="M9" s="26">
        <v>25070</v>
      </c>
      <c r="N9" s="27">
        <f t="shared" ref="N9:N34" si="0">SUM(G9+I9)</f>
        <v>25070</v>
      </c>
    </row>
    <row r="10" spans="1:14" ht="15.75">
      <c r="A10" s="19" t="s">
        <v>29</v>
      </c>
      <c r="B10" s="34" t="s">
        <v>284</v>
      </c>
      <c r="C10" s="21"/>
      <c r="D10" s="22">
        <v>40350</v>
      </c>
      <c r="E10" s="22">
        <v>40354</v>
      </c>
      <c r="F10" s="23">
        <v>34315</v>
      </c>
      <c r="G10" s="24">
        <v>60000</v>
      </c>
      <c r="H10" s="24"/>
      <c r="I10" s="25"/>
      <c r="J10" s="24">
        <v>60000</v>
      </c>
      <c r="K10" s="24"/>
      <c r="L10" s="24"/>
      <c r="M10" s="26"/>
      <c r="N10" s="27">
        <f t="shared" si="0"/>
        <v>60000</v>
      </c>
    </row>
    <row r="11" spans="1:14" ht="18.75" customHeight="1">
      <c r="A11" s="19" t="s">
        <v>51</v>
      </c>
      <c r="B11" s="30" t="s">
        <v>285</v>
      </c>
      <c r="C11" s="20" t="s">
        <v>286</v>
      </c>
      <c r="D11" s="31">
        <v>40358</v>
      </c>
      <c r="E11" s="31">
        <v>40361</v>
      </c>
      <c r="F11" s="23">
        <v>34314</v>
      </c>
      <c r="G11" s="24">
        <v>150420</v>
      </c>
      <c r="H11" s="24"/>
      <c r="I11" s="25"/>
      <c r="J11" s="24"/>
      <c r="K11" s="24"/>
      <c r="L11" s="24"/>
      <c r="M11" s="26">
        <v>150420</v>
      </c>
      <c r="N11" s="27">
        <f t="shared" si="0"/>
        <v>150420</v>
      </c>
    </row>
    <row r="12" spans="1:14" ht="15.75">
      <c r="A12" s="19" t="s">
        <v>51</v>
      </c>
      <c r="B12" s="20" t="s">
        <v>287</v>
      </c>
      <c r="C12" s="20" t="s">
        <v>155</v>
      </c>
      <c r="D12" s="22">
        <v>40371</v>
      </c>
      <c r="E12" s="31">
        <v>40373</v>
      </c>
      <c r="F12" s="23">
        <v>34313</v>
      </c>
      <c r="G12" s="24">
        <v>50410</v>
      </c>
      <c r="H12" s="24"/>
      <c r="I12" s="25"/>
      <c r="J12" s="24"/>
      <c r="K12" s="24"/>
      <c r="L12" s="24"/>
      <c r="M12" s="26">
        <v>50410</v>
      </c>
      <c r="N12" s="27">
        <f t="shared" si="0"/>
        <v>50410</v>
      </c>
    </row>
    <row r="13" spans="1:14" ht="15.75">
      <c r="A13" s="19" t="s">
        <v>51</v>
      </c>
      <c r="B13" s="34" t="s">
        <v>288</v>
      </c>
      <c r="C13" s="20" t="s">
        <v>155</v>
      </c>
      <c r="D13" s="22">
        <v>40371</v>
      </c>
      <c r="E13" s="22">
        <v>40374</v>
      </c>
      <c r="F13" s="23">
        <v>34312</v>
      </c>
      <c r="G13" s="24">
        <v>91560</v>
      </c>
      <c r="H13" s="24"/>
      <c r="I13" s="25"/>
      <c r="J13" s="24"/>
      <c r="K13" s="24"/>
      <c r="L13" s="24"/>
      <c r="M13" s="26">
        <v>91560</v>
      </c>
      <c r="N13" s="27">
        <f t="shared" si="0"/>
        <v>91560</v>
      </c>
    </row>
    <row r="14" spans="1:14" ht="15.75">
      <c r="A14" s="19" t="s">
        <v>51</v>
      </c>
      <c r="B14" s="34" t="s">
        <v>289</v>
      </c>
      <c r="C14" s="21" t="s">
        <v>155</v>
      </c>
      <c r="D14" s="22">
        <v>40364</v>
      </c>
      <c r="E14" s="22">
        <v>40365</v>
      </c>
      <c r="F14" s="23">
        <v>34310</v>
      </c>
      <c r="G14" s="24">
        <v>25070</v>
      </c>
      <c r="H14" s="24"/>
      <c r="I14" s="25"/>
      <c r="J14" s="24"/>
      <c r="K14" s="24"/>
      <c r="L14" s="24"/>
      <c r="M14" s="26">
        <v>25070</v>
      </c>
      <c r="N14" s="27">
        <f t="shared" si="0"/>
        <v>25070</v>
      </c>
    </row>
    <row r="15" spans="1:14" ht="15.75">
      <c r="A15" s="19" t="s">
        <v>51</v>
      </c>
      <c r="B15" s="20" t="s">
        <v>290</v>
      </c>
      <c r="C15" s="20" t="s">
        <v>291</v>
      </c>
      <c r="D15" s="22">
        <v>40353</v>
      </c>
      <c r="E15" s="22">
        <v>40354</v>
      </c>
      <c r="F15" s="23">
        <v>34311</v>
      </c>
      <c r="G15" s="24">
        <v>15000</v>
      </c>
      <c r="H15" s="24"/>
      <c r="I15" s="25"/>
      <c r="J15" s="24">
        <v>15000</v>
      </c>
      <c r="K15" s="24"/>
      <c r="L15" s="24"/>
      <c r="M15" s="26"/>
      <c r="N15" s="27">
        <f t="shared" si="0"/>
        <v>15000</v>
      </c>
    </row>
    <row r="16" spans="1:14" ht="15.75">
      <c r="A16" s="19" t="s">
        <v>51</v>
      </c>
      <c r="B16" s="32" t="s">
        <v>292</v>
      </c>
      <c r="C16" s="20" t="s">
        <v>291</v>
      </c>
      <c r="D16" s="22">
        <v>40353</v>
      </c>
      <c r="E16" s="22">
        <v>40354</v>
      </c>
      <c r="F16" s="23">
        <v>34309</v>
      </c>
      <c r="G16" s="24">
        <v>15000</v>
      </c>
      <c r="H16" s="33"/>
      <c r="I16" s="25"/>
      <c r="J16" s="24">
        <v>15000</v>
      </c>
      <c r="K16" s="24"/>
      <c r="L16" s="24"/>
      <c r="M16" s="26"/>
      <c r="N16" s="27">
        <f t="shared" si="0"/>
        <v>15000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556245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556245</v>
      </c>
      <c r="H36" s="76">
        <f>SUM(H6:H35)</f>
        <v>0</v>
      </c>
      <c r="I36" s="77">
        <f>SUM(I6:I35)</f>
        <v>0</v>
      </c>
      <c r="J36" s="78">
        <f>SUM(J6:J34)</f>
        <v>90000</v>
      </c>
      <c r="K36" s="79">
        <f>SUM(K6:K34)</f>
        <v>35970</v>
      </c>
      <c r="L36" s="26">
        <f>SUM(L6:L35)</f>
        <v>0</v>
      </c>
      <c r="M36" s="26">
        <f>SUM(M6:M35)</f>
        <v>430275</v>
      </c>
      <c r="N36" s="71">
        <f>SUM(J36:M36)</f>
        <v>556245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90000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90000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43"/>
  <sheetViews>
    <sheetView topLeftCell="A19" zoomScale="84" zoomScaleNormal="84" workbookViewId="0">
      <selection activeCell="D42" sqref="D42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55</v>
      </c>
      <c r="E3" s="110"/>
      <c r="F3" s="14"/>
      <c r="G3" s="1"/>
      <c r="H3" s="1"/>
      <c r="I3" s="1"/>
      <c r="J3" s="12"/>
      <c r="K3" s="111">
        <v>40353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/>
      <c r="B6" s="34" t="s">
        <v>271</v>
      </c>
      <c r="C6" s="21" t="s">
        <v>272</v>
      </c>
      <c r="D6" s="22">
        <v>40355</v>
      </c>
      <c r="E6" s="22">
        <v>40357</v>
      </c>
      <c r="F6" s="23">
        <v>34308</v>
      </c>
      <c r="G6" s="24">
        <v>53410</v>
      </c>
      <c r="H6" s="24"/>
      <c r="I6" s="25"/>
      <c r="J6" s="24"/>
      <c r="K6" s="24"/>
      <c r="L6" s="24"/>
      <c r="M6" s="26">
        <v>53410</v>
      </c>
      <c r="N6" s="27">
        <f>SUM(G6:I6)</f>
        <v>53410</v>
      </c>
    </row>
    <row r="7" spans="1:14" ht="13.5" customHeight="1">
      <c r="A7" s="19" t="s">
        <v>273</v>
      </c>
      <c r="B7" s="34" t="s">
        <v>274</v>
      </c>
      <c r="C7" s="20" t="s">
        <v>18</v>
      </c>
      <c r="D7" s="22">
        <v>40355</v>
      </c>
      <c r="E7" s="22">
        <v>40355</v>
      </c>
      <c r="F7" s="23">
        <v>34307</v>
      </c>
      <c r="G7" s="24">
        <v>70850</v>
      </c>
      <c r="H7" s="24"/>
      <c r="I7" s="25"/>
      <c r="J7" s="24"/>
      <c r="K7" s="24">
        <v>70850</v>
      </c>
      <c r="L7" s="24"/>
      <c r="M7" s="26"/>
      <c r="N7" s="27">
        <f>SUM(G7:I7)</f>
        <v>70850</v>
      </c>
    </row>
    <row r="8" spans="1:14" ht="15.75">
      <c r="A8" s="19"/>
      <c r="B8" s="34" t="s">
        <v>253</v>
      </c>
      <c r="C8" s="21" t="s">
        <v>18</v>
      </c>
      <c r="D8" s="22">
        <v>40351</v>
      </c>
      <c r="E8" s="22">
        <v>40353</v>
      </c>
      <c r="F8" s="23">
        <v>34305</v>
      </c>
      <c r="G8" s="24">
        <v>490500</v>
      </c>
      <c r="H8" s="24"/>
      <c r="I8" s="25"/>
      <c r="J8" s="24"/>
      <c r="K8" s="24">
        <v>490500</v>
      </c>
      <c r="L8" s="24"/>
      <c r="M8" s="26"/>
      <c r="N8" s="27">
        <f>SUM(G8:I8)</f>
        <v>490500</v>
      </c>
    </row>
    <row r="9" spans="1:14" ht="15.75">
      <c r="A9" s="19" t="s">
        <v>43</v>
      </c>
      <c r="B9" s="34" t="s">
        <v>275</v>
      </c>
      <c r="C9" s="21" t="s">
        <v>18</v>
      </c>
      <c r="D9" s="22">
        <v>40353</v>
      </c>
      <c r="E9" s="22">
        <v>40354</v>
      </c>
      <c r="F9" s="23">
        <v>34306</v>
      </c>
      <c r="G9" s="24">
        <v>35970</v>
      </c>
      <c r="H9" s="24"/>
      <c r="I9" s="25"/>
      <c r="J9" s="24">
        <v>35970</v>
      </c>
      <c r="K9" s="24"/>
      <c r="L9" s="24"/>
      <c r="M9" s="26"/>
      <c r="N9" s="27">
        <f t="shared" ref="N9:N34" si="0">SUM(G9+I9)</f>
        <v>35970</v>
      </c>
    </row>
    <row r="10" spans="1:14" ht="15.75">
      <c r="A10" s="19" t="s">
        <v>107</v>
      </c>
      <c r="B10" s="20" t="s">
        <v>276</v>
      </c>
      <c r="C10" s="21"/>
      <c r="D10" s="22">
        <v>40352</v>
      </c>
      <c r="E10" s="22">
        <v>40353</v>
      </c>
      <c r="F10" s="23">
        <v>34304</v>
      </c>
      <c r="G10" s="24">
        <v>30000</v>
      </c>
      <c r="H10" s="24"/>
      <c r="I10" s="25"/>
      <c r="J10" s="24">
        <v>30000</v>
      </c>
      <c r="K10" s="24"/>
      <c r="L10" s="24"/>
      <c r="M10" s="26"/>
      <c r="N10" s="27">
        <f t="shared" si="0"/>
        <v>30000</v>
      </c>
    </row>
    <row r="11" spans="1:14" ht="18.75" customHeight="1">
      <c r="A11" s="19"/>
      <c r="B11" s="30" t="s">
        <v>277</v>
      </c>
      <c r="C11" s="20"/>
      <c r="D11" s="31"/>
      <c r="E11" s="31"/>
      <c r="F11" s="23"/>
      <c r="G11" s="24"/>
      <c r="H11" s="24"/>
      <c r="I11" s="25">
        <v>10995</v>
      </c>
      <c r="J11" s="24">
        <v>10995</v>
      </c>
      <c r="K11" s="24"/>
      <c r="L11" s="24"/>
      <c r="M11" s="26"/>
      <c r="N11" s="27">
        <f t="shared" si="0"/>
        <v>10995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4"/>
      <c r="C13" s="20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4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691725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680730</v>
      </c>
      <c r="H36" s="76">
        <f>SUM(H6:H35)</f>
        <v>0</v>
      </c>
      <c r="I36" s="77">
        <f>SUM(I6:I35)</f>
        <v>10995</v>
      </c>
      <c r="J36" s="78">
        <f>SUM(J6:J34)</f>
        <v>76965</v>
      </c>
      <c r="K36" s="79">
        <f>SUM(K6:K34)</f>
        <v>561350</v>
      </c>
      <c r="L36" s="26">
        <f>SUM(L6:L35)</f>
        <v>0</v>
      </c>
      <c r="M36" s="26">
        <f>SUM(M6:M35)</f>
        <v>53410</v>
      </c>
      <c r="N36" s="71">
        <f>SUM(J36:M36)</f>
        <v>691725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71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38695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38275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76970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43"/>
  <sheetViews>
    <sheetView topLeftCell="A29" zoomScale="84" zoomScaleNormal="84" workbookViewId="0">
      <selection activeCell="N43"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46</v>
      </c>
      <c r="E3" s="110"/>
      <c r="F3" s="14"/>
      <c r="G3" s="1"/>
      <c r="H3" s="1"/>
      <c r="I3" s="1"/>
      <c r="J3" s="12"/>
      <c r="K3" s="111">
        <v>40352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38</v>
      </c>
      <c r="B6" s="34" t="s">
        <v>268</v>
      </c>
      <c r="C6" s="21" t="s">
        <v>18</v>
      </c>
      <c r="D6" s="22">
        <v>40352</v>
      </c>
      <c r="E6" s="22">
        <v>40355</v>
      </c>
      <c r="F6" s="23">
        <v>34303</v>
      </c>
      <c r="G6" s="24">
        <v>89925</v>
      </c>
      <c r="H6" s="24"/>
      <c r="I6" s="25"/>
      <c r="J6" s="24"/>
      <c r="K6" s="24">
        <v>89925</v>
      </c>
      <c r="L6" s="24"/>
      <c r="M6" s="26"/>
      <c r="N6" s="27">
        <f>SUM(G6:I6)</f>
        <v>89925</v>
      </c>
    </row>
    <row r="7" spans="1:14" ht="13.5" customHeight="1">
      <c r="A7" s="19" t="s">
        <v>43</v>
      </c>
      <c r="B7" s="34" t="s">
        <v>269</v>
      </c>
      <c r="C7" s="20" t="s">
        <v>270</v>
      </c>
      <c r="D7" s="22">
        <v>40349</v>
      </c>
      <c r="E7" s="22">
        <v>40351</v>
      </c>
      <c r="F7" s="23">
        <v>34302</v>
      </c>
      <c r="G7" s="24">
        <v>50140</v>
      </c>
      <c r="H7" s="24"/>
      <c r="I7" s="25"/>
      <c r="J7" s="24"/>
      <c r="K7" s="24"/>
      <c r="L7" s="24"/>
      <c r="M7" s="26">
        <v>50140</v>
      </c>
      <c r="N7" s="27">
        <f>SUM(G7:I7)</f>
        <v>50140</v>
      </c>
    </row>
    <row r="8" spans="1:14" ht="15.75">
      <c r="A8" s="19"/>
      <c r="B8" s="34"/>
      <c r="C8" s="21"/>
      <c r="D8" s="22"/>
      <c r="E8" s="22"/>
      <c r="F8" s="23"/>
      <c r="G8" s="24"/>
      <c r="H8" s="24"/>
      <c r="I8" s="25"/>
      <c r="J8" s="24"/>
      <c r="K8" s="24"/>
      <c r="L8" s="24"/>
      <c r="M8" s="26"/>
      <c r="N8" s="27">
        <f>SUM(G8:I8)</f>
        <v>0</v>
      </c>
    </row>
    <row r="9" spans="1:14" ht="15.75">
      <c r="A9" s="19"/>
      <c r="B9" s="34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4"/>
      <c r="C13" s="20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4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140065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140065</v>
      </c>
      <c r="H36" s="76">
        <f>SUM(H6:H35)</f>
        <v>0</v>
      </c>
      <c r="I36" s="77">
        <f>SUM(I6:I35)</f>
        <v>0</v>
      </c>
      <c r="J36" s="78">
        <f>SUM(J6:J34)</f>
        <v>0</v>
      </c>
      <c r="K36" s="79">
        <f>SUM(K6:K34)</f>
        <v>89925</v>
      </c>
      <c r="L36" s="26">
        <f>SUM(L6:L35)</f>
        <v>0</v>
      </c>
      <c r="M36" s="26">
        <f>SUM(M6:M35)</f>
        <v>50140</v>
      </c>
      <c r="N36" s="71">
        <f>SUM(J36:M36)</f>
        <v>140065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43"/>
  <sheetViews>
    <sheetView topLeftCell="A28" zoomScale="84" zoomScaleNormal="84" workbookViewId="0">
      <selection activeCell="G57" sqref="G57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55</v>
      </c>
      <c r="E3" s="110"/>
      <c r="F3" s="14"/>
      <c r="G3" s="1"/>
      <c r="H3" s="1"/>
      <c r="I3" s="1"/>
      <c r="J3" s="12"/>
      <c r="K3" s="111">
        <v>40352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/>
      <c r="B6" s="34"/>
      <c r="C6" s="21"/>
      <c r="D6" s="22"/>
      <c r="E6" s="22"/>
      <c r="F6" s="23"/>
      <c r="G6" s="24"/>
      <c r="H6" s="24"/>
      <c r="I6" s="25"/>
      <c r="J6" s="24"/>
      <c r="K6" s="24"/>
      <c r="L6" s="24"/>
      <c r="M6" s="26"/>
      <c r="N6" s="27">
        <f>SUM(G6:I6)</f>
        <v>0</v>
      </c>
    </row>
    <row r="7" spans="1:14" ht="13.5" customHeight="1">
      <c r="A7" s="19"/>
      <c r="B7" s="34"/>
      <c r="C7" s="20"/>
      <c r="D7" s="22"/>
      <c r="E7" s="22"/>
      <c r="F7" s="23"/>
      <c r="G7" s="24"/>
      <c r="H7" s="24"/>
      <c r="I7" s="25"/>
      <c r="J7" s="24"/>
      <c r="K7" s="24"/>
      <c r="L7" s="24"/>
      <c r="M7" s="26"/>
      <c r="N7" s="27">
        <f>SUM(G7:I7)</f>
        <v>0</v>
      </c>
    </row>
    <row r="8" spans="1:14" ht="15.75">
      <c r="A8" s="19" t="s">
        <v>38</v>
      </c>
      <c r="B8" s="34" t="s">
        <v>39</v>
      </c>
      <c r="C8" s="21" t="s">
        <v>18</v>
      </c>
      <c r="D8" s="22">
        <v>40350</v>
      </c>
      <c r="E8" s="22">
        <v>40352</v>
      </c>
      <c r="F8" s="23">
        <v>34295</v>
      </c>
      <c r="G8" s="24">
        <v>42000</v>
      </c>
      <c r="H8" s="24"/>
      <c r="I8" s="25"/>
      <c r="J8" s="24"/>
      <c r="K8" s="24">
        <v>42000</v>
      </c>
      <c r="L8" s="24"/>
      <c r="M8" s="26"/>
      <c r="N8" s="27">
        <f>SUM(G8:I8)</f>
        <v>42000</v>
      </c>
    </row>
    <row r="9" spans="1:14" ht="15.75">
      <c r="A9" s="19" t="s">
        <v>72</v>
      </c>
      <c r="B9" s="34" t="s">
        <v>39</v>
      </c>
      <c r="C9" s="21" t="s">
        <v>18</v>
      </c>
      <c r="D9" s="22">
        <v>40350</v>
      </c>
      <c r="E9" s="22">
        <v>40352</v>
      </c>
      <c r="F9" s="23">
        <v>34296</v>
      </c>
      <c r="G9" s="24">
        <v>42000</v>
      </c>
      <c r="H9" s="24"/>
      <c r="I9" s="25"/>
      <c r="J9" s="24">
        <v>42000</v>
      </c>
      <c r="K9" s="24"/>
      <c r="L9" s="24"/>
      <c r="M9" s="26"/>
      <c r="N9" s="27">
        <f t="shared" ref="N9:N34" si="0">SUM(G9+I9)</f>
        <v>42000</v>
      </c>
    </row>
    <row r="10" spans="1:14" ht="15.75">
      <c r="A10" s="19"/>
      <c r="B10" s="20" t="s">
        <v>264</v>
      </c>
      <c r="C10" s="21" t="s">
        <v>18</v>
      </c>
      <c r="D10" s="22"/>
      <c r="E10" s="22"/>
      <c r="F10" s="23">
        <v>34297</v>
      </c>
      <c r="G10" s="24"/>
      <c r="H10" s="24" t="s">
        <v>265</v>
      </c>
      <c r="I10" s="25">
        <v>49050</v>
      </c>
      <c r="J10" s="24"/>
      <c r="K10" s="24">
        <v>49050</v>
      </c>
      <c r="L10" s="24"/>
      <c r="M10" s="26"/>
      <c r="N10" s="27">
        <f t="shared" si="0"/>
        <v>49050</v>
      </c>
    </row>
    <row r="11" spans="1:14" ht="18.75" customHeight="1">
      <c r="A11" s="19" t="s">
        <v>53</v>
      </c>
      <c r="B11" s="30" t="s">
        <v>266</v>
      </c>
      <c r="C11" s="20" t="s">
        <v>18</v>
      </c>
      <c r="D11" s="31">
        <v>40351</v>
      </c>
      <c r="E11" s="31">
        <v>40352</v>
      </c>
      <c r="F11" s="23">
        <v>34298</v>
      </c>
      <c r="G11" s="24">
        <v>16350</v>
      </c>
      <c r="H11" s="24"/>
      <c r="I11" s="25"/>
      <c r="J11" s="24">
        <v>16350</v>
      </c>
      <c r="K11" s="24"/>
      <c r="L11" s="24"/>
      <c r="M11" s="26"/>
      <c r="N11" s="27">
        <f t="shared" si="0"/>
        <v>16350</v>
      </c>
    </row>
    <row r="12" spans="1:14" ht="15.75">
      <c r="A12" s="19" t="s">
        <v>60</v>
      </c>
      <c r="B12" s="20" t="s">
        <v>267</v>
      </c>
      <c r="C12" s="20" t="s">
        <v>18</v>
      </c>
      <c r="D12" s="22">
        <v>40352</v>
      </c>
      <c r="E12" s="31">
        <v>40353</v>
      </c>
      <c r="F12" s="23">
        <v>34299</v>
      </c>
      <c r="G12" s="24">
        <v>27250</v>
      </c>
      <c r="H12" s="24"/>
      <c r="I12" s="25"/>
      <c r="J12" s="24">
        <v>27250</v>
      </c>
      <c r="K12" s="24"/>
      <c r="L12" s="24"/>
      <c r="M12" s="26"/>
      <c r="N12" s="27">
        <f t="shared" si="0"/>
        <v>27250</v>
      </c>
    </row>
    <row r="13" spans="1:14" ht="15.75">
      <c r="A13" s="19"/>
      <c r="B13" s="34" t="s">
        <v>262</v>
      </c>
      <c r="C13" s="20" t="s">
        <v>18</v>
      </c>
      <c r="D13" s="22"/>
      <c r="E13" s="22"/>
      <c r="F13" s="23">
        <v>34300</v>
      </c>
      <c r="G13" s="24"/>
      <c r="H13" s="24" t="s">
        <v>263</v>
      </c>
      <c r="I13" s="25">
        <v>21800</v>
      </c>
      <c r="J13" s="24">
        <v>21800</v>
      </c>
      <c r="K13" s="24"/>
      <c r="L13" s="24"/>
      <c r="M13" s="26"/>
      <c r="N13" s="27">
        <f t="shared" si="0"/>
        <v>21800</v>
      </c>
    </row>
    <row r="14" spans="1:14" ht="15.75">
      <c r="A14" s="19" t="s">
        <v>134</v>
      </c>
      <c r="B14" s="34" t="s">
        <v>261</v>
      </c>
      <c r="C14" s="21" t="s">
        <v>177</v>
      </c>
      <c r="D14" s="22">
        <v>40352</v>
      </c>
      <c r="E14" s="22">
        <v>40353</v>
      </c>
      <c r="F14" s="23">
        <v>34301</v>
      </c>
      <c r="G14" s="24">
        <v>15600</v>
      </c>
      <c r="H14" s="24"/>
      <c r="I14" s="25"/>
      <c r="J14" s="24"/>
      <c r="K14" s="24">
        <v>15600</v>
      </c>
      <c r="L14" s="24"/>
      <c r="M14" s="26"/>
      <c r="N14" s="27">
        <f t="shared" si="0"/>
        <v>15600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214050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143200</v>
      </c>
      <c r="H36" s="76">
        <f>SUM(H6:H35)</f>
        <v>0</v>
      </c>
      <c r="I36" s="77">
        <f>SUM(I6:I35)</f>
        <v>70850</v>
      </c>
      <c r="J36" s="78">
        <f>SUM(J6:J34)</f>
        <v>107400</v>
      </c>
      <c r="K36" s="79">
        <f>SUM(K6:K34)</f>
        <v>106650</v>
      </c>
      <c r="L36" s="26">
        <f>SUM(L6:L35)</f>
        <v>0</v>
      </c>
      <c r="M36" s="26">
        <f>SUM(M6:M35)</f>
        <v>0</v>
      </c>
      <c r="N36" s="71">
        <f>SUM(J36:M36)</f>
        <v>214050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130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70850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36550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107400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43"/>
  <sheetViews>
    <sheetView topLeftCell="A29" zoomScale="84" zoomScaleNormal="84" workbookViewId="0">
      <selection activeCell="N43"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46</v>
      </c>
      <c r="E3" s="110"/>
      <c r="F3" s="14"/>
      <c r="G3" s="1"/>
      <c r="H3" s="1"/>
      <c r="I3" s="1"/>
      <c r="J3" s="12"/>
      <c r="K3" s="111">
        <v>40351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75</v>
      </c>
      <c r="B6" s="34" t="s">
        <v>258</v>
      </c>
      <c r="C6" s="21" t="s">
        <v>18</v>
      </c>
      <c r="D6" s="22">
        <v>40351</v>
      </c>
      <c r="E6" s="22">
        <v>40352</v>
      </c>
      <c r="F6" s="23">
        <v>34294</v>
      </c>
      <c r="G6" s="24">
        <v>33245</v>
      </c>
      <c r="H6" s="24"/>
      <c r="I6" s="25"/>
      <c r="J6" s="24">
        <v>33245</v>
      </c>
      <c r="K6" s="24"/>
      <c r="L6" s="24"/>
      <c r="M6" s="26"/>
      <c r="N6" s="27">
        <f>SUM(G6:I6)</f>
        <v>33245</v>
      </c>
    </row>
    <row r="7" spans="1:14" ht="13.5" customHeight="1">
      <c r="A7" s="19" t="s">
        <v>60</v>
      </c>
      <c r="B7" s="34" t="s">
        <v>243</v>
      </c>
      <c r="C7" s="20" t="s">
        <v>259</v>
      </c>
      <c r="D7" s="22">
        <v>40351</v>
      </c>
      <c r="E7" s="22">
        <v>40352</v>
      </c>
      <c r="F7" s="23">
        <v>34293</v>
      </c>
      <c r="G7" s="24">
        <v>15600</v>
      </c>
      <c r="H7" s="24"/>
      <c r="I7" s="25"/>
      <c r="J7" s="24"/>
      <c r="K7" s="24">
        <v>15600</v>
      </c>
      <c r="L7" s="24"/>
      <c r="M7" s="26"/>
      <c r="N7" s="27">
        <f>SUM(G7:I7)</f>
        <v>15600</v>
      </c>
    </row>
    <row r="8" spans="1:14" ht="15.75">
      <c r="A8" s="19" t="s">
        <v>47</v>
      </c>
      <c r="B8" s="34" t="s">
        <v>260</v>
      </c>
      <c r="C8" s="21" t="s">
        <v>18</v>
      </c>
      <c r="D8" s="22">
        <v>40351</v>
      </c>
      <c r="E8" s="22">
        <v>40352</v>
      </c>
      <c r="F8" s="23">
        <v>34292</v>
      </c>
      <c r="G8" s="24">
        <v>33245</v>
      </c>
      <c r="H8" s="24"/>
      <c r="I8" s="25"/>
      <c r="J8" s="24"/>
      <c r="K8" s="24">
        <v>33245</v>
      </c>
      <c r="L8" s="24"/>
      <c r="M8" s="26"/>
      <c r="N8" s="27">
        <f>SUM(G8:I8)</f>
        <v>33245</v>
      </c>
    </row>
    <row r="9" spans="1:14" ht="15.75">
      <c r="A9" s="19"/>
      <c r="B9" s="34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82090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82090</v>
      </c>
      <c r="H36" s="76">
        <f>SUM(H6:H35)</f>
        <v>0</v>
      </c>
      <c r="I36" s="77">
        <f>SUM(I6:I35)</f>
        <v>0</v>
      </c>
      <c r="J36" s="78">
        <f>SUM(J6:J34)</f>
        <v>33245</v>
      </c>
      <c r="K36" s="79">
        <f>SUM(K6:K34)</f>
        <v>48845</v>
      </c>
      <c r="L36" s="26">
        <f>SUM(L6:L35)</f>
        <v>0</v>
      </c>
      <c r="M36" s="26">
        <f>SUM(M6:M35)</f>
        <v>0</v>
      </c>
      <c r="N36" s="71">
        <f>SUM(J36:M36)</f>
        <v>82090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61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33245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33245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43"/>
  <sheetViews>
    <sheetView topLeftCell="A13" zoomScale="84" zoomScaleNormal="84" workbookViewId="0">
      <selection activeCell="K13" sqref="K1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40351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156</v>
      </c>
      <c r="B6" s="34" t="s">
        <v>248</v>
      </c>
      <c r="C6" s="21"/>
      <c r="D6" s="22">
        <v>40350</v>
      </c>
      <c r="E6" s="22">
        <v>40351</v>
      </c>
      <c r="F6" s="23">
        <v>34285</v>
      </c>
      <c r="G6" s="24">
        <v>29975</v>
      </c>
      <c r="H6" s="24"/>
      <c r="I6" s="25"/>
      <c r="J6" s="24">
        <v>29975</v>
      </c>
      <c r="K6" s="24"/>
      <c r="L6" s="24"/>
      <c r="M6" s="26"/>
      <c r="N6" s="27">
        <f>SUM(G6:I6)</f>
        <v>29975</v>
      </c>
    </row>
    <row r="7" spans="1:14" ht="13.5" customHeight="1">
      <c r="A7" s="19" t="s">
        <v>134</v>
      </c>
      <c r="B7" s="34" t="s">
        <v>249</v>
      </c>
      <c r="C7" s="20" t="s">
        <v>250</v>
      </c>
      <c r="D7" s="22">
        <v>40350</v>
      </c>
      <c r="E7" s="22">
        <v>40352</v>
      </c>
      <c r="F7" s="23">
        <v>34286</v>
      </c>
      <c r="G7" s="24">
        <v>27250</v>
      </c>
      <c r="H7" s="24"/>
      <c r="I7" s="25"/>
      <c r="J7" s="24"/>
      <c r="K7" s="24"/>
      <c r="L7" s="24"/>
      <c r="M7" s="26">
        <v>27250</v>
      </c>
      <c r="N7" s="27">
        <f>SUM(G7:I7)</f>
        <v>27250</v>
      </c>
    </row>
    <row r="8" spans="1:14" ht="15.75">
      <c r="A8" s="19" t="s">
        <v>47</v>
      </c>
      <c r="B8" s="34" t="s">
        <v>251</v>
      </c>
      <c r="C8" s="21" t="s">
        <v>252</v>
      </c>
      <c r="D8" s="22">
        <v>40372</v>
      </c>
      <c r="E8" s="22">
        <v>40374</v>
      </c>
      <c r="F8" s="23">
        <v>34287</v>
      </c>
      <c r="G8" s="24">
        <v>65400</v>
      </c>
      <c r="H8" s="24"/>
      <c r="I8" s="25"/>
      <c r="J8" s="24"/>
      <c r="K8" s="24"/>
      <c r="L8" s="24"/>
      <c r="M8" s="26">
        <v>65400</v>
      </c>
      <c r="N8" s="27">
        <f>SUM(G8:I8)</f>
        <v>65400</v>
      </c>
    </row>
    <row r="9" spans="1:14" ht="15.75">
      <c r="A9" s="19" t="s">
        <v>84</v>
      </c>
      <c r="B9" s="34" t="s">
        <v>253</v>
      </c>
      <c r="C9" s="21"/>
      <c r="D9" s="22"/>
      <c r="E9" s="22"/>
      <c r="F9" s="23">
        <v>34288</v>
      </c>
      <c r="G9" s="24">
        <v>49050</v>
      </c>
      <c r="H9" s="24"/>
      <c r="I9" s="25"/>
      <c r="J9" s="24"/>
      <c r="K9" s="24">
        <v>49050</v>
      </c>
      <c r="L9" s="24"/>
      <c r="M9" s="26"/>
      <c r="N9" s="27">
        <f t="shared" ref="N9:N34" si="0">SUM(G9+I9)</f>
        <v>49050</v>
      </c>
    </row>
    <row r="10" spans="1:14" ht="15.75">
      <c r="A10" s="19" t="s">
        <v>129</v>
      </c>
      <c r="B10" s="20" t="s">
        <v>254</v>
      </c>
      <c r="C10" s="21"/>
      <c r="D10" s="22">
        <v>40351</v>
      </c>
      <c r="E10" s="22">
        <v>40353</v>
      </c>
      <c r="F10" s="23">
        <v>34289</v>
      </c>
      <c r="G10" s="24">
        <v>98100</v>
      </c>
      <c r="H10" s="24"/>
      <c r="I10" s="25"/>
      <c r="J10" s="24"/>
      <c r="K10" s="24">
        <v>98100</v>
      </c>
      <c r="L10" s="24"/>
      <c r="M10" s="26"/>
      <c r="N10" s="27">
        <f t="shared" si="0"/>
        <v>98100</v>
      </c>
    </row>
    <row r="11" spans="1:14" ht="18.75" customHeight="1">
      <c r="A11" s="19"/>
      <c r="B11" s="30" t="s">
        <v>255</v>
      </c>
      <c r="C11" s="20"/>
      <c r="D11" s="31"/>
      <c r="E11" s="31"/>
      <c r="F11" s="23">
        <v>34290</v>
      </c>
      <c r="G11" s="24"/>
      <c r="H11" s="24" t="s">
        <v>256</v>
      </c>
      <c r="I11" s="25">
        <v>490500</v>
      </c>
      <c r="J11" s="24"/>
      <c r="K11" s="24">
        <v>490500</v>
      </c>
      <c r="L11" s="24"/>
      <c r="M11" s="26"/>
      <c r="N11" s="27">
        <f t="shared" si="0"/>
        <v>490500</v>
      </c>
    </row>
    <row r="12" spans="1:14" ht="15.75">
      <c r="A12" s="19" t="s">
        <v>257</v>
      </c>
      <c r="B12" s="20" t="s">
        <v>255</v>
      </c>
      <c r="C12" s="20" t="s">
        <v>18</v>
      </c>
      <c r="D12" s="22">
        <v>40349</v>
      </c>
      <c r="E12" s="31">
        <v>40351</v>
      </c>
      <c r="F12" s="23">
        <v>34291</v>
      </c>
      <c r="G12" s="24">
        <v>124260</v>
      </c>
      <c r="H12" s="24"/>
      <c r="I12" s="25"/>
      <c r="J12" s="24"/>
      <c r="K12" s="24">
        <v>124260</v>
      </c>
      <c r="L12" s="24"/>
      <c r="M12" s="26"/>
      <c r="N12" s="27">
        <f t="shared" si="0"/>
        <v>124260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884535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394035</v>
      </c>
      <c r="H36" s="76">
        <f>SUM(H6:H35)</f>
        <v>0</v>
      </c>
      <c r="I36" s="77">
        <f>SUM(I6:I35)</f>
        <v>490500</v>
      </c>
      <c r="J36" s="78">
        <f>SUM(J6:J34)</f>
        <v>29975</v>
      </c>
      <c r="K36" s="79">
        <f>SUM(K6:K34)</f>
        <v>761910</v>
      </c>
      <c r="L36" s="26">
        <f>SUM(L6:L35)</f>
        <v>0</v>
      </c>
      <c r="M36" s="26">
        <f>SUM(M6:M35)</f>
        <v>92650</v>
      </c>
      <c r="N36" s="71">
        <f>SUM(J36:M36)</f>
        <v>884535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30000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30000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43"/>
  <sheetViews>
    <sheetView zoomScale="84" zoomScaleNormal="84" workbookViewId="0">
      <selection activeCell="G9" sqref="G9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40350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97</v>
      </c>
      <c r="B6" s="34" t="s">
        <v>245</v>
      </c>
      <c r="C6" s="21"/>
      <c r="D6" s="22">
        <v>40350</v>
      </c>
      <c r="E6" s="22">
        <v>40351</v>
      </c>
      <c r="F6" s="23">
        <v>34281</v>
      </c>
      <c r="G6" s="24">
        <v>35970</v>
      </c>
      <c r="H6" s="24"/>
      <c r="I6" s="25"/>
      <c r="J6" s="24"/>
      <c r="K6" s="24">
        <v>35970</v>
      </c>
      <c r="L6" s="24"/>
      <c r="M6" s="26"/>
      <c r="N6" s="27">
        <f>SUM(G6:I6)</f>
        <v>35970</v>
      </c>
    </row>
    <row r="7" spans="1:14" ht="13.5" customHeight="1">
      <c r="A7" s="19" t="s">
        <v>58</v>
      </c>
      <c r="B7" s="34" t="s">
        <v>246</v>
      </c>
      <c r="C7" s="20"/>
      <c r="D7" s="22">
        <v>40348</v>
      </c>
      <c r="E7" s="22">
        <v>40351</v>
      </c>
      <c r="F7" s="23">
        <v>34282</v>
      </c>
      <c r="G7" s="24">
        <v>107910</v>
      </c>
      <c r="H7" s="24"/>
      <c r="I7" s="25"/>
      <c r="J7" s="24"/>
      <c r="K7" s="24">
        <v>107910</v>
      </c>
      <c r="L7" s="24"/>
      <c r="M7" s="26"/>
      <c r="N7" s="27">
        <f>SUM(G7:I7)</f>
        <v>107910</v>
      </c>
    </row>
    <row r="8" spans="1:14" ht="15.75">
      <c r="A8" s="19" t="s">
        <v>58</v>
      </c>
      <c r="B8" s="34" t="s">
        <v>246</v>
      </c>
      <c r="C8" s="21"/>
      <c r="D8" s="22"/>
      <c r="E8" s="22"/>
      <c r="F8" s="23">
        <v>34283</v>
      </c>
      <c r="G8" s="24">
        <v>55590</v>
      </c>
      <c r="H8" s="24"/>
      <c r="I8" s="25"/>
      <c r="J8" s="24"/>
      <c r="K8" s="24">
        <v>55590</v>
      </c>
      <c r="L8" s="24"/>
      <c r="M8" s="26"/>
      <c r="N8" s="27">
        <f>SUM(G8:I8)</f>
        <v>55590</v>
      </c>
    </row>
    <row r="9" spans="1:14" ht="15.75">
      <c r="A9" s="19"/>
      <c r="B9" s="34" t="s">
        <v>247</v>
      </c>
      <c r="C9" s="21"/>
      <c r="D9" s="22">
        <v>40350</v>
      </c>
      <c r="E9" s="22">
        <v>40351</v>
      </c>
      <c r="F9" s="23">
        <v>34284</v>
      </c>
      <c r="G9" s="24">
        <v>75210</v>
      </c>
      <c r="H9" s="24"/>
      <c r="I9" s="25"/>
      <c r="J9" s="24"/>
      <c r="K9" s="24">
        <v>75210</v>
      </c>
      <c r="L9" s="24"/>
      <c r="M9" s="26"/>
      <c r="N9" s="27">
        <f t="shared" ref="N9:N34" si="0">SUM(G9+I9)</f>
        <v>75210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274680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274680</v>
      </c>
      <c r="H36" s="76">
        <f>SUM(H6:H35)</f>
        <v>0</v>
      </c>
      <c r="I36" s="77">
        <f>SUM(I6:I35)</f>
        <v>0</v>
      </c>
      <c r="J36" s="78">
        <f>SUM(J6:J34)</f>
        <v>0</v>
      </c>
      <c r="K36" s="79">
        <f>SUM(K6:K34)</f>
        <v>274680</v>
      </c>
      <c r="L36" s="26">
        <f>SUM(L6:L35)</f>
        <v>0</v>
      </c>
      <c r="M36" s="26">
        <f>SUM(M6:M35)</f>
        <v>0</v>
      </c>
      <c r="N36" s="71">
        <f>SUM(J36:M36)</f>
        <v>274680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3"/>
  <sheetViews>
    <sheetView zoomScale="84" zoomScaleNormal="84" workbookViewId="0">
      <selection sqref="A1:N43"/>
    </sheetView>
  </sheetViews>
  <sheetFormatPr baseColWidth="10" defaultRowHeight="15"/>
  <cols>
    <col min="1" max="1" width="6.42578125" customWidth="1"/>
    <col min="2" max="2" width="19" customWidth="1"/>
    <col min="3" max="3" width="20.710937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2.7109375" customWidth="1"/>
    <col min="10" max="10" width="11.42578125" customWidth="1"/>
    <col min="11" max="11" width="11.5703125" customWidth="1"/>
    <col min="12" max="12" width="13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31</v>
      </c>
      <c r="E3" s="110"/>
      <c r="F3" s="14"/>
      <c r="G3" s="1"/>
      <c r="H3" s="1"/>
      <c r="I3" s="1"/>
      <c r="J3" s="12"/>
      <c r="K3" s="111">
        <v>40359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/>
      <c r="B6" s="20" t="s">
        <v>39</v>
      </c>
      <c r="C6" s="21" t="s">
        <v>197</v>
      </c>
      <c r="D6" s="22">
        <v>40357</v>
      </c>
      <c r="E6" s="22">
        <v>40359</v>
      </c>
      <c r="F6" s="23">
        <v>34364</v>
      </c>
      <c r="G6" s="24">
        <v>42000</v>
      </c>
      <c r="H6" s="24"/>
      <c r="I6" s="25"/>
      <c r="J6" s="25">
        <v>42000</v>
      </c>
      <c r="K6" s="24"/>
      <c r="L6" s="24"/>
      <c r="M6" s="29"/>
      <c r="N6" s="27">
        <f>SUM(G6:I6)</f>
        <v>42000</v>
      </c>
    </row>
    <row r="7" spans="1:14" ht="13.5" customHeight="1">
      <c r="A7" s="19"/>
      <c r="B7" s="20" t="s">
        <v>356</v>
      </c>
      <c r="C7" s="20" t="s">
        <v>356</v>
      </c>
      <c r="D7" s="22"/>
      <c r="E7" s="22"/>
      <c r="F7" s="23">
        <v>34365</v>
      </c>
      <c r="G7" s="24"/>
      <c r="H7" s="24" t="s">
        <v>310</v>
      </c>
      <c r="I7" s="25">
        <v>39800</v>
      </c>
      <c r="J7" s="24"/>
      <c r="K7" s="24"/>
      <c r="L7" s="24">
        <v>39800</v>
      </c>
      <c r="M7" s="29"/>
      <c r="N7" s="27">
        <f>SUM(G7:I7)</f>
        <v>39800</v>
      </c>
    </row>
    <row r="8" spans="1:14" ht="15.75">
      <c r="A8" s="19"/>
      <c r="B8" s="20" t="s">
        <v>357</v>
      </c>
      <c r="C8" s="20" t="s">
        <v>357</v>
      </c>
      <c r="D8" s="22"/>
      <c r="E8" s="22"/>
      <c r="F8" s="23">
        <v>34366</v>
      </c>
      <c r="G8" s="24"/>
      <c r="H8" s="24" t="s">
        <v>310</v>
      </c>
      <c r="I8" s="25">
        <v>1090000</v>
      </c>
      <c r="J8" s="24"/>
      <c r="K8" s="24"/>
      <c r="L8" s="24">
        <v>1090000</v>
      </c>
      <c r="M8" s="29"/>
      <c r="N8" s="27">
        <f>SUM(G8:I8)</f>
        <v>1090000</v>
      </c>
    </row>
    <row r="9" spans="1:14" ht="15.75">
      <c r="A9" s="19"/>
      <c r="B9" s="20" t="s">
        <v>358</v>
      </c>
      <c r="C9" s="21" t="s">
        <v>18</v>
      </c>
      <c r="D9" s="22"/>
      <c r="E9" s="22"/>
      <c r="F9" s="23">
        <v>34367</v>
      </c>
      <c r="G9" s="24"/>
      <c r="H9" s="24" t="s">
        <v>359</v>
      </c>
      <c r="I9" s="25">
        <v>77390</v>
      </c>
      <c r="J9" s="24">
        <v>77390</v>
      </c>
      <c r="K9" s="24"/>
      <c r="L9" s="24"/>
      <c r="M9" s="29"/>
      <c r="N9" s="27">
        <f t="shared" ref="N9:N34" si="0">SUM(G9+I9)</f>
        <v>77390</v>
      </c>
    </row>
    <row r="10" spans="1:14" ht="15.75">
      <c r="A10" s="19"/>
      <c r="B10" s="20" t="s">
        <v>332</v>
      </c>
      <c r="C10" s="21" t="s">
        <v>18</v>
      </c>
      <c r="D10" s="22"/>
      <c r="E10" s="22"/>
      <c r="F10" s="23">
        <v>34368</v>
      </c>
      <c r="G10" s="24"/>
      <c r="H10" s="24" t="s">
        <v>360</v>
      </c>
      <c r="I10" s="25">
        <v>11990</v>
      </c>
      <c r="J10" s="24"/>
      <c r="K10" s="24">
        <v>11990</v>
      </c>
      <c r="L10" s="24"/>
      <c r="M10" s="29"/>
      <c r="N10" s="27">
        <f t="shared" si="0"/>
        <v>11990</v>
      </c>
    </row>
    <row r="11" spans="1:14" ht="18.75" customHeight="1">
      <c r="A11" s="19"/>
      <c r="B11" s="30" t="s">
        <v>361</v>
      </c>
      <c r="C11" s="20" t="s">
        <v>362</v>
      </c>
      <c r="D11" s="31">
        <v>40329</v>
      </c>
      <c r="E11" s="31">
        <v>40331</v>
      </c>
      <c r="F11" s="23">
        <v>34369</v>
      </c>
      <c r="G11" s="24">
        <v>342260</v>
      </c>
      <c r="H11" s="24"/>
      <c r="I11" s="25"/>
      <c r="J11" s="24"/>
      <c r="K11" s="24"/>
      <c r="L11" s="24">
        <v>342260</v>
      </c>
      <c r="M11" s="29"/>
      <c r="N11" s="27">
        <f t="shared" si="0"/>
        <v>342260</v>
      </c>
    </row>
    <row r="12" spans="1:14" ht="15.75">
      <c r="A12" s="19"/>
      <c r="B12" s="20" t="s">
        <v>363</v>
      </c>
      <c r="C12" s="108" t="s">
        <v>362</v>
      </c>
      <c r="D12" s="22">
        <v>40341</v>
      </c>
      <c r="E12" s="31">
        <v>40342</v>
      </c>
      <c r="F12" s="23">
        <v>34370</v>
      </c>
      <c r="G12" s="24">
        <v>100280</v>
      </c>
      <c r="H12" s="24"/>
      <c r="I12" s="25"/>
      <c r="J12" s="24"/>
      <c r="K12" s="24"/>
      <c r="L12" s="24">
        <v>100280</v>
      </c>
      <c r="M12" s="29"/>
      <c r="N12" s="27">
        <f t="shared" si="0"/>
        <v>100280</v>
      </c>
    </row>
    <row r="13" spans="1:14" ht="15.75">
      <c r="A13" s="19"/>
      <c r="B13" s="20" t="s">
        <v>364</v>
      </c>
      <c r="C13" s="20" t="s">
        <v>362</v>
      </c>
      <c r="D13" s="22">
        <v>40341</v>
      </c>
      <c r="E13" s="22">
        <v>40343</v>
      </c>
      <c r="F13" s="23">
        <v>34371</v>
      </c>
      <c r="G13" s="24">
        <v>50140</v>
      </c>
      <c r="H13" s="24"/>
      <c r="I13" s="25"/>
      <c r="J13" s="24"/>
      <c r="K13" s="24"/>
      <c r="L13" s="24">
        <v>50140</v>
      </c>
      <c r="M13" s="29"/>
      <c r="N13" s="27">
        <f t="shared" si="0"/>
        <v>50140</v>
      </c>
    </row>
    <row r="14" spans="1:14" ht="15.75">
      <c r="A14" s="19"/>
      <c r="B14" s="20" t="s">
        <v>365</v>
      </c>
      <c r="C14" s="21" t="s">
        <v>362</v>
      </c>
      <c r="D14" s="22">
        <v>40341</v>
      </c>
      <c r="E14" s="22">
        <v>40343</v>
      </c>
      <c r="F14" s="23">
        <v>34372</v>
      </c>
      <c r="G14" s="24">
        <v>50140</v>
      </c>
      <c r="H14" s="24"/>
      <c r="I14" s="25"/>
      <c r="J14" s="24"/>
      <c r="K14" s="24"/>
      <c r="L14" s="24">
        <v>50140</v>
      </c>
      <c r="M14" s="29"/>
      <c r="N14" s="27">
        <f t="shared" si="0"/>
        <v>50140</v>
      </c>
    </row>
    <row r="15" spans="1:14" ht="15.75">
      <c r="A15" s="19"/>
      <c r="B15" s="20" t="s">
        <v>366</v>
      </c>
      <c r="C15" s="20" t="s">
        <v>362</v>
      </c>
      <c r="D15" s="22">
        <v>40341</v>
      </c>
      <c r="E15" s="22">
        <v>40343</v>
      </c>
      <c r="F15" s="23">
        <v>34373</v>
      </c>
      <c r="G15" s="24">
        <v>50140</v>
      </c>
      <c r="H15" s="24"/>
      <c r="I15" s="25"/>
      <c r="J15" s="24"/>
      <c r="K15" s="24"/>
      <c r="L15" s="24">
        <v>50140</v>
      </c>
      <c r="M15" s="29"/>
      <c r="N15" s="27">
        <f t="shared" si="0"/>
        <v>50140</v>
      </c>
    </row>
    <row r="16" spans="1:14" ht="15.75">
      <c r="A16" s="19"/>
      <c r="B16" s="32" t="s">
        <v>367</v>
      </c>
      <c r="C16" s="20" t="s">
        <v>362</v>
      </c>
      <c r="D16" s="22">
        <v>40344</v>
      </c>
      <c r="E16" s="22">
        <v>40346</v>
      </c>
      <c r="F16" s="23">
        <v>34374</v>
      </c>
      <c r="G16" s="24">
        <v>50140</v>
      </c>
      <c r="H16" s="28"/>
      <c r="I16" s="25"/>
      <c r="J16" s="24"/>
      <c r="K16" s="24"/>
      <c r="L16" s="24">
        <v>50140</v>
      </c>
      <c r="M16" s="29"/>
      <c r="N16" s="27">
        <f t="shared" si="0"/>
        <v>50140</v>
      </c>
    </row>
    <row r="17" spans="1:14" ht="15.75">
      <c r="A17" s="19"/>
      <c r="B17" s="20" t="s">
        <v>368</v>
      </c>
      <c r="C17" s="21" t="s">
        <v>362</v>
      </c>
      <c r="D17" s="22">
        <v>40343</v>
      </c>
      <c r="E17" s="22">
        <v>40344</v>
      </c>
      <c r="F17" s="23">
        <v>34375</v>
      </c>
      <c r="G17" s="24">
        <v>577700</v>
      </c>
      <c r="H17" s="24"/>
      <c r="I17" s="25"/>
      <c r="J17" s="24"/>
      <c r="K17" s="24"/>
      <c r="L17" s="24">
        <v>577700</v>
      </c>
      <c r="M17" s="29"/>
      <c r="N17" s="27">
        <f t="shared" si="0"/>
        <v>577700</v>
      </c>
    </row>
    <row r="18" spans="1:14" ht="15.75">
      <c r="A18" s="19"/>
      <c r="B18" s="20" t="s">
        <v>369</v>
      </c>
      <c r="C18" s="21" t="s">
        <v>362</v>
      </c>
      <c r="D18" s="22">
        <v>40346</v>
      </c>
      <c r="E18" s="22">
        <v>40348</v>
      </c>
      <c r="F18" s="23">
        <v>34376</v>
      </c>
      <c r="G18" s="24">
        <v>50140</v>
      </c>
      <c r="H18" s="24"/>
      <c r="I18" s="25"/>
      <c r="J18" s="24"/>
      <c r="K18" s="24"/>
      <c r="L18" s="24">
        <v>50140</v>
      </c>
      <c r="M18" s="29"/>
      <c r="N18" s="27">
        <f t="shared" si="0"/>
        <v>50140</v>
      </c>
    </row>
    <row r="19" spans="1:14" ht="15.75">
      <c r="A19" s="19"/>
      <c r="B19" s="20" t="s">
        <v>370</v>
      </c>
      <c r="C19" s="21" t="s">
        <v>362</v>
      </c>
      <c r="D19" s="22">
        <v>40346</v>
      </c>
      <c r="E19" s="22">
        <v>40347</v>
      </c>
      <c r="F19" s="23">
        <v>34377</v>
      </c>
      <c r="G19" s="24">
        <v>50140</v>
      </c>
      <c r="H19" s="24"/>
      <c r="I19" s="25"/>
      <c r="J19" s="24"/>
      <c r="K19" s="24"/>
      <c r="L19" s="24">
        <v>50140</v>
      </c>
      <c r="M19" s="29"/>
      <c r="N19" s="27">
        <f t="shared" si="0"/>
        <v>50140</v>
      </c>
    </row>
    <row r="20" spans="1:14" ht="15.75">
      <c r="A20" s="19"/>
      <c r="B20" s="20" t="s">
        <v>371</v>
      </c>
      <c r="C20" s="21" t="s">
        <v>18</v>
      </c>
      <c r="D20" s="22">
        <v>40359</v>
      </c>
      <c r="E20" s="22">
        <v>40360</v>
      </c>
      <c r="F20" s="23">
        <v>34378</v>
      </c>
      <c r="G20" s="24">
        <v>42510</v>
      </c>
      <c r="H20" s="24"/>
      <c r="I20" s="25"/>
      <c r="J20" s="24"/>
      <c r="K20" s="24">
        <v>42510</v>
      </c>
      <c r="L20" s="24"/>
      <c r="M20" s="29"/>
      <c r="N20" s="27">
        <f t="shared" si="0"/>
        <v>42510</v>
      </c>
    </row>
    <row r="21" spans="1:14" ht="15.75">
      <c r="A21" s="35"/>
      <c r="B21" s="100"/>
      <c r="C21" s="37"/>
      <c r="D21" s="101"/>
      <c r="E21" s="101"/>
      <c r="F21" s="39"/>
      <c r="G21" s="40"/>
      <c r="H21" s="40"/>
      <c r="I21" s="41"/>
      <c r="J21" s="42"/>
      <c r="K21" s="40"/>
      <c r="L21" s="42"/>
      <c r="M21" s="42"/>
      <c r="N21" s="44">
        <f t="shared" si="0"/>
        <v>0</v>
      </c>
    </row>
    <row r="22" spans="1:14" ht="15.75">
      <c r="A22" s="45"/>
      <c r="B22" s="102"/>
      <c r="C22" s="47"/>
      <c r="D22" s="103"/>
      <c r="E22" s="103"/>
      <c r="F22" s="49"/>
      <c r="G22" s="50"/>
      <c r="H22" s="50"/>
      <c r="I22" s="51"/>
      <c r="J22" s="50"/>
      <c r="K22" s="50"/>
      <c r="L22" s="52"/>
      <c r="M22" s="52"/>
      <c r="N22" s="44">
        <f t="shared" si="0"/>
        <v>0</v>
      </c>
    </row>
    <row r="23" spans="1:14" ht="15.75">
      <c r="A23" s="45"/>
      <c r="B23" s="104"/>
      <c r="C23" s="47"/>
      <c r="D23" s="103"/>
      <c r="E23" s="103"/>
      <c r="F23" s="49"/>
      <c r="G23" s="52"/>
      <c r="H23" s="52"/>
      <c r="I23" s="51"/>
      <c r="J23" s="50"/>
      <c r="K23" s="52"/>
      <c r="L23" s="52"/>
      <c r="M23" s="52"/>
      <c r="N23" s="44">
        <f t="shared" si="0"/>
        <v>0</v>
      </c>
    </row>
    <row r="24" spans="1:14" ht="15.75">
      <c r="A24" s="45"/>
      <c r="B24" s="104"/>
      <c r="C24" s="47"/>
      <c r="D24" s="103"/>
      <c r="E24" s="103"/>
      <c r="F24" s="49"/>
      <c r="G24" s="50"/>
      <c r="H24" s="50"/>
      <c r="I24" s="51"/>
      <c r="J24" s="55"/>
      <c r="K24" s="50"/>
      <c r="L24" s="50"/>
      <c r="M24" s="52"/>
      <c r="N24" s="44">
        <f t="shared" si="0"/>
        <v>0</v>
      </c>
    </row>
    <row r="25" spans="1:14" ht="15.75">
      <c r="A25" s="45"/>
      <c r="B25" s="105"/>
      <c r="C25" s="47"/>
      <c r="D25" s="103"/>
      <c r="E25" s="103"/>
      <c r="F25" s="49"/>
      <c r="G25" s="52"/>
      <c r="H25" s="52"/>
      <c r="I25" s="51"/>
      <c r="J25" s="50"/>
      <c r="K25" s="50"/>
      <c r="L25" s="52"/>
      <c r="M25" s="52"/>
      <c r="N25" s="44">
        <f t="shared" si="0"/>
        <v>0</v>
      </c>
    </row>
    <row r="26" spans="1:14" ht="15.75">
      <c r="A26" s="45"/>
      <c r="B26" s="104"/>
      <c r="C26" s="47"/>
      <c r="D26" s="103"/>
      <c r="E26" s="103"/>
      <c r="F26" s="49"/>
      <c r="G26" s="50"/>
      <c r="H26" s="50"/>
      <c r="I26" s="51"/>
      <c r="J26" s="50"/>
      <c r="K26" s="50"/>
      <c r="L26" s="50"/>
      <c r="M26" s="52"/>
      <c r="N26" s="44">
        <f t="shared" si="0"/>
        <v>0</v>
      </c>
    </row>
    <row r="27" spans="1:14" ht="15.75">
      <c r="A27" s="45"/>
      <c r="B27" s="104"/>
      <c r="C27" s="47"/>
      <c r="D27" s="103"/>
      <c r="E27" s="103"/>
      <c r="F27" s="49"/>
      <c r="G27" s="50"/>
      <c r="H27" s="50"/>
      <c r="I27" s="51"/>
      <c r="J27" s="50"/>
      <c r="K27" s="50"/>
      <c r="L27" s="52"/>
      <c r="M27" s="52"/>
      <c r="N27" s="44">
        <f t="shared" si="0"/>
        <v>0</v>
      </c>
    </row>
    <row r="28" spans="1:14" ht="15.75">
      <c r="A28" s="45"/>
      <c r="B28" s="106"/>
      <c r="C28" s="47"/>
      <c r="D28" s="103"/>
      <c r="E28" s="103"/>
      <c r="F28" s="49"/>
      <c r="G28" s="50"/>
      <c r="H28" s="50"/>
      <c r="I28" s="55"/>
      <c r="J28" s="55"/>
      <c r="K28" s="50"/>
      <c r="L28" s="52"/>
      <c r="M28" s="52"/>
      <c r="N28" s="44">
        <f t="shared" si="0"/>
        <v>0</v>
      </c>
    </row>
    <row r="29" spans="1:14" ht="15.75">
      <c r="A29" s="45"/>
      <c r="B29" s="104"/>
      <c r="C29" s="59"/>
      <c r="D29" s="103"/>
      <c r="E29" s="103"/>
      <c r="F29" s="60"/>
      <c r="G29" s="50"/>
      <c r="H29" s="50"/>
      <c r="I29" s="55"/>
      <c r="J29" s="55"/>
      <c r="K29" s="50"/>
      <c r="L29" s="52"/>
      <c r="M29" s="52"/>
      <c r="N29" s="44">
        <f t="shared" si="0"/>
        <v>0</v>
      </c>
    </row>
    <row r="30" spans="1:14" ht="15.75">
      <c r="A30" s="19"/>
      <c r="B30" s="32"/>
      <c r="C30" s="62"/>
      <c r="D30" s="22"/>
      <c r="E30" s="22"/>
      <c r="F30" s="64"/>
      <c r="G30" s="24"/>
      <c r="H30" s="24"/>
      <c r="I30" s="65"/>
      <c r="J30" s="65"/>
      <c r="K30" s="66"/>
      <c r="L30" s="29"/>
      <c r="M30" s="29"/>
      <c r="N30" s="44">
        <f t="shared" si="0"/>
        <v>0</v>
      </c>
    </row>
    <row r="31" spans="1:14" ht="15.75">
      <c r="A31" s="19"/>
      <c r="B31" s="32"/>
      <c r="C31" s="62"/>
      <c r="D31" s="22"/>
      <c r="E31" s="22"/>
      <c r="F31" s="64"/>
      <c r="G31" s="24"/>
      <c r="H31" s="24"/>
      <c r="I31" s="65"/>
      <c r="J31" s="65"/>
      <c r="K31" s="24"/>
      <c r="L31" s="29"/>
      <c r="M31" s="29"/>
      <c r="N31" s="44">
        <f t="shared" si="0"/>
        <v>0</v>
      </c>
    </row>
    <row r="32" spans="1:14" ht="15.75">
      <c r="A32" s="67"/>
      <c r="B32" s="21"/>
      <c r="C32" s="62"/>
      <c r="D32" s="22"/>
      <c r="E32" s="22"/>
      <c r="F32" s="64"/>
      <c r="G32" s="24"/>
      <c r="H32" s="24"/>
      <c r="I32" s="65"/>
      <c r="J32" s="65"/>
      <c r="K32" s="24"/>
      <c r="L32" s="29"/>
      <c r="M32" s="29"/>
      <c r="N32" s="44">
        <f t="shared" si="0"/>
        <v>0</v>
      </c>
    </row>
    <row r="33" spans="1:14" ht="15.75">
      <c r="A33" s="67"/>
      <c r="B33" s="32"/>
      <c r="C33" s="62"/>
      <c r="D33" s="22"/>
      <c r="E33" s="22"/>
      <c r="F33" s="64"/>
      <c r="G33" s="24"/>
      <c r="H33" s="24"/>
      <c r="I33" s="65"/>
      <c r="J33" s="65"/>
      <c r="K33" s="24"/>
      <c r="L33" s="29"/>
      <c r="M33" s="29"/>
      <c r="N33" s="44">
        <f t="shared" si="0"/>
        <v>0</v>
      </c>
    </row>
    <row r="34" spans="1:14" ht="15.75">
      <c r="A34" s="67"/>
      <c r="B34" s="32"/>
      <c r="C34" s="62"/>
      <c r="D34" s="22"/>
      <c r="E34" s="22"/>
      <c r="F34" s="64"/>
      <c r="G34" s="24"/>
      <c r="H34" s="24"/>
      <c r="I34" s="66"/>
      <c r="J34" s="66"/>
      <c r="K34" s="65"/>
      <c r="L34" s="29"/>
      <c r="M34" s="29"/>
      <c r="N34" s="44">
        <f t="shared" si="0"/>
        <v>0</v>
      </c>
    </row>
    <row r="35" spans="1:14" ht="16.5" thickBot="1">
      <c r="A35" s="67"/>
      <c r="B35" s="32"/>
      <c r="C35" s="62"/>
      <c r="D35" s="107"/>
      <c r="E35" s="107"/>
      <c r="F35" s="64"/>
      <c r="G35" s="66"/>
      <c r="H35" s="66"/>
      <c r="I35" s="66"/>
      <c r="J35" s="70"/>
      <c r="K35" s="65"/>
      <c r="L35" s="29"/>
      <c r="M35" s="29"/>
      <c r="N35" s="71">
        <f>SUM(N6:N34)</f>
        <v>2624770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1405590</v>
      </c>
      <c r="H36" s="76">
        <f>SUM(H6:H35)</f>
        <v>0</v>
      </c>
      <c r="I36" s="77">
        <f>SUM(I6:I35)</f>
        <v>1219180</v>
      </c>
      <c r="J36" s="78">
        <f>SUM(J6:J34)</f>
        <v>119390</v>
      </c>
      <c r="K36" s="79">
        <f>SUM(K6:K34)</f>
        <v>54500</v>
      </c>
      <c r="L36" s="26">
        <f>SUM(L6:L35)</f>
        <v>2450880</v>
      </c>
      <c r="M36" s="26">
        <f>SUM(M6:M35)</f>
        <v>0</v>
      </c>
      <c r="N36" s="71">
        <f>SUM(J36:M36)</f>
        <v>2624770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140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76300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43100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119400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43"/>
  <sheetViews>
    <sheetView zoomScale="84" zoomScaleNormal="84" workbookViewId="0">
      <selection activeCell="C42" sqref="C42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31</v>
      </c>
      <c r="E3" s="110"/>
      <c r="F3" s="14"/>
      <c r="G3" s="1"/>
      <c r="H3" s="1"/>
      <c r="I3" s="1"/>
      <c r="J3" s="12"/>
      <c r="K3" s="111">
        <v>40350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47</v>
      </c>
      <c r="B6" s="34" t="s">
        <v>243</v>
      </c>
      <c r="C6" s="21" t="s">
        <v>177</v>
      </c>
      <c r="D6" s="22">
        <v>40349</v>
      </c>
      <c r="E6" s="22">
        <v>40350</v>
      </c>
      <c r="F6" s="23">
        <v>34279</v>
      </c>
      <c r="G6" s="24">
        <v>15260</v>
      </c>
      <c r="H6" s="24"/>
      <c r="I6" s="25"/>
      <c r="J6" s="24"/>
      <c r="K6" s="24">
        <v>15260</v>
      </c>
      <c r="L6" s="24"/>
      <c r="M6" s="26"/>
      <c r="N6" s="27">
        <f>SUM(G6:I6)</f>
        <v>15260</v>
      </c>
    </row>
    <row r="7" spans="1:14" ht="13.5" customHeight="1">
      <c r="A7" s="19" t="s">
        <v>35</v>
      </c>
      <c r="B7" s="34" t="s">
        <v>244</v>
      </c>
      <c r="C7" s="20" t="s">
        <v>18</v>
      </c>
      <c r="D7" s="22">
        <v>40350</v>
      </c>
      <c r="E7" s="22">
        <v>40351</v>
      </c>
      <c r="F7" s="23">
        <v>34280</v>
      </c>
      <c r="G7" s="24">
        <v>38150</v>
      </c>
      <c r="H7" s="24"/>
      <c r="I7" s="25"/>
      <c r="J7" s="24">
        <v>38150</v>
      </c>
      <c r="K7" s="24"/>
      <c r="L7" s="24"/>
      <c r="M7" s="26"/>
      <c r="N7" s="27">
        <f>SUM(G7:I7)</f>
        <v>38150</v>
      </c>
    </row>
    <row r="8" spans="1:14" ht="15.75">
      <c r="A8" s="19"/>
      <c r="B8" s="34"/>
      <c r="C8" s="21"/>
      <c r="D8" s="22"/>
      <c r="E8" s="22"/>
      <c r="F8" s="23"/>
      <c r="G8" s="24"/>
      <c r="H8" s="24"/>
      <c r="I8" s="25"/>
      <c r="J8" s="24"/>
      <c r="K8" s="24"/>
      <c r="L8" s="24"/>
      <c r="M8" s="26"/>
      <c r="N8" s="27">
        <f>SUM(G8:I8)</f>
        <v>0</v>
      </c>
    </row>
    <row r="9" spans="1:14" ht="15.75">
      <c r="A9" s="19"/>
      <c r="B9" s="34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53410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53410</v>
      </c>
      <c r="H36" s="76">
        <f>SUM(H6:H35)</f>
        <v>0</v>
      </c>
      <c r="I36" s="77">
        <f>SUM(I6:I35)</f>
        <v>0</v>
      </c>
      <c r="J36" s="78">
        <f>SUM(J6:J34)</f>
        <v>38150</v>
      </c>
      <c r="K36" s="79">
        <f>SUM(K6:K34)</f>
        <v>15260</v>
      </c>
      <c r="L36" s="26">
        <f>SUM(L6:L35)</f>
        <v>0</v>
      </c>
      <c r="M36" s="26">
        <f>SUM(M6:M35)</f>
        <v>0</v>
      </c>
      <c r="N36" s="71">
        <f>SUM(J36:M36)</f>
        <v>53410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/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43"/>
  <sheetViews>
    <sheetView topLeftCell="A16" zoomScale="84" zoomScaleNormal="84" workbookViewId="0">
      <selection activeCell="D36" sqref="D36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40349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60</v>
      </c>
      <c r="B6" s="34" t="s">
        <v>242</v>
      </c>
      <c r="C6" s="21" t="s">
        <v>18</v>
      </c>
      <c r="D6" s="22">
        <v>40349</v>
      </c>
      <c r="E6" s="22">
        <v>40350</v>
      </c>
      <c r="F6" s="23">
        <v>34278</v>
      </c>
      <c r="G6" s="24">
        <v>35970</v>
      </c>
      <c r="H6" s="24"/>
      <c r="I6" s="25"/>
      <c r="J6" s="24"/>
      <c r="K6" s="24">
        <v>35970</v>
      </c>
      <c r="L6" s="24"/>
      <c r="M6" s="26"/>
      <c r="N6" s="27">
        <f>SUM(G6:I6)</f>
        <v>35970</v>
      </c>
    </row>
    <row r="7" spans="1:14" ht="13.5" customHeight="1">
      <c r="A7" s="19"/>
      <c r="B7" s="34"/>
      <c r="C7" s="20"/>
      <c r="D7" s="22"/>
      <c r="E7" s="22"/>
      <c r="F7" s="23"/>
      <c r="G7" s="24"/>
      <c r="H7" s="24"/>
      <c r="I7" s="25"/>
      <c r="J7" s="24"/>
      <c r="K7" s="24"/>
      <c r="L7" s="24"/>
      <c r="M7" s="26"/>
      <c r="N7" s="27">
        <f>SUM(G7:I7)</f>
        <v>0</v>
      </c>
    </row>
    <row r="8" spans="1:14" ht="15.75">
      <c r="A8" s="19"/>
      <c r="B8" s="34"/>
      <c r="C8" s="21"/>
      <c r="D8" s="22"/>
      <c r="E8" s="22"/>
      <c r="F8" s="23"/>
      <c r="G8" s="24"/>
      <c r="H8" s="24"/>
      <c r="I8" s="25"/>
      <c r="J8" s="24"/>
      <c r="K8" s="24"/>
      <c r="L8" s="24"/>
      <c r="M8" s="26"/>
      <c r="N8" s="27">
        <f>SUM(G8:I8)</f>
        <v>0</v>
      </c>
    </row>
    <row r="9" spans="1:14" ht="15.75">
      <c r="A9" s="19"/>
      <c r="B9" s="34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35970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35970</v>
      </c>
      <c r="H36" s="76">
        <f>SUM(H6:H35)</f>
        <v>0</v>
      </c>
      <c r="I36" s="77">
        <f>SUM(I6:I35)</f>
        <v>0</v>
      </c>
      <c r="J36" s="78">
        <f>SUM(J6:J34)</f>
        <v>0</v>
      </c>
      <c r="K36" s="79">
        <f>SUM(K6:K34)</f>
        <v>35970</v>
      </c>
      <c r="L36" s="26">
        <f>SUM(L6:L35)</f>
        <v>0</v>
      </c>
      <c r="M36" s="26">
        <f>SUM(M6:M35)</f>
        <v>0</v>
      </c>
      <c r="N36" s="71">
        <f>SUM(J36:M36)</f>
        <v>35970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43"/>
  <sheetViews>
    <sheetView topLeftCell="A19" zoomScale="84" zoomScaleNormal="84" workbookViewId="0">
      <selection activeCell="C43" sqref="C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40349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35</v>
      </c>
      <c r="B6" s="34" t="s">
        <v>239</v>
      </c>
      <c r="C6" s="21"/>
      <c r="D6" s="22"/>
      <c r="E6" s="22"/>
      <c r="F6" s="23">
        <v>34275</v>
      </c>
      <c r="G6" s="24"/>
      <c r="H6" s="24" t="s">
        <v>240</v>
      </c>
      <c r="I6" s="25">
        <v>35970</v>
      </c>
      <c r="J6" s="24"/>
      <c r="K6" s="24">
        <v>35970</v>
      </c>
      <c r="L6" s="24"/>
      <c r="M6" s="26"/>
      <c r="N6" s="27">
        <f>SUM(G6:I6)</f>
        <v>35970</v>
      </c>
    </row>
    <row r="7" spans="1:14" ht="13.5" customHeight="1">
      <c r="A7" s="19" t="s">
        <v>35</v>
      </c>
      <c r="B7" s="34" t="s">
        <v>241</v>
      </c>
      <c r="C7" s="20"/>
      <c r="D7" s="22">
        <v>40348</v>
      </c>
      <c r="E7" s="22">
        <v>40349</v>
      </c>
      <c r="F7" s="23">
        <v>34276</v>
      </c>
      <c r="G7" s="24">
        <v>42510</v>
      </c>
      <c r="H7" s="24"/>
      <c r="I7" s="25"/>
      <c r="J7" s="24"/>
      <c r="K7" s="24">
        <v>42510</v>
      </c>
      <c r="L7" s="24"/>
      <c r="M7" s="26"/>
      <c r="N7" s="27">
        <f>SUM(G7:I7)</f>
        <v>42510</v>
      </c>
    </row>
    <row r="8" spans="1:14" ht="15.75">
      <c r="A8" s="19" t="s">
        <v>40</v>
      </c>
      <c r="B8" s="34" t="s">
        <v>209</v>
      </c>
      <c r="C8" s="21"/>
      <c r="D8" s="22">
        <v>40349</v>
      </c>
      <c r="E8" s="22">
        <v>40350</v>
      </c>
      <c r="F8" s="23">
        <v>34277</v>
      </c>
      <c r="G8" s="24">
        <v>29975</v>
      </c>
      <c r="H8" s="24"/>
      <c r="I8" s="25"/>
      <c r="J8" s="24">
        <v>29975</v>
      </c>
      <c r="K8" s="24"/>
      <c r="L8" s="24"/>
      <c r="M8" s="26"/>
      <c r="N8" s="27">
        <f>SUM(G8:I8)</f>
        <v>29975</v>
      </c>
    </row>
    <row r="9" spans="1:14" ht="15.75">
      <c r="A9" s="19"/>
      <c r="B9" s="34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108455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72485</v>
      </c>
      <c r="H36" s="76">
        <f>SUM(H6:H35)</f>
        <v>0</v>
      </c>
      <c r="I36" s="77">
        <f>SUM(I6:I35)</f>
        <v>35970</v>
      </c>
      <c r="J36" s="78">
        <f>SUM(J6:J34)</f>
        <v>29975</v>
      </c>
      <c r="K36" s="79">
        <f>SUM(K6:K34)</f>
        <v>78480</v>
      </c>
      <c r="L36" s="26">
        <f>SUM(L6:L35)</f>
        <v>0</v>
      </c>
      <c r="M36" s="26">
        <f>SUM(M6:M35)</f>
        <v>0</v>
      </c>
      <c r="N36" s="71">
        <f>SUM(J36:M36)</f>
        <v>108455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29975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29975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43"/>
  <sheetViews>
    <sheetView zoomScale="84" zoomScaleNormal="84" workbookViewId="0">
      <selection activeCell="C43" sqref="C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40348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60</v>
      </c>
      <c r="B6" s="34" t="s">
        <v>233</v>
      </c>
      <c r="C6" s="21" t="s">
        <v>18</v>
      </c>
      <c r="D6" s="22">
        <v>40348</v>
      </c>
      <c r="E6" s="22">
        <v>40349</v>
      </c>
      <c r="F6" s="23">
        <v>34269</v>
      </c>
      <c r="G6" s="24">
        <v>32700</v>
      </c>
      <c r="H6" s="24"/>
      <c r="I6" s="25"/>
      <c r="J6" s="24">
        <v>32700</v>
      </c>
      <c r="K6" s="24"/>
      <c r="L6" s="24"/>
      <c r="M6" s="26"/>
      <c r="N6" s="27">
        <f>SUM(G6:I6)</f>
        <v>32700</v>
      </c>
    </row>
    <row r="7" spans="1:14" ht="13.5" customHeight="1">
      <c r="A7" s="19" t="s">
        <v>134</v>
      </c>
      <c r="B7" s="34" t="s">
        <v>232</v>
      </c>
      <c r="C7" s="20" t="s">
        <v>18</v>
      </c>
      <c r="D7" s="22"/>
      <c r="E7" s="22"/>
      <c r="F7" s="23">
        <v>34270</v>
      </c>
      <c r="G7" s="24"/>
      <c r="H7" s="24" t="s">
        <v>234</v>
      </c>
      <c r="I7" s="25">
        <v>32700</v>
      </c>
      <c r="J7" s="24"/>
      <c r="K7" s="24">
        <v>32700</v>
      </c>
      <c r="L7" s="24"/>
      <c r="M7" s="26"/>
      <c r="N7" s="27">
        <f>SUM(G7:I7)</f>
        <v>32700</v>
      </c>
    </row>
    <row r="8" spans="1:14" ht="15.75">
      <c r="A8" s="19"/>
      <c r="B8" s="34" t="s">
        <v>235</v>
      </c>
      <c r="C8" s="21"/>
      <c r="D8" s="22">
        <v>40348</v>
      </c>
      <c r="E8" s="22">
        <v>40349</v>
      </c>
      <c r="F8" s="23">
        <v>34271</v>
      </c>
      <c r="G8" s="24">
        <v>210370</v>
      </c>
      <c r="H8" s="24"/>
      <c r="I8" s="25"/>
      <c r="J8" s="24"/>
      <c r="K8" s="24">
        <v>105185</v>
      </c>
      <c r="L8" s="24"/>
      <c r="M8" s="26">
        <v>105185</v>
      </c>
      <c r="N8" s="27">
        <f>SUM(G8:I8)</f>
        <v>210370</v>
      </c>
    </row>
    <row r="9" spans="1:14" ht="15.75">
      <c r="A9" s="19"/>
      <c r="B9" s="34" t="s">
        <v>235</v>
      </c>
      <c r="C9" s="21"/>
      <c r="D9" s="22"/>
      <c r="E9" s="22"/>
      <c r="F9" s="23">
        <v>34272</v>
      </c>
      <c r="G9" s="24">
        <v>163500</v>
      </c>
      <c r="H9" s="24"/>
      <c r="I9" s="25"/>
      <c r="J9" s="24"/>
      <c r="K9" s="24">
        <v>163500</v>
      </c>
      <c r="L9" s="24"/>
      <c r="M9" s="26"/>
      <c r="N9" s="27">
        <f t="shared" ref="N9:N34" si="0">SUM(G9+I9)</f>
        <v>163500</v>
      </c>
    </row>
    <row r="10" spans="1:14" ht="15.75">
      <c r="A10" s="19" t="s">
        <v>75</v>
      </c>
      <c r="B10" s="20" t="s">
        <v>236</v>
      </c>
      <c r="C10" s="21"/>
      <c r="D10" s="22">
        <v>40348</v>
      </c>
      <c r="E10" s="22">
        <v>40349</v>
      </c>
      <c r="F10" s="23">
        <v>34273</v>
      </c>
      <c r="G10" s="24">
        <v>35970</v>
      </c>
      <c r="H10" s="24"/>
      <c r="I10" s="25"/>
      <c r="J10" s="24">
        <v>35970</v>
      </c>
      <c r="K10" s="24"/>
      <c r="L10" s="24"/>
      <c r="M10" s="26"/>
      <c r="N10" s="27">
        <f t="shared" si="0"/>
        <v>35970</v>
      </c>
    </row>
    <row r="11" spans="1:14" ht="18.75" customHeight="1">
      <c r="A11" s="19" t="s">
        <v>84</v>
      </c>
      <c r="B11" s="30" t="s">
        <v>237</v>
      </c>
      <c r="C11" s="20"/>
      <c r="D11" s="31"/>
      <c r="E11" s="31"/>
      <c r="F11" s="23">
        <v>34274</v>
      </c>
      <c r="G11" s="24"/>
      <c r="H11" s="24" t="s">
        <v>238</v>
      </c>
      <c r="I11" s="25">
        <v>490500</v>
      </c>
      <c r="J11" s="24">
        <v>19075</v>
      </c>
      <c r="K11" s="24">
        <v>471425</v>
      </c>
      <c r="L11" s="24"/>
      <c r="M11" s="26"/>
      <c r="N11" s="27">
        <f t="shared" si="0"/>
        <v>490500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965740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442540</v>
      </c>
      <c r="H36" s="76">
        <f>SUM(H6:H35)</f>
        <v>0</v>
      </c>
      <c r="I36" s="77">
        <f>SUM(I6:I35)</f>
        <v>523200</v>
      </c>
      <c r="J36" s="78">
        <f>SUM(J6:J34)</f>
        <v>87745</v>
      </c>
      <c r="K36" s="79">
        <f>SUM(K6:K34)</f>
        <v>772810</v>
      </c>
      <c r="L36" s="26">
        <f>SUM(L6:L35)</f>
        <v>0</v>
      </c>
      <c r="M36" s="26">
        <f>SUM(M6:M35)</f>
        <v>105185</v>
      </c>
      <c r="N36" s="71">
        <f>SUM(J36:M36)</f>
        <v>965740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87775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87775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43"/>
  <sheetViews>
    <sheetView topLeftCell="A16" zoomScale="84" zoomScaleNormal="84" workbookViewId="0">
      <selection activeCell="G40" sqref="G40"/>
    </sheetView>
  </sheetViews>
  <sheetFormatPr baseColWidth="10" defaultRowHeight="15"/>
  <cols>
    <col min="1" max="1" width="6.42578125" customWidth="1"/>
    <col min="2" max="2" width="19" customWidth="1"/>
    <col min="3" max="3" width="22.7109375" customWidth="1"/>
    <col min="4" max="4" width="10.7109375" customWidth="1"/>
    <col min="5" max="5" width="10.85546875" customWidth="1"/>
    <col min="6" max="6" width="12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31</v>
      </c>
      <c r="E3" s="110"/>
      <c r="F3" s="14"/>
      <c r="G3" s="1"/>
      <c r="H3" s="1"/>
      <c r="I3" s="1"/>
      <c r="J3" s="12"/>
      <c r="K3" s="111">
        <v>40348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90</v>
      </c>
      <c r="B6" s="34" t="s">
        <v>101</v>
      </c>
      <c r="C6" s="21" t="s">
        <v>18</v>
      </c>
      <c r="D6" s="22">
        <v>40347</v>
      </c>
      <c r="E6" s="22">
        <v>40348</v>
      </c>
      <c r="F6" s="23">
        <v>34265</v>
      </c>
      <c r="G6" s="24">
        <v>39785</v>
      </c>
      <c r="H6" s="24"/>
      <c r="I6" s="25"/>
      <c r="J6" s="24"/>
      <c r="K6" s="24">
        <v>39785</v>
      </c>
      <c r="L6" s="24"/>
      <c r="M6" s="26"/>
      <c r="N6" s="27">
        <v>39785</v>
      </c>
    </row>
    <row r="7" spans="1:14" ht="15.75">
      <c r="A7" s="19" t="s">
        <v>123</v>
      </c>
      <c r="B7" s="34" t="s">
        <v>230</v>
      </c>
      <c r="C7" s="21" t="s">
        <v>18</v>
      </c>
      <c r="D7" s="22">
        <v>40348</v>
      </c>
      <c r="E7" s="22">
        <v>40349</v>
      </c>
      <c r="F7" s="23">
        <v>34266</v>
      </c>
      <c r="G7" s="24">
        <v>16350</v>
      </c>
      <c r="H7" s="24"/>
      <c r="I7" s="25"/>
      <c r="J7" s="24"/>
      <c r="K7" s="24">
        <v>16350</v>
      </c>
      <c r="L7" s="24"/>
      <c r="M7" s="26"/>
      <c r="N7" s="27">
        <v>16350</v>
      </c>
    </row>
    <row r="8" spans="1:14" ht="13.5" customHeight="1">
      <c r="A8" s="19" t="s">
        <v>129</v>
      </c>
      <c r="B8" s="34" t="s">
        <v>231</v>
      </c>
      <c r="C8" s="20" t="s">
        <v>18</v>
      </c>
      <c r="D8" s="22">
        <v>40348</v>
      </c>
      <c r="E8" s="22">
        <v>40349</v>
      </c>
      <c r="F8" s="23">
        <v>34267</v>
      </c>
      <c r="G8" s="24">
        <v>30520</v>
      </c>
      <c r="H8" s="24"/>
      <c r="I8" s="25"/>
      <c r="J8" s="24">
        <v>30520</v>
      </c>
      <c r="K8" s="24"/>
      <c r="L8" s="24"/>
      <c r="M8" s="26"/>
      <c r="N8" s="27">
        <f>SUM(G8:I8)</f>
        <v>30520</v>
      </c>
    </row>
    <row r="9" spans="1:14" ht="15.75">
      <c r="A9" s="19" t="s">
        <v>134</v>
      </c>
      <c r="B9" s="34" t="s">
        <v>232</v>
      </c>
      <c r="C9" s="21" t="s">
        <v>18</v>
      </c>
      <c r="D9" s="22">
        <v>40348</v>
      </c>
      <c r="E9" s="22">
        <v>40349</v>
      </c>
      <c r="F9" s="23">
        <v>34268</v>
      </c>
      <c r="G9" s="24">
        <v>29975</v>
      </c>
      <c r="H9" s="24"/>
      <c r="I9" s="25"/>
      <c r="J9" s="24"/>
      <c r="K9" s="24">
        <v>29975</v>
      </c>
      <c r="L9" s="24"/>
      <c r="M9" s="26"/>
      <c r="N9" s="27">
        <f>SUM(G9:I9)</f>
        <v>29975</v>
      </c>
    </row>
    <row r="10" spans="1:14" ht="15.75">
      <c r="A10" s="19"/>
      <c r="B10" s="34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ref="N10:N34" si="0">SUM(G10+I10)</f>
        <v>0</v>
      </c>
    </row>
    <row r="11" spans="1:14" ht="15.75">
      <c r="A11" s="19"/>
      <c r="B11" s="34"/>
      <c r="C11" s="21"/>
      <c r="D11" s="22"/>
      <c r="E11" s="22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SUM(N6:N33)</f>
        <v>116630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SUM(G7:G35)</f>
        <v>76845</v>
      </c>
      <c r="H36" s="76">
        <f>SUM(H7:H35)</f>
        <v>0</v>
      </c>
      <c r="I36" s="77">
        <f>SUM(I7:I35)</f>
        <v>0</v>
      </c>
      <c r="J36" s="78">
        <f>SUM(J6:J35)</f>
        <v>30520</v>
      </c>
      <c r="K36" s="76">
        <v>133005</v>
      </c>
      <c r="L36" s="26">
        <f>SUM(L7:L35)</f>
        <v>0</v>
      </c>
      <c r="M36" s="26">
        <f>SUM(M7:M35)</f>
        <v>0</v>
      </c>
      <c r="N36" s="71">
        <v>116630</v>
      </c>
    </row>
    <row r="37" spans="1:14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/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31500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31500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56000000000000005" right="0.35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43"/>
  <sheetViews>
    <sheetView topLeftCell="A9" zoomScale="84" zoomScaleNormal="84" workbookViewId="0">
      <selection activeCell="K40" sqref="K40"/>
    </sheetView>
  </sheetViews>
  <sheetFormatPr baseColWidth="10" defaultRowHeight="15"/>
  <cols>
    <col min="1" max="1" width="6.42578125" customWidth="1"/>
    <col min="2" max="2" width="19" customWidth="1"/>
    <col min="3" max="3" width="22.7109375" customWidth="1"/>
    <col min="4" max="4" width="10.7109375" customWidth="1"/>
    <col min="5" max="5" width="10.85546875" customWidth="1"/>
    <col min="6" max="6" width="12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40347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121</v>
      </c>
      <c r="B6" s="34" t="s">
        <v>225</v>
      </c>
      <c r="C6" s="21" t="s">
        <v>50</v>
      </c>
      <c r="D6" s="22">
        <v>40347</v>
      </c>
      <c r="E6" s="22">
        <v>40348</v>
      </c>
      <c r="F6" s="23">
        <v>34262</v>
      </c>
      <c r="G6" s="24">
        <v>15000</v>
      </c>
      <c r="H6" s="24"/>
      <c r="I6" s="25"/>
      <c r="J6" s="24"/>
      <c r="K6" s="24">
        <v>15000</v>
      </c>
      <c r="L6" s="24"/>
      <c r="M6" s="26"/>
      <c r="N6" s="27">
        <v>15000</v>
      </c>
    </row>
    <row r="7" spans="1:14" ht="15.75">
      <c r="A7" s="19" t="s">
        <v>119</v>
      </c>
      <c r="B7" s="34" t="s">
        <v>226</v>
      </c>
      <c r="C7" s="21" t="s">
        <v>50</v>
      </c>
      <c r="D7" s="22">
        <v>40347</v>
      </c>
      <c r="E7" s="22">
        <v>40348</v>
      </c>
      <c r="F7" s="23">
        <v>34263</v>
      </c>
      <c r="G7" s="24">
        <v>15000</v>
      </c>
      <c r="H7" s="24"/>
      <c r="I7" s="25"/>
      <c r="J7" s="24"/>
      <c r="K7" s="24">
        <v>15000</v>
      </c>
      <c r="L7" s="24"/>
      <c r="M7" s="26"/>
      <c r="N7" s="27">
        <v>15000</v>
      </c>
    </row>
    <row r="8" spans="1:14" ht="13.5" customHeight="1">
      <c r="A8" s="19" t="s">
        <v>228</v>
      </c>
      <c r="B8" s="34" t="s">
        <v>227</v>
      </c>
      <c r="C8" s="20" t="s">
        <v>229</v>
      </c>
      <c r="D8" s="22">
        <v>40347</v>
      </c>
      <c r="E8" s="22">
        <v>40349</v>
      </c>
      <c r="F8" s="23">
        <v>34264</v>
      </c>
      <c r="G8" s="24">
        <v>222360</v>
      </c>
      <c r="H8" s="24"/>
      <c r="I8" s="25"/>
      <c r="J8" s="24">
        <v>119355</v>
      </c>
      <c r="K8" s="24">
        <v>103005</v>
      </c>
      <c r="L8" s="24"/>
      <c r="M8" s="26"/>
      <c r="N8" s="27">
        <f>SUM(G8:I8)</f>
        <v>222360</v>
      </c>
    </row>
    <row r="9" spans="1:14" ht="15.75">
      <c r="A9" s="19"/>
      <c r="B9" s="34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>SUM(G9:I9)</f>
        <v>0</v>
      </c>
    </row>
    <row r="10" spans="1:14" ht="15.75">
      <c r="A10" s="19"/>
      <c r="B10" s="34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ref="N10:N34" si="0">SUM(G10+I10)</f>
        <v>0</v>
      </c>
    </row>
    <row r="11" spans="1:14" ht="15.75">
      <c r="A11" s="19"/>
      <c r="B11" s="34"/>
      <c r="C11" s="21"/>
      <c r="D11" s="22"/>
      <c r="E11" s="22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SUM(N6:N33)</f>
        <v>252360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SUM(G7:G35)</f>
        <v>237360</v>
      </c>
      <c r="H36" s="76">
        <f>SUM(H7:H35)</f>
        <v>0</v>
      </c>
      <c r="I36" s="77">
        <f>SUM(I7:I35)</f>
        <v>0</v>
      </c>
      <c r="J36" s="78">
        <f>SUM(J6:J35)</f>
        <v>119355</v>
      </c>
      <c r="K36" s="76">
        <v>133005</v>
      </c>
      <c r="L36" s="26">
        <f>SUM(L7:L35)</f>
        <v>0</v>
      </c>
      <c r="M36" s="26">
        <f>SUM(M7:M35)</f>
        <v>0</v>
      </c>
      <c r="N36" s="71">
        <f>SUM(J36:M36)</f>
        <v>252360</v>
      </c>
    </row>
    <row r="37" spans="1:14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141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76845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42525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119370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56000000000000005" right="0.35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43"/>
  <sheetViews>
    <sheetView topLeftCell="A32" zoomScale="84" zoomScaleNormal="84" workbookViewId="0">
      <selection activeCell="N43" sqref="A1:N43"/>
    </sheetView>
  </sheetViews>
  <sheetFormatPr baseColWidth="10" defaultRowHeight="15"/>
  <cols>
    <col min="1" max="1" width="6.42578125" customWidth="1"/>
    <col min="2" max="2" width="19" customWidth="1"/>
    <col min="3" max="3" width="22.7109375" customWidth="1"/>
    <col min="4" max="4" width="10.7109375" customWidth="1"/>
    <col min="5" max="5" width="10.85546875" customWidth="1"/>
    <col min="6" max="6" width="12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55</v>
      </c>
      <c r="E3" s="110"/>
      <c r="F3" s="14"/>
      <c r="G3" s="1"/>
      <c r="H3" s="1"/>
      <c r="I3" s="1"/>
      <c r="J3" s="12"/>
      <c r="K3" s="111">
        <v>40347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179</v>
      </c>
      <c r="B6" s="34"/>
      <c r="C6" s="21" t="s">
        <v>224</v>
      </c>
      <c r="D6" s="22">
        <v>40346</v>
      </c>
      <c r="E6" s="22">
        <v>40347</v>
      </c>
      <c r="F6" s="23">
        <v>34256</v>
      </c>
      <c r="G6" s="24">
        <v>15000</v>
      </c>
      <c r="H6" s="24"/>
      <c r="I6" s="25"/>
      <c r="J6" s="24">
        <v>15000</v>
      </c>
      <c r="K6" s="24"/>
      <c r="L6" s="24"/>
      <c r="M6" s="26"/>
      <c r="N6" s="27">
        <f t="shared" ref="N6" si="0">SUM(G6+I6)</f>
        <v>15000</v>
      </c>
    </row>
    <row r="7" spans="1:14" ht="15.75">
      <c r="A7" s="19" t="s">
        <v>214</v>
      </c>
      <c r="B7" s="34" t="s">
        <v>215</v>
      </c>
      <c r="C7" s="21" t="s">
        <v>216</v>
      </c>
      <c r="D7" s="22">
        <v>40346</v>
      </c>
      <c r="E7" s="22">
        <v>40347</v>
      </c>
      <c r="F7" s="23">
        <v>34257</v>
      </c>
      <c r="G7" s="24">
        <v>27000</v>
      </c>
      <c r="H7" s="24"/>
      <c r="I7" s="25"/>
      <c r="J7" s="24">
        <v>27000</v>
      </c>
      <c r="K7" s="24"/>
      <c r="L7" s="24"/>
      <c r="M7" s="26"/>
      <c r="N7" s="27">
        <f>SUM(G7:I7)</f>
        <v>27000</v>
      </c>
    </row>
    <row r="8" spans="1:14" ht="13.5" customHeight="1">
      <c r="A8" s="19" t="s">
        <v>40</v>
      </c>
      <c r="B8" s="34" t="s">
        <v>217</v>
      </c>
      <c r="C8" s="20" t="s">
        <v>18</v>
      </c>
      <c r="D8" s="22">
        <v>40347</v>
      </c>
      <c r="E8" s="22">
        <v>40349</v>
      </c>
      <c r="F8" s="23" t="s">
        <v>218</v>
      </c>
      <c r="G8" s="24">
        <v>60000</v>
      </c>
      <c r="H8" s="24" t="s">
        <v>219</v>
      </c>
      <c r="I8" s="25">
        <v>72000</v>
      </c>
      <c r="J8" s="24">
        <v>132000</v>
      </c>
      <c r="K8" s="24"/>
      <c r="L8" s="24"/>
      <c r="M8" s="26"/>
      <c r="N8" s="27">
        <f>SUM(G8:I8)</f>
        <v>132000</v>
      </c>
    </row>
    <row r="9" spans="1:14" ht="15.75">
      <c r="A9" s="19"/>
      <c r="B9" s="34" t="s">
        <v>220</v>
      </c>
      <c r="C9" s="21" t="s">
        <v>221</v>
      </c>
      <c r="D9" s="22" t="s">
        <v>222</v>
      </c>
      <c r="E9" s="22" t="s">
        <v>223</v>
      </c>
      <c r="F9" s="23">
        <v>34260</v>
      </c>
      <c r="G9" s="24">
        <v>339535</v>
      </c>
      <c r="H9" s="24"/>
      <c r="I9" s="25"/>
      <c r="J9" s="24"/>
      <c r="K9" s="24"/>
      <c r="L9" s="24"/>
      <c r="M9" s="26">
        <v>339535</v>
      </c>
      <c r="N9" s="27">
        <f>SUM(G9:I9)</f>
        <v>339535</v>
      </c>
    </row>
    <row r="10" spans="1:14" ht="15.75">
      <c r="A10" s="19"/>
      <c r="B10" s="34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ref="N10:N34" si="1">SUM(G10+I10)</f>
        <v>0</v>
      </c>
    </row>
    <row r="11" spans="1:14" ht="15.75">
      <c r="A11" s="19"/>
      <c r="B11" s="34"/>
      <c r="C11" s="21"/>
      <c r="D11" s="22"/>
      <c r="E11" s="22"/>
      <c r="F11" s="23"/>
      <c r="G11" s="24"/>
      <c r="H11" s="24"/>
      <c r="I11" s="25"/>
      <c r="J11" s="24"/>
      <c r="K11" s="24"/>
      <c r="L11" s="24"/>
      <c r="M11" s="26"/>
      <c r="N11" s="27">
        <f t="shared" si="1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1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1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1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1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1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1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1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1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1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1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1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1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1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1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1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1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1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1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1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1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1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1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1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SUM(N6:N33)</f>
        <v>513535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SUM(G7:G35)</f>
        <v>426535</v>
      </c>
      <c r="H36" s="76">
        <f>SUM(H7:H35)</f>
        <v>0</v>
      </c>
      <c r="I36" s="77">
        <f>SUM(I7:I35)</f>
        <v>72000</v>
      </c>
      <c r="J36" s="78">
        <f>SUM(J6:J35)</f>
        <v>174000</v>
      </c>
      <c r="K36" s="79">
        <f>SUM(K7:K34)</f>
        <v>0</v>
      </c>
      <c r="L36" s="26">
        <f>SUM(L7:L35)</f>
        <v>0</v>
      </c>
      <c r="M36" s="26">
        <f>SUM(M7:M35)</f>
        <v>339535</v>
      </c>
      <c r="N36" s="71">
        <f>SUM(J36:M36)</f>
        <v>513535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174000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174000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56000000000000005" right="0.35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43"/>
  <sheetViews>
    <sheetView topLeftCell="C16" zoomScale="84" zoomScaleNormal="84" workbookViewId="0">
      <selection activeCell="G35" sqref="G35:N36"/>
    </sheetView>
  </sheetViews>
  <sheetFormatPr baseColWidth="10" defaultRowHeight="15"/>
  <cols>
    <col min="1" max="1" width="6.42578125" customWidth="1"/>
    <col min="2" max="2" width="19" customWidth="1"/>
    <col min="3" max="3" width="22.710937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31</v>
      </c>
      <c r="E3" s="110"/>
      <c r="F3" s="14"/>
      <c r="G3" s="1"/>
      <c r="H3" s="1"/>
      <c r="I3" s="1"/>
      <c r="J3" s="12"/>
      <c r="K3" s="111">
        <v>40346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72</v>
      </c>
      <c r="B6" s="34" t="s">
        <v>207</v>
      </c>
      <c r="C6" s="21" t="s">
        <v>208</v>
      </c>
      <c r="D6" s="22">
        <v>40344</v>
      </c>
      <c r="E6" s="22">
        <v>40346</v>
      </c>
      <c r="F6" s="23">
        <v>34249</v>
      </c>
      <c r="G6" s="24">
        <v>40875</v>
      </c>
      <c r="H6" s="24"/>
      <c r="I6" s="25"/>
      <c r="J6" s="24"/>
      <c r="K6" s="24"/>
      <c r="L6" s="24"/>
      <c r="M6" s="26">
        <v>40875</v>
      </c>
      <c r="N6" s="27">
        <f>SUM(G6:I6)</f>
        <v>40875</v>
      </c>
    </row>
    <row r="7" spans="1:14" ht="13.5" customHeight="1">
      <c r="A7" s="19" t="s">
        <v>90</v>
      </c>
      <c r="B7" s="34" t="s">
        <v>101</v>
      </c>
      <c r="C7" s="20" t="s">
        <v>18</v>
      </c>
      <c r="D7" s="22">
        <v>40346</v>
      </c>
      <c r="E7" s="22">
        <v>40347</v>
      </c>
      <c r="F7" s="23">
        <v>34250</v>
      </c>
      <c r="G7" s="24">
        <v>39785</v>
      </c>
      <c r="H7" s="24"/>
      <c r="I7" s="25"/>
      <c r="J7" s="24">
        <v>39785</v>
      </c>
      <c r="K7" s="24"/>
      <c r="L7" s="24"/>
      <c r="M7" s="26"/>
      <c r="N7" s="27">
        <f>SUM(G7:I7)</f>
        <v>39785</v>
      </c>
    </row>
    <row r="8" spans="1:14" ht="15.75">
      <c r="A8" s="19"/>
      <c r="B8" s="34" t="s">
        <v>209</v>
      </c>
      <c r="C8" s="21" t="s">
        <v>18</v>
      </c>
      <c r="D8" s="22">
        <v>40346</v>
      </c>
      <c r="E8" s="22">
        <v>40347</v>
      </c>
      <c r="F8" s="23">
        <v>34251</v>
      </c>
      <c r="G8" s="24">
        <v>32700</v>
      </c>
      <c r="H8" s="24"/>
      <c r="I8" s="25"/>
      <c r="J8" s="24">
        <v>32700</v>
      </c>
      <c r="K8" s="24"/>
      <c r="L8" s="24"/>
      <c r="M8" s="26"/>
      <c r="N8" s="27">
        <f>SUM(G8:I8)</f>
        <v>32700</v>
      </c>
    </row>
    <row r="9" spans="1:14" ht="15.75">
      <c r="A9" s="19"/>
      <c r="B9" s="34" t="s">
        <v>210</v>
      </c>
      <c r="C9" s="21" t="s">
        <v>18</v>
      </c>
      <c r="D9" s="22">
        <v>40346</v>
      </c>
      <c r="E9" s="22">
        <v>40347</v>
      </c>
      <c r="F9" s="23">
        <v>34253</v>
      </c>
      <c r="G9" s="24">
        <v>29975</v>
      </c>
      <c r="H9" s="24"/>
      <c r="I9" s="25"/>
      <c r="J9" s="24"/>
      <c r="K9" s="24">
        <v>29975</v>
      </c>
      <c r="L9" s="24"/>
      <c r="M9" s="26"/>
      <c r="N9" s="27">
        <f t="shared" ref="N9:N34" si="0">SUM(G9+I9)</f>
        <v>29975</v>
      </c>
    </row>
    <row r="10" spans="1:14" ht="15.75">
      <c r="A10" s="19"/>
      <c r="B10" s="34" t="s">
        <v>211</v>
      </c>
      <c r="C10" s="21" t="s">
        <v>18</v>
      </c>
      <c r="D10" s="22">
        <v>40346</v>
      </c>
      <c r="E10" s="22">
        <v>40347</v>
      </c>
      <c r="F10" s="23">
        <v>34254</v>
      </c>
      <c r="G10" s="24">
        <v>39785</v>
      </c>
      <c r="H10" s="24"/>
      <c r="I10" s="25"/>
      <c r="J10" s="24"/>
      <c r="K10" s="24">
        <v>39785</v>
      </c>
      <c r="L10" s="24"/>
      <c r="M10" s="26"/>
      <c r="N10" s="27">
        <f t="shared" si="0"/>
        <v>39785</v>
      </c>
    </row>
    <row r="11" spans="1:14" ht="18.75" customHeight="1">
      <c r="A11" s="19" t="s">
        <v>212</v>
      </c>
      <c r="B11" s="98" t="s">
        <v>213</v>
      </c>
      <c r="C11" s="20" t="s">
        <v>18</v>
      </c>
      <c r="D11" s="31">
        <v>40346</v>
      </c>
      <c r="E11" s="31">
        <v>40347</v>
      </c>
      <c r="F11" s="23">
        <v>34255</v>
      </c>
      <c r="G11" s="24">
        <v>233260</v>
      </c>
      <c r="H11" s="24"/>
      <c r="I11" s="25"/>
      <c r="J11" s="24"/>
      <c r="K11" s="24">
        <v>233260</v>
      </c>
      <c r="L11" s="24"/>
      <c r="M11" s="26"/>
      <c r="N11" s="27">
        <f t="shared" si="0"/>
        <v>233260</v>
      </c>
    </row>
    <row r="12" spans="1:14" ht="15.75">
      <c r="A12" s="19"/>
      <c r="B12" s="20" t="s">
        <v>54</v>
      </c>
      <c r="C12" s="20" t="s">
        <v>197</v>
      </c>
      <c r="D12" s="22">
        <v>40344</v>
      </c>
      <c r="E12" s="31">
        <v>40347</v>
      </c>
      <c r="F12" s="23">
        <v>34252</v>
      </c>
      <c r="G12" s="24">
        <v>82620</v>
      </c>
      <c r="H12" s="24"/>
      <c r="I12" s="25"/>
      <c r="J12" s="24">
        <v>82620</v>
      </c>
      <c r="K12" s="24"/>
      <c r="L12" s="24"/>
      <c r="M12" s="26"/>
      <c r="N12" s="27">
        <f t="shared" si="0"/>
        <v>82620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499000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499000</v>
      </c>
      <c r="H36" s="76">
        <f>SUM(H6:H35)</f>
        <v>0</v>
      </c>
      <c r="I36" s="77">
        <f>SUM(I6:I35)</f>
        <v>0</v>
      </c>
      <c r="J36" s="78">
        <f>SUM(J6:J34)</f>
        <v>155105</v>
      </c>
      <c r="K36" s="79">
        <f>SUM(K6:K34)</f>
        <v>303020</v>
      </c>
      <c r="L36" s="26">
        <f>SUM(L6:L35)</f>
        <v>0</v>
      </c>
      <c r="M36" s="26">
        <f>SUM(M6:M35)</f>
        <v>40875</v>
      </c>
      <c r="N36" s="71">
        <f>SUM(J36:M36)</f>
        <v>499000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155105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155105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43"/>
  <sheetViews>
    <sheetView topLeftCell="C25" zoomScale="84" zoomScaleNormal="84" workbookViewId="0">
      <selection activeCell="G36" sqref="G35:N36"/>
    </sheetView>
  </sheetViews>
  <sheetFormatPr baseColWidth="10" defaultRowHeight="15"/>
  <cols>
    <col min="1" max="1" width="6.42578125" customWidth="1"/>
    <col min="2" max="2" width="19" customWidth="1"/>
    <col min="3" max="3" width="22.710937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40346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58</v>
      </c>
      <c r="B6" s="34" t="s">
        <v>205</v>
      </c>
      <c r="C6" s="21"/>
      <c r="D6" s="22">
        <v>40345</v>
      </c>
      <c r="E6" s="22">
        <v>40346</v>
      </c>
      <c r="F6" s="23">
        <v>34247</v>
      </c>
      <c r="G6" s="24">
        <v>18000</v>
      </c>
      <c r="H6" s="24"/>
      <c r="I6" s="25"/>
      <c r="J6" s="24"/>
      <c r="K6" s="24">
        <v>18000</v>
      </c>
      <c r="L6" s="24"/>
      <c r="M6" s="26"/>
      <c r="N6" s="27">
        <f>SUM(G6:I6)</f>
        <v>18000</v>
      </c>
    </row>
    <row r="7" spans="1:14" ht="13.5" customHeight="1">
      <c r="A7" s="19" t="s">
        <v>35</v>
      </c>
      <c r="B7" s="34" t="s">
        <v>206</v>
      </c>
      <c r="C7" s="20"/>
      <c r="D7" s="22">
        <v>40346</v>
      </c>
      <c r="E7" s="22">
        <v>40348</v>
      </c>
      <c r="F7" s="23">
        <v>34248</v>
      </c>
      <c r="G7" s="24">
        <v>111180</v>
      </c>
      <c r="H7" s="24"/>
      <c r="I7" s="25"/>
      <c r="J7" s="24"/>
      <c r="K7" s="24">
        <v>111180</v>
      </c>
      <c r="L7" s="24"/>
      <c r="M7" s="26"/>
      <c r="N7" s="27">
        <f>SUM(G7:I7)</f>
        <v>111180</v>
      </c>
    </row>
    <row r="8" spans="1:14" ht="15.75">
      <c r="A8" s="19"/>
      <c r="B8" s="34"/>
      <c r="C8" s="21"/>
      <c r="D8" s="22"/>
      <c r="E8" s="22"/>
      <c r="F8" s="23"/>
      <c r="G8" s="24"/>
      <c r="H8" s="24"/>
      <c r="I8" s="25"/>
      <c r="J8" s="24"/>
      <c r="K8" s="24"/>
      <c r="L8" s="24"/>
      <c r="M8" s="26"/>
      <c r="N8" s="27">
        <f>SUM(G8:I8)</f>
        <v>0</v>
      </c>
    </row>
    <row r="9" spans="1:14" ht="15.75">
      <c r="A9" s="19"/>
      <c r="B9" s="20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129180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129180</v>
      </c>
      <c r="H36" s="76">
        <f>SUM(H6:H35)</f>
        <v>0</v>
      </c>
      <c r="I36" s="77">
        <f>SUM(I6:I35)</f>
        <v>0</v>
      </c>
      <c r="J36" s="78">
        <f>SUM(J6:J34)</f>
        <v>0</v>
      </c>
      <c r="K36" s="79">
        <f>SUM(K6:K34)</f>
        <v>129180</v>
      </c>
      <c r="L36" s="26">
        <f>SUM(L6:L35)</f>
        <v>0</v>
      </c>
      <c r="M36" s="26">
        <f>SUM(M6:M35)</f>
        <v>0</v>
      </c>
      <c r="N36" s="71">
        <f>SUM(J36:M36)</f>
        <v>129180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43"/>
  <sheetViews>
    <sheetView topLeftCell="A22" zoomScale="84" zoomScaleNormal="84" workbookViewId="0">
      <selection activeCell="C40" sqref="C40"/>
    </sheetView>
  </sheetViews>
  <sheetFormatPr baseColWidth="10" defaultRowHeight="15"/>
  <cols>
    <col min="1" max="1" width="6.42578125" customWidth="1"/>
    <col min="2" max="2" width="19" customWidth="1"/>
    <col min="3" max="3" width="22.710937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31</v>
      </c>
      <c r="E3" s="110"/>
      <c r="F3" s="14"/>
      <c r="G3" s="1"/>
      <c r="H3" s="1"/>
      <c r="I3" s="1"/>
      <c r="J3" s="12"/>
      <c r="K3" s="111">
        <v>40345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202</v>
      </c>
      <c r="B6" s="34" t="s">
        <v>39</v>
      </c>
      <c r="C6" s="21" t="s">
        <v>197</v>
      </c>
      <c r="D6" s="22">
        <v>40343</v>
      </c>
      <c r="E6" s="22">
        <v>40345</v>
      </c>
      <c r="F6" s="23">
        <v>34244</v>
      </c>
      <c r="G6" s="24">
        <v>42000</v>
      </c>
      <c r="H6" s="24"/>
      <c r="I6" s="25"/>
      <c r="J6" s="24">
        <v>42000</v>
      </c>
      <c r="K6" s="24"/>
      <c r="L6" s="24"/>
      <c r="M6" s="26"/>
      <c r="N6" s="27">
        <f>SUM(G6:I6)</f>
        <v>42000</v>
      </c>
    </row>
    <row r="7" spans="1:14" ht="13.5" customHeight="1">
      <c r="A7" s="19" t="s">
        <v>35</v>
      </c>
      <c r="B7" s="34" t="s">
        <v>203</v>
      </c>
      <c r="C7" s="20" t="s">
        <v>112</v>
      </c>
      <c r="D7" s="22">
        <v>40341</v>
      </c>
      <c r="E7" s="22">
        <v>40342</v>
      </c>
      <c r="F7" s="23">
        <v>34245</v>
      </c>
      <c r="G7" s="24">
        <v>26705</v>
      </c>
      <c r="H7" s="24"/>
      <c r="I7" s="25"/>
      <c r="J7" s="24"/>
      <c r="K7" s="24"/>
      <c r="L7" s="24"/>
      <c r="M7" s="26">
        <v>26705</v>
      </c>
      <c r="N7" s="27">
        <f>SUM(G7:I7)</f>
        <v>26705</v>
      </c>
    </row>
    <row r="8" spans="1:14" ht="15.75">
      <c r="A8" s="19" t="s">
        <v>38</v>
      </c>
      <c r="B8" s="34" t="s">
        <v>204</v>
      </c>
      <c r="C8" s="21" t="s">
        <v>18</v>
      </c>
      <c r="D8" s="22">
        <v>40345</v>
      </c>
      <c r="E8" s="22">
        <v>40348</v>
      </c>
      <c r="F8" s="23">
        <v>34246</v>
      </c>
      <c r="G8" s="24">
        <v>89925</v>
      </c>
      <c r="H8" s="24"/>
      <c r="I8" s="25"/>
      <c r="J8" s="24"/>
      <c r="K8" s="24">
        <v>89925</v>
      </c>
      <c r="L8" s="24"/>
      <c r="M8" s="26"/>
      <c r="N8" s="27">
        <f>SUM(G8:I8)</f>
        <v>89925</v>
      </c>
    </row>
    <row r="9" spans="1:14" ht="15.75">
      <c r="A9" s="19"/>
      <c r="B9" s="20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158630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158630</v>
      </c>
      <c r="H36" s="76">
        <f>SUM(H6:H35)</f>
        <v>0</v>
      </c>
      <c r="I36" s="77">
        <f>SUM(I6:I35)</f>
        <v>0</v>
      </c>
      <c r="J36" s="78">
        <f>SUM(J6:J34)</f>
        <v>42000</v>
      </c>
      <c r="K36" s="79">
        <f>SUM(K6:K34)</f>
        <v>89925</v>
      </c>
      <c r="L36" s="26">
        <f>SUM(L6:L35)</f>
        <v>0</v>
      </c>
      <c r="M36" s="26">
        <f>SUM(M6:M35)</f>
        <v>26705</v>
      </c>
      <c r="N36" s="71">
        <f>SUM(J36:M36)</f>
        <v>158630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42000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42000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3"/>
  <sheetViews>
    <sheetView zoomScale="84" zoomScaleNormal="84" workbookViewId="0">
      <selection activeCell="N43"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46</v>
      </c>
      <c r="E3" s="110"/>
      <c r="F3" s="14"/>
      <c r="G3" s="1"/>
      <c r="H3" s="1"/>
      <c r="I3" s="1"/>
      <c r="J3" s="12"/>
      <c r="K3" s="111">
        <v>40358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84</v>
      </c>
      <c r="B6" s="34" t="s">
        <v>347</v>
      </c>
      <c r="C6" s="21" t="s">
        <v>79</v>
      </c>
      <c r="D6" s="22">
        <v>40358</v>
      </c>
      <c r="E6" s="22">
        <v>40359</v>
      </c>
      <c r="F6" s="23">
        <v>34363</v>
      </c>
      <c r="G6" s="24">
        <v>42510</v>
      </c>
      <c r="H6" s="24"/>
      <c r="I6" s="25"/>
      <c r="J6" s="25"/>
      <c r="K6" s="24">
        <v>42510</v>
      </c>
      <c r="L6" s="24"/>
      <c r="M6" s="26"/>
      <c r="N6" s="27">
        <f>SUM(G6:I6)</f>
        <v>42510</v>
      </c>
    </row>
    <row r="7" spans="1:14" ht="13.5" customHeight="1">
      <c r="A7" s="19" t="s">
        <v>129</v>
      </c>
      <c r="B7" s="34" t="s">
        <v>348</v>
      </c>
      <c r="C7" s="20" t="s">
        <v>79</v>
      </c>
      <c r="D7" s="22">
        <v>40358</v>
      </c>
      <c r="E7" s="22">
        <v>40359</v>
      </c>
      <c r="F7" s="23">
        <v>34362</v>
      </c>
      <c r="G7" s="24">
        <v>43600</v>
      </c>
      <c r="H7" s="24"/>
      <c r="I7" s="25"/>
      <c r="J7" s="24"/>
      <c r="K7" s="24">
        <v>43600</v>
      </c>
      <c r="L7" s="24"/>
      <c r="M7" s="26"/>
      <c r="N7" s="27">
        <f>SUM(G7:I7)</f>
        <v>43600</v>
      </c>
    </row>
    <row r="8" spans="1:14" ht="15.75">
      <c r="A8" s="19" t="s">
        <v>75</v>
      </c>
      <c r="B8" s="34"/>
      <c r="C8" s="34" t="s">
        <v>349</v>
      </c>
      <c r="D8" s="22">
        <v>40358</v>
      </c>
      <c r="E8" s="22">
        <v>40359</v>
      </c>
      <c r="F8" s="23">
        <v>34361</v>
      </c>
      <c r="G8" s="24">
        <v>23000</v>
      </c>
      <c r="H8" s="24"/>
      <c r="I8" s="25"/>
      <c r="J8" s="24">
        <v>23000</v>
      </c>
      <c r="K8" s="24"/>
      <c r="L8" s="24"/>
      <c r="M8" s="26"/>
      <c r="N8" s="27">
        <f>SUM(G8:I8)</f>
        <v>23000</v>
      </c>
    </row>
    <row r="9" spans="1:14" ht="15.75">
      <c r="A9" s="19" t="s">
        <v>35</v>
      </c>
      <c r="B9" s="34" t="s">
        <v>350</v>
      </c>
      <c r="C9" s="21"/>
      <c r="D9" s="22"/>
      <c r="E9" s="22"/>
      <c r="F9" s="23">
        <v>34360</v>
      </c>
      <c r="G9" s="24"/>
      <c r="H9" s="24" t="s">
        <v>351</v>
      </c>
      <c r="I9" s="25">
        <v>144970</v>
      </c>
      <c r="J9" s="24"/>
      <c r="K9" s="24">
        <v>144970</v>
      </c>
      <c r="L9" s="24"/>
      <c r="M9" s="26"/>
      <c r="N9" s="27">
        <f t="shared" ref="N9:N34" si="0">SUM(G9+I9)</f>
        <v>144970</v>
      </c>
    </row>
    <row r="10" spans="1:14" ht="15.75">
      <c r="A10" s="19" t="s">
        <v>75</v>
      </c>
      <c r="B10" s="34" t="s">
        <v>352</v>
      </c>
      <c r="C10" s="21" t="s">
        <v>353</v>
      </c>
      <c r="D10" s="22">
        <v>40297</v>
      </c>
      <c r="E10" s="22">
        <v>40300</v>
      </c>
      <c r="F10" s="23">
        <v>34359</v>
      </c>
      <c r="G10" s="24">
        <v>88290</v>
      </c>
      <c r="H10" s="24"/>
      <c r="I10" s="25"/>
      <c r="J10" s="24"/>
      <c r="K10" s="24"/>
      <c r="L10" s="24">
        <v>88290</v>
      </c>
      <c r="M10" s="26"/>
      <c r="N10" s="27">
        <f t="shared" si="0"/>
        <v>88290</v>
      </c>
    </row>
    <row r="11" spans="1:14" ht="18.75" customHeight="1">
      <c r="A11" s="19" t="s">
        <v>60</v>
      </c>
      <c r="B11" s="30" t="s">
        <v>354</v>
      </c>
      <c r="C11" s="20" t="s">
        <v>355</v>
      </c>
      <c r="D11" s="31">
        <v>40312</v>
      </c>
      <c r="E11" s="31">
        <v>40316</v>
      </c>
      <c r="F11" s="23">
        <v>34358</v>
      </c>
      <c r="G11" s="24">
        <v>20710</v>
      </c>
      <c r="H11" s="24"/>
      <c r="I11" s="25"/>
      <c r="J11" s="24"/>
      <c r="K11" s="24"/>
      <c r="L11" s="24">
        <v>20710</v>
      </c>
      <c r="M11" s="26"/>
      <c r="N11" s="27">
        <f t="shared" si="0"/>
        <v>20710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4"/>
      <c r="C13" s="20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4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363080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218110</v>
      </c>
      <c r="H36" s="76">
        <f>SUM(H6:H35)</f>
        <v>0</v>
      </c>
      <c r="I36" s="77">
        <f>SUM(I6:I35)</f>
        <v>144970</v>
      </c>
      <c r="J36" s="78">
        <f>SUM(J6:J34)</f>
        <v>23000</v>
      </c>
      <c r="K36" s="79">
        <f>SUM(K6:K34)</f>
        <v>231080</v>
      </c>
      <c r="L36" s="26">
        <f>SUM(L6:L35)</f>
        <v>109000</v>
      </c>
      <c r="M36" s="26">
        <f>SUM(M6:M35)</f>
        <v>0</v>
      </c>
      <c r="N36" s="71">
        <f>SUM(J36:M36)</f>
        <v>363080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23000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23000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43"/>
  <sheetViews>
    <sheetView topLeftCell="A22" zoomScale="84" zoomScaleNormal="84" workbookViewId="0">
      <selection sqref="A1:N43"/>
    </sheetView>
  </sheetViews>
  <sheetFormatPr baseColWidth="10" defaultRowHeight="15"/>
  <cols>
    <col min="1" max="1" width="6.42578125" customWidth="1"/>
    <col min="2" max="2" width="19" customWidth="1"/>
    <col min="3" max="3" width="22.710937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31</v>
      </c>
      <c r="E3" s="110"/>
      <c r="F3" s="14"/>
      <c r="G3" s="1"/>
      <c r="H3" s="1"/>
      <c r="I3" s="1"/>
      <c r="J3" s="12"/>
      <c r="K3" s="111">
        <v>40344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/>
      <c r="B6" s="34" t="s">
        <v>50</v>
      </c>
      <c r="C6" s="21" t="s">
        <v>197</v>
      </c>
      <c r="D6" s="22">
        <v>40344</v>
      </c>
      <c r="E6" s="22">
        <v>40345</v>
      </c>
      <c r="F6" s="23">
        <v>34235</v>
      </c>
      <c r="G6" s="24">
        <v>15000</v>
      </c>
      <c r="H6" s="24"/>
      <c r="I6" s="25"/>
      <c r="J6" s="24"/>
      <c r="K6" s="24">
        <v>15000</v>
      </c>
      <c r="L6" s="24"/>
      <c r="M6" s="26"/>
      <c r="N6" s="27">
        <f>SUM(G6:I6)</f>
        <v>15000</v>
      </c>
    </row>
    <row r="7" spans="1:14" ht="13.5" customHeight="1">
      <c r="A7" s="19"/>
      <c r="B7" s="34" t="s">
        <v>50</v>
      </c>
      <c r="C7" s="20" t="s">
        <v>197</v>
      </c>
      <c r="D7" s="22">
        <v>40344</v>
      </c>
      <c r="E7" s="22">
        <v>40345</v>
      </c>
      <c r="F7" s="23">
        <v>34236</v>
      </c>
      <c r="G7" s="24">
        <v>15000</v>
      </c>
      <c r="H7" s="24"/>
      <c r="I7" s="25"/>
      <c r="J7" s="24"/>
      <c r="K7" s="24">
        <v>15000</v>
      </c>
      <c r="L7" s="24"/>
      <c r="M7" s="26"/>
      <c r="N7" s="27">
        <f>SUM(G7:I7)</f>
        <v>15000</v>
      </c>
    </row>
    <row r="8" spans="1:14" ht="15.75">
      <c r="A8" s="19"/>
      <c r="B8" s="34" t="s">
        <v>50</v>
      </c>
      <c r="C8" s="21" t="s">
        <v>197</v>
      </c>
      <c r="D8" s="22">
        <v>40344</v>
      </c>
      <c r="E8" s="22">
        <v>40345</v>
      </c>
      <c r="F8" s="23">
        <v>34237</v>
      </c>
      <c r="G8" s="24">
        <v>15000</v>
      </c>
      <c r="H8" s="24"/>
      <c r="I8" s="25"/>
      <c r="J8" s="24"/>
      <c r="K8" s="24">
        <v>15000</v>
      </c>
      <c r="L8" s="24"/>
      <c r="M8" s="26"/>
      <c r="N8" s="27">
        <f>SUM(G8:I8)</f>
        <v>15000</v>
      </c>
    </row>
    <row r="9" spans="1:14" ht="15.75">
      <c r="A9" s="19" t="s">
        <v>40</v>
      </c>
      <c r="B9" s="20" t="s">
        <v>198</v>
      </c>
      <c r="C9" s="21" t="s">
        <v>18</v>
      </c>
      <c r="D9" s="22">
        <v>40344</v>
      </c>
      <c r="E9" s="22">
        <v>40345</v>
      </c>
      <c r="F9" s="23">
        <v>34238</v>
      </c>
      <c r="G9" s="24">
        <v>35970</v>
      </c>
      <c r="H9" s="24"/>
      <c r="I9" s="25"/>
      <c r="J9" s="24"/>
      <c r="K9" s="24">
        <v>35970</v>
      </c>
      <c r="L9" s="24"/>
      <c r="M9" s="26"/>
      <c r="N9" s="27">
        <f t="shared" ref="N9:N34" si="0">SUM(G9+I9)</f>
        <v>35970</v>
      </c>
    </row>
    <row r="10" spans="1:14" ht="15.75">
      <c r="A10" s="19"/>
      <c r="B10" s="20" t="s">
        <v>50</v>
      </c>
      <c r="C10" s="21" t="s">
        <v>197</v>
      </c>
      <c r="D10" s="22">
        <v>40344</v>
      </c>
      <c r="E10" s="22">
        <v>40345</v>
      </c>
      <c r="F10" s="23">
        <v>34240</v>
      </c>
      <c r="G10" s="24">
        <v>15000</v>
      </c>
      <c r="H10" s="24"/>
      <c r="I10" s="25"/>
      <c r="J10" s="24"/>
      <c r="K10" s="24">
        <v>15000</v>
      </c>
      <c r="L10" s="24"/>
      <c r="M10" s="26"/>
      <c r="N10" s="27">
        <f t="shared" si="0"/>
        <v>15000</v>
      </c>
    </row>
    <row r="11" spans="1:14" ht="18.75" customHeight="1">
      <c r="A11" s="19"/>
      <c r="B11" s="30" t="s">
        <v>50</v>
      </c>
      <c r="C11" s="20" t="s">
        <v>197</v>
      </c>
      <c r="D11" s="31">
        <v>40344</v>
      </c>
      <c r="E11" s="31">
        <v>40345</v>
      </c>
      <c r="F11" s="23">
        <v>34241</v>
      </c>
      <c r="G11" s="24">
        <v>15000</v>
      </c>
      <c r="H11" s="24"/>
      <c r="I11" s="25"/>
      <c r="J11" s="24"/>
      <c r="K11" s="24">
        <v>15000</v>
      </c>
      <c r="L11" s="24"/>
      <c r="M11" s="26"/>
      <c r="N11" s="27">
        <f t="shared" si="0"/>
        <v>15000</v>
      </c>
    </row>
    <row r="12" spans="1:14" ht="15.75">
      <c r="A12" s="19"/>
      <c r="B12" s="20" t="s">
        <v>200</v>
      </c>
      <c r="C12" s="20" t="s">
        <v>197</v>
      </c>
      <c r="D12" s="22">
        <v>40344</v>
      </c>
      <c r="E12" s="31">
        <v>40345</v>
      </c>
      <c r="F12" s="23">
        <v>34242</v>
      </c>
      <c r="G12" s="24">
        <v>15000</v>
      </c>
      <c r="H12" s="24"/>
      <c r="I12" s="25"/>
      <c r="J12" s="24"/>
      <c r="K12" s="24">
        <v>15000</v>
      </c>
      <c r="L12" s="24"/>
      <c r="M12" s="26"/>
      <c r="N12" s="27">
        <f t="shared" si="0"/>
        <v>15000</v>
      </c>
    </row>
    <row r="13" spans="1:14" ht="15.75">
      <c r="A13" s="19"/>
      <c r="B13" s="20" t="s">
        <v>201</v>
      </c>
      <c r="C13" s="20" t="s">
        <v>197</v>
      </c>
      <c r="D13" s="31">
        <v>40344</v>
      </c>
      <c r="E13" s="31">
        <v>40345</v>
      </c>
      <c r="F13" s="23">
        <v>34243</v>
      </c>
      <c r="G13" s="24">
        <v>15000</v>
      </c>
      <c r="H13" s="24"/>
      <c r="I13" s="25"/>
      <c r="J13" s="24"/>
      <c r="K13" s="24">
        <v>15000</v>
      </c>
      <c r="L13" s="24"/>
      <c r="M13" s="26"/>
      <c r="N13" s="27">
        <f t="shared" si="0"/>
        <v>15000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140970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140970</v>
      </c>
      <c r="H36" s="76">
        <f>SUM(H6:H35)</f>
        <v>0</v>
      </c>
      <c r="I36" s="77">
        <f>SUM(I6:I35)</f>
        <v>0</v>
      </c>
      <c r="J36" s="78">
        <f>SUM(J6:J34)</f>
        <v>0</v>
      </c>
      <c r="K36" s="79">
        <f>SUM(K6:K34)</f>
        <v>140970</v>
      </c>
      <c r="L36" s="26">
        <f>SUM(L6:L35)</f>
        <v>0</v>
      </c>
      <c r="M36" s="26">
        <f>SUM(M6:M35)</f>
        <v>0</v>
      </c>
      <c r="N36" s="71">
        <f>SUM(J36:M36)</f>
        <v>140970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 t="s">
        <v>199</v>
      </c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43"/>
  <sheetViews>
    <sheetView zoomScale="84" zoomScaleNormal="84" workbookViewId="0">
      <selection activeCell="C39" sqref="C39"/>
    </sheetView>
  </sheetViews>
  <sheetFormatPr baseColWidth="10" defaultRowHeight="15"/>
  <cols>
    <col min="1" max="1" width="6.42578125" customWidth="1"/>
    <col min="2" max="2" width="19" customWidth="1"/>
    <col min="3" max="3" width="22.710937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40344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/>
      <c r="B6" s="34"/>
      <c r="C6" s="21" t="s">
        <v>193</v>
      </c>
      <c r="D6" s="22">
        <v>40354</v>
      </c>
      <c r="E6" s="22">
        <v>40356</v>
      </c>
      <c r="F6" s="23">
        <v>34232</v>
      </c>
      <c r="G6" s="24">
        <v>347710</v>
      </c>
      <c r="H6" s="24"/>
      <c r="I6" s="25"/>
      <c r="J6" s="24"/>
      <c r="K6" s="24"/>
      <c r="L6" s="24"/>
      <c r="M6" s="26">
        <v>347710</v>
      </c>
      <c r="N6" s="27">
        <f>SUM(G6:I6)</f>
        <v>347710</v>
      </c>
    </row>
    <row r="7" spans="1:14" ht="13.5" customHeight="1">
      <c r="A7" s="19"/>
      <c r="B7" s="34" t="s">
        <v>194</v>
      </c>
      <c r="C7" s="20" t="s">
        <v>195</v>
      </c>
      <c r="D7" s="22">
        <v>40352</v>
      </c>
      <c r="E7" s="22">
        <v>40354</v>
      </c>
      <c r="F7" s="23">
        <v>34233</v>
      </c>
      <c r="G7" s="24">
        <v>50140</v>
      </c>
      <c r="H7" s="24"/>
      <c r="I7" s="25"/>
      <c r="J7" s="24"/>
      <c r="K7" s="24"/>
      <c r="L7" s="24"/>
      <c r="M7" s="26">
        <v>50140</v>
      </c>
      <c r="N7" s="27">
        <f>SUM(G7:I7)</f>
        <v>50140</v>
      </c>
    </row>
    <row r="8" spans="1:14" ht="15.75">
      <c r="A8" s="19" t="s">
        <v>58</v>
      </c>
      <c r="B8" s="34" t="s">
        <v>196</v>
      </c>
      <c r="C8" s="21" t="s">
        <v>155</v>
      </c>
      <c r="D8" s="22">
        <v>40366</v>
      </c>
      <c r="E8" s="22">
        <v>40368</v>
      </c>
      <c r="F8" s="23">
        <v>34234</v>
      </c>
      <c r="G8" s="24">
        <v>41420</v>
      </c>
      <c r="H8" s="24"/>
      <c r="I8" s="25"/>
      <c r="J8" s="24"/>
      <c r="K8" s="24"/>
      <c r="L8" s="24"/>
      <c r="M8" s="26">
        <v>41420</v>
      </c>
      <c r="N8" s="27">
        <f>SUM(G8:I8)</f>
        <v>41420</v>
      </c>
    </row>
    <row r="9" spans="1:14" ht="15.75">
      <c r="A9" s="19"/>
      <c r="B9" s="20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439270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439270</v>
      </c>
      <c r="H36" s="76">
        <f>SUM(H6:H35)</f>
        <v>0</v>
      </c>
      <c r="I36" s="77">
        <f>SUM(I6:I35)</f>
        <v>0</v>
      </c>
      <c r="J36" s="78">
        <f>SUM(J6:J34)</f>
        <v>0</v>
      </c>
      <c r="K36" s="79">
        <f>SUM(K6:K34)</f>
        <v>0</v>
      </c>
      <c r="L36" s="26">
        <f>SUM(L6:L35)</f>
        <v>0</v>
      </c>
      <c r="M36" s="26">
        <f>SUM(M6:M35)</f>
        <v>439270</v>
      </c>
      <c r="N36" s="71">
        <f>SUM(J36:M36)</f>
        <v>439270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43"/>
  <sheetViews>
    <sheetView topLeftCell="A25" zoomScale="84" zoomScaleNormal="84" workbookViewId="0">
      <selection activeCell="C41" sqref="C41"/>
    </sheetView>
  </sheetViews>
  <sheetFormatPr baseColWidth="10" defaultRowHeight="15"/>
  <cols>
    <col min="1" max="1" width="6.42578125" customWidth="1"/>
    <col min="2" max="2" width="19" customWidth="1"/>
    <col min="3" max="3" width="22.710937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40343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/>
      <c r="B6" s="34" t="s">
        <v>188</v>
      </c>
      <c r="C6" s="21"/>
      <c r="D6" s="22"/>
      <c r="E6" s="22"/>
      <c r="F6" s="23">
        <v>34229</v>
      </c>
      <c r="G6" s="24"/>
      <c r="H6" s="24" t="s">
        <v>189</v>
      </c>
      <c r="I6" s="25">
        <v>16350</v>
      </c>
      <c r="J6" s="24">
        <v>16350</v>
      </c>
      <c r="K6" s="24"/>
      <c r="L6" s="24"/>
      <c r="M6" s="26"/>
      <c r="N6" s="27">
        <f>SUM(G6:I6)</f>
        <v>16350</v>
      </c>
    </row>
    <row r="7" spans="1:14" ht="13.5" customHeight="1">
      <c r="A7" s="19"/>
      <c r="B7" s="34" t="s">
        <v>190</v>
      </c>
      <c r="C7" s="20"/>
      <c r="D7" s="22"/>
      <c r="E7" s="22"/>
      <c r="F7" s="23">
        <v>34230</v>
      </c>
      <c r="G7" s="24"/>
      <c r="H7" s="24" t="s">
        <v>191</v>
      </c>
      <c r="I7" s="25">
        <v>10900</v>
      </c>
      <c r="J7" s="24">
        <v>10900</v>
      </c>
      <c r="K7" s="24"/>
      <c r="L7" s="24"/>
      <c r="M7" s="26"/>
      <c r="N7" s="27">
        <f>SUM(G7:I7)</f>
        <v>10900</v>
      </c>
    </row>
    <row r="8" spans="1:14" ht="15.75">
      <c r="A8" s="19"/>
      <c r="B8" s="34" t="s">
        <v>192</v>
      </c>
      <c r="C8" s="21"/>
      <c r="D8" s="22">
        <v>40343</v>
      </c>
      <c r="E8" s="22">
        <v>40346</v>
      </c>
      <c r="F8" s="23">
        <v>34231</v>
      </c>
      <c r="G8" s="24">
        <v>482325</v>
      </c>
      <c r="H8" s="24"/>
      <c r="I8" s="25"/>
      <c r="J8" s="24"/>
      <c r="K8" s="24">
        <v>482325</v>
      </c>
      <c r="L8" s="24"/>
      <c r="M8" s="26"/>
      <c r="N8" s="27">
        <f>SUM(G8:I8)</f>
        <v>482325</v>
      </c>
    </row>
    <row r="9" spans="1:14" ht="15.75">
      <c r="A9" s="19"/>
      <c r="B9" s="20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509575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482325</v>
      </c>
      <c r="H36" s="76">
        <f>SUM(H6:H35)</f>
        <v>0</v>
      </c>
      <c r="I36" s="77">
        <f>SUM(I6:I35)</f>
        <v>27250</v>
      </c>
      <c r="J36" s="78">
        <f>SUM(J6:J34)</f>
        <v>27250</v>
      </c>
      <c r="K36" s="79">
        <f>SUM(K6:K34)</f>
        <v>482325</v>
      </c>
      <c r="L36" s="26">
        <f>SUM(L6:L35)</f>
        <v>0</v>
      </c>
      <c r="M36" s="26">
        <f>SUM(M6:M35)</f>
        <v>0</v>
      </c>
      <c r="N36" s="71">
        <f>SUM(J36:M36)</f>
        <v>509575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50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27250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27250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43"/>
  <sheetViews>
    <sheetView topLeftCell="A4" zoomScale="84" zoomScaleNormal="84" workbookViewId="0">
      <selection activeCell="D19" sqref="D19"/>
    </sheetView>
  </sheetViews>
  <sheetFormatPr baseColWidth="10" defaultRowHeight="15"/>
  <cols>
    <col min="1" max="1" width="6.42578125" customWidth="1"/>
    <col min="2" max="2" width="19" customWidth="1"/>
    <col min="3" max="3" width="22.710937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31</v>
      </c>
      <c r="E3" s="110"/>
      <c r="F3" s="14"/>
      <c r="G3" s="1"/>
      <c r="H3" s="1"/>
      <c r="I3" s="1"/>
      <c r="J3" s="12"/>
      <c r="K3" s="111">
        <v>40343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161</v>
      </c>
      <c r="B6" s="34" t="s">
        <v>183</v>
      </c>
      <c r="C6" s="21" t="s">
        <v>184</v>
      </c>
      <c r="D6" s="22">
        <v>40350</v>
      </c>
      <c r="E6" s="22">
        <v>40352</v>
      </c>
      <c r="F6" s="23">
        <v>34225</v>
      </c>
      <c r="G6" s="24">
        <v>51230</v>
      </c>
      <c r="H6" s="24"/>
      <c r="I6" s="25"/>
      <c r="J6" s="24"/>
      <c r="K6" s="24"/>
      <c r="L6" s="24"/>
      <c r="M6" s="26">
        <v>51230</v>
      </c>
      <c r="N6" s="27">
        <f>SUM(G6:I6)</f>
        <v>51230</v>
      </c>
    </row>
    <row r="7" spans="1:14" ht="13.5" customHeight="1">
      <c r="A7" s="19" t="s">
        <v>53</v>
      </c>
      <c r="B7" s="34" t="s">
        <v>185</v>
      </c>
      <c r="C7" s="20" t="s">
        <v>155</v>
      </c>
      <c r="D7" s="22">
        <v>40340</v>
      </c>
      <c r="E7" s="22">
        <v>40342</v>
      </c>
      <c r="F7" s="23">
        <v>34226</v>
      </c>
      <c r="G7" s="24">
        <v>41420</v>
      </c>
      <c r="H7" s="24"/>
      <c r="I7" s="25"/>
      <c r="J7" s="24"/>
      <c r="K7" s="24"/>
      <c r="L7" s="24"/>
      <c r="M7" s="26">
        <v>41420</v>
      </c>
      <c r="N7" s="27">
        <f>SUM(G7:I7)</f>
        <v>41420</v>
      </c>
    </row>
    <row r="8" spans="1:14" ht="15.75">
      <c r="A8" s="19" t="s">
        <v>56</v>
      </c>
      <c r="B8" s="20" t="s">
        <v>186</v>
      </c>
      <c r="C8" s="21" t="s">
        <v>155</v>
      </c>
      <c r="D8" s="22">
        <v>40344</v>
      </c>
      <c r="E8" s="22">
        <v>40346</v>
      </c>
      <c r="F8" s="23">
        <v>34227</v>
      </c>
      <c r="G8" s="24">
        <v>50140</v>
      </c>
      <c r="H8" s="24"/>
      <c r="I8" s="25"/>
      <c r="J8" s="24"/>
      <c r="K8" s="24"/>
      <c r="L8" s="24"/>
      <c r="M8" s="26">
        <v>50140</v>
      </c>
      <c r="N8" s="27">
        <f>SUM(G8:I8)</f>
        <v>50140</v>
      </c>
    </row>
    <row r="9" spans="1:14" ht="15.75">
      <c r="A9" s="19" t="s">
        <v>126</v>
      </c>
      <c r="B9" s="20" t="s">
        <v>187</v>
      </c>
      <c r="C9" s="21" t="s">
        <v>155</v>
      </c>
      <c r="D9" s="22">
        <v>40385</v>
      </c>
      <c r="E9" s="22">
        <v>40387</v>
      </c>
      <c r="F9" s="23">
        <v>34228</v>
      </c>
      <c r="G9" s="24">
        <v>46870</v>
      </c>
      <c r="H9" s="24"/>
      <c r="I9" s="25"/>
      <c r="J9" s="24"/>
      <c r="K9" s="24"/>
      <c r="L9" s="24"/>
      <c r="M9" s="26">
        <v>46870</v>
      </c>
      <c r="N9" s="27">
        <f t="shared" ref="N9:N34" si="0">SUM(G9+I9)</f>
        <v>46870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189660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189660</v>
      </c>
      <c r="H36" s="76">
        <f>SUM(H6:H35)</f>
        <v>0</v>
      </c>
      <c r="I36" s="77">
        <f>SUM(I6:I35)</f>
        <v>0</v>
      </c>
      <c r="J36" s="78">
        <f>SUM(J6:J34)</f>
        <v>0</v>
      </c>
      <c r="K36" s="79">
        <f>SUM(K6:K34)</f>
        <v>0</v>
      </c>
      <c r="L36" s="26">
        <f>SUM(L6:L35)</f>
        <v>0</v>
      </c>
      <c r="M36" s="26">
        <f>SUM(M6:M35)</f>
        <v>189660</v>
      </c>
      <c r="N36" s="71">
        <f>SUM(J36:M36)</f>
        <v>189660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/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43"/>
  <sheetViews>
    <sheetView zoomScale="84" zoomScaleNormal="84" workbookViewId="0">
      <selection activeCell="C43" sqref="C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46</v>
      </c>
      <c r="E3" s="110"/>
      <c r="F3" s="14"/>
      <c r="G3" s="1"/>
      <c r="H3" s="1"/>
      <c r="I3" s="1"/>
      <c r="J3" s="12"/>
      <c r="K3" s="111">
        <v>40342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123</v>
      </c>
      <c r="B6" s="34" t="s">
        <v>181</v>
      </c>
      <c r="C6" s="21"/>
      <c r="D6" s="22"/>
      <c r="E6" s="22"/>
      <c r="F6" s="23">
        <v>34224</v>
      </c>
      <c r="G6" s="24"/>
      <c r="H6" s="24" t="s">
        <v>182</v>
      </c>
      <c r="I6" s="25">
        <v>27795</v>
      </c>
      <c r="J6" s="24">
        <v>27795</v>
      </c>
      <c r="K6" s="24"/>
      <c r="L6" s="24"/>
      <c r="M6" s="26"/>
      <c r="N6" s="27">
        <f>SUM(G6:I6)</f>
        <v>27795</v>
      </c>
    </row>
    <row r="7" spans="1:14" ht="13.5" customHeight="1">
      <c r="A7" s="19"/>
      <c r="B7" s="34"/>
      <c r="C7" s="20"/>
      <c r="D7" s="22"/>
      <c r="E7" s="22"/>
      <c r="F7" s="23"/>
      <c r="G7" s="24"/>
      <c r="H7" s="24"/>
      <c r="I7" s="25"/>
      <c r="J7" s="24"/>
      <c r="K7" s="24"/>
      <c r="L7" s="24"/>
      <c r="M7" s="26"/>
      <c r="N7" s="27">
        <f>SUM(G7:I7)</f>
        <v>0</v>
      </c>
    </row>
    <row r="8" spans="1:14" ht="15.75">
      <c r="A8" s="19"/>
      <c r="B8" s="20"/>
      <c r="C8" s="21"/>
      <c r="D8" s="22"/>
      <c r="E8" s="22"/>
      <c r="F8" s="23"/>
      <c r="G8" s="24"/>
      <c r="H8" s="24"/>
      <c r="I8" s="25"/>
      <c r="J8" s="24"/>
      <c r="K8" s="24"/>
      <c r="L8" s="24"/>
      <c r="M8" s="26"/>
      <c r="N8" s="27">
        <f>SUM(G8:I8)</f>
        <v>0</v>
      </c>
    </row>
    <row r="9" spans="1:14" ht="15.75">
      <c r="A9" s="19"/>
      <c r="B9" s="20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27795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0</v>
      </c>
      <c r="H36" s="76">
        <f>SUM(H6:H35)</f>
        <v>0</v>
      </c>
      <c r="I36" s="77">
        <f>SUM(I6:I35)</f>
        <v>27795</v>
      </c>
      <c r="J36" s="78">
        <f>SUM(J6:J34)</f>
        <v>27795</v>
      </c>
      <c r="K36" s="79">
        <f>SUM(K6:K34)</f>
        <v>0</v>
      </c>
      <c r="L36" s="26">
        <f>SUM(L6:L35)</f>
        <v>0</v>
      </c>
      <c r="M36" s="26">
        <f>SUM(M6:M35)</f>
        <v>0</v>
      </c>
      <c r="N36" s="71">
        <f>SUM(J36:M36)</f>
        <v>27795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40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21800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6000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27800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43"/>
  <sheetViews>
    <sheetView topLeftCell="A16" zoomScale="84" zoomScaleNormal="84" workbookViewId="0">
      <selection activeCell="K7" sqref="K7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40342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107</v>
      </c>
      <c r="B6" s="34" t="s">
        <v>180</v>
      </c>
      <c r="C6" s="21"/>
      <c r="D6" s="22">
        <v>40342</v>
      </c>
      <c r="E6" s="22">
        <v>40343</v>
      </c>
      <c r="F6" s="23">
        <v>34223</v>
      </c>
      <c r="G6" s="24">
        <v>15600</v>
      </c>
      <c r="H6" s="24"/>
      <c r="I6" s="25"/>
      <c r="J6" s="24"/>
      <c r="K6" s="24">
        <v>15600</v>
      </c>
      <c r="L6" s="24"/>
      <c r="M6" s="26"/>
      <c r="N6" s="27">
        <f>SUM(G6:I6)</f>
        <v>15600</v>
      </c>
    </row>
    <row r="7" spans="1:14" ht="13.5" customHeight="1">
      <c r="A7" s="19"/>
      <c r="B7" s="34"/>
      <c r="C7" s="20"/>
      <c r="D7" s="22"/>
      <c r="E7" s="22"/>
      <c r="F7" s="23"/>
      <c r="G7" s="24"/>
      <c r="H7" s="24"/>
      <c r="I7" s="25"/>
      <c r="J7" s="24"/>
      <c r="K7" s="24"/>
      <c r="L7" s="24"/>
      <c r="M7" s="26"/>
      <c r="N7" s="27">
        <f>SUM(G7:I7)</f>
        <v>0</v>
      </c>
    </row>
    <row r="8" spans="1:14" ht="15.75">
      <c r="A8" s="19"/>
      <c r="B8" s="20"/>
      <c r="C8" s="21"/>
      <c r="D8" s="22"/>
      <c r="E8" s="22"/>
      <c r="F8" s="23"/>
      <c r="G8" s="24"/>
      <c r="H8" s="24"/>
      <c r="I8" s="25"/>
      <c r="J8" s="24"/>
      <c r="K8" s="24"/>
      <c r="L8" s="24"/>
      <c r="M8" s="26"/>
      <c r="N8" s="27">
        <f>SUM(G8:I8)</f>
        <v>0</v>
      </c>
    </row>
    <row r="9" spans="1:14" ht="15.75">
      <c r="A9" s="19"/>
      <c r="B9" s="20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15600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15600</v>
      </c>
      <c r="H36" s="76">
        <f>SUM(H6:H35)</f>
        <v>0</v>
      </c>
      <c r="I36" s="77">
        <f>SUM(I6:I35)</f>
        <v>0</v>
      </c>
      <c r="J36" s="78">
        <f>SUM(J6:J34)</f>
        <v>0</v>
      </c>
      <c r="K36" s="79">
        <f>SUM(K6:K34)</f>
        <v>15600</v>
      </c>
      <c r="L36" s="26">
        <f>SUM(L6:L35)</f>
        <v>0</v>
      </c>
      <c r="M36" s="26">
        <f>SUM(M6:M35)</f>
        <v>0</v>
      </c>
      <c r="N36" s="71">
        <f>SUM(J36:M36)</f>
        <v>15600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43"/>
  <sheetViews>
    <sheetView topLeftCell="A25" zoomScale="84" zoomScaleNormal="84" workbookViewId="0">
      <selection activeCell="G31" sqref="G31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40341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121</v>
      </c>
      <c r="B6" s="34" t="s">
        <v>177</v>
      </c>
      <c r="C6" s="21"/>
      <c r="D6" s="22">
        <v>40341</v>
      </c>
      <c r="E6" s="22">
        <v>40342</v>
      </c>
      <c r="F6" s="23">
        <v>34219</v>
      </c>
      <c r="G6" s="24">
        <v>15600</v>
      </c>
      <c r="H6" s="24"/>
      <c r="I6" s="25"/>
      <c r="J6" s="24"/>
      <c r="K6" s="24">
        <v>15600</v>
      </c>
      <c r="L6" s="24"/>
      <c r="M6" s="26"/>
      <c r="N6" s="27">
        <f>SUM(G6:I6)</f>
        <v>15600</v>
      </c>
    </row>
    <row r="7" spans="1:14" ht="13.5" customHeight="1">
      <c r="A7" s="19" t="s">
        <v>126</v>
      </c>
      <c r="B7" s="34" t="s">
        <v>177</v>
      </c>
      <c r="C7" s="20"/>
      <c r="D7" s="22">
        <v>40341</v>
      </c>
      <c r="E7" s="22">
        <v>40342</v>
      </c>
      <c r="F7" s="23">
        <v>34220</v>
      </c>
      <c r="G7" s="24">
        <v>21600</v>
      </c>
      <c r="H7" s="24"/>
      <c r="I7" s="25"/>
      <c r="J7" s="24"/>
      <c r="K7" s="24">
        <v>21600</v>
      </c>
      <c r="L7" s="24"/>
      <c r="M7" s="26"/>
      <c r="N7" s="27">
        <f>SUM(G7:I7)</f>
        <v>21600</v>
      </c>
    </row>
    <row r="8" spans="1:14" ht="15.75">
      <c r="A8" s="19" t="s">
        <v>164</v>
      </c>
      <c r="B8" s="20" t="s">
        <v>178</v>
      </c>
      <c r="C8" s="21" t="s">
        <v>18</v>
      </c>
      <c r="D8" s="22">
        <v>40341</v>
      </c>
      <c r="E8" s="22">
        <v>40343</v>
      </c>
      <c r="F8" s="23">
        <v>34221</v>
      </c>
      <c r="G8" s="24">
        <v>156960</v>
      </c>
      <c r="H8" s="24"/>
      <c r="I8" s="25"/>
      <c r="J8" s="24">
        <v>128620</v>
      </c>
      <c r="K8" s="24">
        <v>28340</v>
      </c>
      <c r="L8" s="24"/>
      <c r="M8" s="26"/>
      <c r="N8" s="27">
        <f>SUM(G8:I8)</f>
        <v>156960</v>
      </c>
    </row>
    <row r="9" spans="1:14" ht="15.75">
      <c r="A9" s="19" t="s">
        <v>179</v>
      </c>
      <c r="B9" s="20" t="s">
        <v>169</v>
      </c>
      <c r="C9" s="21" t="s">
        <v>18</v>
      </c>
      <c r="D9" s="22">
        <v>40341</v>
      </c>
      <c r="E9" s="22">
        <v>40342</v>
      </c>
      <c r="F9" s="23">
        <v>34222</v>
      </c>
      <c r="G9" s="24">
        <v>67558.2</v>
      </c>
      <c r="H9" s="24"/>
      <c r="I9" s="25"/>
      <c r="J9" s="24"/>
      <c r="K9" s="24">
        <v>67558.2</v>
      </c>
      <c r="L9" s="24"/>
      <c r="M9" s="26"/>
      <c r="N9" s="27">
        <f t="shared" ref="N9:N34" si="0">SUM(G9+I9)</f>
        <v>67558.2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261718.2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261718.2</v>
      </c>
      <c r="H36" s="76">
        <f>SUM(H6:H35)</f>
        <v>0</v>
      </c>
      <c r="I36" s="77">
        <f>SUM(I6:I35)</f>
        <v>0</v>
      </c>
      <c r="J36" s="78">
        <f>SUM(J6:J34)</f>
        <v>128620</v>
      </c>
      <c r="K36" s="79">
        <f>SUM(K6:K34)</f>
        <v>133098.20000000001</v>
      </c>
      <c r="L36" s="26">
        <f>SUM(L6:L35)</f>
        <v>0</v>
      </c>
      <c r="M36" s="26">
        <f>SUM(M6:M35)</f>
        <v>0</v>
      </c>
      <c r="N36" s="71">
        <f>SUM(J36:M36)</f>
        <v>261718.2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220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119900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8750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128650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43"/>
  <sheetViews>
    <sheetView zoomScale="84" zoomScaleNormal="84" workbookViewId="0">
      <selection activeCell="K9" sqref="K9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55</v>
      </c>
      <c r="E3" s="110"/>
      <c r="F3" s="14"/>
      <c r="G3" s="1"/>
      <c r="H3" s="1"/>
      <c r="I3" s="1"/>
      <c r="J3" s="12"/>
      <c r="K3" s="111">
        <v>40341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171</v>
      </c>
      <c r="B6" s="34" t="s">
        <v>172</v>
      </c>
      <c r="C6" s="21" t="s">
        <v>18</v>
      </c>
      <c r="D6" s="22">
        <v>40340</v>
      </c>
      <c r="E6" s="22">
        <v>40341</v>
      </c>
      <c r="F6" s="23">
        <v>34214</v>
      </c>
      <c r="G6" s="24">
        <v>54500</v>
      </c>
      <c r="H6" s="24"/>
      <c r="I6" s="25"/>
      <c r="J6" s="24">
        <v>54500</v>
      </c>
      <c r="K6" s="24"/>
      <c r="L6" s="24"/>
      <c r="M6" s="26"/>
      <c r="N6" s="27">
        <f>SUM(G6:I6)</f>
        <v>54500</v>
      </c>
    </row>
    <row r="7" spans="1:14" ht="13.5" customHeight="1">
      <c r="A7" s="19" t="s">
        <v>119</v>
      </c>
      <c r="B7" s="34" t="s">
        <v>173</v>
      </c>
      <c r="C7" s="20" t="s">
        <v>18</v>
      </c>
      <c r="D7" s="22">
        <v>40341</v>
      </c>
      <c r="E7" s="22">
        <v>40342</v>
      </c>
      <c r="F7" s="23">
        <v>34215</v>
      </c>
      <c r="G7" s="24">
        <v>21800</v>
      </c>
      <c r="H7" s="24"/>
      <c r="I7" s="25"/>
      <c r="J7" s="24">
        <v>21800</v>
      </c>
      <c r="K7" s="24"/>
      <c r="L7" s="24"/>
      <c r="M7" s="26"/>
      <c r="N7" s="27">
        <f>SUM(G7:I7)</f>
        <v>21800</v>
      </c>
    </row>
    <row r="8" spans="1:14" ht="15.75">
      <c r="A8" s="19"/>
      <c r="B8" s="20" t="s">
        <v>174</v>
      </c>
      <c r="C8" s="21"/>
      <c r="D8" s="22"/>
      <c r="E8" s="22"/>
      <c r="F8" s="23">
        <v>34216</v>
      </c>
      <c r="G8" s="24"/>
      <c r="H8" s="24" t="s">
        <v>175</v>
      </c>
      <c r="I8" s="25">
        <v>54500</v>
      </c>
      <c r="J8" s="24">
        <v>54500</v>
      </c>
      <c r="K8" s="24"/>
      <c r="L8" s="24"/>
      <c r="M8" s="26"/>
      <c r="N8" s="27">
        <f>SUM(G8:I8)</f>
        <v>54500</v>
      </c>
    </row>
    <row r="9" spans="1:14" ht="15.75">
      <c r="A9" s="19" t="s">
        <v>66</v>
      </c>
      <c r="B9" s="20" t="s">
        <v>133</v>
      </c>
      <c r="C9" s="21" t="s">
        <v>18</v>
      </c>
      <c r="D9" s="22"/>
      <c r="E9" s="22"/>
      <c r="F9" s="23">
        <v>34217</v>
      </c>
      <c r="G9" s="24"/>
      <c r="H9" s="24" t="s">
        <v>176</v>
      </c>
      <c r="I9" s="25">
        <v>98100</v>
      </c>
      <c r="J9" s="24">
        <v>24525</v>
      </c>
      <c r="K9" s="24">
        <v>73575</v>
      </c>
      <c r="L9" s="24"/>
      <c r="M9" s="26"/>
      <c r="N9" s="27">
        <f t="shared" ref="N9:N34" si="0">SUM(G9+I9)</f>
        <v>98100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228900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76300</v>
      </c>
      <c r="H36" s="76">
        <f>SUM(H6:H35)</f>
        <v>0</v>
      </c>
      <c r="I36" s="77">
        <f>SUM(I6:I35)</f>
        <v>152600</v>
      </c>
      <c r="J36" s="78">
        <f>SUM(J6:J34)</f>
        <v>155325</v>
      </c>
      <c r="K36" s="79">
        <f>SUM(K6:K34)</f>
        <v>73575</v>
      </c>
      <c r="L36" s="26">
        <f>SUM(L6:L35)</f>
        <v>0</v>
      </c>
      <c r="M36" s="26">
        <f>SUM(M6:M35)</f>
        <v>0</v>
      </c>
      <c r="N36" s="71">
        <f>SUM(J36:M36)</f>
        <v>228900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43"/>
  <sheetViews>
    <sheetView zoomScale="84" zoomScaleNormal="84" workbookViewId="0">
      <selection activeCell="K7" sqref="K7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40340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164</v>
      </c>
      <c r="B6" s="34" t="s">
        <v>165</v>
      </c>
      <c r="C6" s="21" t="s">
        <v>18</v>
      </c>
      <c r="D6" s="22"/>
      <c r="E6" s="22"/>
      <c r="F6" s="23">
        <v>34210</v>
      </c>
      <c r="G6" s="24"/>
      <c r="H6" s="24" t="s">
        <v>166</v>
      </c>
      <c r="I6" s="25">
        <v>81750</v>
      </c>
      <c r="J6" s="24">
        <v>65400</v>
      </c>
      <c r="K6" s="24">
        <v>16350</v>
      </c>
      <c r="L6" s="24"/>
      <c r="M6" s="26"/>
      <c r="N6" s="27">
        <f>SUM(G6:I6)</f>
        <v>81750</v>
      </c>
    </row>
    <row r="7" spans="1:14" ht="13.5" customHeight="1">
      <c r="A7" s="19" t="s">
        <v>123</v>
      </c>
      <c r="B7" s="34" t="s">
        <v>167</v>
      </c>
      <c r="C7" s="20" t="s">
        <v>18</v>
      </c>
      <c r="D7" s="22">
        <v>40340</v>
      </c>
      <c r="E7" s="22">
        <v>40341</v>
      </c>
      <c r="F7" s="23">
        <v>34211</v>
      </c>
      <c r="G7" s="24">
        <v>23435</v>
      </c>
      <c r="H7" s="24"/>
      <c r="I7" s="25"/>
      <c r="J7" s="24"/>
      <c r="K7" s="24">
        <v>23435</v>
      </c>
      <c r="L7" s="24"/>
      <c r="M7" s="26"/>
      <c r="N7" s="27">
        <f>SUM(G7:I7)</f>
        <v>23435</v>
      </c>
    </row>
    <row r="8" spans="1:14" ht="15.75">
      <c r="A8" s="19" t="s">
        <v>168</v>
      </c>
      <c r="B8" s="20" t="s">
        <v>169</v>
      </c>
      <c r="C8" s="21" t="s">
        <v>18</v>
      </c>
      <c r="D8" s="22">
        <v>40340</v>
      </c>
      <c r="E8" s="22">
        <v>40341</v>
      </c>
      <c r="F8" s="23">
        <v>34212</v>
      </c>
      <c r="G8" s="24">
        <v>67580</v>
      </c>
      <c r="H8" s="24"/>
      <c r="I8" s="25"/>
      <c r="J8" s="24">
        <v>11259.7</v>
      </c>
      <c r="K8" s="24">
        <v>56320.3</v>
      </c>
      <c r="L8" s="24"/>
      <c r="M8" s="26"/>
      <c r="N8" s="27">
        <f>SUM(G8:I8)</f>
        <v>67580</v>
      </c>
    </row>
    <row r="9" spans="1:14" ht="15.75">
      <c r="A9" s="19" t="s">
        <v>127</v>
      </c>
      <c r="B9" s="20" t="s">
        <v>170</v>
      </c>
      <c r="C9" s="21" t="s">
        <v>18</v>
      </c>
      <c r="D9" s="22">
        <v>40220</v>
      </c>
      <c r="E9" s="22">
        <v>40342</v>
      </c>
      <c r="F9" s="23">
        <v>34213</v>
      </c>
      <c r="G9" s="24">
        <v>43600</v>
      </c>
      <c r="H9" s="24"/>
      <c r="I9" s="25"/>
      <c r="J9" s="24"/>
      <c r="K9" s="24">
        <v>43600</v>
      </c>
      <c r="L9" s="24"/>
      <c r="M9" s="26"/>
      <c r="N9" s="27">
        <f t="shared" ref="N9:N34" si="0">SUM(G9+I9)</f>
        <v>43600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216365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134615</v>
      </c>
      <c r="H36" s="76">
        <f>SUM(H6:H35)</f>
        <v>0</v>
      </c>
      <c r="I36" s="77">
        <f>SUM(I6:I35)</f>
        <v>81750</v>
      </c>
      <c r="J36" s="78">
        <f>SUM(J6:J34)</f>
        <v>76659.7</v>
      </c>
      <c r="K36" s="79">
        <f>SUM(K6:K34)</f>
        <v>139705.29999999999</v>
      </c>
      <c r="L36" s="26">
        <f>SUM(L6:L35)</f>
        <v>0</v>
      </c>
      <c r="M36" s="26">
        <f>SUM(M6:M35)</f>
        <v>0</v>
      </c>
      <c r="N36" s="71">
        <f>SUM(J36:M36)</f>
        <v>216365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120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65400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11300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76700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43"/>
  <sheetViews>
    <sheetView topLeftCell="A22" zoomScale="84" zoomScaleNormal="84" workbookViewId="0">
      <selection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31</v>
      </c>
      <c r="E3" s="110"/>
      <c r="F3" s="14"/>
      <c r="G3" s="1"/>
      <c r="H3" s="1"/>
      <c r="I3" s="1"/>
      <c r="J3" s="12"/>
      <c r="K3" s="111">
        <v>40340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56</v>
      </c>
      <c r="B6" s="34" t="s">
        <v>157</v>
      </c>
      <c r="C6" s="21" t="s">
        <v>158</v>
      </c>
      <c r="D6" s="22">
        <v>40338</v>
      </c>
      <c r="E6" s="22">
        <v>40340</v>
      </c>
      <c r="F6" s="23">
        <v>34206</v>
      </c>
      <c r="G6" s="24">
        <v>28000</v>
      </c>
      <c r="H6" s="24"/>
      <c r="I6" s="25"/>
      <c r="J6" s="24">
        <v>28000</v>
      </c>
      <c r="K6" s="24"/>
      <c r="L6" s="24"/>
      <c r="M6" s="26"/>
      <c r="N6" s="27">
        <f>SUM(G6:I6)</f>
        <v>28000</v>
      </c>
    </row>
    <row r="7" spans="1:14" ht="13.5" customHeight="1">
      <c r="A7" s="19" t="s">
        <v>134</v>
      </c>
      <c r="B7" s="34" t="s">
        <v>159</v>
      </c>
      <c r="C7" s="20" t="s">
        <v>18</v>
      </c>
      <c r="D7" s="22">
        <v>40339</v>
      </c>
      <c r="E7" s="22">
        <v>40340</v>
      </c>
      <c r="F7" s="23">
        <v>34207</v>
      </c>
      <c r="G7" s="24">
        <v>29975</v>
      </c>
      <c r="H7" s="24"/>
      <c r="I7" s="25"/>
      <c r="J7" s="24"/>
      <c r="K7" s="24">
        <v>29975</v>
      </c>
      <c r="L7" s="24"/>
      <c r="M7" s="26"/>
      <c r="N7" s="27">
        <f>SUM(G7:I7)</f>
        <v>29975</v>
      </c>
    </row>
    <row r="8" spans="1:14" ht="15.75">
      <c r="A8" s="19" t="s">
        <v>160</v>
      </c>
      <c r="B8" s="20" t="s">
        <v>31</v>
      </c>
      <c r="C8" s="21" t="s">
        <v>18</v>
      </c>
      <c r="D8" s="22">
        <v>40340</v>
      </c>
      <c r="E8" s="22">
        <v>40341</v>
      </c>
      <c r="F8" s="23">
        <v>34208</v>
      </c>
      <c r="G8" s="24">
        <v>54500</v>
      </c>
      <c r="H8" s="24"/>
      <c r="I8" s="25"/>
      <c r="J8" s="24"/>
      <c r="K8" s="24">
        <v>54500</v>
      </c>
      <c r="L8" s="24"/>
      <c r="M8" s="26"/>
      <c r="N8" s="27">
        <f>SUM(G8:I8)</f>
        <v>54500</v>
      </c>
    </row>
    <row r="9" spans="1:14" ht="15.75">
      <c r="A9" s="19" t="s">
        <v>161</v>
      </c>
      <c r="B9" s="20" t="s">
        <v>162</v>
      </c>
      <c r="C9" s="21" t="s">
        <v>18</v>
      </c>
      <c r="D9" s="22"/>
      <c r="E9" s="22"/>
      <c r="F9" s="23"/>
      <c r="G9" s="24"/>
      <c r="H9" s="24" t="s">
        <v>163</v>
      </c>
      <c r="I9" s="25">
        <v>109000</v>
      </c>
      <c r="J9" s="24">
        <v>87200</v>
      </c>
      <c r="K9" s="24">
        <v>21800</v>
      </c>
      <c r="L9" s="24"/>
      <c r="M9" s="26"/>
      <c r="N9" s="27">
        <f t="shared" ref="N9:N34" si="0">SUM(G9+I9)</f>
        <v>109000</v>
      </c>
    </row>
    <row r="10" spans="1:14" ht="15.75">
      <c r="A10" s="19"/>
      <c r="B10" s="20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221475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112475</v>
      </c>
      <c r="H36" s="76">
        <f>SUM(H6:H35)</f>
        <v>0</v>
      </c>
      <c r="I36" s="77">
        <f>SUM(I6:I35)</f>
        <v>109000</v>
      </c>
      <c r="J36" s="78">
        <f>SUM(J6:J34)</f>
        <v>115200</v>
      </c>
      <c r="K36" s="79">
        <f>SUM(K6:K34)</f>
        <v>106275</v>
      </c>
      <c r="L36" s="26">
        <f>SUM(L6:L35)</f>
        <v>0</v>
      </c>
      <c r="M36" s="26">
        <f>SUM(M6:M35)</f>
        <v>0</v>
      </c>
      <c r="N36" s="71">
        <f>SUM(J36:M36)</f>
        <v>221475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160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87200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28000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115200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3"/>
  <sheetViews>
    <sheetView topLeftCell="A16" zoomScale="84" zoomScaleNormal="84" workbookViewId="0">
      <selection activeCell="A14" sqref="A14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40358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/>
      <c r="B6" s="34" t="s">
        <v>339</v>
      </c>
      <c r="C6" s="21" t="s">
        <v>18</v>
      </c>
      <c r="D6" s="22">
        <v>40336</v>
      </c>
      <c r="E6" s="22">
        <v>40337</v>
      </c>
      <c r="F6" s="23">
        <v>34350</v>
      </c>
      <c r="G6" s="24">
        <v>27250</v>
      </c>
      <c r="H6" s="24"/>
      <c r="I6" s="25"/>
      <c r="J6" s="25"/>
      <c r="K6" s="24"/>
      <c r="L6" s="24"/>
      <c r="M6" s="26">
        <v>27250</v>
      </c>
      <c r="N6" s="27">
        <f>SUM(G6:I6)</f>
        <v>27250</v>
      </c>
    </row>
    <row r="7" spans="1:14" ht="13.5" customHeight="1">
      <c r="A7" s="19" t="s">
        <v>340</v>
      </c>
      <c r="B7" s="34" t="s">
        <v>314</v>
      </c>
      <c r="C7" s="20"/>
      <c r="D7" s="22">
        <v>40357</v>
      </c>
      <c r="E7" s="22">
        <v>40358</v>
      </c>
      <c r="F7" s="23">
        <v>34351</v>
      </c>
      <c r="G7" s="24">
        <v>91560</v>
      </c>
      <c r="H7" s="24"/>
      <c r="I7" s="25"/>
      <c r="J7" s="24"/>
      <c r="K7" s="24">
        <v>91560</v>
      </c>
      <c r="L7" s="24"/>
      <c r="M7" s="26"/>
      <c r="N7" s="27">
        <f>SUM(G7:I7)</f>
        <v>91560</v>
      </c>
    </row>
    <row r="8" spans="1:14" ht="15.75">
      <c r="A8" s="19" t="s">
        <v>47</v>
      </c>
      <c r="B8" s="34"/>
      <c r="C8" s="34" t="s">
        <v>45</v>
      </c>
      <c r="D8" s="22">
        <v>40348</v>
      </c>
      <c r="E8" s="22">
        <v>40349</v>
      </c>
      <c r="F8" s="23">
        <v>34352</v>
      </c>
      <c r="G8" s="24">
        <v>27795</v>
      </c>
      <c r="H8" s="24"/>
      <c r="I8" s="25"/>
      <c r="J8" s="24"/>
      <c r="K8" s="24"/>
      <c r="L8" s="24"/>
      <c r="M8" s="26">
        <v>27795</v>
      </c>
      <c r="N8" s="27">
        <f>SUM(G8:I8)</f>
        <v>27795</v>
      </c>
    </row>
    <row r="9" spans="1:14" ht="15.75">
      <c r="A9" s="19"/>
      <c r="B9" s="34" t="s">
        <v>341</v>
      </c>
      <c r="C9" s="21" t="s">
        <v>342</v>
      </c>
      <c r="D9" s="22">
        <v>40328</v>
      </c>
      <c r="E9" s="22">
        <v>40330</v>
      </c>
      <c r="F9" s="23">
        <v>34353</v>
      </c>
      <c r="G9" s="24">
        <v>39240</v>
      </c>
      <c r="H9" s="24"/>
      <c r="I9" s="25"/>
      <c r="J9" s="24"/>
      <c r="K9" s="24"/>
      <c r="L9" s="24">
        <v>39240</v>
      </c>
      <c r="M9" s="26"/>
      <c r="N9" s="27">
        <f t="shared" ref="N9:N34" si="0">SUM(G9+I9)</f>
        <v>39240</v>
      </c>
    </row>
    <row r="10" spans="1:14" ht="15.75">
      <c r="A10" s="19"/>
      <c r="B10" s="34" t="s">
        <v>181</v>
      </c>
      <c r="C10" s="21" t="s">
        <v>342</v>
      </c>
      <c r="D10" s="22">
        <v>40341</v>
      </c>
      <c r="E10" s="22">
        <v>40343</v>
      </c>
      <c r="F10" s="23">
        <v>34354</v>
      </c>
      <c r="G10" s="24">
        <v>39240</v>
      </c>
      <c r="H10" s="24"/>
      <c r="I10" s="25"/>
      <c r="J10" s="24"/>
      <c r="K10" s="24"/>
      <c r="L10" s="24">
        <v>39240</v>
      </c>
      <c r="M10" s="26"/>
      <c r="N10" s="27">
        <f t="shared" si="0"/>
        <v>39240</v>
      </c>
    </row>
    <row r="11" spans="1:14" ht="18.75" customHeight="1">
      <c r="A11" s="19"/>
      <c r="B11" s="30" t="s">
        <v>343</v>
      </c>
      <c r="C11" s="20" t="s">
        <v>229</v>
      </c>
      <c r="D11" s="31">
        <v>40358</v>
      </c>
      <c r="E11" s="31">
        <v>40359</v>
      </c>
      <c r="F11" s="23">
        <v>34355</v>
      </c>
      <c r="G11" s="24">
        <v>29975</v>
      </c>
      <c r="H11" s="24"/>
      <c r="I11" s="25"/>
      <c r="J11" s="24"/>
      <c r="K11" s="24"/>
      <c r="L11" s="24"/>
      <c r="M11" s="26">
        <v>29975</v>
      </c>
      <c r="N11" s="27">
        <f t="shared" si="0"/>
        <v>29975</v>
      </c>
    </row>
    <row r="12" spans="1:14" ht="15.75">
      <c r="A12" s="19" t="s">
        <v>84</v>
      </c>
      <c r="B12" s="20" t="s">
        <v>344</v>
      </c>
      <c r="C12" s="20" t="s">
        <v>342</v>
      </c>
      <c r="D12" s="22">
        <v>40350</v>
      </c>
      <c r="E12" s="31">
        <v>40351</v>
      </c>
      <c r="F12" s="23">
        <v>34356</v>
      </c>
      <c r="G12" s="24">
        <v>23435</v>
      </c>
      <c r="H12" s="24"/>
      <c r="I12" s="25"/>
      <c r="J12" s="24"/>
      <c r="K12" s="24"/>
      <c r="L12" s="24">
        <v>23435</v>
      </c>
      <c r="M12" s="26"/>
      <c r="N12" s="27">
        <f t="shared" si="0"/>
        <v>23435</v>
      </c>
    </row>
    <row r="13" spans="1:14" ht="15.75">
      <c r="A13" s="19"/>
      <c r="B13" s="34" t="s">
        <v>345</v>
      </c>
      <c r="C13" s="20" t="s">
        <v>346</v>
      </c>
      <c r="D13" s="22">
        <v>40339</v>
      </c>
      <c r="E13" s="22">
        <v>40341</v>
      </c>
      <c r="F13" s="23">
        <v>34357</v>
      </c>
      <c r="G13" s="24">
        <v>132980</v>
      </c>
      <c r="H13" s="24"/>
      <c r="I13" s="25"/>
      <c r="J13" s="24"/>
      <c r="K13" s="24"/>
      <c r="L13" s="24">
        <v>132980</v>
      </c>
      <c r="M13" s="26"/>
      <c r="N13" s="27">
        <f t="shared" si="0"/>
        <v>132980</v>
      </c>
    </row>
    <row r="14" spans="1:14" ht="15.75">
      <c r="A14" s="19"/>
      <c r="B14" s="34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411475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411475</v>
      </c>
      <c r="H36" s="76">
        <f>SUM(H6:H35)</f>
        <v>0</v>
      </c>
      <c r="I36" s="77">
        <f>SUM(I6:I35)</f>
        <v>0</v>
      </c>
      <c r="J36" s="78">
        <f>SUM(J6:J34)</f>
        <v>0</v>
      </c>
      <c r="K36" s="79">
        <f>SUM(K6:K34)</f>
        <v>91560</v>
      </c>
      <c r="L36" s="26">
        <f>SUM(L6:L35)</f>
        <v>234895</v>
      </c>
      <c r="M36" s="26">
        <f>SUM(M6:M35)</f>
        <v>85020</v>
      </c>
      <c r="N36" s="71">
        <f>SUM(J36:M36)</f>
        <v>411475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43"/>
  <sheetViews>
    <sheetView topLeftCell="G29" zoomScale="84" zoomScaleNormal="84" workbookViewId="0">
      <selection activeCell="N43"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46</v>
      </c>
      <c r="E3" s="110"/>
      <c r="F3" s="14"/>
      <c r="G3" s="1"/>
      <c r="H3" s="1"/>
      <c r="I3" s="1"/>
      <c r="J3" s="12"/>
      <c r="K3" s="111">
        <v>40339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107</v>
      </c>
      <c r="B6" s="34"/>
      <c r="C6" s="21" t="s">
        <v>148</v>
      </c>
      <c r="D6" s="22">
        <v>40339</v>
      </c>
      <c r="E6" s="22">
        <v>40340</v>
      </c>
      <c r="F6" s="23">
        <v>34205</v>
      </c>
      <c r="G6" s="24">
        <v>15600</v>
      </c>
      <c r="H6" s="24"/>
      <c r="I6" s="25"/>
      <c r="J6" s="24"/>
      <c r="K6" s="24">
        <v>15600</v>
      </c>
      <c r="L6" s="24"/>
      <c r="M6" s="26"/>
      <c r="N6" s="27">
        <f>SUM(G6:I6)</f>
        <v>15600</v>
      </c>
    </row>
    <row r="7" spans="1:14" ht="13.5" customHeight="1">
      <c r="A7" s="19" t="s">
        <v>35</v>
      </c>
      <c r="B7" s="34" t="s">
        <v>149</v>
      </c>
      <c r="C7" s="20"/>
      <c r="D7" s="22"/>
      <c r="E7" s="22"/>
      <c r="F7" s="23">
        <v>34204</v>
      </c>
      <c r="G7" s="24">
        <v>16350</v>
      </c>
      <c r="H7" s="24"/>
      <c r="I7" s="25"/>
      <c r="J7" s="24">
        <v>16350</v>
      </c>
      <c r="K7" s="24"/>
      <c r="L7" s="24"/>
      <c r="M7" s="26"/>
      <c r="N7" s="27">
        <f>SUM(G7:I7)</f>
        <v>16350</v>
      </c>
    </row>
    <row r="8" spans="1:14" ht="15.75">
      <c r="A8" s="19" t="s">
        <v>43</v>
      </c>
      <c r="B8" s="20" t="s">
        <v>150</v>
      </c>
      <c r="C8" s="21" t="s">
        <v>79</v>
      </c>
      <c r="D8" s="22">
        <v>40339</v>
      </c>
      <c r="E8" s="22">
        <v>40341</v>
      </c>
      <c r="F8" s="23">
        <v>34203</v>
      </c>
      <c r="G8" s="24">
        <v>71940</v>
      </c>
      <c r="H8" s="24"/>
      <c r="I8" s="25"/>
      <c r="J8" s="24"/>
      <c r="K8" s="24">
        <v>71940</v>
      </c>
      <c r="L8" s="24"/>
      <c r="M8" s="26"/>
      <c r="N8" s="27">
        <f>SUM(G8:I8)</f>
        <v>71940</v>
      </c>
    </row>
    <row r="9" spans="1:14" ht="15.75">
      <c r="A9" s="19" t="s">
        <v>134</v>
      </c>
      <c r="B9" s="20" t="s">
        <v>151</v>
      </c>
      <c r="C9" s="21" t="s">
        <v>79</v>
      </c>
      <c r="D9" s="22">
        <v>40339</v>
      </c>
      <c r="E9" s="22">
        <v>40340</v>
      </c>
      <c r="F9" s="23">
        <v>34202</v>
      </c>
      <c r="G9" s="24">
        <v>29975</v>
      </c>
      <c r="H9" s="24"/>
      <c r="I9" s="25"/>
      <c r="J9" s="24"/>
      <c r="K9" s="24">
        <v>29975</v>
      </c>
      <c r="L9" s="24"/>
      <c r="M9" s="26"/>
      <c r="N9" s="27">
        <f t="shared" ref="N9:N34" si="0">SUM(G9+I9)</f>
        <v>29975</v>
      </c>
    </row>
    <row r="10" spans="1:14" ht="15.75">
      <c r="A10" s="19" t="s">
        <v>58</v>
      </c>
      <c r="B10" s="20" t="s">
        <v>153</v>
      </c>
      <c r="C10" s="21" t="s">
        <v>152</v>
      </c>
      <c r="D10" s="22">
        <v>40342</v>
      </c>
      <c r="E10" s="22">
        <v>40343</v>
      </c>
      <c r="F10" s="23">
        <v>34201</v>
      </c>
      <c r="G10" s="24">
        <v>22345</v>
      </c>
      <c r="H10" s="24"/>
      <c r="I10" s="25"/>
      <c r="J10" s="24"/>
      <c r="K10" s="24"/>
      <c r="L10" s="24"/>
      <c r="M10" s="26">
        <v>22345</v>
      </c>
      <c r="N10" s="27">
        <f t="shared" si="0"/>
        <v>22345</v>
      </c>
    </row>
    <row r="11" spans="1:14" ht="18.75" customHeight="1">
      <c r="A11" s="19" t="s">
        <v>134</v>
      </c>
      <c r="B11" s="30" t="s">
        <v>154</v>
      </c>
      <c r="C11" s="20" t="s">
        <v>155</v>
      </c>
      <c r="D11" s="31">
        <v>40340</v>
      </c>
      <c r="E11" s="31">
        <v>40342</v>
      </c>
      <c r="F11" s="23">
        <v>34200</v>
      </c>
      <c r="G11" s="24">
        <v>41420</v>
      </c>
      <c r="H11" s="24"/>
      <c r="I11" s="25"/>
      <c r="J11" s="24"/>
      <c r="K11" s="24"/>
      <c r="L11" s="24"/>
      <c r="M11" s="26">
        <v>41420</v>
      </c>
      <c r="N11" s="27">
        <f t="shared" si="0"/>
        <v>41420</v>
      </c>
    </row>
    <row r="12" spans="1:14" ht="15.75">
      <c r="A12" s="19" t="s">
        <v>156</v>
      </c>
      <c r="B12" s="20"/>
      <c r="C12" s="20" t="s">
        <v>148</v>
      </c>
      <c r="D12" s="22">
        <v>40336</v>
      </c>
      <c r="E12" s="31">
        <v>40340</v>
      </c>
      <c r="F12" s="23">
        <v>34199</v>
      </c>
      <c r="G12" s="24">
        <v>60000</v>
      </c>
      <c r="H12" s="24"/>
      <c r="I12" s="25"/>
      <c r="J12" s="24">
        <v>60000</v>
      </c>
      <c r="K12" s="24"/>
      <c r="L12" s="24"/>
      <c r="M12" s="26"/>
      <c r="N12" s="27">
        <f t="shared" si="0"/>
        <v>60000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257630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257630</v>
      </c>
      <c r="H36" s="76">
        <f>SUM(H6:H35)</f>
        <v>0</v>
      </c>
      <c r="I36" s="77">
        <f>SUM(I6:I35)</f>
        <v>0</v>
      </c>
      <c r="J36" s="78">
        <f>SUM(J6:J34)</f>
        <v>76350</v>
      </c>
      <c r="K36" s="79">
        <f>SUM(K6:K34)</f>
        <v>117515</v>
      </c>
      <c r="L36" s="26">
        <f>SUM(L6:L35)</f>
        <v>0</v>
      </c>
      <c r="M36" s="26">
        <f>SUM(M6:M35)</f>
        <v>63765</v>
      </c>
      <c r="N36" s="71">
        <f>SUM(J36:M36)</f>
        <v>257630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30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16350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60000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76350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43"/>
  <sheetViews>
    <sheetView topLeftCell="A22" zoomScale="84" zoomScaleNormal="84" workbookViewId="0">
      <selection activeCell="D42" sqref="D42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55</v>
      </c>
      <c r="E3" s="110"/>
      <c r="F3" s="14"/>
      <c r="G3" s="1"/>
      <c r="H3" s="1"/>
      <c r="I3" s="1"/>
      <c r="J3" s="12"/>
      <c r="K3" s="111">
        <v>40339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/>
      <c r="B6" s="34" t="s">
        <v>142</v>
      </c>
      <c r="C6" s="21"/>
      <c r="D6" s="22"/>
      <c r="E6" s="22"/>
      <c r="F6" s="23">
        <v>34198</v>
      </c>
      <c r="G6" s="24"/>
      <c r="H6" s="24" t="s">
        <v>143</v>
      </c>
      <c r="I6" s="25">
        <v>136250</v>
      </c>
      <c r="J6" s="24">
        <v>81750</v>
      </c>
      <c r="K6" s="24">
        <v>54500</v>
      </c>
      <c r="L6" s="24"/>
      <c r="M6" s="26"/>
      <c r="N6" s="27">
        <f>SUM(G6:I6)</f>
        <v>136250</v>
      </c>
    </row>
    <row r="7" spans="1:14" ht="13.5" customHeight="1">
      <c r="A7" s="19" t="s">
        <v>144</v>
      </c>
      <c r="B7" s="34" t="s">
        <v>142</v>
      </c>
      <c r="C7" s="20" t="s">
        <v>18</v>
      </c>
      <c r="D7" s="22">
        <v>40339</v>
      </c>
      <c r="E7" s="22">
        <v>40340</v>
      </c>
      <c r="F7" s="23">
        <v>34197</v>
      </c>
      <c r="G7" s="24">
        <v>78480</v>
      </c>
      <c r="H7" s="24"/>
      <c r="I7" s="25"/>
      <c r="J7" s="24"/>
      <c r="K7" s="24">
        <v>78480</v>
      </c>
      <c r="L7" s="24"/>
      <c r="M7" s="26"/>
      <c r="N7" s="27">
        <f>SUM(G7:I7)</f>
        <v>78480</v>
      </c>
    </row>
    <row r="8" spans="1:14" ht="15.75">
      <c r="A8" s="19"/>
      <c r="B8" s="20" t="s">
        <v>132</v>
      </c>
      <c r="C8" s="21" t="s">
        <v>18</v>
      </c>
      <c r="D8" s="22"/>
      <c r="E8" s="22"/>
      <c r="F8" s="23">
        <v>34196</v>
      </c>
      <c r="G8" s="24"/>
      <c r="H8" s="24" t="s">
        <v>145</v>
      </c>
      <c r="I8" s="25">
        <v>143880</v>
      </c>
      <c r="J8" s="24"/>
      <c r="K8" s="24">
        <v>143880</v>
      </c>
      <c r="L8" s="24"/>
      <c r="M8" s="26"/>
      <c r="N8" s="27">
        <f>SUM(G8:I8)</f>
        <v>143880</v>
      </c>
    </row>
    <row r="9" spans="1:14" ht="15.75">
      <c r="A9" s="19" t="s">
        <v>146</v>
      </c>
      <c r="B9" s="20" t="s">
        <v>132</v>
      </c>
      <c r="C9" s="21"/>
      <c r="D9" s="22">
        <v>40339</v>
      </c>
      <c r="E9" s="22">
        <v>40340</v>
      </c>
      <c r="F9" s="23">
        <v>34195</v>
      </c>
      <c r="G9" s="24">
        <v>40875</v>
      </c>
      <c r="H9" s="24"/>
      <c r="I9" s="25"/>
      <c r="J9" s="24"/>
      <c r="K9" s="24">
        <v>40875</v>
      </c>
      <c r="L9" s="24"/>
      <c r="M9" s="26"/>
      <c r="N9" s="27">
        <f t="shared" ref="N9:N34" si="0">SUM(G9+I9)</f>
        <v>40875</v>
      </c>
    </row>
    <row r="10" spans="1:14" ht="15.75">
      <c r="A10" s="19"/>
      <c r="B10" s="21" t="s">
        <v>147</v>
      </c>
      <c r="C10" s="20" t="s">
        <v>18</v>
      </c>
      <c r="D10" s="22">
        <v>40339</v>
      </c>
      <c r="E10" s="22">
        <v>40342</v>
      </c>
      <c r="F10" s="23">
        <v>34194</v>
      </c>
      <c r="G10" s="24">
        <v>70305</v>
      </c>
      <c r="H10" s="24"/>
      <c r="I10" s="25"/>
      <c r="J10" s="24">
        <v>70305</v>
      </c>
      <c r="K10" s="24"/>
      <c r="L10" s="24"/>
      <c r="M10" s="29"/>
      <c r="N10" s="27">
        <f t="shared" si="0"/>
        <v>70305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469790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189660</v>
      </c>
      <c r="H36" s="76">
        <f>SUM(H6:H35)</f>
        <v>0</v>
      </c>
      <c r="I36" s="77">
        <f>SUM(I6:I35)</f>
        <v>280130</v>
      </c>
      <c r="J36" s="78">
        <f>SUM(J6:J34)</f>
        <v>152055</v>
      </c>
      <c r="K36" s="79">
        <f>SUM(K6:K34)</f>
        <v>317735</v>
      </c>
      <c r="L36" s="26">
        <f>SUM(L6:L35)</f>
        <v>0</v>
      </c>
      <c r="M36" s="26">
        <f>SUM(M6:M35)</f>
        <v>0</v>
      </c>
      <c r="N36" s="71">
        <f>SUM(J36:M36)</f>
        <v>469790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150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81750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70305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152055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43"/>
  <sheetViews>
    <sheetView topLeftCell="B1" zoomScale="84" zoomScaleNormal="84" workbookViewId="0">
      <selection activeCell="F22" sqref="F22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46</v>
      </c>
      <c r="E3" s="110"/>
      <c r="F3" s="14"/>
      <c r="G3" s="1"/>
      <c r="H3" s="1"/>
      <c r="I3" s="1"/>
      <c r="J3" s="12"/>
      <c r="K3" s="111">
        <v>40338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51</v>
      </c>
      <c r="B6" s="34" t="s">
        <v>133</v>
      </c>
      <c r="C6" s="21" t="s">
        <v>18</v>
      </c>
      <c r="D6" s="22">
        <v>40338</v>
      </c>
      <c r="E6" s="22">
        <v>40340</v>
      </c>
      <c r="F6" s="23">
        <v>34193</v>
      </c>
      <c r="G6" s="24">
        <v>156960</v>
      </c>
      <c r="H6" s="24"/>
      <c r="I6" s="25"/>
      <c r="J6" s="24"/>
      <c r="K6" s="24">
        <v>156960</v>
      </c>
      <c r="L6" s="24"/>
      <c r="M6" s="26"/>
      <c r="N6" s="27">
        <f>SUM(G6:I6)</f>
        <v>156960</v>
      </c>
    </row>
    <row r="7" spans="1:14" ht="13.5" customHeight="1">
      <c r="A7" s="19" t="s">
        <v>134</v>
      </c>
      <c r="B7" s="34"/>
      <c r="C7" s="20" t="s">
        <v>135</v>
      </c>
      <c r="D7" s="22">
        <v>40338</v>
      </c>
      <c r="E7" s="22">
        <v>40339</v>
      </c>
      <c r="F7" s="23">
        <v>34192</v>
      </c>
      <c r="G7" s="24">
        <v>15000</v>
      </c>
      <c r="H7" s="24"/>
      <c r="I7" s="25"/>
      <c r="J7" s="24">
        <v>15000</v>
      </c>
      <c r="K7" s="24"/>
      <c r="L7" s="24"/>
      <c r="M7" s="26"/>
      <c r="N7" s="27">
        <f>SUM(G7:I7)</f>
        <v>15000</v>
      </c>
    </row>
    <row r="8" spans="1:14" ht="15.75">
      <c r="A8" s="19"/>
      <c r="B8" s="20" t="s">
        <v>136</v>
      </c>
      <c r="C8" s="21" t="s">
        <v>137</v>
      </c>
      <c r="D8" s="22">
        <v>40338</v>
      </c>
      <c r="E8" s="22">
        <v>40339</v>
      </c>
      <c r="F8" s="23">
        <v>34191</v>
      </c>
      <c r="G8" s="24">
        <v>15000</v>
      </c>
      <c r="H8" s="24"/>
      <c r="I8" s="25"/>
      <c r="J8" s="24">
        <v>15000</v>
      </c>
      <c r="K8" s="24"/>
      <c r="L8" s="24"/>
      <c r="M8" s="26"/>
      <c r="N8" s="27">
        <f>SUM(G8:I8)</f>
        <v>15000</v>
      </c>
    </row>
    <row r="9" spans="1:14" ht="15.75">
      <c r="A9" s="19"/>
      <c r="B9" s="20" t="s">
        <v>138</v>
      </c>
      <c r="C9" s="21" t="s">
        <v>137</v>
      </c>
      <c r="D9" s="22">
        <v>40338</v>
      </c>
      <c r="E9" s="22">
        <v>40339</v>
      </c>
      <c r="F9" s="23">
        <v>34190</v>
      </c>
      <c r="G9" s="24">
        <v>15000</v>
      </c>
      <c r="H9" s="24"/>
      <c r="I9" s="25"/>
      <c r="J9" s="24">
        <v>15000</v>
      </c>
      <c r="K9" s="24"/>
      <c r="L9" s="24"/>
      <c r="M9" s="26"/>
      <c r="N9" s="27">
        <f t="shared" ref="N9:N34" si="0">SUM(G9+I9)</f>
        <v>15000</v>
      </c>
    </row>
    <row r="10" spans="1:14" ht="15.75">
      <c r="A10" s="19"/>
      <c r="B10" s="21" t="s">
        <v>139</v>
      </c>
      <c r="C10" s="20" t="s">
        <v>137</v>
      </c>
      <c r="D10" s="22">
        <v>40338</v>
      </c>
      <c r="E10" s="22">
        <v>40339</v>
      </c>
      <c r="F10" s="23">
        <v>34189</v>
      </c>
      <c r="G10" s="24">
        <v>15000</v>
      </c>
      <c r="H10" s="24"/>
      <c r="I10" s="25"/>
      <c r="J10" s="24">
        <v>15000</v>
      </c>
      <c r="K10" s="24"/>
      <c r="L10" s="24"/>
      <c r="M10" s="29"/>
      <c r="N10" s="27">
        <f t="shared" si="0"/>
        <v>15000</v>
      </c>
    </row>
    <row r="11" spans="1:14" ht="18.75" customHeight="1">
      <c r="A11" s="19"/>
      <c r="B11" s="30" t="s">
        <v>140</v>
      </c>
      <c r="C11" s="20" t="s">
        <v>137</v>
      </c>
      <c r="D11" s="31">
        <v>40338</v>
      </c>
      <c r="E11" s="31">
        <v>40339</v>
      </c>
      <c r="F11" s="23">
        <v>34188</v>
      </c>
      <c r="G11" s="24">
        <v>15000</v>
      </c>
      <c r="H11" s="24"/>
      <c r="I11" s="25"/>
      <c r="J11" s="24">
        <v>15000</v>
      </c>
      <c r="K11" s="24"/>
      <c r="L11" s="24"/>
      <c r="M11" s="26"/>
      <c r="N11" s="27">
        <f t="shared" si="0"/>
        <v>15000</v>
      </c>
    </row>
    <row r="12" spans="1:14" ht="15.75">
      <c r="A12" s="19" t="s">
        <v>119</v>
      </c>
      <c r="B12" s="20"/>
      <c r="C12" s="20" t="s">
        <v>141</v>
      </c>
      <c r="D12" s="22">
        <v>40338</v>
      </c>
      <c r="E12" s="22">
        <v>40339</v>
      </c>
      <c r="F12" s="23">
        <v>34187</v>
      </c>
      <c r="G12" s="24">
        <v>15000</v>
      </c>
      <c r="H12" s="24"/>
      <c r="I12" s="25"/>
      <c r="J12" s="24">
        <v>15000</v>
      </c>
      <c r="K12" s="24"/>
      <c r="L12" s="24"/>
      <c r="M12" s="26"/>
      <c r="N12" s="27">
        <f t="shared" si="0"/>
        <v>15000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246960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246960</v>
      </c>
      <c r="H36" s="76">
        <f>SUM(H6:H35)</f>
        <v>0</v>
      </c>
      <c r="I36" s="77">
        <f>SUM(I6:I35)</f>
        <v>0</v>
      </c>
      <c r="J36" s="78">
        <f>SUM(J6:J34)</f>
        <v>90000</v>
      </c>
      <c r="K36" s="79">
        <f>SUM(K6:K34)</f>
        <v>156960</v>
      </c>
      <c r="L36" s="26">
        <f>SUM(L6:L35)</f>
        <v>0</v>
      </c>
      <c r="M36" s="26">
        <f>SUM(M6:M35)</f>
        <v>0</v>
      </c>
      <c r="N36" s="71">
        <f>SUM(J36:M36)</f>
        <v>246960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90000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90000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43"/>
  <sheetViews>
    <sheetView topLeftCell="A25" zoomScale="84" zoomScaleNormal="84" workbookViewId="0">
      <selection activeCell="D42" sqref="D42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55</v>
      </c>
      <c r="E3" s="110"/>
      <c r="F3" s="14"/>
      <c r="G3" s="1"/>
      <c r="H3" s="1"/>
      <c r="I3" s="1"/>
      <c r="J3" s="12"/>
      <c r="K3" s="111">
        <v>40338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75</v>
      </c>
      <c r="B6" s="34" t="s">
        <v>39</v>
      </c>
      <c r="C6" s="21"/>
      <c r="D6" s="22">
        <v>40336</v>
      </c>
      <c r="E6" s="22">
        <v>40338</v>
      </c>
      <c r="F6" s="23">
        <v>34180</v>
      </c>
      <c r="G6" s="24">
        <v>42000</v>
      </c>
      <c r="H6" s="24"/>
      <c r="I6" s="25"/>
      <c r="J6" s="24">
        <v>42000</v>
      </c>
      <c r="K6" s="24"/>
      <c r="L6" s="24"/>
      <c r="M6" s="26"/>
      <c r="N6" s="27">
        <f>SUM(G6:I6)</f>
        <v>42000</v>
      </c>
    </row>
    <row r="7" spans="1:14" ht="13.5" customHeight="1">
      <c r="A7" s="19" t="s">
        <v>126</v>
      </c>
      <c r="B7" s="34" t="s">
        <v>39</v>
      </c>
      <c r="C7" s="20"/>
      <c r="D7" s="22">
        <v>40336</v>
      </c>
      <c r="E7" s="22">
        <v>40338</v>
      </c>
      <c r="F7" s="23">
        <v>34181</v>
      </c>
      <c r="G7" s="24">
        <v>42000</v>
      </c>
      <c r="H7" s="24"/>
      <c r="I7" s="25"/>
      <c r="J7" s="24">
        <v>42000</v>
      </c>
      <c r="K7" s="24"/>
      <c r="L7" s="24"/>
      <c r="M7" s="26"/>
      <c r="N7" s="27">
        <f>SUM(G7:I7)</f>
        <v>42000</v>
      </c>
    </row>
    <row r="8" spans="1:14" ht="15.75">
      <c r="A8" s="19" t="s">
        <v>127</v>
      </c>
      <c r="B8" s="20" t="s">
        <v>128</v>
      </c>
      <c r="C8" s="21"/>
      <c r="D8" s="22">
        <v>40337</v>
      </c>
      <c r="E8" s="22">
        <v>40338</v>
      </c>
      <c r="F8" s="23">
        <v>34182</v>
      </c>
      <c r="G8" s="24">
        <v>15000</v>
      </c>
      <c r="H8" s="24"/>
      <c r="I8" s="25"/>
      <c r="J8" s="24">
        <v>15000</v>
      </c>
      <c r="K8" s="24"/>
      <c r="L8" s="24"/>
      <c r="M8" s="26"/>
      <c r="N8" s="27">
        <f>SUM(G8:I8)</f>
        <v>15000</v>
      </c>
    </row>
    <row r="9" spans="1:14" ht="15.75">
      <c r="A9" s="19" t="s">
        <v>107</v>
      </c>
      <c r="B9" s="20" t="s">
        <v>128</v>
      </c>
      <c r="C9" s="21"/>
      <c r="D9" s="22">
        <v>40337</v>
      </c>
      <c r="E9" s="22">
        <v>40338</v>
      </c>
      <c r="F9" s="23">
        <v>34183</v>
      </c>
      <c r="G9" s="24">
        <v>21000</v>
      </c>
      <c r="H9" s="24"/>
      <c r="I9" s="25"/>
      <c r="J9" s="24">
        <v>21000</v>
      </c>
      <c r="K9" s="24"/>
      <c r="L9" s="24"/>
      <c r="M9" s="26"/>
      <c r="N9" s="27">
        <f t="shared" ref="N9:N34" si="0">SUM(G9+I9)</f>
        <v>21000</v>
      </c>
    </row>
    <row r="10" spans="1:14" ht="15.75">
      <c r="A10" s="19" t="s">
        <v>129</v>
      </c>
      <c r="B10" s="21" t="s">
        <v>130</v>
      </c>
      <c r="C10" s="20" t="s">
        <v>18</v>
      </c>
      <c r="D10" s="22">
        <v>40335</v>
      </c>
      <c r="E10" s="22">
        <v>40338</v>
      </c>
      <c r="F10" s="23">
        <v>34184</v>
      </c>
      <c r="G10" s="24">
        <v>147150</v>
      </c>
      <c r="H10" s="24"/>
      <c r="I10" s="25"/>
      <c r="J10" s="24"/>
      <c r="K10" s="24">
        <v>147150</v>
      </c>
      <c r="L10" s="24"/>
      <c r="M10" s="29"/>
      <c r="N10" s="27">
        <f t="shared" si="0"/>
        <v>147150</v>
      </c>
    </row>
    <row r="11" spans="1:14" ht="18.75" customHeight="1">
      <c r="A11" s="19" t="s">
        <v>29</v>
      </c>
      <c r="B11" s="30" t="s">
        <v>131</v>
      </c>
      <c r="C11" s="20" t="s">
        <v>18</v>
      </c>
      <c r="D11" s="31">
        <v>40337</v>
      </c>
      <c r="E11" s="31">
        <v>40338</v>
      </c>
      <c r="F11" s="23">
        <v>34185</v>
      </c>
      <c r="G11" s="24">
        <v>15000</v>
      </c>
      <c r="H11" s="24"/>
      <c r="I11" s="25"/>
      <c r="J11" s="24">
        <v>15000</v>
      </c>
      <c r="K11" s="24"/>
      <c r="L11" s="24"/>
      <c r="M11" s="26"/>
      <c r="N11" s="27">
        <f t="shared" si="0"/>
        <v>15000</v>
      </c>
    </row>
    <row r="12" spans="1:14" ht="15.75">
      <c r="A12" s="19" t="s">
        <v>129</v>
      </c>
      <c r="B12" s="20" t="s">
        <v>132</v>
      </c>
      <c r="C12" s="20" t="s">
        <v>18</v>
      </c>
      <c r="D12" s="22">
        <v>40338</v>
      </c>
      <c r="E12" s="22">
        <v>40339</v>
      </c>
      <c r="F12" s="23">
        <v>34186</v>
      </c>
      <c r="G12" s="24">
        <v>40875</v>
      </c>
      <c r="H12" s="24"/>
      <c r="I12" s="25"/>
      <c r="J12" s="24"/>
      <c r="K12" s="24">
        <v>40875</v>
      </c>
      <c r="L12" s="24"/>
      <c r="M12" s="26"/>
      <c r="N12" s="27">
        <f t="shared" si="0"/>
        <v>40875</v>
      </c>
    </row>
    <row r="13" spans="1:14" ht="15.75">
      <c r="A13" s="19"/>
      <c r="B13" s="20"/>
      <c r="C13" s="20"/>
      <c r="D13" s="31"/>
      <c r="E13" s="31"/>
      <c r="F13" s="23">
        <v>34187</v>
      </c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323025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323025</v>
      </c>
      <c r="H36" s="76">
        <f>SUM(H6:H35)</f>
        <v>0</v>
      </c>
      <c r="I36" s="77">
        <f>SUM(I6:I35)</f>
        <v>0</v>
      </c>
      <c r="J36" s="78">
        <f>SUM(J6:J34)</f>
        <v>135000</v>
      </c>
      <c r="K36" s="79">
        <f>SUM(K6:K34)</f>
        <v>188025</v>
      </c>
      <c r="L36" s="26">
        <f>SUM(L6:L35)</f>
        <v>0</v>
      </c>
      <c r="M36" s="26">
        <f>SUM(M6:M35)</f>
        <v>0</v>
      </c>
      <c r="N36" s="71">
        <f>SUM(J36:M36)</f>
        <v>323025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140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76300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58700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135000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43"/>
  <sheetViews>
    <sheetView zoomScale="84" zoomScaleNormal="84" workbookViewId="0">
      <selection activeCell="N43"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46</v>
      </c>
      <c r="E3" s="110"/>
      <c r="F3" s="14"/>
      <c r="G3" s="1"/>
      <c r="H3" s="1"/>
      <c r="I3" s="1"/>
      <c r="J3" s="12"/>
      <c r="K3" s="111">
        <v>40337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119</v>
      </c>
      <c r="B6" s="34" t="s">
        <v>120</v>
      </c>
      <c r="C6" s="21"/>
      <c r="D6" s="22">
        <v>40337</v>
      </c>
      <c r="E6" s="22">
        <v>40338</v>
      </c>
      <c r="F6" s="23">
        <v>34179</v>
      </c>
      <c r="G6" s="24">
        <v>15000</v>
      </c>
      <c r="H6" s="24"/>
      <c r="I6" s="25"/>
      <c r="J6" s="24">
        <v>15000</v>
      </c>
      <c r="K6" s="24"/>
      <c r="L6" s="24"/>
      <c r="M6" s="26"/>
      <c r="N6" s="27">
        <f>SUM(G6:I6)</f>
        <v>15000</v>
      </c>
    </row>
    <row r="7" spans="1:14" ht="13.5" customHeight="1">
      <c r="A7" s="19" t="s">
        <v>121</v>
      </c>
      <c r="B7" s="34" t="s">
        <v>122</v>
      </c>
      <c r="C7" s="20"/>
      <c r="D7" s="22">
        <v>40337</v>
      </c>
      <c r="E7" s="22">
        <v>40338</v>
      </c>
      <c r="F7" s="23">
        <v>34178</v>
      </c>
      <c r="G7" s="24">
        <v>15000</v>
      </c>
      <c r="H7" s="24"/>
      <c r="I7" s="25"/>
      <c r="J7" s="24">
        <v>15000</v>
      </c>
      <c r="K7" s="24"/>
      <c r="L7" s="24"/>
      <c r="M7" s="26"/>
      <c r="N7" s="27">
        <f>SUM(G7:I7)</f>
        <v>15000</v>
      </c>
    </row>
    <row r="8" spans="1:14" ht="15.75">
      <c r="A8" s="19" t="s">
        <v>123</v>
      </c>
      <c r="B8" s="20" t="s">
        <v>124</v>
      </c>
      <c r="C8" s="21"/>
      <c r="D8" s="22"/>
      <c r="E8" s="22"/>
      <c r="F8" s="23">
        <v>34177</v>
      </c>
      <c r="G8" s="24"/>
      <c r="H8" s="24" t="s">
        <v>125</v>
      </c>
      <c r="I8" s="25">
        <v>395670</v>
      </c>
      <c r="J8" s="24">
        <v>35970</v>
      </c>
      <c r="K8" s="24">
        <v>359700</v>
      </c>
      <c r="L8" s="24"/>
      <c r="M8" s="26"/>
      <c r="N8" s="27">
        <f>SUM(G8:I8)</f>
        <v>395670</v>
      </c>
    </row>
    <row r="9" spans="1:14" ht="15.75">
      <c r="A9" s="19"/>
      <c r="B9" s="20"/>
      <c r="C9" s="20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1"/>
      <c r="C10" s="20"/>
      <c r="D10" s="22"/>
      <c r="E10" s="22"/>
      <c r="F10" s="23"/>
      <c r="G10" s="24"/>
      <c r="H10" s="24"/>
      <c r="I10" s="25"/>
      <c r="J10" s="24"/>
      <c r="K10" s="24"/>
      <c r="L10" s="24"/>
      <c r="M10" s="29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425670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30000</v>
      </c>
      <c r="H36" s="76">
        <f>SUM(H6:H35)</f>
        <v>0</v>
      </c>
      <c r="I36" s="77">
        <f>SUM(I6:I35)</f>
        <v>395670</v>
      </c>
      <c r="J36" s="78">
        <f>SUM(J6:J34)</f>
        <v>65970</v>
      </c>
      <c r="K36" s="79">
        <f>SUM(K6:K34)</f>
        <v>359700</v>
      </c>
      <c r="L36" s="26">
        <f>SUM(L6:L35)</f>
        <v>0</v>
      </c>
      <c r="M36" s="26">
        <f>SUM(M6:M35)</f>
        <v>0</v>
      </c>
      <c r="N36" s="71">
        <f>SUM(J36:M36)</f>
        <v>425670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60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32700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33250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65950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43"/>
  <sheetViews>
    <sheetView topLeftCell="A22" zoomScale="84" zoomScaleNormal="84" workbookViewId="0">
      <selection activeCell="C41" sqref="C41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40337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40</v>
      </c>
      <c r="B6" s="20" t="s">
        <v>116</v>
      </c>
      <c r="C6" s="21" t="s">
        <v>18</v>
      </c>
      <c r="D6" s="22">
        <v>40337</v>
      </c>
      <c r="E6" s="22">
        <v>40338</v>
      </c>
      <c r="F6" s="23">
        <v>34174</v>
      </c>
      <c r="G6" s="24">
        <v>38150</v>
      </c>
      <c r="H6" s="24"/>
      <c r="I6" s="25"/>
      <c r="J6" s="24">
        <v>38150</v>
      </c>
      <c r="K6" s="24"/>
      <c r="L6" s="24"/>
      <c r="M6" s="26"/>
      <c r="N6" s="27">
        <f>SUM(G6:I6)</f>
        <v>38150</v>
      </c>
    </row>
    <row r="7" spans="1:14" ht="13.5" customHeight="1">
      <c r="A7" s="19" t="s">
        <v>43</v>
      </c>
      <c r="B7" s="20" t="s">
        <v>117</v>
      </c>
      <c r="C7" s="20" t="s">
        <v>18</v>
      </c>
      <c r="D7" s="22">
        <v>40337</v>
      </c>
      <c r="E7" s="22">
        <v>40339</v>
      </c>
      <c r="F7" s="23">
        <v>34175</v>
      </c>
      <c r="G7" s="24">
        <v>71940</v>
      </c>
      <c r="H7" s="24"/>
      <c r="I7" s="25"/>
      <c r="J7" s="24"/>
      <c r="K7" s="24">
        <v>71940</v>
      </c>
      <c r="L7" s="24"/>
      <c r="M7" s="26"/>
      <c r="N7" s="27">
        <f>SUM(G7:I7)</f>
        <v>71940</v>
      </c>
    </row>
    <row r="8" spans="1:14" ht="15.75">
      <c r="A8" s="19" t="s">
        <v>105</v>
      </c>
      <c r="B8" s="20" t="s">
        <v>118</v>
      </c>
      <c r="C8" s="21" t="s">
        <v>18</v>
      </c>
      <c r="D8" s="22">
        <v>40337</v>
      </c>
      <c r="E8" s="22">
        <v>40339</v>
      </c>
      <c r="F8" s="23">
        <v>34176</v>
      </c>
      <c r="G8" s="24">
        <v>71940</v>
      </c>
      <c r="H8" s="24"/>
      <c r="I8" s="25"/>
      <c r="J8" s="24"/>
      <c r="K8" s="24">
        <v>71940</v>
      </c>
      <c r="L8" s="24"/>
      <c r="M8" s="26"/>
      <c r="N8" s="27">
        <f>SUM(G8:I8)</f>
        <v>71940</v>
      </c>
    </row>
    <row r="9" spans="1:14" ht="15.75">
      <c r="A9" s="19"/>
      <c r="B9" s="20"/>
      <c r="C9" s="20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1"/>
      <c r="C10" s="20"/>
      <c r="D10" s="22"/>
      <c r="E10" s="22"/>
      <c r="F10" s="23"/>
      <c r="G10" s="24"/>
      <c r="H10" s="24"/>
      <c r="I10" s="25"/>
      <c r="J10" s="24"/>
      <c r="K10" s="24"/>
      <c r="L10" s="24"/>
      <c r="M10" s="29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182030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182030</v>
      </c>
      <c r="H36" s="76">
        <f>SUM(H6:H35)</f>
        <v>0</v>
      </c>
      <c r="I36" s="77">
        <f>SUM(I6:I35)</f>
        <v>0</v>
      </c>
      <c r="J36" s="78">
        <f>SUM(J6:J34)</f>
        <v>38150</v>
      </c>
      <c r="K36" s="79">
        <f>SUM(K6:K34)</f>
        <v>143880</v>
      </c>
      <c r="L36" s="26">
        <f>SUM(L6:L35)</f>
        <v>0</v>
      </c>
      <c r="M36" s="26">
        <f>SUM(M6:M35)</f>
        <v>0</v>
      </c>
      <c r="N36" s="71">
        <f>SUM(J36:M36)</f>
        <v>182030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70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38150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38150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43"/>
  <sheetViews>
    <sheetView topLeftCell="A25" zoomScale="84" zoomScaleNormal="84" workbookViewId="0">
      <selection activeCell="D40" sqref="D40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40336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/>
      <c r="B6" s="20" t="s">
        <v>65</v>
      </c>
      <c r="C6" s="21"/>
      <c r="D6" s="22"/>
      <c r="E6" s="22"/>
      <c r="F6" s="23">
        <v>34171</v>
      </c>
      <c r="G6" s="24"/>
      <c r="H6" s="24" t="s">
        <v>115</v>
      </c>
      <c r="I6" s="25">
        <v>49050</v>
      </c>
      <c r="J6" s="24"/>
      <c r="K6" s="24">
        <v>49050</v>
      </c>
      <c r="L6" s="24"/>
      <c r="M6" s="26"/>
      <c r="N6" s="27">
        <f>SUM(G6:I6)</f>
        <v>49050</v>
      </c>
    </row>
    <row r="7" spans="1:14" ht="13.5" customHeight="1">
      <c r="A7" s="19" t="s">
        <v>40</v>
      </c>
      <c r="B7" s="20" t="s">
        <v>116</v>
      </c>
      <c r="C7" s="20" t="s">
        <v>18</v>
      </c>
      <c r="D7" s="22">
        <v>40336</v>
      </c>
      <c r="E7" s="22">
        <v>40337</v>
      </c>
      <c r="F7" s="23">
        <v>34173</v>
      </c>
      <c r="G7" s="24">
        <v>38150</v>
      </c>
      <c r="H7" s="24"/>
      <c r="I7" s="25"/>
      <c r="J7" s="24">
        <v>38150</v>
      </c>
      <c r="K7" s="24"/>
      <c r="L7" s="24"/>
      <c r="M7" s="26"/>
      <c r="N7" s="27">
        <f>SUM(G7:I7)</f>
        <v>38150</v>
      </c>
    </row>
    <row r="8" spans="1:14" ht="15.75">
      <c r="A8" s="19"/>
      <c r="B8" s="20"/>
      <c r="C8" s="21"/>
      <c r="D8" s="22"/>
      <c r="E8" s="22"/>
      <c r="F8" s="23"/>
      <c r="G8" s="24"/>
      <c r="H8" s="24"/>
      <c r="I8" s="25"/>
      <c r="J8" s="24"/>
      <c r="K8" s="24"/>
      <c r="L8" s="24"/>
      <c r="M8" s="26"/>
      <c r="N8" s="27">
        <f>SUM(G8:I8)</f>
        <v>0</v>
      </c>
    </row>
    <row r="9" spans="1:14" ht="15.75">
      <c r="A9" s="19"/>
      <c r="B9" s="20"/>
      <c r="C9" s="20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1"/>
      <c r="C10" s="20"/>
      <c r="D10" s="22"/>
      <c r="E10" s="22"/>
      <c r="F10" s="23"/>
      <c r="G10" s="24"/>
      <c r="H10" s="24"/>
      <c r="I10" s="25"/>
      <c r="J10" s="24"/>
      <c r="K10" s="24"/>
      <c r="L10" s="24"/>
      <c r="M10" s="29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87200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38150</v>
      </c>
      <c r="H36" s="76">
        <f>SUM(H6:H35)</f>
        <v>0</v>
      </c>
      <c r="I36" s="77">
        <f>SUM(I6:I35)</f>
        <v>49050</v>
      </c>
      <c r="J36" s="78">
        <f>SUM(J6:J34)</f>
        <v>38150</v>
      </c>
      <c r="K36" s="79">
        <f>SUM(K6:K34)</f>
        <v>49050</v>
      </c>
      <c r="L36" s="26">
        <f>SUM(L6:L35)</f>
        <v>0</v>
      </c>
      <c r="M36" s="26">
        <f>SUM(M6:M35)</f>
        <v>0</v>
      </c>
      <c r="N36" s="71">
        <f>SUM(J36:M36)</f>
        <v>87200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 t="s">
        <v>113</v>
      </c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 t="s">
        <v>114</v>
      </c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60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32700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5450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38150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43"/>
  <sheetViews>
    <sheetView topLeftCell="A22" zoomScale="84" zoomScaleNormal="84" workbookViewId="0">
      <selection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31</v>
      </c>
      <c r="E3" s="110"/>
      <c r="F3" s="14"/>
      <c r="G3" s="1"/>
      <c r="H3" s="1"/>
      <c r="I3" s="1"/>
      <c r="J3" s="12"/>
      <c r="K3" s="111">
        <v>40336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107</v>
      </c>
      <c r="B6" s="20" t="s">
        <v>108</v>
      </c>
      <c r="C6" s="21" t="s">
        <v>18</v>
      </c>
      <c r="D6" s="22">
        <v>40333</v>
      </c>
      <c r="E6" s="22">
        <v>40336</v>
      </c>
      <c r="F6" s="23">
        <v>34166</v>
      </c>
      <c r="G6" s="24">
        <v>89925</v>
      </c>
      <c r="H6" s="24"/>
      <c r="I6" s="25"/>
      <c r="J6" s="24"/>
      <c r="K6" s="24">
        <v>89925</v>
      </c>
      <c r="L6" s="24"/>
      <c r="M6" s="26"/>
      <c r="N6" s="27">
        <f>SUM(G6:I6)</f>
        <v>89925</v>
      </c>
    </row>
    <row r="7" spans="1:14" ht="13.5" customHeight="1">
      <c r="A7" s="19" t="s">
        <v>107</v>
      </c>
      <c r="B7" s="20" t="s">
        <v>108</v>
      </c>
      <c r="C7" s="20" t="s">
        <v>18</v>
      </c>
      <c r="D7" s="22"/>
      <c r="E7" s="22"/>
      <c r="F7" s="23">
        <v>34167</v>
      </c>
      <c r="G7" s="24"/>
      <c r="H7" s="24" t="s">
        <v>109</v>
      </c>
      <c r="I7" s="25">
        <v>67580</v>
      </c>
      <c r="J7" s="24"/>
      <c r="K7" s="24">
        <v>67580</v>
      </c>
      <c r="L7" s="24"/>
      <c r="M7" s="26"/>
      <c r="N7" s="27">
        <f>SUM(G7:I7)</f>
        <v>67580</v>
      </c>
    </row>
    <row r="8" spans="1:14" ht="15.75">
      <c r="A8" s="19" t="s">
        <v>90</v>
      </c>
      <c r="B8" s="20" t="s">
        <v>110</v>
      </c>
      <c r="C8" s="21" t="s">
        <v>18</v>
      </c>
      <c r="D8" s="22"/>
      <c r="E8" s="22"/>
      <c r="F8" s="23">
        <v>34168</v>
      </c>
      <c r="G8" s="24"/>
      <c r="H8" s="24" t="s">
        <v>111</v>
      </c>
      <c r="I8" s="25">
        <v>138975</v>
      </c>
      <c r="J8" s="24"/>
      <c r="K8" s="24">
        <v>138975</v>
      </c>
      <c r="L8" s="24"/>
      <c r="M8" s="26"/>
      <c r="N8" s="27">
        <f>SUM(G8:I8)</f>
        <v>138975</v>
      </c>
    </row>
    <row r="9" spans="1:14" ht="15.75">
      <c r="A9" s="19" t="s">
        <v>58</v>
      </c>
      <c r="B9" s="20" t="s">
        <v>93</v>
      </c>
      <c r="C9" s="20" t="s">
        <v>18</v>
      </c>
      <c r="D9" s="22">
        <v>40336</v>
      </c>
      <c r="E9" s="22">
        <v>40337</v>
      </c>
      <c r="F9" s="23">
        <v>34169</v>
      </c>
      <c r="G9" s="24">
        <v>35970</v>
      </c>
      <c r="H9" s="24"/>
      <c r="I9" s="25"/>
      <c r="J9" s="24">
        <v>35970</v>
      </c>
      <c r="K9" s="24"/>
      <c r="L9" s="24"/>
      <c r="M9" s="26"/>
      <c r="N9" s="27">
        <f t="shared" ref="N9:N34" si="0">SUM(G9+I9)</f>
        <v>35970</v>
      </c>
    </row>
    <row r="10" spans="1:14" ht="15.75">
      <c r="A10" s="19"/>
      <c r="B10" s="21"/>
      <c r="C10" s="20" t="s">
        <v>112</v>
      </c>
      <c r="D10" s="22">
        <v>40340</v>
      </c>
      <c r="E10" s="22">
        <v>40341</v>
      </c>
      <c r="F10" s="23">
        <v>34170</v>
      </c>
      <c r="G10" s="24">
        <v>102460</v>
      </c>
      <c r="H10" s="24"/>
      <c r="I10" s="25"/>
      <c r="J10" s="24"/>
      <c r="K10" s="24"/>
      <c r="L10" s="24"/>
      <c r="M10" s="29">
        <v>102460</v>
      </c>
      <c r="N10" s="27">
        <f t="shared" si="0"/>
        <v>102460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434910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228355</v>
      </c>
      <c r="H36" s="76">
        <f>SUM(H6:H35)</f>
        <v>0</v>
      </c>
      <c r="I36" s="77">
        <f>SUM(I6:I35)</f>
        <v>206555</v>
      </c>
      <c r="J36" s="78">
        <f>SUM(J6:J34)</f>
        <v>35970</v>
      </c>
      <c r="K36" s="79">
        <f>SUM(K6:K34)</f>
        <v>296480</v>
      </c>
      <c r="L36" s="26">
        <f>SUM(L6:L35)</f>
        <v>0</v>
      </c>
      <c r="M36" s="26">
        <f>SUM(M6:M35)</f>
        <v>102460</v>
      </c>
      <c r="N36" s="71">
        <f>SUM(J36:M36)</f>
        <v>434910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/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35970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35970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43"/>
  <sheetViews>
    <sheetView topLeftCell="A16" zoomScale="84" zoomScaleNormal="84" workbookViewId="0">
      <selection activeCell="C41" sqref="C41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40335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62</v>
      </c>
      <c r="B6" s="20" t="s">
        <v>100</v>
      </c>
      <c r="C6" s="21" t="s">
        <v>18</v>
      </c>
      <c r="D6" s="22">
        <v>40335</v>
      </c>
      <c r="E6" s="22">
        <v>40337</v>
      </c>
      <c r="F6" s="23">
        <v>34162</v>
      </c>
      <c r="G6" s="24">
        <v>46870</v>
      </c>
      <c r="H6" s="24"/>
      <c r="I6" s="25"/>
      <c r="J6" s="24"/>
      <c r="K6" s="24">
        <v>46870</v>
      </c>
      <c r="L6" s="24"/>
      <c r="M6" s="26"/>
      <c r="N6" s="27">
        <f>SUM(G6:I6)</f>
        <v>46870</v>
      </c>
    </row>
    <row r="7" spans="1:14" ht="13.5" customHeight="1">
      <c r="A7" s="19" t="s">
        <v>53</v>
      </c>
      <c r="B7" s="20" t="s">
        <v>101</v>
      </c>
      <c r="C7" s="20"/>
      <c r="D7" s="22"/>
      <c r="E7" s="22"/>
      <c r="F7" s="23">
        <v>34163</v>
      </c>
      <c r="G7" s="24"/>
      <c r="H7" s="24" t="s">
        <v>102</v>
      </c>
      <c r="I7" s="25">
        <v>95920</v>
      </c>
      <c r="J7" s="24">
        <v>95920</v>
      </c>
      <c r="K7" s="24"/>
      <c r="L7" s="24"/>
      <c r="M7" s="26"/>
      <c r="N7" s="27">
        <f>SUM(G7:I7)</f>
        <v>95920</v>
      </c>
    </row>
    <row r="8" spans="1:14" ht="15.75">
      <c r="A8" s="19" t="s">
        <v>51</v>
      </c>
      <c r="B8" s="20" t="s">
        <v>103</v>
      </c>
      <c r="C8" s="21" t="s">
        <v>104</v>
      </c>
      <c r="D8" s="22">
        <v>40335</v>
      </c>
      <c r="E8" s="22">
        <v>40338</v>
      </c>
      <c r="F8" s="23">
        <v>34164</v>
      </c>
      <c r="G8" s="24">
        <v>431640</v>
      </c>
      <c r="H8" s="24"/>
      <c r="I8" s="25"/>
      <c r="J8" s="24"/>
      <c r="K8" s="24">
        <v>431640</v>
      </c>
      <c r="L8" s="24"/>
      <c r="M8" s="26"/>
      <c r="N8" s="27">
        <f>SUM(G8:I8)</f>
        <v>431640</v>
      </c>
    </row>
    <row r="9" spans="1:14" ht="15.75">
      <c r="A9" s="19" t="s">
        <v>105</v>
      </c>
      <c r="B9" s="20" t="s">
        <v>106</v>
      </c>
      <c r="C9" s="20"/>
      <c r="D9" s="22">
        <v>40335</v>
      </c>
      <c r="E9" s="22">
        <v>40336</v>
      </c>
      <c r="F9" s="23">
        <v>34165</v>
      </c>
      <c r="G9" s="24">
        <v>38150</v>
      </c>
      <c r="H9" s="24"/>
      <c r="I9" s="25"/>
      <c r="J9" s="24">
        <v>38150</v>
      </c>
      <c r="K9" s="24"/>
      <c r="L9" s="24"/>
      <c r="M9" s="26"/>
      <c r="N9" s="27">
        <f t="shared" ref="N9:N34" si="0">SUM(G9+I9)</f>
        <v>38150</v>
      </c>
    </row>
    <row r="10" spans="1:14" ht="15.75">
      <c r="A10" s="19"/>
      <c r="B10" s="21"/>
      <c r="C10" s="20"/>
      <c r="D10" s="22"/>
      <c r="E10" s="22"/>
      <c r="F10" s="23"/>
      <c r="G10" s="24"/>
      <c r="H10" s="24"/>
      <c r="I10" s="25"/>
      <c r="J10" s="24"/>
      <c r="K10" s="24"/>
      <c r="L10" s="24"/>
      <c r="M10" s="29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612580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516660</v>
      </c>
      <c r="H36" s="76">
        <f>SUM(H6:H35)</f>
        <v>0</v>
      </c>
      <c r="I36" s="77">
        <f>SUM(I6:I35)</f>
        <v>95920</v>
      </c>
      <c r="J36" s="78">
        <f>SUM(J6:J34)</f>
        <v>134070</v>
      </c>
      <c r="K36" s="79">
        <f>SUM(K6:K34)</f>
        <v>478510</v>
      </c>
      <c r="L36" s="26">
        <f>SUM(L6:L35)</f>
        <v>0</v>
      </c>
      <c r="M36" s="26">
        <f>SUM(M6:M35)</f>
        <v>0</v>
      </c>
      <c r="N36" s="71">
        <f>SUM(J36:M36)</f>
        <v>612580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246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134070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134070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43"/>
  <sheetViews>
    <sheetView zoomScale="84" zoomScaleNormal="84" workbookViewId="0">
      <selection activeCell="N43"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46</v>
      </c>
      <c r="E3" s="110"/>
      <c r="F3" s="14"/>
      <c r="G3" s="1"/>
      <c r="H3" s="1"/>
      <c r="I3" s="1"/>
      <c r="J3" s="12"/>
      <c r="K3" s="111">
        <v>40335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51</v>
      </c>
      <c r="B6" s="20" t="s">
        <v>92</v>
      </c>
      <c r="C6" s="21" t="s">
        <v>79</v>
      </c>
      <c r="D6" s="22">
        <v>40335</v>
      </c>
      <c r="E6" s="22">
        <v>40339</v>
      </c>
      <c r="F6" s="23">
        <v>34160</v>
      </c>
      <c r="G6" s="24">
        <v>501400</v>
      </c>
      <c r="H6" s="24"/>
      <c r="I6" s="25"/>
      <c r="J6" s="24">
        <v>501400</v>
      </c>
      <c r="K6" s="24"/>
      <c r="L6" s="24"/>
      <c r="M6" s="26"/>
      <c r="N6" s="27">
        <f>SUM(G6:I6)</f>
        <v>501400</v>
      </c>
    </row>
    <row r="7" spans="1:14" ht="13.5" customHeight="1">
      <c r="A7" s="19" t="s">
        <v>58</v>
      </c>
      <c r="B7" s="20" t="s">
        <v>93</v>
      </c>
      <c r="C7" s="20" t="s">
        <v>79</v>
      </c>
      <c r="D7" s="22">
        <v>40335</v>
      </c>
      <c r="E7" s="22">
        <v>40336</v>
      </c>
      <c r="F7" s="23">
        <v>34159</v>
      </c>
      <c r="G7" s="24">
        <v>35970</v>
      </c>
      <c r="H7" s="24"/>
      <c r="I7" s="25"/>
      <c r="J7" s="24">
        <v>35970</v>
      </c>
      <c r="K7" s="24"/>
      <c r="L7" s="24"/>
      <c r="M7" s="26"/>
      <c r="N7" s="27">
        <f>SUM(G7:I7)</f>
        <v>35970</v>
      </c>
    </row>
    <row r="8" spans="1:14" ht="15.75">
      <c r="A8" s="19" t="s">
        <v>90</v>
      </c>
      <c r="B8" s="20" t="s">
        <v>94</v>
      </c>
      <c r="C8" s="21" t="s">
        <v>79</v>
      </c>
      <c r="D8" s="22">
        <v>40335</v>
      </c>
      <c r="E8" s="22">
        <v>40336</v>
      </c>
      <c r="F8" s="23">
        <v>34158</v>
      </c>
      <c r="G8" s="24">
        <v>42510</v>
      </c>
      <c r="H8" s="24"/>
      <c r="I8" s="25"/>
      <c r="J8" s="24"/>
      <c r="K8" s="24">
        <v>42510</v>
      </c>
      <c r="L8" s="24"/>
      <c r="M8" s="26"/>
      <c r="N8" s="27">
        <f>SUM(G8:I8)</f>
        <v>42510</v>
      </c>
    </row>
    <row r="9" spans="1:14" ht="15.75">
      <c r="A9" s="19" t="s">
        <v>47</v>
      </c>
      <c r="B9" s="20" t="s">
        <v>95</v>
      </c>
      <c r="C9" s="20" t="s">
        <v>79</v>
      </c>
      <c r="D9" s="22"/>
      <c r="E9" s="22"/>
      <c r="F9" s="23">
        <v>34157</v>
      </c>
      <c r="G9" s="24">
        <v>13625</v>
      </c>
      <c r="H9" s="24"/>
      <c r="I9" s="25"/>
      <c r="J9" s="24"/>
      <c r="K9" s="24">
        <v>13625</v>
      </c>
      <c r="L9" s="24"/>
      <c r="M9" s="26"/>
      <c r="N9" s="27">
        <f t="shared" ref="N9:N34" si="0">SUM(G9+I9)</f>
        <v>13625</v>
      </c>
    </row>
    <row r="10" spans="1:14" ht="15.75">
      <c r="A10" s="19" t="s">
        <v>97</v>
      </c>
      <c r="B10" s="21" t="s">
        <v>98</v>
      </c>
      <c r="C10" s="20" t="s">
        <v>79</v>
      </c>
      <c r="D10" s="22">
        <v>40333</v>
      </c>
      <c r="E10" s="22">
        <v>40335</v>
      </c>
      <c r="F10" s="23">
        <v>34156</v>
      </c>
      <c r="G10" s="24">
        <v>38150</v>
      </c>
      <c r="H10" s="24"/>
      <c r="I10" s="25"/>
      <c r="J10" s="24">
        <v>38150</v>
      </c>
      <c r="K10" s="24"/>
      <c r="L10" s="24"/>
      <c r="M10" s="29"/>
      <c r="N10" s="27">
        <f t="shared" si="0"/>
        <v>38150</v>
      </c>
    </row>
    <row r="11" spans="1:14" ht="18.75" customHeight="1">
      <c r="A11" s="19" t="s">
        <v>40</v>
      </c>
      <c r="B11" s="30" t="s">
        <v>99</v>
      </c>
      <c r="C11" s="20" t="s">
        <v>79</v>
      </c>
      <c r="D11" s="31">
        <v>40335</v>
      </c>
      <c r="E11" s="31">
        <v>40336</v>
      </c>
      <c r="F11" s="23">
        <v>34161</v>
      </c>
      <c r="G11" s="24">
        <v>35970</v>
      </c>
      <c r="H11" s="24"/>
      <c r="I11" s="25"/>
      <c r="J11" s="24"/>
      <c r="K11" s="24">
        <v>35970</v>
      </c>
      <c r="L11" s="24"/>
      <c r="M11" s="26"/>
      <c r="N11" s="27">
        <f t="shared" si="0"/>
        <v>35970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667625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667625</v>
      </c>
      <c r="H36" s="76">
        <f>SUM(H6:H35)</f>
        <v>0</v>
      </c>
      <c r="I36" s="77">
        <f>SUM(I6:I35)</f>
        <v>0</v>
      </c>
      <c r="J36" s="78">
        <f>SUM(J6:J34)</f>
        <v>575520</v>
      </c>
      <c r="K36" s="79">
        <f>SUM(K6:K34)</f>
        <v>92105</v>
      </c>
      <c r="L36" s="26">
        <f>SUM(L6:L35)</f>
        <v>0</v>
      </c>
      <c r="M36" s="26">
        <f>SUM(M6:M35)</f>
        <v>0</v>
      </c>
      <c r="N36" s="71">
        <f>SUM(J36:M36)</f>
        <v>667625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 t="s">
        <v>96</v>
      </c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990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539550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36000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575550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3"/>
  <sheetViews>
    <sheetView topLeftCell="A16" zoomScale="84" zoomScaleNormal="84" workbookViewId="0">
      <selection activeCell="J7" sqref="J7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40357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35</v>
      </c>
      <c r="B6" s="34" t="s">
        <v>337</v>
      </c>
      <c r="C6" s="99"/>
      <c r="D6" s="22"/>
      <c r="E6" s="22"/>
      <c r="F6" s="23">
        <v>34349</v>
      </c>
      <c r="G6" s="24"/>
      <c r="H6" s="24" t="s">
        <v>338</v>
      </c>
      <c r="I6" s="25">
        <v>196200</v>
      </c>
      <c r="J6" s="25"/>
      <c r="K6" s="24">
        <v>196200</v>
      </c>
      <c r="L6" s="24"/>
      <c r="M6" s="26"/>
      <c r="N6" s="27">
        <f>SUM(G6:I6)</f>
        <v>196200</v>
      </c>
    </row>
    <row r="7" spans="1:14" ht="13.5" customHeight="1">
      <c r="A7" s="19"/>
      <c r="B7" s="34"/>
      <c r="C7" s="20"/>
      <c r="D7" s="22"/>
      <c r="E7" s="22"/>
      <c r="F7" s="23"/>
      <c r="G7" s="24"/>
      <c r="H7" s="24"/>
      <c r="I7" s="25"/>
      <c r="J7" s="24"/>
      <c r="K7" s="24"/>
      <c r="L7" s="24"/>
      <c r="M7" s="26"/>
      <c r="N7" s="27">
        <f>SUM(G7:I7)</f>
        <v>0</v>
      </c>
    </row>
    <row r="8" spans="1:14" ht="15.75">
      <c r="A8" s="19"/>
      <c r="B8" s="34"/>
      <c r="C8" s="21"/>
      <c r="D8" s="22"/>
      <c r="E8" s="22"/>
      <c r="F8" s="23"/>
      <c r="G8" s="24"/>
      <c r="H8" s="24"/>
      <c r="I8" s="25"/>
      <c r="J8" s="24"/>
      <c r="K8" s="24"/>
      <c r="L8" s="24"/>
      <c r="M8" s="26"/>
      <c r="N8" s="27">
        <f>SUM(G8:I8)</f>
        <v>0</v>
      </c>
    </row>
    <row r="9" spans="1:14" ht="15.75">
      <c r="A9" s="19"/>
      <c r="B9" s="34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34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4"/>
      <c r="C13" s="20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4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196200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0</v>
      </c>
      <c r="H36" s="76">
        <f>SUM(H6:H35)</f>
        <v>0</v>
      </c>
      <c r="I36" s="77">
        <f>SUM(I6:I35)</f>
        <v>196200</v>
      </c>
      <c r="J36" s="78">
        <f>SUM(J6:J34)</f>
        <v>0</v>
      </c>
      <c r="K36" s="79">
        <f>SUM(K6:K34)</f>
        <v>196200</v>
      </c>
      <c r="L36" s="26">
        <f>SUM(L6:L35)</f>
        <v>0</v>
      </c>
      <c r="M36" s="26">
        <f>SUM(M6:M35)</f>
        <v>0</v>
      </c>
      <c r="N36" s="71">
        <f>SUM(J36:M36)</f>
        <v>196200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43"/>
  <sheetViews>
    <sheetView topLeftCell="A25" zoomScale="84" zoomScaleNormal="84" workbookViewId="0">
      <selection activeCell="C41" sqref="C41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40334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84</v>
      </c>
      <c r="B6" s="20" t="s">
        <v>85</v>
      </c>
      <c r="C6" s="21"/>
      <c r="D6" s="22">
        <v>40334</v>
      </c>
      <c r="E6" s="22">
        <v>40335</v>
      </c>
      <c r="F6" s="23">
        <v>34150</v>
      </c>
      <c r="G6" s="24">
        <v>49050</v>
      </c>
      <c r="H6" s="24"/>
      <c r="I6" s="25"/>
      <c r="J6" s="24"/>
      <c r="K6" s="24">
        <v>49050</v>
      </c>
      <c r="L6" s="24"/>
      <c r="M6" s="26"/>
      <c r="N6" s="27">
        <f>SUM(G6:I6)</f>
        <v>49050</v>
      </c>
    </row>
    <row r="7" spans="1:14" ht="13.5" customHeight="1">
      <c r="A7" s="19"/>
      <c r="B7" s="20" t="s">
        <v>86</v>
      </c>
      <c r="C7" s="20"/>
      <c r="D7" s="22"/>
      <c r="E7" s="22"/>
      <c r="F7" s="23">
        <v>34151</v>
      </c>
      <c r="G7" s="24"/>
      <c r="H7" s="24" t="s">
        <v>87</v>
      </c>
      <c r="I7" s="25">
        <v>6540</v>
      </c>
      <c r="J7" s="24">
        <v>6540</v>
      </c>
      <c r="K7" s="24"/>
      <c r="L7" s="24"/>
      <c r="M7" s="26"/>
      <c r="N7" s="27">
        <f>SUM(G7:I7)</f>
        <v>6540</v>
      </c>
    </row>
    <row r="8" spans="1:14" ht="15.75">
      <c r="A8" s="19" t="s">
        <v>40</v>
      </c>
      <c r="B8" s="20" t="s">
        <v>88</v>
      </c>
      <c r="C8" s="21"/>
      <c r="D8" s="22">
        <v>40334</v>
      </c>
      <c r="E8" s="22">
        <v>40335</v>
      </c>
      <c r="F8" s="23">
        <v>34152</v>
      </c>
      <c r="G8" s="24">
        <v>21800</v>
      </c>
      <c r="H8" s="24"/>
      <c r="I8" s="25"/>
      <c r="J8" s="24"/>
      <c r="K8" s="24">
        <v>21800</v>
      </c>
      <c r="L8" s="24"/>
      <c r="M8" s="26"/>
      <c r="N8" s="27">
        <f>SUM(G8:I8)</f>
        <v>21800</v>
      </c>
    </row>
    <row r="9" spans="1:14" ht="15.75">
      <c r="A9" s="19" t="s">
        <v>47</v>
      </c>
      <c r="B9" s="20" t="s">
        <v>89</v>
      </c>
      <c r="C9" s="20"/>
      <c r="D9" s="22">
        <v>40334</v>
      </c>
      <c r="E9" s="22">
        <v>40335</v>
      </c>
      <c r="F9" s="23">
        <v>34153</v>
      </c>
      <c r="G9" s="24">
        <v>23435</v>
      </c>
      <c r="H9" s="24"/>
      <c r="I9" s="25"/>
      <c r="J9" s="24"/>
      <c r="K9" s="24">
        <v>23435</v>
      </c>
      <c r="L9" s="24"/>
      <c r="M9" s="26"/>
      <c r="N9" s="27">
        <f t="shared" ref="N9:N34" si="0">SUM(G9+I9)</f>
        <v>23435</v>
      </c>
    </row>
    <row r="10" spans="1:14" ht="15.75">
      <c r="A10" s="19" t="s">
        <v>90</v>
      </c>
      <c r="B10" s="21" t="s">
        <v>91</v>
      </c>
      <c r="C10" s="20"/>
      <c r="D10" s="22">
        <v>40334</v>
      </c>
      <c r="E10" s="22">
        <v>40335</v>
      </c>
      <c r="F10" s="23">
        <v>34155</v>
      </c>
      <c r="G10" s="24">
        <v>42510</v>
      </c>
      <c r="H10" s="24"/>
      <c r="I10" s="25"/>
      <c r="J10" s="24"/>
      <c r="K10" s="24">
        <v>42510</v>
      </c>
      <c r="L10" s="24"/>
      <c r="M10" s="29"/>
      <c r="N10" s="27">
        <f t="shared" si="0"/>
        <v>42510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143335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136795</v>
      </c>
      <c r="H36" s="76">
        <f>SUM(H6:H35)</f>
        <v>0</v>
      </c>
      <c r="I36" s="77">
        <f>SUM(I6:I35)</f>
        <v>6540</v>
      </c>
      <c r="J36" s="78">
        <f>SUM(J6:J34)</f>
        <v>6540</v>
      </c>
      <c r="K36" s="79">
        <f>SUM(K6:K34)</f>
        <v>136795</v>
      </c>
      <c r="L36" s="26">
        <f>SUM(L6:L35)</f>
        <v>0</v>
      </c>
      <c r="M36" s="26">
        <f>SUM(M6:M35)</f>
        <v>0</v>
      </c>
      <c r="N36" s="71">
        <f>SUM(J36:M36)</f>
        <v>143335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 t="s">
        <v>83</v>
      </c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12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6540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6540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43"/>
  <sheetViews>
    <sheetView topLeftCell="A32" zoomScale="84" zoomScaleNormal="84" workbookViewId="0">
      <selection activeCell="N43"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46</v>
      </c>
      <c r="E3" s="110"/>
      <c r="F3" s="14"/>
      <c r="G3" s="1"/>
      <c r="H3" s="1"/>
      <c r="I3" s="1"/>
      <c r="J3" s="12"/>
      <c r="K3" s="111">
        <v>40334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35</v>
      </c>
      <c r="B6" s="20" t="s">
        <v>78</v>
      </c>
      <c r="C6" s="21" t="s">
        <v>79</v>
      </c>
      <c r="D6" s="22">
        <v>40334</v>
      </c>
      <c r="E6" s="22">
        <v>40335</v>
      </c>
      <c r="F6" s="23">
        <v>34149</v>
      </c>
      <c r="G6" s="24">
        <v>43600</v>
      </c>
      <c r="H6" s="24"/>
      <c r="I6" s="25"/>
      <c r="J6" s="24">
        <v>43600</v>
      </c>
      <c r="K6" s="24"/>
      <c r="L6" s="24"/>
      <c r="M6" s="26"/>
      <c r="N6" s="27">
        <f>SUM(G6:I6)</f>
        <v>43600</v>
      </c>
    </row>
    <row r="7" spans="1:14" ht="13.5" customHeight="1">
      <c r="A7" s="19" t="s">
        <v>51</v>
      </c>
      <c r="B7" s="20" t="s">
        <v>80</v>
      </c>
      <c r="C7" s="20"/>
      <c r="D7" s="22"/>
      <c r="E7" s="22"/>
      <c r="F7" s="23">
        <v>34148</v>
      </c>
      <c r="G7" s="24"/>
      <c r="H7" s="24" t="s">
        <v>82</v>
      </c>
      <c r="I7" s="25">
        <v>104640</v>
      </c>
      <c r="J7" s="24"/>
      <c r="K7" s="24">
        <v>104640</v>
      </c>
      <c r="L7" s="24"/>
      <c r="M7" s="26"/>
      <c r="N7" s="27">
        <f>SUM(G7:I7)</f>
        <v>104640</v>
      </c>
    </row>
    <row r="8" spans="1:14" ht="15.75">
      <c r="A8" s="19" t="s">
        <v>38</v>
      </c>
      <c r="B8" s="20" t="s">
        <v>65</v>
      </c>
      <c r="C8" s="21"/>
      <c r="D8" s="22"/>
      <c r="E8" s="22"/>
      <c r="F8" s="23">
        <v>34174</v>
      </c>
      <c r="G8" s="24"/>
      <c r="H8" s="24" t="s">
        <v>81</v>
      </c>
      <c r="I8" s="25">
        <v>49050</v>
      </c>
      <c r="J8" s="24"/>
      <c r="K8" s="24">
        <v>49050</v>
      </c>
      <c r="L8" s="24"/>
      <c r="M8" s="26"/>
      <c r="N8" s="27">
        <f>SUM(G8:I8)</f>
        <v>49050</v>
      </c>
    </row>
    <row r="9" spans="1:14" ht="15.75">
      <c r="A9" s="19"/>
      <c r="B9" s="20"/>
      <c r="C9" s="20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1"/>
      <c r="C10" s="20"/>
      <c r="D10" s="22"/>
      <c r="E10" s="22"/>
      <c r="F10" s="23"/>
      <c r="G10" s="24"/>
      <c r="H10" s="24"/>
      <c r="I10" s="25"/>
      <c r="J10" s="24"/>
      <c r="K10" s="24"/>
      <c r="L10" s="24"/>
      <c r="M10" s="29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197290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43600</v>
      </c>
      <c r="H36" s="76">
        <f>SUM(H6:H35)</f>
        <v>0</v>
      </c>
      <c r="I36" s="77">
        <f>SUM(I6:I35)</f>
        <v>153690</v>
      </c>
      <c r="J36" s="78">
        <f>SUM(J6:J34)</f>
        <v>43600</v>
      </c>
      <c r="K36" s="79">
        <f>SUM(K6:K34)</f>
        <v>153690</v>
      </c>
      <c r="L36" s="26">
        <f>SUM(L6:L35)</f>
        <v>0</v>
      </c>
      <c r="M36" s="26">
        <f>SUM(M6:M35)</f>
        <v>0</v>
      </c>
      <c r="N36" s="71">
        <f>SUM(J36:M36)</f>
        <v>197290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60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32700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11000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43700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43"/>
  <sheetViews>
    <sheetView zoomScale="84" zoomScaleNormal="84" workbookViewId="0">
      <selection activeCell="D21" sqref="D21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40333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60</v>
      </c>
      <c r="B6" s="20" t="s">
        <v>68</v>
      </c>
      <c r="C6" s="21" t="s">
        <v>18</v>
      </c>
      <c r="D6" s="22">
        <v>40302</v>
      </c>
      <c r="E6" s="22">
        <v>40303</v>
      </c>
      <c r="F6" s="23">
        <v>34141</v>
      </c>
      <c r="G6" s="24">
        <v>42510</v>
      </c>
      <c r="H6" s="24"/>
      <c r="I6" s="25"/>
      <c r="J6" s="24"/>
      <c r="K6" s="24">
        <v>42510</v>
      </c>
      <c r="L6" s="24"/>
      <c r="M6" s="26"/>
      <c r="N6" s="27">
        <f>SUM(G6:I6)</f>
        <v>42510</v>
      </c>
    </row>
    <row r="7" spans="1:14" ht="13.5" customHeight="1">
      <c r="A7" s="19" t="s">
        <v>69</v>
      </c>
      <c r="B7" s="20" t="s">
        <v>70</v>
      </c>
      <c r="C7" s="20" t="s">
        <v>71</v>
      </c>
      <c r="D7" s="22">
        <v>40331</v>
      </c>
      <c r="E7" s="22">
        <v>40333</v>
      </c>
      <c r="F7" s="23">
        <v>34142</v>
      </c>
      <c r="G7" s="24">
        <v>30000</v>
      </c>
      <c r="H7" s="24"/>
      <c r="I7" s="25"/>
      <c r="J7" s="24"/>
      <c r="K7" s="24">
        <v>30000</v>
      </c>
      <c r="L7" s="24"/>
      <c r="M7" s="26"/>
      <c r="N7" s="27">
        <f>SUM(G7:I7)</f>
        <v>30000</v>
      </c>
    </row>
    <row r="8" spans="1:14" ht="15.75">
      <c r="A8" s="19" t="s">
        <v>72</v>
      </c>
      <c r="B8" s="20" t="s">
        <v>73</v>
      </c>
      <c r="C8" s="21" t="s">
        <v>50</v>
      </c>
      <c r="D8" s="22">
        <v>40333</v>
      </c>
      <c r="E8" s="22">
        <v>40334</v>
      </c>
      <c r="F8" s="23">
        <v>34143</v>
      </c>
      <c r="G8" s="24">
        <v>15000</v>
      </c>
      <c r="H8" s="24"/>
      <c r="I8" s="25"/>
      <c r="J8" s="24"/>
      <c r="K8" s="24">
        <v>15000</v>
      </c>
      <c r="L8" s="24"/>
      <c r="M8" s="26"/>
      <c r="N8" s="27">
        <f>SUM(G8:I8)</f>
        <v>15000</v>
      </c>
    </row>
    <row r="9" spans="1:14" ht="15.75">
      <c r="A9" s="19" t="s">
        <v>69</v>
      </c>
      <c r="B9" s="20" t="s">
        <v>74</v>
      </c>
      <c r="C9" s="20" t="s">
        <v>50</v>
      </c>
      <c r="D9" s="22">
        <v>40333</v>
      </c>
      <c r="E9" s="22">
        <v>40334</v>
      </c>
      <c r="F9" s="23">
        <v>34144</v>
      </c>
      <c r="G9" s="24">
        <v>15000</v>
      </c>
      <c r="H9" s="24"/>
      <c r="I9" s="25"/>
      <c r="J9" s="24"/>
      <c r="K9" s="24">
        <v>15000</v>
      </c>
      <c r="L9" s="24"/>
      <c r="M9" s="26"/>
      <c r="N9" s="27">
        <f t="shared" ref="N9:N34" si="0">SUM(G9+I9)</f>
        <v>15000</v>
      </c>
    </row>
    <row r="10" spans="1:14" ht="15.75">
      <c r="A10" s="19" t="s">
        <v>75</v>
      </c>
      <c r="B10" s="21" t="s">
        <v>76</v>
      </c>
      <c r="C10" s="20" t="s">
        <v>50</v>
      </c>
      <c r="D10" s="22">
        <v>40333</v>
      </c>
      <c r="E10" s="22">
        <v>40334</v>
      </c>
      <c r="F10" s="23">
        <v>34145</v>
      </c>
      <c r="G10" s="24">
        <v>15000</v>
      </c>
      <c r="H10" s="24"/>
      <c r="I10" s="25"/>
      <c r="J10" s="24"/>
      <c r="K10" s="24">
        <v>15000</v>
      </c>
      <c r="L10" s="24"/>
      <c r="M10" s="29"/>
      <c r="N10" s="27">
        <f t="shared" si="0"/>
        <v>15000</v>
      </c>
    </row>
    <row r="11" spans="1:14" ht="18.75" customHeight="1">
      <c r="A11" s="19" t="s">
        <v>58</v>
      </c>
      <c r="B11" s="30" t="s">
        <v>77</v>
      </c>
      <c r="C11" s="20" t="s">
        <v>18</v>
      </c>
      <c r="D11" s="31">
        <v>40333</v>
      </c>
      <c r="E11" s="31">
        <v>40335</v>
      </c>
      <c r="F11" s="23">
        <v>34146</v>
      </c>
      <c r="G11" s="24">
        <v>46870</v>
      </c>
      <c r="H11" s="24"/>
      <c r="I11" s="25"/>
      <c r="J11" s="24"/>
      <c r="K11" s="24">
        <v>46870</v>
      </c>
      <c r="L11" s="24"/>
      <c r="M11" s="26"/>
      <c r="N11" s="27">
        <f t="shared" si="0"/>
        <v>46870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164380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164380</v>
      </c>
      <c r="H36" s="76">
        <f>SUM(H6:H35)</f>
        <v>0</v>
      </c>
      <c r="I36" s="77">
        <f>SUM(I6:I35)</f>
        <v>0</v>
      </c>
      <c r="J36" s="78">
        <f>SUM(J6:J34)</f>
        <v>0</v>
      </c>
      <c r="K36" s="79">
        <f>SUM(K6:K34)</f>
        <v>164380</v>
      </c>
      <c r="L36" s="26">
        <f>SUM(L6:L35)</f>
        <v>0</v>
      </c>
      <c r="M36" s="26">
        <f>SUM(M6:M35)</f>
        <v>0</v>
      </c>
      <c r="N36" s="71">
        <f>SUM(J36:M36)</f>
        <v>164380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N43"/>
  <sheetViews>
    <sheetView zoomScale="84" zoomScaleNormal="84" workbookViewId="0">
      <selection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31</v>
      </c>
      <c r="E3" s="110"/>
      <c r="F3" s="14"/>
      <c r="G3" s="1"/>
      <c r="H3" s="1"/>
      <c r="I3" s="1"/>
      <c r="J3" s="12"/>
      <c r="K3" s="111">
        <v>40333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38</v>
      </c>
      <c r="B6" s="20" t="s">
        <v>65</v>
      </c>
      <c r="C6" s="21" t="s">
        <v>18</v>
      </c>
      <c r="D6" s="22"/>
      <c r="E6" s="22"/>
      <c r="F6" s="23">
        <v>34139</v>
      </c>
      <c r="G6" s="24">
        <v>49050</v>
      </c>
      <c r="H6" s="24"/>
      <c r="I6" s="25"/>
      <c r="J6" s="24"/>
      <c r="K6" s="24">
        <v>49050</v>
      </c>
      <c r="L6" s="24"/>
      <c r="M6" s="26"/>
      <c r="N6" s="27">
        <f>SUM(G6:I6)</f>
        <v>49050</v>
      </c>
    </row>
    <row r="7" spans="1:14" ht="13.5" customHeight="1">
      <c r="A7" s="19" t="s">
        <v>66</v>
      </c>
      <c r="B7" s="20" t="s">
        <v>67</v>
      </c>
      <c r="C7" s="20" t="s">
        <v>18</v>
      </c>
      <c r="D7" s="22">
        <v>40333</v>
      </c>
      <c r="E7" s="22">
        <v>40334</v>
      </c>
      <c r="F7" s="23">
        <v>34140</v>
      </c>
      <c r="G7" s="24">
        <v>51000</v>
      </c>
      <c r="H7" s="24"/>
      <c r="I7" s="25"/>
      <c r="J7" s="24"/>
      <c r="K7" s="24">
        <v>51000</v>
      </c>
      <c r="L7" s="24"/>
      <c r="M7" s="26"/>
      <c r="N7" s="27">
        <f>SUM(G7:I7)</f>
        <v>51000</v>
      </c>
    </row>
    <row r="8" spans="1:14" ht="15.75">
      <c r="A8" s="19"/>
      <c r="B8" s="20"/>
      <c r="C8" s="21"/>
      <c r="D8" s="22"/>
      <c r="E8" s="22"/>
      <c r="F8" s="23"/>
      <c r="G8" s="24"/>
      <c r="H8" s="24"/>
      <c r="I8" s="25"/>
      <c r="J8" s="24"/>
      <c r="K8" s="24"/>
      <c r="L8" s="24"/>
      <c r="M8" s="26"/>
      <c r="N8" s="27">
        <f>SUM(G8:I8)</f>
        <v>0</v>
      </c>
    </row>
    <row r="9" spans="1:14" ht="15.75">
      <c r="A9" s="19"/>
      <c r="B9" s="20"/>
      <c r="C9" s="20"/>
      <c r="D9" s="22"/>
      <c r="E9" s="22"/>
      <c r="F9" s="23"/>
      <c r="G9" s="24"/>
      <c r="H9" s="28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1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9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100050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100050</v>
      </c>
      <c r="H36" s="76">
        <f>SUM(H6:H35)</f>
        <v>0</v>
      </c>
      <c r="I36" s="77">
        <f>SUM(I6:I35)</f>
        <v>0</v>
      </c>
      <c r="J36" s="78">
        <f>SUM(J6:J34)</f>
        <v>0</v>
      </c>
      <c r="K36" s="79">
        <f>SUM(K6:K34)</f>
        <v>100050</v>
      </c>
      <c r="L36" s="26">
        <f>SUM(L6:L35)</f>
        <v>0</v>
      </c>
      <c r="M36" s="26">
        <f>SUM(M6:M35)</f>
        <v>0</v>
      </c>
      <c r="N36" s="71">
        <f>SUM(J36:M36)</f>
        <v>100050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43"/>
  <sheetViews>
    <sheetView topLeftCell="A29" zoomScale="84" zoomScaleNormal="84" workbookViewId="0">
      <selection activeCell="A43"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46</v>
      </c>
      <c r="E3" s="110"/>
      <c r="F3" s="14"/>
      <c r="G3" s="1"/>
      <c r="H3" s="1"/>
      <c r="I3" s="1"/>
      <c r="J3" s="12"/>
      <c r="K3" s="111">
        <v>40332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60</v>
      </c>
      <c r="B6" s="20"/>
      <c r="C6" s="21" t="s">
        <v>54</v>
      </c>
      <c r="D6" s="22">
        <v>40332</v>
      </c>
      <c r="E6" s="22">
        <v>40333</v>
      </c>
      <c r="F6" s="23">
        <v>34138</v>
      </c>
      <c r="G6" s="24">
        <v>24270</v>
      </c>
      <c r="H6" s="24"/>
      <c r="I6" s="25"/>
      <c r="J6" s="24">
        <v>24270</v>
      </c>
      <c r="K6" s="24"/>
      <c r="L6" s="24"/>
      <c r="M6" s="26"/>
      <c r="N6" s="27">
        <f>SUM(G6:I6)</f>
        <v>24270</v>
      </c>
    </row>
    <row r="7" spans="1:14" ht="13.5" customHeight="1">
      <c r="A7" s="19" t="s">
        <v>62</v>
      </c>
      <c r="B7" s="20" t="s">
        <v>63</v>
      </c>
      <c r="C7" s="20" t="s">
        <v>18</v>
      </c>
      <c r="D7" s="22">
        <v>40332</v>
      </c>
      <c r="E7" s="22">
        <v>40335</v>
      </c>
      <c r="F7" s="23">
        <v>34136</v>
      </c>
      <c r="G7" s="24">
        <v>107910</v>
      </c>
      <c r="H7" s="24"/>
      <c r="I7" s="25"/>
      <c r="J7" s="24"/>
      <c r="K7" s="24">
        <v>107910</v>
      </c>
      <c r="L7" s="24"/>
      <c r="M7" s="26"/>
      <c r="N7" s="27">
        <f>SUM(G7:I7)</f>
        <v>107910</v>
      </c>
    </row>
    <row r="8" spans="1:14" ht="15.75">
      <c r="A8" s="19" t="s">
        <v>38</v>
      </c>
      <c r="B8" s="20" t="s">
        <v>64</v>
      </c>
      <c r="C8" s="21" t="s">
        <v>18</v>
      </c>
      <c r="D8" s="22">
        <v>40332</v>
      </c>
      <c r="E8" s="22">
        <v>40334</v>
      </c>
      <c r="F8" s="23">
        <v>34135</v>
      </c>
      <c r="G8" s="24">
        <v>71940</v>
      </c>
      <c r="H8" s="24"/>
      <c r="I8" s="25"/>
      <c r="J8" s="24"/>
      <c r="K8" s="24">
        <v>71940</v>
      </c>
      <c r="L8" s="24"/>
      <c r="M8" s="26"/>
      <c r="N8" s="27">
        <f>SUM(G8:I8)</f>
        <v>71940</v>
      </c>
    </row>
    <row r="9" spans="1:14" ht="15.75">
      <c r="A9" s="19"/>
      <c r="B9" s="20"/>
      <c r="C9" s="20"/>
      <c r="D9" s="22"/>
      <c r="E9" s="22"/>
      <c r="F9" s="23"/>
      <c r="G9" s="24"/>
      <c r="H9" s="28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1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9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204120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204120</v>
      </c>
      <c r="H36" s="76">
        <f>SUM(H6:H35)</f>
        <v>0</v>
      </c>
      <c r="I36" s="77">
        <f>SUM(I6:I35)</f>
        <v>0</v>
      </c>
      <c r="J36" s="78">
        <f>SUM(J6:J34)</f>
        <v>24270</v>
      </c>
      <c r="K36" s="79">
        <f>SUM(K6:K34)</f>
        <v>179850</v>
      </c>
      <c r="L36" s="26">
        <f>SUM(L6:L35)</f>
        <v>0</v>
      </c>
      <c r="M36" s="26">
        <f>SUM(M6:M35)</f>
        <v>0</v>
      </c>
      <c r="N36" s="71">
        <f>SUM(J36:M36)</f>
        <v>204120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 t="s">
        <v>61</v>
      </c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24270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24270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N43"/>
  <sheetViews>
    <sheetView zoomScale="84" zoomScaleNormal="84" workbookViewId="0">
      <selection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55</v>
      </c>
      <c r="E3" s="110"/>
      <c r="F3" s="14"/>
      <c r="G3" s="1"/>
      <c r="H3" s="1"/>
      <c r="I3" s="1"/>
      <c r="J3" s="12"/>
      <c r="K3" s="111">
        <v>40332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56</v>
      </c>
      <c r="B6" s="20" t="s">
        <v>57</v>
      </c>
      <c r="C6" s="21" t="s">
        <v>18</v>
      </c>
      <c r="D6" s="22">
        <v>40332</v>
      </c>
      <c r="E6" s="22">
        <v>40334</v>
      </c>
      <c r="F6" s="23">
        <v>34134</v>
      </c>
      <c r="G6" s="24">
        <v>71940</v>
      </c>
      <c r="H6" s="24"/>
      <c r="I6" s="25"/>
      <c r="J6" s="24"/>
      <c r="K6" s="24">
        <v>71940</v>
      </c>
      <c r="L6" s="24"/>
      <c r="M6" s="26"/>
      <c r="N6" s="27">
        <f>SUM(G6:I6)</f>
        <v>71940</v>
      </c>
    </row>
    <row r="7" spans="1:14" ht="13.5" customHeight="1">
      <c r="A7" s="19" t="s">
        <v>58</v>
      </c>
      <c r="B7" s="20" t="s">
        <v>59</v>
      </c>
      <c r="C7" s="20" t="s">
        <v>18</v>
      </c>
      <c r="D7" s="22">
        <v>40332</v>
      </c>
      <c r="E7" s="22">
        <v>40333</v>
      </c>
      <c r="F7" s="23">
        <v>34133</v>
      </c>
      <c r="G7" s="24">
        <v>35970</v>
      </c>
      <c r="H7" s="24"/>
      <c r="I7" s="25"/>
      <c r="J7" s="24">
        <v>35970</v>
      </c>
      <c r="K7" s="24"/>
      <c r="L7" s="24"/>
      <c r="M7" s="26"/>
      <c r="N7" s="27">
        <f>SUM(G7:I7)</f>
        <v>35970</v>
      </c>
    </row>
    <row r="8" spans="1:14" ht="15.75">
      <c r="A8" s="19" t="s">
        <v>29</v>
      </c>
      <c r="B8" s="20" t="s">
        <v>30</v>
      </c>
      <c r="C8" s="21" t="s">
        <v>18</v>
      </c>
      <c r="D8" s="22">
        <v>40331</v>
      </c>
      <c r="E8" s="22">
        <v>40332</v>
      </c>
      <c r="F8" s="23">
        <v>34132</v>
      </c>
      <c r="G8" s="24">
        <v>29975</v>
      </c>
      <c r="H8" s="24"/>
      <c r="I8" s="25"/>
      <c r="J8" s="24"/>
      <c r="K8" s="24">
        <v>29975</v>
      </c>
      <c r="L8" s="24"/>
      <c r="M8" s="26"/>
      <c r="N8" s="27">
        <f>SUM(G8:I8)</f>
        <v>29975</v>
      </c>
    </row>
    <row r="9" spans="1:14" ht="15.75">
      <c r="A9" s="19"/>
      <c r="B9" s="20"/>
      <c r="C9" s="20"/>
      <c r="D9" s="22"/>
      <c r="E9" s="22"/>
      <c r="F9" s="23"/>
      <c r="G9" s="24"/>
      <c r="H9" s="28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1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9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137885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137885</v>
      </c>
      <c r="H36" s="76">
        <f>SUM(H6:H35)</f>
        <v>0</v>
      </c>
      <c r="I36" s="77">
        <f>SUM(I6:I35)</f>
        <v>0</v>
      </c>
      <c r="J36" s="78">
        <f>SUM(J6:J34)</f>
        <v>35970</v>
      </c>
      <c r="K36" s="79">
        <f>SUM(K6:K34)</f>
        <v>101915</v>
      </c>
      <c r="L36" s="26">
        <f>SUM(L6:L35)</f>
        <v>0</v>
      </c>
      <c r="M36" s="26">
        <f>SUM(M6:M35)</f>
        <v>0</v>
      </c>
      <c r="N36" s="71">
        <f>SUM(J36:M36)</f>
        <v>137885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60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32700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3270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35970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N43"/>
  <sheetViews>
    <sheetView topLeftCell="A16" zoomScale="84" zoomScaleNormal="84" workbookViewId="0">
      <selection activeCell="N43"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46</v>
      </c>
      <c r="E3" s="110"/>
      <c r="F3" s="14"/>
      <c r="G3" s="1"/>
      <c r="H3" s="1"/>
      <c r="I3" s="1"/>
      <c r="J3" s="12"/>
      <c r="K3" s="111">
        <v>40331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47</v>
      </c>
      <c r="B6" s="20" t="s">
        <v>48</v>
      </c>
      <c r="C6" s="21" t="s">
        <v>49</v>
      </c>
      <c r="D6" s="22">
        <v>40332</v>
      </c>
      <c r="E6" s="22">
        <v>40333</v>
      </c>
      <c r="F6" s="23">
        <v>34131</v>
      </c>
      <c r="G6" s="24">
        <v>32700</v>
      </c>
      <c r="H6" s="24"/>
      <c r="I6" s="25"/>
      <c r="J6" s="24"/>
      <c r="K6" s="24"/>
      <c r="L6" s="24"/>
      <c r="M6" s="26">
        <v>32700</v>
      </c>
      <c r="N6" s="27">
        <f>SUM(G6:I6)</f>
        <v>32700</v>
      </c>
    </row>
    <row r="7" spans="1:14" ht="13.5" customHeight="1">
      <c r="A7" s="19" t="s">
        <v>51</v>
      </c>
      <c r="B7" s="20"/>
      <c r="C7" s="20" t="s">
        <v>50</v>
      </c>
      <c r="D7" s="22">
        <v>40331</v>
      </c>
      <c r="E7" s="22">
        <v>40332</v>
      </c>
      <c r="F7" s="23">
        <v>34130</v>
      </c>
      <c r="G7" s="24">
        <v>15000</v>
      </c>
      <c r="H7" s="24"/>
      <c r="I7" s="25"/>
      <c r="J7" s="24"/>
      <c r="K7" s="24">
        <v>15000</v>
      </c>
      <c r="L7" s="24"/>
      <c r="M7" s="26"/>
      <c r="N7" s="27">
        <f>SUM(G7:I7)</f>
        <v>15000</v>
      </c>
    </row>
    <row r="8" spans="1:14" ht="15.75">
      <c r="A8" s="19" t="s">
        <v>51</v>
      </c>
      <c r="B8" s="20"/>
      <c r="C8" s="21" t="s">
        <v>50</v>
      </c>
      <c r="D8" s="22">
        <v>40331</v>
      </c>
      <c r="E8" s="22">
        <v>40332</v>
      </c>
      <c r="F8" s="23">
        <v>34126</v>
      </c>
      <c r="G8" s="24">
        <v>15000</v>
      </c>
      <c r="H8" s="24"/>
      <c r="I8" s="25"/>
      <c r="J8" s="24"/>
      <c r="K8" s="24">
        <v>15000</v>
      </c>
      <c r="L8" s="24"/>
      <c r="M8" s="26"/>
      <c r="N8" s="27">
        <f>SUM(G8:I8)</f>
        <v>15000</v>
      </c>
    </row>
    <row r="9" spans="1:14" ht="15.75">
      <c r="A9" s="19" t="s">
        <v>38</v>
      </c>
      <c r="B9" s="20" t="s">
        <v>52</v>
      </c>
      <c r="C9" s="20" t="s">
        <v>18</v>
      </c>
      <c r="D9" s="22">
        <v>40331</v>
      </c>
      <c r="E9" s="22">
        <v>40332</v>
      </c>
      <c r="F9" s="23">
        <v>34128</v>
      </c>
      <c r="G9" s="24">
        <v>35970</v>
      </c>
      <c r="H9" s="28"/>
      <c r="I9" s="25"/>
      <c r="J9" s="24"/>
      <c r="K9" s="24">
        <v>35970</v>
      </c>
      <c r="L9" s="24"/>
      <c r="M9" s="26"/>
      <c r="N9" s="27">
        <f t="shared" ref="N9:N34" si="0">SUM(G9+I9)</f>
        <v>35970</v>
      </c>
    </row>
    <row r="10" spans="1:14" ht="15.75">
      <c r="A10" s="19" t="s">
        <v>53</v>
      </c>
      <c r="B10" s="21"/>
      <c r="C10" s="21" t="s">
        <v>54</v>
      </c>
      <c r="D10" s="22">
        <v>40330</v>
      </c>
      <c r="E10" s="22">
        <v>40332</v>
      </c>
      <c r="F10" s="23">
        <v>34127</v>
      </c>
      <c r="G10" s="24">
        <v>48540</v>
      </c>
      <c r="H10" s="24"/>
      <c r="I10" s="25"/>
      <c r="J10" s="24">
        <v>48540</v>
      </c>
      <c r="K10" s="24"/>
      <c r="L10" s="24"/>
      <c r="M10" s="29"/>
      <c r="N10" s="27">
        <f t="shared" si="0"/>
        <v>48540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147210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147210</v>
      </c>
      <c r="H36" s="76">
        <f>SUM(H6:H35)</f>
        <v>0</v>
      </c>
      <c r="I36" s="77">
        <f>SUM(I6:I35)</f>
        <v>0</v>
      </c>
      <c r="J36" s="78">
        <f>SUM(J6:J34)</f>
        <v>48540</v>
      </c>
      <c r="K36" s="79">
        <f>SUM(K6:K34)</f>
        <v>65970</v>
      </c>
      <c r="L36" s="26">
        <f>SUM(L6:L35)</f>
        <v>0</v>
      </c>
      <c r="M36" s="26">
        <f>SUM(M6:M35)</f>
        <v>32700</v>
      </c>
      <c r="N36" s="71">
        <f>SUM(J36:M36)</f>
        <v>147210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48540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48540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N43"/>
  <sheetViews>
    <sheetView topLeftCell="A25" workbookViewId="0">
      <selection activeCell="C43" sqref="C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40331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38</v>
      </c>
      <c r="B6" s="20"/>
      <c r="C6" s="21" t="s">
        <v>39</v>
      </c>
      <c r="D6" s="22">
        <v>40329</v>
      </c>
      <c r="E6" s="22">
        <v>40331</v>
      </c>
      <c r="F6" s="23">
        <v>34123</v>
      </c>
      <c r="G6" s="24">
        <v>42000</v>
      </c>
      <c r="H6" s="24"/>
      <c r="I6" s="25"/>
      <c r="J6" s="24">
        <v>42000</v>
      </c>
      <c r="K6" s="24"/>
      <c r="L6" s="24"/>
      <c r="M6" s="26"/>
      <c r="N6" s="27">
        <f>SUM(G6:I6)</f>
        <v>42000</v>
      </c>
    </row>
    <row r="7" spans="1:14" ht="13.5" customHeight="1">
      <c r="A7" s="19" t="s">
        <v>40</v>
      </c>
      <c r="B7" s="20" t="s">
        <v>41</v>
      </c>
      <c r="C7" s="20" t="s">
        <v>18</v>
      </c>
      <c r="D7" s="22">
        <v>40330</v>
      </c>
      <c r="E7" s="22">
        <v>40331</v>
      </c>
      <c r="F7" s="23">
        <v>34124</v>
      </c>
      <c r="G7" s="24">
        <v>29975</v>
      </c>
      <c r="H7" s="24"/>
      <c r="I7" s="25"/>
      <c r="J7" s="24"/>
      <c r="K7" s="24">
        <v>29975</v>
      </c>
      <c r="L7" s="24"/>
      <c r="M7" s="26"/>
      <c r="N7" s="27">
        <f>SUM(G7:I7)</f>
        <v>29975</v>
      </c>
    </row>
    <row r="8" spans="1:14" ht="15.75">
      <c r="A8" s="19" t="s">
        <v>40</v>
      </c>
      <c r="B8" s="20" t="s">
        <v>41</v>
      </c>
      <c r="C8" s="21"/>
      <c r="D8" s="22"/>
      <c r="E8" s="22"/>
      <c r="F8" s="23">
        <v>34125</v>
      </c>
      <c r="G8" s="24"/>
      <c r="H8" s="24" t="s">
        <v>42</v>
      </c>
      <c r="I8" s="25">
        <v>11990</v>
      </c>
      <c r="J8" s="24"/>
      <c r="K8" s="24">
        <v>11990</v>
      </c>
      <c r="L8" s="24"/>
      <c r="M8" s="26"/>
      <c r="N8" s="27">
        <f>SUM(G8:I8)</f>
        <v>11990</v>
      </c>
    </row>
    <row r="9" spans="1:14" ht="15.75">
      <c r="A9" s="19" t="s">
        <v>43</v>
      </c>
      <c r="B9" s="20" t="s">
        <v>44</v>
      </c>
      <c r="C9" s="20" t="s">
        <v>45</v>
      </c>
      <c r="D9" s="22">
        <v>40326</v>
      </c>
      <c r="E9" s="22">
        <v>40327</v>
      </c>
      <c r="F9" s="23">
        <v>34126</v>
      </c>
      <c r="G9" s="24">
        <v>25070</v>
      </c>
      <c r="H9" s="28"/>
      <c r="I9" s="25"/>
      <c r="J9" s="24"/>
      <c r="K9" s="24"/>
      <c r="L9" s="24"/>
      <c r="M9" s="26">
        <v>25070</v>
      </c>
      <c r="N9" s="27">
        <f t="shared" ref="N9:N34" si="0">SUM(G9+I9)</f>
        <v>25070</v>
      </c>
    </row>
    <row r="10" spans="1:14" ht="15.75">
      <c r="A10" s="19"/>
      <c r="B10" s="21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9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109035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97045</v>
      </c>
      <c r="H36" s="76">
        <f>SUM(H6:H35)</f>
        <v>0</v>
      </c>
      <c r="I36" s="77">
        <f>SUM(I6:I35)</f>
        <v>11990</v>
      </c>
      <c r="J36" s="78">
        <f>SUM(J6:J34)</f>
        <v>42000</v>
      </c>
      <c r="K36" s="79">
        <f>SUM(K6:K34)</f>
        <v>41965</v>
      </c>
      <c r="L36" s="26">
        <f>SUM(L6:L35)</f>
        <v>0</v>
      </c>
      <c r="M36" s="26">
        <f>SUM(M6:M35)</f>
        <v>25070</v>
      </c>
      <c r="N36" s="71">
        <f>SUM(J36:M36)</f>
        <v>109035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45000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45000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31</v>
      </c>
      <c r="E3" s="110"/>
      <c r="F3" s="14"/>
      <c r="G3" s="1"/>
      <c r="H3" s="1"/>
      <c r="I3" s="1"/>
      <c r="J3" s="12"/>
      <c r="K3" s="111">
        <v>40330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/>
      <c r="B6" s="20" t="s">
        <v>33</v>
      </c>
      <c r="C6" s="21" t="s">
        <v>34</v>
      </c>
      <c r="D6" s="22">
        <v>40365</v>
      </c>
      <c r="E6" s="22">
        <v>40367</v>
      </c>
      <c r="F6" s="23">
        <v>34121</v>
      </c>
      <c r="G6" s="24">
        <v>69760</v>
      </c>
      <c r="H6" s="24"/>
      <c r="I6" s="25"/>
      <c r="J6" s="24"/>
      <c r="K6" s="24"/>
      <c r="L6" s="24"/>
      <c r="M6" s="26">
        <v>69760</v>
      </c>
      <c r="N6" s="27">
        <f>SUM(G6:I6)</f>
        <v>69760</v>
      </c>
    </row>
    <row r="7" spans="1:14" ht="13.5" customHeight="1">
      <c r="A7" s="19" t="s">
        <v>35</v>
      </c>
      <c r="B7" s="20" t="s">
        <v>36</v>
      </c>
      <c r="C7" s="20" t="s">
        <v>18</v>
      </c>
      <c r="D7" s="22">
        <v>37043</v>
      </c>
      <c r="E7" s="22">
        <v>40333</v>
      </c>
      <c r="F7" s="23">
        <v>34122</v>
      </c>
      <c r="G7" s="24">
        <v>107910</v>
      </c>
      <c r="H7" s="24"/>
      <c r="I7" s="25"/>
      <c r="J7" s="24"/>
      <c r="K7" s="24">
        <v>107910</v>
      </c>
      <c r="L7" s="24"/>
      <c r="M7" s="26"/>
      <c r="N7" s="27">
        <f>SUM(G7:I7)</f>
        <v>107910</v>
      </c>
    </row>
    <row r="8" spans="1:14" ht="15.75">
      <c r="A8" s="19"/>
      <c r="B8" s="20"/>
      <c r="C8" s="21"/>
      <c r="D8" s="22"/>
      <c r="E8" s="22"/>
      <c r="F8" s="23"/>
      <c r="G8" s="24"/>
      <c r="H8" s="24"/>
      <c r="I8" s="25"/>
      <c r="J8" s="24"/>
      <c r="K8" s="24"/>
      <c r="L8" s="24"/>
      <c r="M8" s="26"/>
      <c r="N8" s="27">
        <f>SUM(G8:I8)</f>
        <v>0</v>
      </c>
    </row>
    <row r="9" spans="1:14" ht="15.75">
      <c r="A9" s="19"/>
      <c r="B9" s="20"/>
      <c r="C9" s="20"/>
      <c r="D9" s="22"/>
      <c r="E9" s="22"/>
      <c r="F9" s="23"/>
      <c r="G9" s="24"/>
      <c r="H9" s="28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1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9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177670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177670</v>
      </c>
      <c r="H36" s="76">
        <f>SUM(H6:H35)</f>
        <v>0</v>
      </c>
      <c r="I36" s="77">
        <f>SUM(I6:I35)</f>
        <v>0</v>
      </c>
      <c r="J36" s="78">
        <f>SUM(J6:J34)</f>
        <v>0</v>
      </c>
      <c r="K36" s="79">
        <f>SUM(K6:K34)</f>
        <v>107910</v>
      </c>
      <c r="L36" s="26">
        <f>SUM(L6:L35)</f>
        <v>0</v>
      </c>
      <c r="M36" s="26">
        <f>SUM(M6:M35)</f>
        <v>69760</v>
      </c>
      <c r="N36" s="71">
        <f>SUM(J36:M36)</f>
        <v>177670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/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C17" sqref="C17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27</v>
      </c>
      <c r="E3" s="110"/>
      <c r="F3" s="14"/>
      <c r="G3" s="1"/>
      <c r="H3" s="1"/>
      <c r="I3" s="1"/>
      <c r="J3" s="12"/>
      <c r="K3" s="111">
        <v>40330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29</v>
      </c>
      <c r="B6" s="20" t="s">
        <v>30</v>
      </c>
      <c r="C6" s="21" t="s">
        <v>18</v>
      </c>
      <c r="D6" s="22">
        <v>40330</v>
      </c>
      <c r="E6" s="22">
        <v>40331</v>
      </c>
      <c r="F6" s="23">
        <v>34120</v>
      </c>
      <c r="G6" s="24">
        <v>29975</v>
      </c>
      <c r="H6" s="24"/>
      <c r="I6" s="25"/>
      <c r="J6" s="24"/>
      <c r="K6" s="24">
        <v>29975</v>
      </c>
      <c r="L6" s="24"/>
      <c r="M6" s="26"/>
      <c r="N6" s="27">
        <f>SUM(G6:I6)</f>
        <v>29975</v>
      </c>
    </row>
    <row r="7" spans="1:14" ht="13.5" customHeight="1">
      <c r="A7" s="19"/>
      <c r="B7" s="20"/>
      <c r="C7" s="20"/>
      <c r="D7" s="22"/>
      <c r="E7" s="22"/>
      <c r="F7" s="23"/>
      <c r="G7" s="24"/>
      <c r="H7" s="24"/>
      <c r="I7" s="25"/>
      <c r="J7" s="24"/>
      <c r="K7" s="24"/>
      <c r="L7" s="24"/>
      <c r="M7" s="26"/>
      <c r="N7" s="27">
        <f>SUM(G7:I7)</f>
        <v>0</v>
      </c>
    </row>
    <row r="8" spans="1:14" ht="15.75">
      <c r="A8" s="19"/>
      <c r="B8" s="20"/>
      <c r="C8" s="21"/>
      <c r="D8" s="22"/>
      <c r="E8" s="22"/>
      <c r="F8" s="23"/>
      <c r="G8" s="24"/>
      <c r="H8" s="24"/>
      <c r="I8" s="25"/>
      <c r="J8" s="24"/>
      <c r="K8" s="24"/>
      <c r="L8" s="24"/>
      <c r="M8" s="26"/>
      <c r="N8" s="27">
        <f>SUM(G8:I8)</f>
        <v>0</v>
      </c>
    </row>
    <row r="9" spans="1:14" ht="15.75">
      <c r="A9" s="19"/>
      <c r="B9" s="20"/>
      <c r="C9" s="20"/>
      <c r="D9" s="22"/>
      <c r="E9" s="22"/>
      <c r="F9" s="23"/>
      <c r="G9" s="24"/>
      <c r="H9" s="28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21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9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22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20"/>
      <c r="C13" s="20"/>
      <c r="D13" s="31"/>
      <c r="E13" s="31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20"/>
      <c r="C14" s="20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29975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29975</v>
      </c>
      <c r="H36" s="76">
        <f>SUM(H6:H35)</f>
        <v>0</v>
      </c>
      <c r="I36" s="77">
        <f>SUM(I6:I35)</f>
        <v>0</v>
      </c>
      <c r="J36" s="78">
        <f>SUM(J6:J34)</f>
        <v>0</v>
      </c>
      <c r="K36" s="79">
        <f>SUM(K6:K34)</f>
        <v>29975</v>
      </c>
      <c r="L36" s="26">
        <f>SUM(L6:L35)</f>
        <v>0</v>
      </c>
      <c r="M36" s="26">
        <f>SUM(M6:M35)</f>
        <v>0</v>
      </c>
      <c r="N36" s="71">
        <f>SUM(J36:M36)</f>
        <v>29975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/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3"/>
  <sheetViews>
    <sheetView topLeftCell="A7" zoomScale="84" zoomScaleNormal="84" workbookViewId="0"/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55</v>
      </c>
      <c r="E3" s="110"/>
      <c r="F3" s="14"/>
      <c r="G3" s="1"/>
      <c r="H3" s="1"/>
      <c r="I3" s="1"/>
      <c r="J3" s="12"/>
      <c r="K3" s="111">
        <v>40357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/>
      <c r="B6" s="34" t="s">
        <v>324</v>
      </c>
      <c r="C6" s="99" t="s">
        <v>325</v>
      </c>
      <c r="D6" s="22">
        <v>40355</v>
      </c>
      <c r="E6" s="22">
        <v>40357</v>
      </c>
      <c r="F6" s="23">
        <v>34341</v>
      </c>
      <c r="G6" s="24">
        <v>63220</v>
      </c>
      <c r="H6" s="24"/>
      <c r="I6" s="25"/>
      <c r="J6" s="25"/>
      <c r="K6" s="24"/>
      <c r="L6" s="24"/>
      <c r="M6" s="26">
        <v>63220</v>
      </c>
      <c r="N6" s="27">
        <f>SUM(G6:I6)</f>
        <v>63220</v>
      </c>
    </row>
    <row r="7" spans="1:14" ht="13.5" customHeight="1">
      <c r="A7" s="19"/>
      <c r="B7" s="34" t="s">
        <v>326</v>
      </c>
      <c r="C7" s="20" t="s">
        <v>327</v>
      </c>
      <c r="D7" s="22">
        <v>40388</v>
      </c>
      <c r="E7" s="22">
        <v>40389</v>
      </c>
      <c r="F7" s="23">
        <v>34342</v>
      </c>
      <c r="G7" s="24">
        <v>32700</v>
      </c>
      <c r="H7" s="24"/>
      <c r="I7" s="25"/>
      <c r="J7" s="24"/>
      <c r="K7" s="24"/>
      <c r="L7" s="24"/>
      <c r="M7" s="26">
        <v>32700</v>
      </c>
      <c r="N7" s="27">
        <f>SUM(G7:I7)</f>
        <v>32700</v>
      </c>
    </row>
    <row r="8" spans="1:14" ht="15.75">
      <c r="A8" s="19"/>
      <c r="B8" s="34" t="s">
        <v>328</v>
      </c>
      <c r="C8" s="21" t="s">
        <v>329</v>
      </c>
      <c r="D8" s="22">
        <v>40361</v>
      </c>
      <c r="E8" s="22">
        <v>40363</v>
      </c>
      <c r="F8" s="23">
        <v>34343</v>
      </c>
      <c r="G8" s="24">
        <v>59950</v>
      </c>
      <c r="H8" s="24"/>
      <c r="I8" s="25"/>
      <c r="J8" s="24"/>
      <c r="K8" s="24"/>
      <c r="L8" s="24"/>
      <c r="M8" s="26">
        <v>59950</v>
      </c>
      <c r="N8" s="27">
        <f>SUM(G8:I8)</f>
        <v>59950</v>
      </c>
    </row>
    <row r="9" spans="1:14" ht="15.75">
      <c r="A9" s="19" t="s">
        <v>134</v>
      </c>
      <c r="B9" s="34" t="s">
        <v>305</v>
      </c>
      <c r="C9" s="21" t="s">
        <v>18</v>
      </c>
      <c r="D9" s="22">
        <v>40356</v>
      </c>
      <c r="E9" s="22">
        <v>40357</v>
      </c>
      <c r="F9" s="23">
        <v>34344</v>
      </c>
      <c r="G9" s="24">
        <v>33245</v>
      </c>
      <c r="H9" s="24"/>
      <c r="I9" s="25"/>
      <c r="J9" s="24"/>
      <c r="K9" s="24">
        <v>33245</v>
      </c>
      <c r="L9" s="24"/>
      <c r="M9" s="26"/>
      <c r="N9" s="27">
        <f t="shared" ref="N9:N34" si="0">SUM(G9+I9)</f>
        <v>33245</v>
      </c>
    </row>
    <row r="10" spans="1:14" ht="15.75">
      <c r="A10" s="19"/>
      <c r="B10" s="34" t="s">
        <v>330</v>
      </c>
      <c r="C10" s="21"/>
      <c r="D10" s="22" t="s">
        <v>331</v>
      </c>
      <c r="E10" s="22" t="s">
        <v>331</v>
      </c>
      <c r="F10" s="23">
        <v>34345</v>
      </c>
      <c r="G10" s="24">
        <v>664900</v>
      </c>
      <c r="H10" s="24"/>
      <c r="I10" s="25"/>
      <c r="J10" s="24"/>
      <c r="K10" s="24"/>
      <c r="L10" s="24"/>
      <c r="M10" s="26">
        <v>664900</v>
      </c>
      <c r="N10" s="27">
        <f t="shared" si="0"/>
        <v>664900</v>
      </c>
    </row>
    <row r="11" spans="1:14" ht="18.75" customHeight="1">
      <c r="A11" s="19"/>
      <c r="B11" s="30" t="s">
        <v>332</v>
      </c>
      <c r="C11" s="20" t="s">
        <v>18</v>
      </c>
      <c r="D11" s="31">
        <v>40357</v>
      </c>
      <c r="E11" s="31">
        <v>40359</v>
      </c>
      <c r="F11" s="23">
        <v>34346</v>
      </c>
      <c r="G11" s="24">
        <v>59950</v>
      </c>
      <c r="H11" s="24"/>
      <c r="I11" s="25"/>
      <c r="J11" s="24">
        <v>59950</v>
      </c>
      <c r="K11" s="24"/>
      <c r="L11" s="24"/>
      <c r="M11" s="26"/>
      <c r="N11" s="27">
        <f t="shared" si="0"/>
        <v>59950</v>
      </c>
    </row>
    <row r="12" spans="1:14" ht="15.75">
      <c r="A12" s="19" t="s">
        <v>333</v>
      </c>
      <c r="B12" s="20" t="s">
        <v>334</v>
      </c>
      <c r="C12" s="20" t="s">
        <v>18</v>
      </c>
      <c r="D12" s="22">
        <v>40357</v>
      </c>
      <c r="E12" s="31">
        <v>40359</v>
      </c>
      <c r="F12" s="23">
        <v>34347</v>
      </c>
      <c r="G12" s="24">
        <v>119900</v>
      </c>
      <c r="H12" s="24"/>
      <c r="I12" s="25"/>
      <c r="J12" s="24"/>
      <c r="K12" s="24">
        <v>119900</v>
      </c>
      <c r="L12" s="24"/>
      <c r="M12" s="26"/>
      <c r="N12" s="27">
        <f t="shared" si="0"/>
        <v>119900</v>
      </c>
    </row>
    <row r="13" spans="1:14" ht="15.75">
      <c r="A13" s="19"/>
      <c r="B13" s="34" t="s">
        <v>335</v>
      </c>
      <c r="C13" s="20" t="s">
        <v>18</v>
      </c>
      <c r="D13" s="22"/>
      <c r="E13" s="22"/>
      <c r="F13" s="23">
        <v>34348</v>
      </c>
      <c r="G13" s="24"/>
      <c r="H13" s="24" t="s">
        <v>336</v>
      </c>
      <c r="I13" s="25">
        <v>23980</v>
      </c>
      <c r="J13" s="24"/>
      <c r="K13" s="24">
        <v>23980</v>
      </c>
      <c r="L13" s="24"/>
      <c r="M13" s="26"/>
      <c r="N13" s="27">
        <f t="shared" si="0"/>
        <v>23980</v>
      </c>
    </row>
    <row r="14" spans="1:14" ht="15.75">
      <c r="A14" s="19"/>
      <c r="B14" s="34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1057845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1033865</v>
      </c>
      <c r="H36" s="76">
        <f>SUM(H6:H35)</f>
        <v>0</v>
      </c>
      <c r="I36" s="77">
        <f>SUM(I6:I35)</f>
        <v>23980</v>
      </c>
      <c r="J36" s="78">
        <f>SUM(J6:J34)</f>
        <v>59950</v>
      </c>
      <c r="K36" s="79">
        <f>SUM(K6:K34)</f>
        <v>177125</v>
      </c>
      <c r="L36" s="26">
        <f>SUM(L6:L35)</f>
        <v>0</v>
      </c>
      <c r="M36" s="26">
        <f>SUM(M6:M35)</f>
        <v>820770</v>
      </c>
      <c r="N36" s="71">
        <f>SUM(J36:M36)</f>
        <v>1057845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 t="s">
        <v>320</v>
      </c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110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59950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59950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3"/>
  <sheetViews>
    <sheetView topLeftCell="A22" zoomScale="84" zoomScaleNormal="84" workbookViewId="0">
      <selection activeCell="L8" sqref="L8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40356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/>
      <c r="B6" s="34"/>
      <c r="C6" s="99" t="s">
        <v>180</v>
      </c>
      <c r="D6" s="22">
        <v>40356</v>
      </c>
      <c r="E6" s="22">
        <v>40357</v>
      </c>
      <c r="F6" s="23">
        <v>34339</v>
      </c>
      <c r="G6" s="24">
        <v>15600</v>
      </c>
      <c r="H6" s="24"/>
      <c r="I6" s="25"/>
      <c r="J6" s="25"/>
      <c r="K6" s="24">
        <v>15600</v>
      </c>
      <c r="L6" s="24"/>
      <c r="M6" s="26"/>
      <c r="N6" s="27">
        <f>SUM(G6:I6)</f>
        <v>15600</v>
      </c>
    </row>
    <row r="7" spans="1:14" ht="13.5" customHeight="1">
      <c r="A7" s="19" t="s">
        <v>321</v>
      </c>
      <c r="B7" s="34" t="s">
        <v>322</v>
      </c>
      <c r="C7" s="20" t="s">
        <v>323</v>
      </c>
      <c r="D7" s="22">
        <v>40330</v>
      </c>
      <c r="E7" s="22">
        <v>40332</v>
      </c>
      <c r="F7" s="23">
        <v>34340</v>
      </c>
      <c r="G7" s="24">
        <v>100280</v>
      </c>
      <c r="H7" s="24"/>
      <c r="I7" s="25"/>
      <c r="J7" s="24"/>
      <c r="K7" s="24"/>
      <c r="L7" s="24"/>
      <c r="M7" s="26">
        <v>100280</v>
      </c>
      <c r="N7" s="27">
        <f>SUM(G7:I7)</f>
        <v>100280</v>
      </c>
    </row>
    <row r="8" spans="1:14" ht="15.75">
      <c r="A8" s="19"/>
      <c r="B8" s="34"/>
      <c r="C8" s="21"/>
      <c r="D8" s="22"/>
      <c r="E8" s="22"/>
      <c r="F8" s="23"/>
      <c r="G8" s="24"/>
      <c r="H8" s="24"/>
      <c r="I8" s="25"/>
      <c r="J8" s="24"/>
      <c r="K8" s="24"/>
      <c r="L8" s="24"/>
      <c r="M8" s="26"/>
      <c r="N8" s="27">
        <f>SUM(G8:I8)</f>
        <v>0</v>
      </c>
    </row>
    <row r="9" spans="1:14" ht="15.75">
      <c r="A9" s="19"/>
      <c r="B9" s="34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34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4"/>
      <c r="C13" s="20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4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115880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115880</v>
      </c>
      <c r="H36" s="76">
        <f>SUM(H6:H35)</f>
        <v>0</v>
      </c>
      <c r="I36" s="77">
        <f>SUM(I6:I35)</f>
        <v>0</v>
      </c>
      <c r="J36" s="78">
        <f>SUM(J6:J34)</f>
        <v>0</v>
      </c>
      <c r="K36" s="79">
        <f>SUM(K6:K34)</f>
        <v>15600</v>
      </c>
      <c r="L36" s="26">
        <f>SUM(L6:L35)</f>
        <v>0</v>
      </c>
      <c r="M36" s="26">
        <f>SUM(M6:M35)</f>
        <v>100280</v>
      </c>
      <c r="N36" s="71">
        <f>SUM(J36:M36)</f>
        <v>115880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 t="s">
        <v>320</v>
      </c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3"/>
  <sheetViews>
    <sheetView zoomScale="84" zoomScaleNormal="84" workbookViewId="0">
      <selection activeCell="N43" sqref="A1:N43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46</v>
      </c>
      <c r="E3" s="110"/>
      <c r="F3" s="14"/>
      <c r="G3" s="1"/>
      <c r="H3" s="1"/>
      <c r="I3" s="1"/>
      <c r="J3" s="12"/>
      <c r="K3" s="111">
        <v>40356</v>
      </c>
      <c r="L3" s="112"/>
      <c r="M3" s="113"/>
      <c r="N3" s="15" t="s">
        <v>28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40</v>
      </c>
      <c r="B6" s="34" t="s">
        <v>311</v>
      </c>
      <c r="C6" s="21"/>
      <c r="D6" s="22"/>
      <c r="E6" s="22"/>
      <c r="F6" s="23">
        <v>34337</v>
      </c>
      <c r="G6" s="24"/>
      <c r="H6" s="24" t="s">
        <v>312</v>
      </c>
      <c r="I6" s="25">
        <v>32700</v>
      </c>
      <c r="J6" s="25">
        <v>32700</v>
      </c>
      <c r="K6" s="24"/>
      <c r="L6" s="24"/>
      <c r="M6" s="26"/>
      <c r="N6" s="27">
        <f>SUM(G6:I6)</f>
        <v>32700</v>
      </c>
    </row>
    <row r="7" spans="1:14" ht="13.5" customHeight="1">
      <c r="A7" s="19" t="s">
        <v>313</v>
      </c>
      <c r="B7" s="34" t="s">
        <v>314</v>
      </c>
      <c r="C7" s="20" t="s">
        <v>79</v>
      </c>
      <c r="D7" s="22">
        <v>40356</v>
      </c>
      <c r="E7" s="22">
        <v>40357</v>
      </c>
      <c r="F7" s="23">
        <v>34336</v>
      </c>
      <c r="G7" s="24">
        <v>91560</v>
      </c>
      <c r="H7" s="24"/>
      <c r="I7" s="25"/>
      <c r="J7" s="24"/>
      <c r="K7" s="24">
        <v>91560</v>
      </c>
      <c r="L7" s="24"/>
      <c r="M7" s="26"/>
      <c r="N7" s="27">
        <f>SUM(G7:I7)</f>
        <v>91560</v>
      </c>
    </row>
    <row r="8" spans="1:14" ht="15.75">
      <c r="A8" s="19" t="s">
        <v>97</v>
      </c>
      <c r="B8" s="34" t="s">
        <v>315</v>
      </c>
      <c r="C8" s="21" t="s">
        <v>79</v>
      </c>
      <c r="D8" s="22">
        <v>40354</v>
      </c>
      <c r="E8" s="22">
        <v>40356</v>
      </c>
      <c r="F8" s="23">
        <v>34335</v>
      </c>
      <c r="G8" s="24">
        <v>49050</v>
      </c>
      <c r="H8" s="24"/>
      <c r="I8" s="25"/>
      <c r="J8" s="24"/>
      <c r="K8" s="24">
        <v>49050</v>
      </c>
      <c r="L8" s="24"/>
      <c r="M8" s="26"/>
      <c r="N8" s="27">
        <f>SUM(G8:I8)</f>
        <v>49050</v>
      </c>
    </row>
    <row r="9" spans="1:14" ht="15.75">
      <c r="A9" s="19" t="s">
        <v>129</v>
      </c>
      <c r="B9" s="34" t="s">
        <v>316</v>
      </c>
      <c r="C9" s="21" t="s">
        <v>79</v>
      </c>
      <c r="D9" s="22">
        <v>40355</v>
      </c>
      <c r="E9" s="22">
        <v>40356</v>
      </c>
      <c r="F9" s="23">
        <v>34334</v>
      </c>
      <c r="G9" s="24">
        <v>27795</v>
      </c>
      <c r="H9" s="24"/>
      <c r="I9" s="25"/>
      <c r="J9" s="24"/>
      <c r="K9" s="24">
        <v>27795</v>
      </c>
      <c r="L9" s="24"/>
      <c r="M9" s="26"/>
      <c r="N9" s="27">
        <f t="shared" ref="N9:N34" si="0">SUM(G9+I9)</f>
        <v>27795</v>
      </c>
    </row>
    <row r="10" spans="1:14" ht="15.75">
      <c r="A10" s="19" t="s">
        <v>58</v>
      </c>
      <c r="B10" s="34" t="s">
        <v>317</v>
      </c>
      <c r="C10" s="21" t="s">
        <v>79</v>
      </c>
      <c r="D10" s="22">
        <v>40352</v>
      </c>
      <c r="E10" s="22">
        <v>40355</v>
      </c>
      <c r="F10" s="23">
        <v>34333</v>
      </c>
      <c r="G10" s="24">
        <v>89925</v>
      </c>
      <c r="H10" s="24"/>
      <c r="I10" s="25"/>
      <c r="J10" s="24"/>
      <c r="K10" s="24">
        <v>89925</v>
      </c>
      <c r="L10" s="24"/>
      <c r="M10" s="26"/>
      <c r="N10" s="27">
        <f t="shared" si="0"/>
        <v>89925</v>
      </c>
    </row>
    <row r="11" spans="1:14" ht="18.75" customHeight="1">
      <c r="A11" s="19" t="s">
        <v>72</v>
      </c>
      <c r="B11" s="30" t="s">
        <v>318</v>
      </c>
      <c r="C11" s="20"/>
      <c r="D11" s="31"/>
      <c r="E11" s="31"/>
      <c r="F11" s="23">
        <v>34332</v>
      </c>
      <c r="G11" s="24"/>
      <c r="H11" s="24" t="s">
        <v>319</v>
      </c>
      <c r="I11" s="25">
        <v>112270</v>
      </c>
      <c r="J11" s="24">
        <v>19620</v>
      </c>
      <c r="K11" s="24">
        <v>92650</v>
      </c>
      <c r="L11" s="24"/>
      <c r="M11" s="26"/>
      <c r="N11" s="27">
        <f t="shared" si="0"/>
        <v>112270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4"/>
      <c r="C13" s="20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4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403300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258330</v>
      </c>
      <c r="H36" s="76">
        <f>SUM(H6:H35)</f>
        <v>0</v>
      </c>
      <c r="I36" s="77">
        <f>SUM(I6:I35)</f>
        <v>144970</v>
      </c>
      <c r="J36" s="78">
        <f>SUM(J6:J34)</f>
        <v>52320</v>
      </c>
      <c r="K36" s="79">
        <f>SUM(K6:K34)</f>
        <v>350980</v>
      </c>
      <c r="L36" s="26">
        <f>SUM(L6:L35)</f>
        <v>0</v>
      </c>
      <c r="M36" s="26">
        <f>SUM(M6:M35)</f>
        <v>0</v>
      </c>
      <c r="N36" s="71">
        <f>SUM(J36:M36)</f>
        <v>403300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80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43600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8725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52325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3"/>
  <sheetViews>
    <sheetView zoomScale="84" zoomScaleNormal="84" workbookViewId="0">
      <selection activeCell="K7" sqref="K7"/>
    </sheetView>
  </sheetViews>
  <sheetFormatPr baseColWidth="10" defaultRowHeight="15"/>
  <cols>
    <col min="1" max="1" width="6.42578125" customWidth="1"/>
    <col min="2" max="2" width="19" customWidth="1"/>
    <col min="3" max="3" width="18.5703125" customWidth="1"/>
    <col min="4" max="4" width="10.7109375" customWidth="1"/>
    <col min="5" max="5" width="10.85546875" customWidth="1"/>
    <col min="6" max="6" width="9.140625" customWidth="1"/>
    <col min="7" max="7" width="12.85546875" bestFit="1" customWidth="1"/>
    <col min="8" max="8" width="11.42578125" customWidth="1"/>
    <col min="9" max="9" width="11.28515625" customWidth="1"/>
    <col min="10" max="10" width="11.42578125" customWidth="1"/>
    <col min="11" max="11" width="11.5703125" customWidth="1"/>
    <col min="12" max="12" width="12.85546875" bestFit="1" customWidth="1"/>
    <col min="13" max="13" width="11.28515625" customWidth="1"/>
    <col min="14" max="14" width="12.85546875" customWidth="1"/>
  </cols>
  <sheetData>
    <row r="1" spans="1:14" ht="16.5" thickBot="1">
      <c r="A1" s="1"/>
      <c r="B1" s="2"/>
      <c r="C1" s="3" t="s">
        <v>0</v>
      </c>
      <c r="D1" s="4"/>
      <c r="E1" s="5"/>
      <c r="F1" s="6"/>
      <c r="G1" s="1"/>
      <c r="H1" s="1"/>
      <c r="I1" s="1"/>
      <c r="J1" s="7" t="s">
        <v>1</v>
      </c>
      <c r="K1" s="8"/>
      <c r="L1" s="1"/>
      <c r="M1" s="1"/>
      <c r="N1" s="1"/>
    </row>
    <row r="2" spans="1:14" ht="16.5" thickBot="1">
      <c r="A2" s="1"/>
      <c r="B2" s="9"/>
      <c r="C2" s="10"/>
      <c r="D2" s="10"/>
      <c r="E2" s="10"/>
      <c r="F2" s="1"/>
      <c r="G2" s="1"/>
      <c r="H2" s="1"/>
      <c r="I2" s="11"/>
      <c r="J2" s="1"/>
      <c r="K2" s="9"/>
      <c r="L2" s="9"/>
      <c r="M2" s="9"/>
      <c r="N2" s="9"/>
    </row>
    <row r="3" spans="1:14" ht="16.5" thickBot="1">
      <c r="A3" s="12" t="s">
        <v>2</v>
      </c>
      <c r="B3" s="13"/>
      <c r="C3" s="5"/>
      <c r="D3" s="109" t="s">
        <v>37</v>
      </c>
      <c r="E3" s="110"/>
      <c r="F3" s="14"/>
      <c r="G3" s="1"/>
      <c r="H3" s="1"/>
      <c r="I3" s="1"/>
      <c r="J3" s="12"/>
      <c r="K3" s="111">
        <v>40355</v>
      </c>
      <c r="L3" s="112"/>
      <c r="M3" s="113"/>
      <c r="N3" s="15" t="s">
        <v>32</v>
      </c>
    </row>
    <row r="4" spans="1:14" ht="15.75">
      <c r="A4" s="1"/>
      <c r="B4" s="16"/>
      <c r="C4" s="16"/>
      <c r="D4" s="16"/>
      <c r="E4" s="16"/>
      <c r="F4" s="1"/>
      <c r="G4" s="1"/>
      <c r="H4" s="114" t="s">
        <v>3</v>
      </c>
      <c r="I4" s="114"/>
      <c r="J4" s="1"/>
      <c r="K4" s="16"/>
      <c r="L4" s="16"/>
      <c r="M4" s="17"/>
      <c r="N4" s="16"/>
    </row>
    <row r="5" spans="1:14" ht="15.75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1:14" ht="15.75">
      <c r="A6" s="19" t="s">
        <v>123</v>
      </c>
      <c r="B6" s="34" t="s">
        <v>177</v>
      </c>
      <c r="C6" s="21"/>
      <c r="D6" s="22">
        <v>40355</v>
      </c>
      <c r="E6" s="22">
        <v>40356</v>
      </c>
      <c r="F6" s="23">
        <v>34331</v>
      </c>
      <c r="G6" s="24">
        <v>22200</v>
      </c>
      <c r="H6" s="24"/>
      <c r="I6" s="25"/>
      <c r="J6" s="24"/>
      <c r="K6" s="24">
        <v>22200</v>
      </c>
      <c r="L6" s="24"/>
      <c r="M6" s="26"/>
      <c r="N6" s="27">
        <f>SUM(G6:I6)</f>
        <v>22200</v>
      </c>
    </row>
    <row r="7" spans="1:14" ht="13.5" customHeight="1">
      <c r="A7" s="19"/>
      <c r="B7" s="34"/>
      <c r="C7" s="20"/>
      <c r="D7" s="22"/>
      <c r="E7" s="22"/>
      <c r="F7" s="23"/>
      <c r="G7" s="24"/>
      <c r="H7" s="24"/>
      <c r="I7" s="25"/>
      <c r="J7" s="24"/>
      <c r="K7" s="24"/>
      <c r="L7" s="24"/>
      <c r="M7" s="26"/>
      <c r="N7" s="27">
        <f>SUM(G7:I7)</f>
        <v>0</v>
      </c>
    </row>
    <row r="8" spans="1:14" ht="15.75">
      <c r="A8" s="19"/>
      <c r="B8" s="34"/>
      <c r="C8" s="21"/>
      <c r="D8" s="22"/>
      <c r="E8" s="22"/>
      <c r="F8" s="23"/>
      <c r="G8" s="24"/>
      <c r="H8" s="24"/>
      <c r="I8" s="25"/>
      <c r="J8" s="24"/>
      <c r="K8" s="24"/>
      <c r="L8" s="24"/>
      <c r="M8" s="26"/>
      <c r="N8" s="27">
        <f>SUM(G8:I8)</f>
        <v>0</v>
      </c>
    </row>
    <row r="9" spans="1:14" ht="15.75">
      <c r="A9" s="19"/>
      <c r="B9" s="34"/>
      <c r="C9" s="21"/>
      <c r="D9" s="22"/>
      <c r="E9" s="22"/>
      <c r="F9" s="23"/>
      <c r="G9" s="24"/>
      <c r="H9" s="24"/>
      <c r="I9" s="25"/>
      <c r="J9" s="24"/>
      <c r="K9" s="24"/>
      <c r="L9" s="24"/>
      <c r="M9" s="26"/>
      <c r="N9" s="27">
        <f t="shared" ref="N9:N34" si="0">SUM(G9+I9)</f>
        <v>0</v>
      </c>
    </row>
    <row r="10" spans="1:14" ht="15.75">
      <c r="A10" s="19"/>
      <c r="B10" s="34"/>
      <c r="C10" s="21"/>
      <c r="D10" s="22"/>
      <c r="E10" s="22"/>
      <c r="F10" s="23"/>
      <c r="G10" s="24"/>
      <c r="H10" s="24"/>
      <c r="I10" s="25"/>
      <c r="J10" s="24"/>
      <c r="K10" s="24"/>
      <c r="L10" s="24"/>
      <c r="M10" s="26"/>
      <c r="N10" s="27">
        <f t="shared" si="0"/>
        <v>0</v>
      </c>
    </row>
    <row r="11" spans="1:14" ht="18.75" customHeight="1">
      <c r="A11" s="19"/>
      <c r="B11" s="30"/>
      <c r="C11" s="20"/>
      <c r="D11" s="31"/>
      <c r="E11" s="31"/>
      <c r="F11" s="23"/>
      <c r="G11" s="24"/>
      <c r="H11" s="24"/>
      <c r="I11" s="25"/>
      <c r="J11" s="24"/>
      <c r="K11" s="24"/>
      <c r="L11" s="24"/>
      <c r="M11" s="26"/>
      <c r="N11" s="27">
        <f t="shared" si="0"/>
        <v>0</v>
      </c>
    </row>
    <row r="12" spans="1:14" ht="15.75">
      <c r="A12" s="19"/>
      <c r="B12" s="20"/>
      <c r="C12" s="20"/>
      <c r="D12" s="22"/>
      <c r="E12" s="31"/>
      <c r="F12" s="23"/>
      <c r="G12" s="24"/>
      <c r="H12" s="24"/>
      <c r="I12" s="25"/>
      <c r="J12" s="24"/>
      <c r="K12" s="24"/>
      <c r="L12" s="24"/>
      <c r="M12" s="26"/>
      <c r="N12" s="27">
        <f t="shared" si="0"/>
        <v>0</v>
      </c>
    </row>
    <row r="13" spans="1:14" ht="15.75">
      <c r="A13" s="19"/>
      <c r="B13" s="34"/>
      <c r="C13" s="20"/>
      <c r="D13" s="22"/>
      <c r="E13" s="22"/>
      <c r="F13" s="23"/>
      <c r="G13" s="24"/>
      <c r="H13" s="24"/>
      <c r="I13" s="25"/>
      <c r="J13" s="24"/>
      <c r="K13" s="24"/>
      <c r="L13" s="24"/>
      <c r="M13" s="26"/>
      <c r="N13" s="27">
        <f t="shared" si="0"/>
        <v>0</v>
      </c>
    </row>
    <row r="14" spans="1:14" ht="15.75">
      <c r="A14" s="19"/>
      <c r="B14" s="34"/>
      <c r="C14" s="21"/>
      <c r="D14" s="22"/>
      <c r="E14" s="22"/>
      <c r="F14" s="23"/>
      <c r="G14" s="24"/>
      <c r="H14" s="24"/>
      <c r="I14" s="25"/>
      <c r="J14" s="24"/>
      <c r="K14" s="24"/>
      <c r="L14" s="24"/>
      <c r="M14" s="26"/>
      <c r="N14" s="27">
        <f t="shared" si="0"/>
        <v>0</v>
      </c>
    </row>
    <row r="15" spans="1:14" ht="15.75">
      <c r="A15" s="19"/>
      <c r="B15" s="20"/>
      <c r="C15" s="20"/>
      <c r="D15" s="22"/>
      <c r="E15" s="22"/>
      <c r="F15" s="23"/>
      <c r="G15" s="24"/>
      <c r="H15" s="24"/>
      <c r="I15" s="25"/>
      <c r="J15" s="24"/>
      <c r="K15" s="24"/>
      <c r="L15" s="24"/>
      <c r="M15" s="26"/>
      <c r="N15" s="27">
        <f t="shared" si="0"/>
        <v>0</v>
      </c>
    </row>
    <row r="16" spans="1:14" ht="15.75">
      <c r="A16" s="19"/>
      <c r="B16" s="32"/>
      <c r="C16" s="20"/>
      <c r="D16" s="22"/>
      <c r="E16" s="22"/>
      <c r="F16" s="23"/>
      <c r="G16" s="24"/>
      <c r="H16" s="33"/>
      <c r="I16" s="25"/>
      <c r="J16" s="24"/>
      <c r="K16" s="24"/>
      <c r="L16" s="24"/>
      <c r="M16" s="26"/>
      <c r="N16" s="27">
        <f t="shared" si="0"/>
        <v>0</v>
      </c>
    </row>
    <row r="17" spans="1:14" ht="15.75">
      <c r="A17" s="19"/>
      <c r="B17" s="20"/>
      <c r="C17" s="21"/>
      <c r="D17" s="22"/>
      <c r="E17" s="22"/>
      <c r="F17" s="23"/>
      <c r="G17" s="24"/>
      <c r="H17" s="24"/>
      <c r="I17" s="25"/>
      <c r="J17" s="24"/>
      <c r="K17" s="24"/>
      <c r="L17" s="24"/>
      <c r="M17" s="26"/>
      <c r="N17" s="27">
        <f t="shared" si="0"/>
        <v>0</v>
      </c>
    </row>
    <row r="18" spans="1:14" ht="15.75">
      <c r="A18" s="19"/>
      <c r="B18" s="20"/>
      <c r="C18" s="21"/>
      <c r="D18" s="22"/>
      <c r="E18" s="22"/>
      <c r="F18" s="23"/>
      <c r="G18" s="24"/>
      <c r="H18" s="24"/>
      <c r="I18" s="25"/>
      <c r="J18" s="24"/>
      <c r="K18" s="24"/>
      <c r="L18" s="24"/>
      <c r="M18" s="26"/>
      <c r="N18" s="27">
        <f t="shared" si="0"/>
        <v>0</v>
      </c>
    </row>
    <row r="19" spans="1:14" ht="15.75">
      <c r="A19" s="19"/>
      <c r="B19" s="34"/>
      <c r="C19" s="21"/>
      <c r="D19" s="22"/>
      <c r="E19" s="22"/>
      <c r="F19" s="23"/>
      <c r="G19" s="24"/>
      <c r="H19" s="24"/>
      <c r="I19" s="25"/>
      <c r="J19" s="24"/>
      <c r="K19" s="24"/>
      <c r="L19" s="24"/>
      <c r="M19" s="26"/>
      <c r="N19" s="27">
        <f t="shared" si="0"/>
        <v>0</v>
      </c>
    </row>
    <row r="20" spans="1:14" ht="15.75">
      <c r="A20" s="19"/>
      <c r="B20" s="34"/>
      <c r="C20" s="21"/>
      <c r="D20" s="22"/>
      <c r="E20" s="22"/>
      <c r="F20" s="23"/>
      <c r="G20" s="24"/>
      <c r="H20" s="24"/>
      <c r="I20" s="25"/>
      <c r="J20" s="24"/>
      <c r="K20" s="24"/>
      <c r="L20" s="24"/>
      <c r="M20" s="26"/>
      <c r="N20" s="27">
        <f t="shared" si="0"/>
        <v>0</v>
      </c>
    </row>
    <row r="21" spans="1:14" ht="15.75">
      <c r="A21" s="35"/>
      <c r="B21" s="36"/>
      <c r="C21" s="37"/>
      <c r="D21" s="38"/>
      <c r="E21" s="38"/>
      <c r="F21" s="39"/>
      <c r="G21" s="40"/>
      <c r="H21" s="40"/>
      <c r="I21" s="41"/>
      <c r="J21" s="42"/>
      <c r="K21" s="40"/>
      <c r="L21" s="42"/>
      <c r="M21" s="43"/>
      <c r="N21" s="44">
        <f t="shared" si="0"/>
        <v>0</v>
      </c>
    </row>
    <row r="22" spans="1:14" ht="15.75">
      <c r="A22" s="45"/>
      <c r="B22" s="46"/>
      <c r="C22" s="47"/>
      <c r="D22" s="48"/>
      <c r="E22" s="48"/>
      <c r="F22" s="49"/>
      <c r="G22" s="50"/>
      <c r="H22" s="50"/>
      <c r="I22" s="51"/>
      <c r="J22" s="50"/>
      <c r="K22" s="50"/>
      <c r="L22" s="52"/>
      <c r="M22" s="53"/>
      <c r="N22" s="44">
        <f t="shared" si="0"/>
        <v>0</v>
      </c>
    </row>
    <row r="23" spans="1:14" ht="15.75">
      <c r="A23" s="45"/>
      <c r="B23" s="54"/>
      <c r="C23" s="47"/>
      <c r="D23" s="48"/>
      <c r="E23" s="48"/>
      <c r="F23" s="49"/>
      <c r="G23" s="52"/>
      <c r="H23" s="52"/>
      <c r="I23" s="51"/>
      <c r="J23" s="50"/>
      <c r="K23" s="52"/>
      <c r="L23" s="52"/>
      <c r="M23" s="53"/>
      <c r="N23" s="44">
        <f t="shared" si="0"/>
        <v>0</v>
      </c>
    </row>
    <row r="24" spans="1:14" ht="15.75">
      <c r="A24" s="45"/>
      <c r="B24" s="54"/>
      <c r="C24" s="47"/>
      <c r="D24" s="48"/>
      <c r="E24" s="48"/>
      <c r="F24" s="49"/>
      <c r="G24" s="50"/>
      <c r="H24" s="50"/>
      <c r="I24" s="51"/>
      <c r="J24" s="55"/>
      <c r="K24" s="50"/>
      <c r="L24" s="50"/>
      <c r="M24" s="53"/>
      <c r="N24" s="44">
        <f t="shared" si="0"/>
        <v>0</v>
      </c>
    </row>
    <row r="25" spans="1:14" ht="15.75">
      <c r="A25" s="45"/>
      <c r="B25" s="56"/>
      <c r="C25" s="47"/>
      <c r="D25" s="48"/>
      <c r="E25" s="48"/>
      <c r="F25" s="49"/>
      <c r="G25" s="52"/>
      <c r="H25" s="52"/>
      <c r="I25" s="51"/>
      <c r="J25" s="50"/>
      <c r="K25" s="50"/>
      <c r="L25" s="52"/>
      <c r="M25" s="53"/>
      <c r="N25" s="44">
        <f t="shared" si="0"/>
        <v>0</v>
      </c>
    </row>
    <row r="26" spans="1:14" ht="15.75">
      <c r="A26" s="45"/>
      <c r="B26" s="54"/>
      <c r="C26" s="47"/>
      <c r="D26" s="48"/>
      <c r="E26" s="48"/>
      <c r="F26" s="49"/>
      <c r="G26" s="50"/>
      <c r="H26" s="50"/>
      <c r="I26" s="51"/>
      <c r="J26" s="50"/>
      <c r="K26" s="50"/>
      <c r="L26" s="50"/>
      <c r="M26" s="53"/>
      <c r="N26" s="44">
        <f t="shared" si="0"/>
        <v>0</v>
      </c>
    </row>
    <row r="27" spans="1:14" ht="15.75">
      <c r="A27" s="45"/>
      <c r="B27" s="54"/>
      <c r="C27" s="47"/>
      <c r="D27" s="48"/>
      <c r="E27" s="48"/>
      <c r="F27" s="49"/>
      <c r="G27" s="50"/>
      <c r="H27" s="50"/>
      <c r="I27" s="51"/>
      <c r="J27" s="50"/>
      <c r="K27" s="50"/>
      <c r="L27" s="52"/>
      <c r="M27" s="53"/>
      <c r="N27" s="44">
        <f t="shared" si="0"/>
        <v>0</v>
      </c>
    </row>
    <row r="28" spans="1:14" ht="15.75">
      <c r="A28" s="45"/>
      <c r="B28" s="57"/>
      <c r="C28" s="47"/>
      <c r="D28" s="48"/>
      <c r="E28" s="48"/>
      <c r="F28" s="49"/>
      <c r="G28" s="50"/>
      <c r="H28" s="50"/>
      <c r="I28" s="55"/>
      <c r="J28" s="55"/>
      <c r="K28" s="50"/>
      <c r="L28" s="52"/>
      <c r="M28" s="53"/>
      <c r="N28" s="44">
        <f t="shared" si="0"/>
        <v>0</v>
      </c>
    </row>
    <row r="29" spans="1:14" ht="15.75">
      <c r="A29" s="45"/>
      <c r="B29" s="58"/>
      <c r="C29" s="59"/>
      <c r="D29" s="48"/>
      <c r="E29" s="48"/>
      <c r="F29" s="60"/>
      <c r="G29" s="50"/>
      <c r="H29" s="50"/>
      <c r="I29" s="55"/>
      <c r="J29" s="55"/>
      <c r="K29" s="50"/>
      <c r="L29" s="52"/>
      <c r="M29" s="53"/>
      <c r="N29" s="44">
        <f t="shared" si="0"/>
        <v>0</v>
      </c>
    </row>
    <row r="30" spans="1:14" ht="15.75">
      <c r="A30" s="19"/>
      <c r="B30" s="61"/>
      <c r="C30" s="62"/>
      <c r="D30" s="63"/>
      <c r="E30" s="63"/>
      <c r="F30" s="64"/>
      <c r="G30" s="24"/>
      <c r="H30" s="24"/>
      <c r="I30" s="65"/>
      <c r="J30" s="65"/>
      <c r="K30" s="66"/>
      <c r="L30" s="29"/>
      <c r="M30" s="26"/>
      <c r="N30" s="44">
        <f t="shared" si="0"/>
        <v>0</v>
      </c>
    </row>
    <row r="31" spans="1:14" ht="15.75">
      <c r="A31" s="19"/>
      <c r="B31" s="61"/>
      <c r="C31" s="62"/>
      <c r="D31" s="63"/>
      <c r="E31" s="63"/>
      <c r="F31" s="64"/>
      <c r="G31" s="24"/>
      <c r="H31" s="24"/>
      <c r="I31" s="65"/>
      <c r="J31" s="65"/>
      <c r="K31" s="24"/>
      <c r="L31" s="29"/>
      <c r="M31" s="26"/>
      <c r="N31" s="44">
        <f t="shared" si="0"/>
        <v>0</v>
      </c>
    </row>
    <row r="32" spans="1:14" ht="15.75">
      <c r="A32" s="67"/>
      <c r="B32" s="68"/>
      <c r="C32" s="62"/>
      <c r="D32" s="63"/>
      <c r="E32" s="63"/>
      <c r="F32" s="64"/>
      <c r="G32" s="24"/>
      <c r="H32" s="24"/>
      <c r="I32" s="65"/>
      <c r="J32" s="65"/>
      <c r="K32" s="24"/>
      <c r="L32" s="29"/>
      <c r="M32" s="26"/>
      <c r="N32" s="44">
        <f t="shared" si="0"/>
        <v>0</v>
      </c>
    </row>
    <row r="33" spans="1:14" ht="15.75">
      <c r="A33" s="67"/>
      <c r="B33" s="61"/>
      <c r="C33" s="62"/>
      <c r="D33" s="63"/>
      <c r="E33" s="63"/>
      <c r="F33" s="64"/>
      <c r="G33" s="24"/>
      <c r="H33" s="24"/>
      <c r="I33" s="65"/>
      <c r="J33" s="65"/>
      <c r="K33" s="24"/>
      <c r="L33" s="29"/>
      <c r="M33" s="26"/>
      <c r="N33" s="44">
        <f t="shared" si="0"/>
        <v>0</v>
      </c>
    </row>
    <row r="34" spans="1:14" ht="15.75">
      <c r="A34" s="67"/>
      <c r="B34" s="61"/>
      <c r="C34" s="62"/>
      <c r="D34" s="63"/>
      <c r="E34" s="63"/>
      <c r="F34" s="64"/>
      <c r="G34" s="24"/>
      <c r="H34" s="24"/>
      <c r="I34" s="66"/>
      <c r="J34" s="66"/>
      <c r="K34" s="65"/>
      <c r="L34" s="29"/>
      <c r="M34" s="26"/>
      <c r="N34" s="44">
        <f t="shared" si="0"/>
        <v>0</v>
      </c>
    </row>
    <row r="35" spans="1:14" ht="16.5" thickBot="1">
      <c r="A35" s="67"/>
      <c r="B35" s="61"/>
      <c r="C35" s="62"/>
      <c r="D35" s="69"/>
      <c r="E35" s="69"/>
      <c r="F35" s="64"/>
      <c r="G35" s="66"/>
      <c r="H35" s="66"/>
      <c r="I35" s="66"/>
      <c r="J35" s="70"/>
      <c r="K35" s="65"/>
      <c r="L35" s="29"/>
      <c r="M35" s="26"/>
      <c r="N35" s="71">
        <f>SUM(N6:N34)</f>
        <v>22200</v>
      </c>
    </row>
    <row r="36" spans="1:14" ht="16.5" thickBot="1">
      <c r="A36" s="72" t="s">
        <v>19</v>
      </c>
      <c r="B36" s="73"/>
      <c r="C36" s="74"/>
      <c r="D36" s="75"/>
      <c r="E36" s="75"/>
      <c r="F36" s="75"/>
      <c r="G36" s="76">
        <f>SUM(G6:G35)</f>
        <v>22200</v>
      </c>
      <c r="H36" s="76">
        <f>SUM(H6:H35)</f>
        <v>0</v>
      </c>
      <c r="I36" s="77">
        <f>SUM(I6:I35)</f>
        <v>0</v>
      </c>
      <c r="J36" s="78">
        <f>SUM(J6:J34)</f>
        <v>0</v>
      </c>
      <c r="K36" s="79">
        <f>SUM(K6:K34)</f>
        <v>22200</v>
      </c>
      <c r="L36" s="26">
        <f>SUM(L6:L35)</f>
        <v>0</v>
      </c>
      <c r="M36" s="26">
        <f>SUM(M6:M35)</f>
        <v>0</v>
      </c>
      <c r="N36" s="71">
        <f>SUM(J36:M36)</f>
        <v>22200</v>
      </c>
    </row>
    <row r="37" spans="1:14" ht="15.75">
      <c r="A37" s="1"/>
      <c r="B37" s="1"/>
      <c r="C37" s="1"/>
      <c r="D37" s="80"/>
      <c r="E37" s="1"/>
      <c r="F37" s="1"/>
      <c r="G37" s="1"/>
      <c r="H37" s="8" t="s">
        <v>20</v>
      </c>
      <c r="I37" s="81"/>
      <c r="J37" s="82"/>
      <c r="K37" s="83"/>
      <c r="L37" s="84"/>
      <c r="M37" s="84"/>
      <c r="N37" s="1"/>
    </row>
    <row r="38" spans="1:14" ht="15.75">
      <c r="A38" s="72" t="s">
        <v>21</v>
      </c>
      <c r="B38" s="72"/>
      <c r="C38" s="1"/>
      <c r="D38" s="80"/>
      <c r="E38" s="85" t="s">
        <v>22</v>
      </c>
      <c r="F38" s="85"/>
      <c r="G38" s="1" t="s">
        <v>23</v>
      </c>
      <c r="H38" s="86"/>
      <c r="I38" s="87"/>
      <c r="J38" s="84"/>
      <c r="K38" s="32"/>
      <c r="L38" s="88"/>
      <c r="M38" s="88"/>
      <c r="N38" s="1"/>
    </row>
    <row r="39" spans="1:14" ht="15.75">
      <c r="A39" s="72" t="s">
        <v>24</v>
      </c>
      <c r="B39" s="89"/>
      <c r="C39" s="90"/>
      <c r="D39" s="1"/>
      <c r="E39" s="115">
        <v>545</v>
      </c>
      <c r="F39" s="115"/>
      <c r="G39" s="1"/>
      <c r="H39" s="91"/>
      <c r="I39" s="92"/>
      <c r="J39" s="88"/>
      <c r="K39" s="88"/>
      <c r="L39" s="88"/>
      <c r="M39" s="88"/>
      <c r="N39" s="93"/>
    </row>
    <row r="40" spans="1:14" ht="15.75">
      <c r="A40" s="72" t="s">
        <v>25</v>
      </c>
      <c r="B40" s="1"/>
      <c r="C40" s="94">
        <v>0</v>
      </c>
      <c r="D40" s="1"/>
      <c r="E40" s="1"/>
      <c r="F40" s="1"/>
      <c r="G40" s="1"/>
      <c r="H40" s="85"/>
      <c r="I40" s="92"/>
      <c r="J40" s="88"/>
      <c r="K40" s="88"/>
      <c r="L40" s="88"/>
      <c r="M40" s="88"/>
      <c r="N40" s="93"/>
    </row>
    <row r="41" spans="1:14">
      <c r="A41" s="1"/>
      <c r="B41" s="1"/>
      <c r="C41" s="76">
        <f>C40*E39</f>
        <v>0</v>
      </c>
      <c r="D41" s="1"/>
      <c r="E41" s="1"/>
      <c r="F41" s="1"/>
      <c r="G41" s="1"/>
      <c r="H41" s="88"/>
      <c r="I41" s="88"/>
      <c r="J41" s="88"/>
      <c r="K41" s="1"/>
      <c r="L41" s="88"/>
      <c r="M41" s="88"/>
      <c r="N41" s="93"/>
    </row>
    <row r="42" spans="1:14" ht="16.5" thickBot="1">
      <c r="A42" s="72" t="s">
        <v>26</v>
      </c>
      <c r="B42" s="1"/>
      <c r="C42" s="95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>
      <c r="A43" s="116" t="s">
        <v>17</v>
      </c>
      <c r="B43" s="117"/>
      <c r="C43" s="96">
        <f>SUM(C41+C42)</f>
        <v>0</v>
      </c>
      <c r="D43" s="97"/>
      <c r="E43" s="1"/>
      <c r="F43" s="1"/>
      <c r="G43" s="1"/>
      <c r="H43" s="1"/>
      <c r="I43" s="1"/>
      <c r="J43" s="1"/>
      <c r="K43" s="1"/>
      <c r="L43" s="1"/>
      <c r="M43" s="1"/>
      <c r="N43" s="80"/>
    </row>
  </sheetData>
  <mergeCells count="5">
    <mergeCell ref="D3:E3"/>
    <mergeCell ref="K3:M3"/>
    <mergeCell ref="H4:I4"/>
    <mergeCell ref="E39:F39"/>
    <mergeCell ref="A43:B4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59</vt:i4>
      </vt:variant>
      <vt:variant>
        <vt:lpstr>Rangos con nombre</vt:lpstr>
      </vt:variant>
      <vt:variant>
        <vt:i4>58</vt:i4>
      </vt:variant>
    </vt:vector>
  </HeadingPairs>
  <TitlesOfParts>
    <vt:vector size="117" baseType="lpstr">
      <vt:lpstr>JUNIO 30 PM</vt:lpstr>
      <vt:lpstr>JUNIO 30 AM </vt:lpstr>
      <vt:lpstr>JUNIO 29 PM</vt:lpstr>
      <vt:lpstr>JUNIO 29 AM</vt:lpstr>
      <vt:lpstr>junio 28 PM</vt:lpstr>
      <vt:lpstr>junio 28 am</vt:lpstr>
      <vt:lpstr>JUNIO 27 PM</vt:lpstr>
      <vt:lpstr>JUNIO 27 AM</vt:lpstr>
      <vt:lpstr>JUNIO 26 PM</vt:lpstr>
      <vt:lpstr>JUNIO 26 AM</vt:lpstr>
      <vt:lpstr>JUNIO 25 PM</vt:lpstr>
      <vt:lpstr>JUNIO 25 AM</vt:lpstr>
      <vt:lpstr>JUNIO 24 PM</vt:lpstr>
      <vt:lpstr>JUNIO 24 AM</vt:lpstr>
      <vt:lpstr>JUNIO 23 PM</vt:lpstr>
      <vt:lpstr>JUNIO 23 AM</vt:lpstr>
      <vt:lpstr>JUNIO 22 PM </vt:lpstr>
      <vt:lpstr>JUNIO 22 AM</vt:lpstr>
      <vt:lpstr>JUNIO 21 PM</vt:lpstr>
      <vt:lpstr>JUNIO 21 AM </vt:lpstr>
      <vt:lpstr>JUNIO 20 PM</vt:lpstr>
      <vt:lpstr>JUNIO 20 am</vt:lpstr>
      <vt:lpstr>JUNIO 19 PM</vt:lpstr>
      <vt:lpstr>JUNIO 19 AM </vt:lpstr>
      <vt:lpstr>JUNIO 18 PM </vt:lpstr>
      <vt:lpstr>JUNIO 18 AM</vt:lpstr>
      <vt:lpstr>JUNIO 17 PM </vt:lpstr>
      <vt:lpstr>JUNIO 17 AM</vt:lpstr>
      <vt:lpstr>JUNIO 16 AM </vt:lpstr>
      <vt:lpstr>JUNIO 15 PM </vt:lpstr>
      <vt:lpstr>JUNIO 15 AM</vt:lpstr>
      <vt:lpstr>JUNIO 14 PM</vt:lpstr>
      <vt:lpstr>JUNIO 14 AM </vt:lpstr>
      <vt:lpstr>JUNIO 13 PM</vt:lpstr>
      <vt:lpstr>JUNIO 13 AM</vt:lpstr>
      <vt:lpstr>JUNIO 12 PM</vt:lpstr>
      <vt:lpstr>JUNIO 12 AM</vt:lpstr>
      <vt:lpstr>JUNIO 11 PM</vt:lpstr>
      <vt:lpstr>JUNIO 11 AM </vt:lpstr>
      <vt:lpstr>JUNIO 10 PM</vt:lpstr>
      <vt:lpstr>JUNIO 10 AM</vt:lpstr>
      <vt:lpstr>JUNIO 9 PM</vt:lpstr>
      <vt:lpstr>JUNIO 9 AM</vt:lpstr>
      <vt:lpstr>JUNIO 8 PM</vt:lpstr>
      <vt:lpstr>JUNIO 8 AM</vt:lpstr>
      <vt:lpstr>JUNIO 7 PM</vt:lpstr>
      <vt:lpstr>JUNIO 7 AM </vt:lpstr>
      <vt:lpstr>JUNIO 6 PM</vt:lpstr>
      <vt:lpstr>JUNIO 6 AM</vt:lpstr>
      <vt:lpstr>JUNIO 5 PM</vt:lpstr>
      <vt:lpstr>JUNIO 5 AM</vt:lpstr>
      <vt:lpstr>JUNIO 4 PM</vt:lpstr>
      <vt:lpstr>JUNIO 4 AM </vt:lpstr>
      <vt:lpstr>JUNIO 3 PM</vt:lpstr>
      <vt:lpstr>JUNIO 3 AM</vt:lpstr>
      <vt:lpstr>JUNIO 2 PM</vt:lpstr>
      <vt:lpstr>JUNIO 2 AM</vt:lpstr>
      <vt:lpstr>JUNIO 1 PM </vt:lpstr>
      <vt:lpstr>JUNIO 1 AM </vt:lpstr>
      <vt:lpstr>'JUNIO 1 PM '!Área_de_impresión</vt:lpstr>
      <vt:lpstr>'JUNIO 10 AM'!Área_de_impresión</vt:lpstr>
      <vt:lpstr>'JUNIO 10 PM'!Área_de_impresión</vt:lpstr>
      <vt:lpstr>'JUNIO 11 AM '!Área_de_impresión</vt:lpstr>
      <vt:lpstr>'JUNIO 11 PM'!Área_de_impresión</vt:lpstr>
      <vt:lpstr>'JUNIO 12 AM'!Área_de_impresión</vt:lpstr>
      <vt:lpstr>'JUNIO 12 PM'!Área_de_impresión</vt:lpstr>
      <vt:lpstr>'JUNIO 13 AM'!Área_de_impresión</vt:lpstr>
      <vt:lpstr>'JUNIO 13 PM'!Área_de_impresión</vt:lpstr>
      <vt:lpstr>'JUNIO 14 AM '!Área_de_impresión</vt:lpstr>
      <vt:lpstr>'JUNIO 14 PM'!Área_de_impresión</vt:lpstr>
      <vt:lpstr>'JUNIO 15 AM'!Área_de_impresión</vt:lpstr>
      <vt:lpstr>'JUNIO 15 PM '!Área_de_impresión</vt:lpstr>
      <vt:lpstr>'JUNIO 16 AM '!Área_de_impresión</vt:lpstr>
      <vt:lpstr>'JUNIO 17 AM'!Área_de_impresión</vt:lpstr>
      <vt:lpstr>'JUNIO 17 PM '!Área_de_impresión</vt:lpstr>
      <vt:lpstr>'JUNIO 18 AM'!Área_de_impresión</vt:lpstr>
      <vt:lpstr>'JUNIO 18 PM '!Área_de_impresión</vt:lpstr>
      <vt:lpstr>'JUNIO 19 AM '!Área_de_impresión</vt:lpstr>
      <vt:lpstr>'JUNIO 19 PM'!Área_de_impresión</vt:lpstr>
      <vt:lpstr>'JUNIO 2 AM'!Área_de_impresión</vt:lpstr>
      <vt:lpstr>'JUNIO 2 PM'!Área_de_impresión</vt:lpstr>
      <vt:lpstr>'JUNIO 20 am'!Área_de_impresión</vt:lpstr>
      <vt:lpstr>'JUNIO 20 PM'!Área_de_impresión</vt:lpstr>
      <vt:lpstr>'JUNIO 21 AM '!Área_de_impresión</vt:lpstr>
      <vt:lpstr>'JUNIO 21 PM'!Área_de_impresión</vt:lpstr>
      <vt:lpstr>'JUNIO 22 AM'!Área_de_impresión</vt:lpstr>
      <vt:lpstr>'JUNIO 22 PM '!Área_de_impresión</vt:lpstr>
      <vt:lpstr>'JUNIO 23 AM'!Área_de_impresión</vt:lpstr>
      <vt:lpstr>'JUNIO 23 PM'!Área_de_impresión</vt:lpstr>
      <vt:lpstr>'JUNIO 24 AM'!Área_de_impresión</vt:lpstr>
      <vt:lpstr>'JUNIO 24 PM'!Área_de_impresión</vt:lpstr>
      <vt:lpstr>'JUNIO 25 AM'!Área_de_impresión</vt:lpstr>
      <vt:lpstr>'JUNIO 25 PM'!Área_de_impresión</vt:lpstr>
      <vt:lpstr>'JUNIO 26 AM'!Área_de_impresión</vt:lpstr>
      <vt:lpstr>'JUNIO 26 PM'!Área_de_impresión</vt:lpstr>
      <vt:lpstr>'JUNIO 27 AM'!Área_de_impresión</vt:lpstr>
      <vt:lpstr>'JUNIO 27 PM'!Área_de_impresión</vt:lpstr>
      <vt:lpstr>'junio 28 am'!Área_de_impresión</vt:lpstr>
      <vt:lpstr>'junio 28 PM'!Área_de_impresión</vt:lpstr>
      <vt:lpstr>'JUNIO 29 AM'!Área_de_impresión</vt:lpstr>
      <vt:lpstr>'JUNIO 29 PM'!Área_de_impresión</vt:lpstr>
      <vt:lpstr>'JUNIO 3 AM'!Área_de_impresión</vt:lpstr>
      <vt:lpstr>'JUNIO 3 PM'!Área_de_impresión</vt:lpstr>
      <vt:lpstr>'JUNIO 30 AM '!Área_de_impresión</vt:lpstr>
      <vt:lpstr>'JUNIO 30 PM'!Área_de_impresión</vt:lpstr>
      <vt:lpstr>'JUNIO 4 AM '!Área_de_impresión</vt:lpstr>
      <vt:lpstr>'JUNIO 4 PM'!Área_de_impresión</vt:lpstr>
      <vt:lpstr>'JUNIO 5 AM'!Área_de_impresión</vt:lpstr>
      <vt:lpstr>'JUNIO 5 PM'!Área_de_impresión</vt:lpstr>
      <vt:lpstr>'JUNIO 6 AM'!Área_de_impresión</vt:lpstr>
      <vt:lpstr>'JUNIO 6 PM'!Área_de_impresión</vt:lpstr>
      <vt:lpstr>'JUNIO 7 AM '!Área_de_impresión</vt:lpstr>
      <vt:lpstr>'JUNIO 7 PM'!Área_de_impresión</vt:lpstr>
      <vt:lpstr>'JUNIO 8 AM'!Área_de_impresión</vt:lpstr>
      <vt:lpstr>'JUNIO 8 PM'!Área_de_impresión</vt:lpstr>
      <vt:lpstr>'JUNIO 9 AM'!Área_de_impresión</vt:lpstr>
      <vt:lpstr>'JUNIO 9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cp:lastPrinted>2010-07-01T02:48:05Z</cp:lastPrinted>
  <dcterms:created xsi:type="dcterms:W3CDTF">2010-06-01T19:44:11Z</dcterms:created>
  <dcterms:modified xsi:type="dcterms:W3CDTF">2010-07-01T02:48:23Z</dcterms:modified>
</cp:coreProperties>
</file>