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 tabRatio="771"/>
  </bookViews>
  <sheets>
    <sheet name="MARZO 31 PM " sheetId="59" r:id="rId1"/>
    <sheet name="MARZO 31 AM" sheetId="58" r:id="rId2"/>
    <sheet name="MARZO 30 PM" sheetId="57" r:id="rId3"/>
    <sheet name="MARZO 30 AM" sheetId="56" r:id="rId4"/>
    <sheet name="MARZO 29 PM " sheetId="55" r:id="rId5"/>
    <sheet name="MARZO 29 AM" sheetId="54" r:id="rId6"/>
    <sheet name="MARZO 28 PM" sheetId="53" r:id="rId7"/>
    <sheet name="MARZO 28 AM" sheetId="52" r:id="rId8"/>
    <sheet name="MARZO 27 PM" sheetId="51" r:id="rId9"/>
    <sheet name="MARZO 27 AM" sheetId="50" r:id="rId10"/>
    <sheet name="MARZO 26 PM" sheetId="49" r:id="rId11"/>
    <sheet name="MARZO 26 am" sheetId="48" r:id="rId12"/>
    <sheet name="MARZO 25 PM" sheetId="47" r:id="rId13"/>
    <sheet name="MARZO 25 AM" sheetId="46" r:id="rId14"/>
    <sheet name="MARZO 24 PM" sheetId="45" r:id="rId15"/>
    <sheet name="MARZO 24 AM " sheetId="44" r:id="rId16"/>
    <sheet name="MARZO 23 PM" sheetId="43" r:id="rId17"/>
    <sheet name="MARZO 23 AM" sheetId="42" r:id="rId18"/>
    <sheet name="MARZO 22 PM" sheetId="41" r:id="rId19"/>
    <sheet name="MARZO 22 AM " sheetId="40" r:id="rId20"/>
    <sheet name="MARZO 21 AM  (2)" sheetId="39" r:id="rId21"/>
    <sheet name="MARZO 21 AM " sheetId="38" r:id="rId22"/>
    <sheet name="MARZO 20 PM" sheetId="37" r:id="rId23"/>
    <sheet name="MARZO 20 AM" sheetId="36" r:id="rId24"/>
    <sheet name="MARZO 19 PM" sheetId="35" r:id="rId25"/>
    <sheet name="MARZO 19 AM " sheetId="34" r:id="rId26"/>
    <sheet name="MARZO 18 PM" sheetId="33" r:id="rId27"/>
    <sheet name="MARZO 18 am" sheetId="32" r:id="rId28"/>
    <sheet name="MARZO 17 PM" sheetId="31" r:id="rId29"/>
    <sheet name="MARZO 17 AM " sheetId="30" r:id="rId30"/>
    <sheet name="MARZO 16 PM " sheetId="29" r:id="rId31"/>
    <sheet name="MARZO 16 AM" sheetId="28" r:id="rId32"/>
    <sheet name="MARZO 15 PM" sheetId="27" r:id="rId33"/>
    <sheet name="MARZO 15 AM" sheetId="26" r:id="rId34"/>
    <sheet name="MARZO 13 PM" sheetId="25" r:id="rId35"/>
    <sheet name="MARZO 12 PM" sheetId="24" r:id="rId36"/>
    <sheet name="MARZO 12 am" sheetId="23" r:id="rId37"/>
    <sheet name="MARZO 11 PM" sheetId="22" r:id="rId38"/>
    <sheet name="MARZO 11 AM" sheetId="21" r:id="rId39"/>
    <sheet name="MARZO 10 PM" sheetId="20" r:id="rId40"/>
    <sheet name="MARZO 10 AM" sheetId="19" r:id="rId41"/>
    <sheet name="MARZO 9 PM" sheetId="18" r:id="rId42"/>
    <sheet name="MARZO 9 AM" sheetId="17" r:id="rId43"/>
    <sheet name="MARZO 8 PM" sheetId="16" r:id="rId44"/>
    <sheet name="MARZO 8 AM" sheetId="15" r:id="rId45"/>
    <sheet name="MARZO 7PM" sheetId="14" r:id="rId46"/>
    <sheet name="MARZO 7 AM" sheetId="13" r:id="rId47"/>
    <sheet name="MARZO 6 AM-PM" sheetId="12" r:id="rId48"/>
    <sheet name="MARZO 4PM 5AM" sheetId="10" r:id="rId49"/>
    <sheet name="MARZO 4 AM" sheetId="9" r:id="rId50"/>
    <sheet name="MARZO 3 PM" sheetId="8" r:id="rId51"/>
    <sheet name="MARZO 03 AM " sheetId="7" r:id="rId52"/>
    <sheet name="MARZO 02 PM " sheetId="6" r:id="rId53"/>
    <sheet name="MARZO 02 AM" sheetId="5" r:id="rId54"/>
    <sheet name="MARZO 01 PM" sheetId="4" r:id="rId55"/>
    <sheet name="MARZO 01 AM" sheetId="1" r:id="rId56"/>
  </sheets>
  <definedNames>
    <definedName name="_xlnm.Print_Area" localSheetId="55">'MARZO 01 AM'!$A$1:$N$40</definedName>
    <definedName name="_xlnm.Print_Area" localSheetId="54">'MARZO 01 PM'!$A$1:$N$40</definedName>
    <definedName name="_xlnm.Print_Area" localSheetId="53">'MARZO 02 AM'!$A$1:$N$40</definedName>
    <definedName name="_xlnm.Print_Area" localSheetId="52">'MARZO 02 PM '!$A$1:$N$40</definedName>
    <definedName name="_xlnm.Print_Area" localSheetId="51">'MARZO 03 AM '!$A$1:$N$40</definedName>
    <definedName name="_xlnm.Print_Area" localSheetId="40">'MARZO 10 AM'!$A$1:$N$40</definedName>
    <definedName name="_xlnm.Print_Area" localSheetId="39">'MARZO 10 PM'!$A$1:$N$40</definedName>
    <definedName name="_xlnm.Print_Area" localSheetId="38">'MARZO 11 AM'!$A$1:$N$40</definedName>
    <definedName name="_xlnm.Print_Area" localSheetId="37">'MARZO 11 PM'!$A$1:$N$40</definedName>
    <definedName name="_xlnm.Print_Area" localSheetId="36">'MARZO 12 am'!$A$1:$N$40</definedName>
    <definedName name="_xlnm.Print_Area" localSheetId="35">'MARZO 12 PM'!$A$1:$N$40</definedName>
    <definedName name="_xlnm.Print_Area" localSheetId="34">'MARZO 13 PM'!$A$1:$N$40</definedName>
    <definedName name="_xlnm.Print_Area" localSheetId="33">'MARZO 15 AM'!$A$1:$N$40</definedName>
    <definedName name="_xlnm.Print_Area" localSheetId="32">'MARZO 15 PM'!$A$1:$N$40</definedName>
    <definedName name="_xlnm.Print_Area" localSheetId="31">'MARZO 16 AM'!$A$1:$N$40</definedName>
    <definedName name="_xlnm.Print_Area" localSheetId="30">'MARZO 16 PM '!$A$1:$N$40</definedName>
    <definedName name="_xlnm.Print_Area" localSheetId="29">'MARZO 17 AM '!$A$1:$N$40</definedName>
    <definedName name="_xlnm.Print_Area" localSheetId="28">'MARZO 17 PM'!$A$1:$N$40</definedName>
    <definedName name="_xlnm.Print_Area" localSheetId="27">'MARZO 18 am'!$A$1:$N$40</definedName>
    <definedName name="_xlnm.Print_Area" localSheetId="26">'MARZO 18 PM'!$A$1:$N$40</definedName>
    <definedName name="_xlnm.Print_Area" localSheetId="25">'MARZO 19 AM '!$A$1:$N$40</definedName>
    <definedName name="_xlnm.Print_Area" localSheetId="24">'MARZO 19 PM'!$A$1:$N$40</definedName>
    <definedName name="_xlnm.Print_Area" localSheetId="23">'MARZO 20 AM'!$A$1:$N$40</definedName>
    <definedName name="_xlnm.Print_Area" localSheetId="22">'MARZO 20 PM'!$A$1:$N$40</definedName>
    <definedName name="_xlnm.Print_Area" localSheetId="21">'MARZO 21 AM '!$A$1:$N$40</definedName>
    <definedName name="_xlnm.Print_Area" localSheetId="20">'MARZO 21 AM  (2)'!$A$1:$N$40</definedName>
    <definedName name="_xlnm.Print_Area" localSheetId="19">'MARZO 22 AM '!$A$1:$N$40</definedName>
    <definedName name="_xlnm.Print_Area" localSheetId="18">'MARZO 22 PM'!$A$1:$N$36</definedName>
    <definedName name="_xlnm.Print_Area" localSheetId="17">'MARZO 23 AM'!$A$1:$N$36</definedName>
    <definedName name="_xlnm.Print_Area" localSheetId="16">'MARZO 23 PM'!$A$1:$N$36</definedName>
    <definedName name="_xlnm.Print_Area" localSheetId="15">'MARZO 24 AM '!$A$1:$N$36</definedName>
    <definedName name="_xlnm.Print_Area" localSheetId="14">'MARZO 24 PM'!$A$1:$N$36</definedName>
    <definedName name="_xlnm.Print_Area" localSheetId="13">'MARZO 25 AM'!$A$1:$N$36</definedName>
    <definedName name="_xlnm.Print_Area" localSheetId="12">'MARZO 25 PM'!$A$1:$N$36</definedName>
    <definedName name="_xlnm.Print_Area" localSheetId="11">'MARZO 26 am'!$A$1:$N$36</definedName>
    <definedName name="_xlnm.Print_Area" localSheetId="10">'MARZO 26 PM'!$A$1:$N$36</definedName>
    <definedName name="_xlnm.Print_Area" localSheetId="9">'MARZO 27 AM'!$A$1:$N$36</definedName>
    <definedName name="_xlnm.Print_Area" localSheetId="8">'MARZO 27 PM'!$A$1:$N$36</definedName>
    <definedName name="_xlnm.Print_Area" localSheetId="7">'MARZO 28 AM'!$A$1:$N$36</definedName>
    <definedName name="_xlnm.Print_Area" localSheetId="6">'MARZO 28 PM'!$A$1:$N$36</definedName>
    <definedName name="_xlnm.Print_Area" localSheetId="5">'MARZO 29 AM'!$A$1:$N$36</definedName>
    <definedName name="_xlnm.Print_Area" localSheetId="4">'MARZO 29 PM '!$A$1:$N$36</definedName>
    <definedName name="_xlnm.Print_Area" localSheetId="50">'MARZO 3 PM'!$A$1:$N$40</definedName>
    <definedName name="_xlnm.Print_Area" localSheetId="3">'MARZO 30 AM'!$A$1:$N$37</definedName>
    <definedName name="_xlnm.Print_Area" localSheetId="2">'MARZO 30 PM'!$A$1:$N$37</definedName>
    <definedName name="_xlnm.Print_Area" localSheetId="1">'MARZO 31 AM'!$A$1:$N$37</definedName>
    <definedName name="_xlnm.Print_Area" localSheetId="0">'MARZO 31 PM '!$A$1:$N$36</definedName>
    <definedName name="_xlnm.Print_Area" localSheetId="49">'MARZO 4 AM'!$A$1:$N$40</definedName>
    <definedName name="_xlnm.Print_Area" localSheetId="48">'MARZO 4PM 5AM'!$A$1:$N$40</definedName>
    <definedName name="_xlnm.Print_Area" localSheetId="47">'MARZO 6 AM-PM'!$A$1:$N$40</definedName>
    <definedName name="_xlnm.Print_Area" localSheetId="46">'MARZO 7 AM'!$A$1:$N$40</definedName>
    <definedName name="_xlnm.Print_Area" localSheetId="45">'MARZO 7PM'!$A$1:$N$40</definedName>
    <definedName name="_xlnm.Print_Area" localSheetId="44">'MARZO 8 AM'!$A$1:$N$40</definedName>
    <definedName name="_xlnm.Print_Area" localSheetId="43">'MARZO 8 PM'!$A$1:$N$40</definedName>
    <definedName name="_xlnm.Print_Area" localSheetId="42">'MARZO 9 AM'!$A$1:$N$40</definedName>
    <definedName name="_xlnm.Print_Area" localSheetId="41">'MARZO 9 PM'!$A$1:$N$40</definedName>
  </definedNames>
  <calcPr calcId="124519"/>
</workbook>
</file>

<file path=xl/calcChain.xml><?xml version="1.0" encoding="utf-8"?>
<calcChain xmlns="http://schemas.openxmlformats.org/spreadsheetml/2006/main">
  <c r="C34" i="59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8"/>
  <c r="C36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7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6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5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12" i="54"/>
  <c r="C34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28" s="1"/>
  <c r="N10" i="53"/>
  <c r="C34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9"/>
  <c r="N8"/>
  <c r="N7"/>
  <c r="N6"/>
  <c r="N28" s="1"/>
  <c r="C34" i="52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9"/>
  <c r="N8"/>
  <c r="N7"/>
  <c r="N6"/>
  <c r="N28" s="1"/>
  <c r="C34" i="51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50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9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8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7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6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5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4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3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C34" i="42"/>
  <c r="C36" s="1"/>
  <c r="M29"/>
  <c r="L29"/>
  <c r="K29"/>
  <c r="J29"/>
  <c r="N29" s="1"/>
  <c r="I29"/>
  <c r="H29"/>
  <c r="G29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8" s="1"/>
  <c r="N17" i="41"/>
  <c r="N18"/>
  <c r="N19"/>
  <c r="N20"/>
  <c r="N21"/>
  <c r="N22"/>
  <c r="N23"/>
  <c r="N24"/>
  <c r="N25"/>
  <c r="N26"/>
  <c r="N27"/>
  <c r="N16"/>
  <c r="N15"/>
  <c r="N14"/>
  <c r="N13"/>
  <c r="N12"/>
  <c r="N11"/>
  <c r="N10"/>
  <c r="N9"/>
  <c r="N8"/>
  <c r="N7"/>
  <c r="N6"/>
  <c r="C34"/>
  <c r="C36" s="1"/>
  <c r="M29"/>
  <c r="L29"/>
  <c r="K29"/>
  <c r="J29"/>
  <c r="N29" s="1"/>
  <c r="I29"/>
  <c r="H29"/>
  <c r="G29"/>
  <c r="N28"/>
  <c r="N8" i="40"/>
  <c r="N33"/>
  <c r="N32"/>
  <c r="C38"/>
  <c r="C40" s="1"/>
  <c r="M33"/>
  <c r="L33"/>
  <c r="K33"/>
  <c r="J33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C38" i="3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C38" i="3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C38" i="3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C38" i="3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N8" i="35"/>
  <c r="C3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C38" i="3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2" s="1"/>
  <c r="C38" i="3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3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3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3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N6" i="29"/>
  <c r="N7"/>
  <c r="N8"/>
  <c r="N9"/>
  <c r="N10"/>
  <c r="N11"/>
  <c r="N12"/>
  <c r="N13"/>
  <c r="N14"/>
  <c r="N15"/>
  <c r="N16"/>
  <c r="N17"/>
  <c r="N18"/>
  <c r="N19"/>
  <c r="N20"/>
  <c r="C3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32"/>
  <c r="C38" i="2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2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10"/>
  <c r="N12" i="9"/>
  <c r="N13"/>
  <c r="N14"/>
  <c r="N15"/>
  <c r="N16"/>
  <c r="N17"/>
  <c r="N18"/>
  <c r="C40" i="10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9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1"/>
  <c r="N10"/>
  <c r="N9"/>
  <c r="N8"/>
  <c r="N7"/>
  <c r="N6"/>
  <c r="N32" s="1"/>
  <c r="C38" i="8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G33"/>
  <c r="H33"/>
  <c r="I33"/>
  <c r="J33"/>
  <c r="K33"/>
  <c r="L33"/>
  <c r="M33"/>
  <c r="N33"/>
  <c r="C38"/>
  <c r="C40"/>
</calcChain>
</file>

<file path=xl/sharedStrings.xml><?xml version="1.0" encoding="utf-8"?>
<sst xmlns="http://schemas.openxmlformats.org/spreadsheetml/2006/main" count="2412" uniqueCount="416">
  <si>
    <t>TOTAL</t>
  </si>
  <si>
    <t>COLONES</t>
  </si>
  <si>
    <t>DOLARES</t>
  </si>
  <si>
    <t>CHEQUES</t>
  </si>
  <si>
    <t xml:space="preserve"> </t>
  </si>
  <si>
    <t>TIPO DE CAMBIO:</t>
  </si>
  <si>
    <t>DESGLOSE DE EFECTIVO</t>
  </si>
  <si>
    <t>OBSERVACIONES</t>
  </si>
  <si>
    <t>TOTAL RECAUDADO</t>
  </si>
  <si>
    <t>DEPOSITO</t>
  </si>
  <si>
    <t>CREDITO</t>
  </si>
  <si>
    <t>TARJETA</t>
  </si>
  <si>
    <t>EFECTIVO</t>
  </si>
  <si>
    <t>MONTO</t>
  </si>
  <si>
    <t>SERVICIO</t>
  </si>
  <si>
    <t>HOSPEDAJE</t>
  </si>
  <si>
    <t>FACTURA</t>
  </si>
  <si>
    <t>SALIDA</t>
  </si>
  <si>
    <t xml:space="preserve">INGRESO </t>
  </si>
  <si>
    <t>AGENCIA</t>
  </si>
  <si>
    <t>PAX</t>
  </si>
  <si>
    <t>HAB.</t>
  </si>
  <si>
    <t>TOURS</t>
  </si>
  <si>
    <t xml:space="preserve">NATALIA </t>
  </si>
  <si>
    <t xml:space="preserve">                        ENCARGADO DE RECEPCION:</t>
  </si>
  <si>
    <t>CIERRE DIARIO CAJA</t>
  </si>
  <si>
    <t xml:space="preserve">        HOTEL SAN BOSCO DE LA FORTUNA S.A</t>
  </si>
  <si>
    <t>AM</t>
  </si>
  <si>
    <t>A</t>
  </si>
  <si>
    <t>ACR 06</t>
  </si>
  <si>
    <t>DISCOVERY</t>
  </si>
  <si>
    <t>12</t>
  </si>
  <si>
    <t>CONFAIS</t>
  </si>
  <si>
    <t>RDQ05</t>
  </si>
  <si>
    <t>PICARD</t>
  </si>
  <si>
    <t>24</t>
  </si>
  <si>
    <t>MALAGIES</t>
  </si>
  <si>
    <t>ACR08</t>
  </si>
  <si>
    <t>13</t>
  </si>
  <si>
    <t>PROST FRANCOIS</t>
  </si>
  <si>
    <t>14</t>
  </si>
  <si>
    <t>LAS OLAS</t>
  </si>
  <si>
    <t>RAQUEL</t>
  </si>
  <si>
    <t>MONKMAN</t>
  </si>
  <si>
    <t>18</t>
  </si>
  <si>
    <t>MR JEAN</t>
  </si>
  <si>
    <t>CAMINO TRAVEL</t>
  </si>
  <si>
    <t>22</t>
  </si>
  <si>
    <t>LEOPOLDO</t>
  </si>
  <si>
    <t>V=3961</t>
  </si>
  <si>
    <t>AUC 007</t>
  </si>
  <si>
    <t>RAMBLERS #3</t>
  </si>
  <si>
    <t>MARCANO</t>
  </si>
  <si>
    <t>TRAVEL EXCELLENCE</t>
  </si>
  <si>
    <t>33</t>
  </si>
  <si>
    <t>JAQUES</t>
  </si>
  <si>
    <t>EXP. TROPICALES</t>
  </si>
  <si>
    <t>CR13FEB10</t>
  </si>
  <si>
    <t>CR TRAILS</t>
  </si>
  <si>
    <t>CR16FEB10</t>
  </si>
  <si>
    <t>32</t>
  </si>
  <si>
    <t>KAREN MULROE</t>
  </si>
  <si>
    <t>WKI</t>
  </si>
  <si>
    <t>15</t>
  </si>
  <si>
    <t>SCOTT ADAIR</t>
  </si>
  <si>
    <t>WK IN</t>
  </si>
  <si>
    <t>BARBARA WARE</t>
  </si>
  <si>
    <t>V=3963</t>
  </si>
  <si>
    <t>WARE</t>
  </si>
  <si>
    <t>V=3964</t>
  </si>
  <si>
    <t>JOSE</t>
  </si>
  <si>
    <t>PM</t>
  </si>
  <si>
    <t>1</t>
  </si>
  <si>
    <t>CAFÉ REY</t>
  </si>
  <si>
    <t>CORPORATIVO</t>
  </si>
  <si>
    <t>26</t>
  </si>
  <si>
    <t>AMIR</t>
  </si>
  <si>
    <t>WK</t>
  </si>
  <si>
    <t>V : 3967</t>
  </si>
  <si>
    <t>2</t>
  </si>
  <si>
    <t>ALAN</t>
  </si>
  <si>
    <t>LUCY</t>
  </si>
  <si>
    <t>NATY</t>
  </si>
  <si>
    <t>31</t>
  </si>
  <si>
    <t xml:space="preserve">LUCY </t>
  </si>
  <si>
    <t>V=3968</t>
  </si>
  <si>
    <t>11 Y 12</t>
  </si>
  <si>
    <t xml:space="preserve">NORMAN </t>
  </si>
  <si>
    <t>BUNCA</t>
  </si>
  <si>
    <t>ALQUILER SALA</t>
  </si>
  <si>
    <t>7</t>
  </si>
  <si>
    <t>CATIVO</t>
  </si>
  <si>
    <t>17</t>
  </si>
  <si>
    <t>CAROLINE</t>
  </si>
  <si>
    <t>V=3969/3970</t>
  </si>
  <si>
    <t>4</t>
  </si>
  <si>
    <t>DENISE ALVARADO</t>
  </si>
  <si>
    <t>BANCO NACIONAL</t>
  </si>
  <si>
    <t>PEILLON</t>
  </si>
  <si>
    <t>KEN WENZEL</t>
  </si>
  <si>
    <t>ALLIBERT T78E18</t>
  </si>
  <si>
    <t>CAMINANDO CR</t>
  </si>
  <si>
    <t>V=33348</t>
  </si>
  <si>
    <t>CIELO AZUL</t>
  </si>
  <si>
    <t>9</t>
  </si>
  <si>
    <t>ALAN ARTAVIA</t>
  </si>
  <si>
    <t>19</t>
  </si>
  <si>
    <t>RIO TUMBES</t>
  </si>
  <si>
    <t>AMIR SOROKA</t>
  </si>
  <si>
    <t>WKC</t>
  </si>
  <si>
    <t>HAYCOM</t>
  </si>
  <si>
    <t>FACT  # 33355 NULA</t>
  </si>
  <si>
    <t>T73V37</t>
  </si>
  <si>
    <t>MARCELA</t>
  </si>
  <si>
    <t>JUAN</t>
  </si>
  <si>
    <t>B</t>
  </si>
  <si>
    <t>INSTITUTO GUANACASTECO DE IDIOMAS</t>
  </si>
  <si>
    <t>V#3972</t>
  </si>
  <si>
    <t>21</t>
  </si>
  <si>
    <t>EDUARDO REIF</t>
  </si>
  <si>
    <t>MICHAEL</t>
  </si>
  <si>
    <t>JERRY</t>
  </si>
  <si>
    <t>8</t>
  </si>
  <si>
    <t>MARIA KERK</t>
  </si>
  <si>
    <t>3</t>
  </si>
  <si>
    <t>WILLIAM</t>
  </si>
  <si>
    <t>EXPLORE CC</t>
  </si>
  <si>
    <t xml:space="preserve"> VESA TOURS</t>
  </si>
  <si>
    <t>EDUARDO</t>
  </si>
  <si>
    <t>V#3976</t>
  </si>
  <si>
    <t>V#3975</t>
  </si>
  <si>
    <t>V#3974</t>
  </si>
  <si>
    <t>POZUELO</t>
  </si>
  <si>
    <t>6</t>
  </si>
  <si>
    <t>1-9</t>
  </si>
  <si>
    <t>GEMA RUIZ</t>
  </si>
  <si>
    <r>
      <rPr>
        <b/>
        <sz val="8"/>
        <color indexed="8"/>
        <rFont val="Calibri"/>
        <family val="2"/>
      </rPr>
      <t>¢</t>
    </r>
    <r>
      <rPr>
        <b/>
        <sz val="8"/>
        <color indexed="8"/>
        <rFont val="Bell MT"/>
        <family val="1"/>
      </rPr>
      <t>30,000 DE LA FACT #33366-#33365</t>
    </r>
  </si>
  <si>
    <t>LOS OTROS 28000 ESTAN EN EL CIERRE DEL 04/03/10 PM</t>
  </si>
  <si>
    <t>04/03/2010- 05/03/2010</t>
  </si>
  <si>
    <t>PM-AM</t>
  </si>
  <si>
    <t>YA QUE POR ERROR DEL DATAFONO NO SE TIRO EL CIERRE</t>
  </si>
  <si>
    <t>NATY-MARCELA</t>
  </si>
  <si>
    <t>AM-PM</t>
  </si>
  <si>
    <t>5</t>
  </si>
  <si>
    <t>ANNALISSA</t>
  </si>
  <si>
    <t>JOSE CALDERON</t>
  </si>
  <si>
    <t>25</t>
  </si>
  <si>
    <t>JUAN ALCAIDE</t>
  </si>
  <si>
    <t>V#3977</t>
  </si>
  <si>
    <t>GUILLERMO</t>
  </si>
  <si>
    <t>27-26</t>
  </si>
  <si>
    <t>ABRAHAM</t>
  </si>
  <si>
    <t>CASCAIL</t>
  </si>
  <si>
    <t>ALEXABDER</t>
  </si>
  <si>
    <t>SALIM</t>
  </si>
  <si>
    <t>V#3979-#3978</t>
  </si>
  <si>
    <t>MARIE</t>
  </si>
  <si>
    <t>LORELYN</t>
  </si>
  <si>
    <t>34</t>
  </si>
  <si>
    <t>NIKOLA</t>
  </si>
  <si>
    <t>CRISTINA FABRICAT &amp; AMIT ARWINDEKA</t>
  </si>
  <si>
    <t>GECKO TRAILS</t>
  </si>
  <si>
    <t>VARIOS</t>
  </si>
  <si>
    <t>DARRIN HULSEY</t>
  </si>
  <si>
    <t>FACT # 33391 Y # 33390 NULAS</t>
  </si>
  <si>
    <t>V=33388</t>
  </si>
  <si>
    <t>RIOP TUMBES</t>
  </si>
  <si>
    <t>8/11</t>
  </si>
  <si>
    <t>FREDY</t>
  </si>
  <si>
    <t>CR MOTO</t>
  </si>
  <si>
    <t>VERMEER</t>
  </si>
  <si>
    <t>ECOLE</t>
  </si>
  <si>
    <t>11</t>
  </si>
  <si>
    <t>JORIS EILERS</t>
  </si>
  <si>
    <t>ARATINGA</t>
  </si>
  <si>
    <t>DESAYUNOS</t>
  </si>
  <si>
    <t>27</t>
  </si>
  <si>
    <t>VERONICA</t>
  </si>
  <si>
    <t>DESAFIO MONTEVERDE</t>
  </si>
  <si>
    <t>JULIE DEWITT</t>
  </si>
  <si>
    <t>GECKO TRAIL</t>
  </si>
  <si>
    <t>JOHANNE GRENIER</t>
  </si>
  <si>
    <t>FACT # 33400</t>
  </si>
  <si>
    <t>LUJIA FENG</t>
  </si>
  <si>
    <t>ANDREW NEWMON</t>
  </si>
  <si>
    <t>ALBERTO</t>
  </si>
  <si>
    <t>INSTITUTO GUANACASTECO</t>
  </si>
  <si>
    <t>JOSI</t>
  </si>
  <si>
    <t>23</t>
  </si>
  <si>
    <t>STEVE</t>
  </si>
  <si>
    <t>NICHOLAS</t>
  </si>
  <si>
    <t>V 3981</t>
  </si>
  <si>
    <t>SELVEX</t>
  </si>
  <si>
    <t>FACT 33406 NULA, NO SE PUDO IMPRIMIR POR PROBLEMAS CON EL SISTEMA</t>
  </si>
  <si>
    <t>am</t>
  </si>
  <si>
    <t>tavo</t>
  </si>
  <si>
    <t>AGROCOMERCIAL DE GRECIAS</t>
  </si>
  <si>
    <t>ESTARLES</t>
  </si>
  <si>
    <t>V#3982</t>
  </si>
  <si>
    <t>VESA TOURS</t>
  </si>
  <si>
    <t>RONALD MOYA</t>
  </si>
  <si>
    <t>WK T</t>
  </si>
  <si>
    <t>ERIC</t>
  </si>
  <si>
    <t>FACT# 33410 TIENE COMO FECHA DE CHECK IN 12/02/2010 Y CHECK OUT: 15/02/2010 PERO LO CORRECTO ES DEL MES 3</t>
  </si>
  <si>
    <t>HULKE</t>
  </si>
  <si>
    <t>16</t>
  </si>
  <si>
    <t>CHIN LISA</t>
  </si>
  <si>
    <t>CROQUETTE</t>
  </si>
  <si>
    <t>VIAJES CAMINO DEL SOL</t>
  </si>
  <si>
    <t>MR PIESSENS</t>
  </si>
  <si>
    <t>YAN LOO</t>
  </si>
  <si>
    <t>$22 EN EFECTIVO POR COMICIÓN DE VINO A DEJAR ARENAL OASIS</t>
  </si>
  <si>
    <t>GREGG PRICHARD</t>
  </si>
  <si>
    <t>JOHN LEWIS</t>
  </si>
  <si>
    <t>VAN DE VELDEN</t>
  </si>
  <si>
    <t>V#3983</t>
  </si>
  <si>
    <t>ARENAL OASIS</t>
  </si>
  <si>
    <t>COMICIÓN</t>
  </si>
  <si>
    <t>FACT # 33425 NULA</t>
  </si>
  <si>
    <t>EBMEIER</t>
  </si>
  <si>
    <t>10</t>
  </si>
  <si>
    <t>RICARDO</t>
  </si>
  <si>
    <t>CCSS</t>
  </si>
  <si>
    <t>JORGE MORALES</t>
  </si>
  <si>
    <t>WILLIAM VILLALTA</t>
  </si>
  <si>
    <t>ENRRIQUE VILLALTA</t>
  </si>
  <si>
    <t>CRISTHIAN SALAS</t>
  </si>
  <si>
    <t>FIORELLA UMAÑA</t>
  </si>
  <si>
    <t>ILEANA MONTOYA</t>
  </si>
  <si>
    <t>JOSE ROBLERO</t>
  </si>
  <si>
    <t>EDWARD FALLAS</t>
  </si>
  <si>
    <t>GABRIEL ARRIETA</t>
  </si>
  <si>
    <t xml:space="preserve">TANIA </t>
  </si>
  <si>
    <t>V= 3984</t>
  </si>
  <si>
    <t>OTTO MONTERO</t>
  </si>
  <si>
    <t>GLENDA</t>
  </si>
  <si>
    <t>JOCELYN</t>
  </si>
  <si>
    <t>V : 9985</t>
  </si>
  <si>
    <t>ANITA</t>
  </si>
  <si>
    <t>FACT # 33443-33446 NULAS</t>
  </si>
  <si>
    <t>ROSSI</t>
  </si>
  <si>
    <t>FEDERICO</t>
  </si>
  <si>
    <t>CHRISTINA</t>
  </si>
  <si>
    <t>L1</t>
  </si>
  <si>
    <t>STEPHANIE</t>
  </si>
  <si>
    <t>HAYNES</t>
  </si>
  <si>
    <t>V#3987</t>
  </si>
  <si>
    <t>MARSHALL</t>
  </si>
  <si>
    <t>JOSE LUIS</t>
  </si>
  <si>
    <t>MTSS</t>
  </si>
  <si>
    <t>JESUS RAMIREZ</t>
  </si>
  <si>
    <t>LEE</t>
  </si>
  <si>
    <t>VACATION CITY</t>
  </si>
  <si>
    <t>LANG SHANNON</t>
  </si>
  <si>
    <t>19-18</t>
  </si>
  <si>
    <t>SUSANNE</t>
  </si>
  <si>
    <t>ANDREI</t>
  </si>
  <si>
    <t>V#3991</t>
  </si>
  <si>
    <t>HIDROTICA</t>
  </si>
  <si>
    <t>JASON</t>
  </si>
  <si>
    <t>20</t>
  </si>
  <si>
    <t>JOE</t>
  </si>
  <si>
    <t>EXP TROP</t>
  </si>
  <si>
    <t>DENISE</t>
  </si>
  <si>
    <t>V : 3992</t>
  </si>
  <si>
    <t>DAVID CYRUS</t>
  </si>
  <si>
    <t>V#3994</t>
  </si>
  <si>
    <t>JOSH FRIEDLAN</t>
  </si>
  <si>
    <t>40</t>
  </si>
  <si>
    <t>DEBBIE FERRILL</t>
  </si>
  <si>
    <t>KAREN MITTLEMAN</t>
  </si>
  <si>
    <t>21-22</t>
  </si>
  <si>
    <t>MEL MELNICOE</t>
  </si>
  <si>
    <t>DON CARLOS TOURS</t>
  </si>
  <si>
    <t>V#3995</t>
  </si>
  <si>
    <t>ANITA MANCINHO</t>
  </si>
  <si>
    <t>DEAN PRINCE</t>
  </si>
  <si>
    <t>V#3990-3988-3989-3993</t>
  </si>
  <si>
    <t>ANNE</t>
  </si>
  <si>
    <t>JOHNNY VELASQUEZ</t>
  </si>
  <si>
    <t>MARYLINE</t>
  </si>
  <si>
    <t>MUC</t>
  </si>
  <si>
    <t>BI CR</t>
  </si>
  <si>
    <t>JOHNNY</t>
  </si>
  <si>
    <t>V : 3997-3996</t>
  </si>
  <si>
    <t>CR06MAR10</t>
  </si>
  <si>
    <t>50</t>
  </si>
  <si>
    <t>BRENT</t>
  </si>
  <si>
    <t>NOUVELLE</t>
  </si>
  <si>
    <t>ARA TOURS</t>
  </si>
  <si>
    <t>PAL</t>
  </si>
  <si>
    <t>EXPEDICIONES TROPICALES</t>
  </si>
  <si>
    <t>VANESSA</t>
  </si>
  <si>
    <t>MARCOUX</t>
  </si>
  <si>
    <t>GRAY LINE</t>
  </si>
  <si>
    <t>HANNUKA</t>
  </si>
  <si>
    <t>AUC</t>
  </si>
  <si>
    <t>BLANK</t>
  </si>
  <si>
    <t>BISCHOFF</t>
  </si>
  <si>
    <t>DEBBIE</t>
  </si>
  <si>
    <t>AUC 11</t>
  </si>
  <si>
    <t>MARCE</t>
  </si>
  <si>
    <t>DISCOVERY TRAVEL</t>
  </si>
  <si>
    <t>PARAISO VERDE</t>
  </si>
  <si>
    <t>RUTA QUETZAL 06</t>
  </si>
  <si>
    <t>ARTEAGA</t>
  </si>
  <si>
    <t>AVENTURAS EN CR 09</t>
  </si>
  <si>
    <t>JEAN PIERRE MEURS</t>
  </si>
  <si>
    <t>DESLEE BERNARD</t>
  </si>
  <si>
    <t>RIE FRANCOISE ELIE</t>
  </si>
  <si>
    <t>VARIAS</t>
  </si>
  <si>
    <t>KAREN</t>
  </si>
  <si>
    <t>SYLVIE</t>
  </si>
  <si>
    <t>CR PARADISE</t>
  </si>
  <si>
    <t>CHRISTY JOHN</t>
  </si>
  <si>
    <t>V#3998</t>
  </si>
  <si>
    <t>DAVID SILVER</t>
  </si>
  <si>
    <t>TINE KLIM</t>
  </si>
  <si>
    <t>TERESA SARGENT</t>
  </si>
  <si>
    <t>LCO100313</t>
  </si>
  <si>
    <t>CRS TOURS</t>
  </si>
  <si>
    <t>FACT#33508 NULA</t>
  </si>
  <si>
    <t xml:space="preserve">JOHNNY </t>
  </si>
  <si>
    <t>V=3999</t>
  </si>
  <si>
    <t>PAX EXTRA</t>
  </si>
  <si>
    <t>TINE</t>
  </si>
  <si>
    <t xml:space="preserve"> WK IN</t>
  </si>
  <si>
    <t>FAC #33515 REEMPLAZA FACT#33470 POR DEVOLUCIÓN DE DINERO QUE SE LE HIZO A LOS CLIENTES</t>
  </si>
  <si>
    <t>LCO</t>
  </si>
  <si>
    <t>CRS</t>
  </si>
  <si>
    <t>L2</t>
  </si>
  <si>
    <t>ERICK</t>
  </si>
  <si>
    <t>COSPORATIVO</t>
  </si>
  <si>
    <t>EMILY</t>
  </si>
  <si>
    <t>JOSE VARGAS LOGAN</t>
  </si>
  <si>
    <t>HISLOP</t>
  </si>
  <si>
    <t>PACIFIC TRADE WINDS</t>
  </si>
  <si>
    <t>WILLIAM O'CONNOR</t>
  </si>
  <si>
    <t>HEIPP BRIAN</t>
  </si>
  <si>
    <t>15-17-18</t>
  </si>
  <si>
    <t>EMMA ML NAMEE</t>
  </si>
  <si>
    <t>CHRIS BERGSTROM</t>
  </si>
  <si>
    <t>JOSSI</t>
  </si>
  <si>
    <t>CARLOS</t>
  </si>
  <si>
    <t>TAVO</t>
  </si>
  <si>
    <t>AGROCOMERCUIAL DE GRECIA</t>
  </si>
  <si>
    <t>FABIO HOTTZ</t>
  </si>
  <si>
    <t>EMMA</t>
  </si>
  <si>
    <t>SABRINA</t>
  </si>
  <si>
    <t>V=4000</t>
  </si>
  <si>
    <t>DIANA PETHACOS</t>
  </si>
  <si>
    <t>MOLLY</t>
  </si>
  <si>
    <t>SUSAN</t>
  </si>
  <si>
    <t xml:space="preserve">WK IN </t>
  </si>
  <si>
    <t>JEANETTE</t>
  </si>
  <si>
    <t>ANNE PETERSON</t>
  </si>
  <si>
    <t>MICHELLE</t>
  </si>
  <si>
    <t>3-4</t>
  </si>
  <si>
    <t>MIOLLY</t>
  </si>
  <si>
    <t>V#4002-4001</t>
  </si>
  <si>
    <t>20-21</t>
  </si>
  <si>
    <t>HERMAN</t>
  </si>
  <si>
    <t>CHARLES</t>
  </si>
  <si>
    <t>NANCY</t>
  </si>
  <si>
    <t>V#4006</t>
  </si>
  <si>
    <t>JANETTE</t>
  </si>
  <si>
    <t>V#4004</t>
  </si>
  <si>
    <t>NATHALIE</t>
  </si>
  <si>
    <t>V #4005</t>
  </si>
  <si>
    <t>FACT #33541 NULA</t>
  </si>
  <si>
    <t>MARLEN SOLIS</t>
  </si>
  <si>
    <t>CHARLES  PERRY</t>
  </si>
  <si>
    <t>V=4007</t>
  </si>
  <si>
    <t>PAUL EGAN</t>
  </si>
  <si>
    <t>ROSALINDA</t>
  </si>
  <si>
    <t>23-40</t>
  </si>
  <si>
    <t>SUZANNE</t>
  </si>
  <si>
    <t>KATHLEEN SUGDEN</t>
  </si>
  <si>
    <t>2-17</t>
  </si>
  <si>
    <t>EVELYN JIMENEZ</t>
  </si>
  <si>
    <t>JEANNETTE</t>
  </si>
  <si>
    <t>V#4003</t>
  </si>
  <si>
    <t>V#4009</t>
  </si>
  <si>
    <t>STEPHANE</t>
  </si>
  <si>
    <t>FACT # 33559: NULA</t>
  </si>
  <si>
    <t>KEUKENMEESTER</t>
  </si>
  <si>
    <t>ANA SANTOS</t>
  </si>
  <si>
    <t>HERMAN TABORDA</t>
  </si>
  <si>
    <t>29/03/10                                      31/03/10</t>
  </si>
  <si>
    <t>SHEMER                                 YIFAT ZIMERMAN</t>
  </si>
  <si>
    <t>01/04/10          02/04/10</t>
  </si>
  <si>
    <t>LANDS IN LOVE</t>
  </si>
  <si>
    <t>JEFFREY</t>
  </si>
  <si>
    <t>V#4012</t>
  </si>
  <si>
    <t>GONZALO</t>
  </si>
  <si>
    <t>LUIS</t>
  </si>
  <si>
    <t>CAFÉ BRITT</t>
  </si>
  <si>
    <t>CHARLES PERRY</t>
  </si>
  <si>
    <t>FACT # 33569 NULA</t>
  </si>
  <si>
    <t>11-27</t>
  </si>
  <si>
    <t>JOEL</t>
  </si>
  <si>
    <t>WOLF HALISCH</t>
  </si>
  <si>
    <t>T73V38</t>
  </si>
  <si>
    <t>JANET ELLIS</t>
  </si>
  <si>
    <t xml:space="preserve">QUETZAL OF CLOUD </t>
  </si>
  <si>
    <t>VESA</t>
  </si>
  <si>
    <t>MATS</t>
  </si>
  <si>
    <t>FARRAN</t>
  </si>
  <si>
    <t>AVENTURAS</t>
  </si>
  <si>
    <t>MIGUEL ZAMORA</t>
  </si>
  <si>
    <t>CHRISTY</t>
  </si>
  <si>
    <t>CR VOYAGER</t>
  </si>
  <si>
    <t>MORRIS</t>
  </si>
  <si>
    <t xml:space="preserve">NANCY </t>
  </si>
  <si>
    <t>MARTIN</t>
  </si>
  <si>
    <t>GENEVIEVE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</si>
</sst>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&quot;₡&quot;#,##0.00;[Red]&quot;₡&quot;#,##0.00"/>
    <numFmt numFmtId="166" formatCode="[$$-409]#,##0.00"/>
    <numFmt numFmtId="167" formatCode="[$$-540A]#,##0.00"/>
    <numFmt numFmtId="168" formatCode="#,##0.00;[Red]#,##0.00"/>
    <numFmt numFmtId="169" formatCode="&quot;₡&quot;#,##0;[Red]&quot;₡&quot;#,##0"/>
    <numFmt numFmtId="170" formatCode="[$₡-140A]#,##0.00"/>
  </numFmts>
  <fonts count="1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sz val="8"/>
      <color indexed="8"/>
      <name val="Bell MT"/>
      <family val="1"/>
    </font>
    <font>
      <b/>
      <sz val="8"/>
      <color indexed="8"/>
      <name val="Arial"/>
      <family val="2"/>
    </font>
    <font>
      <sz val="8"/>
      <name val="Bell MT"/>
      <family val="1"/>
    </font>
    <font>
      <b/>
      <sz val="8"/>
      <name val="Bell MT"/>
      <family val="1"/>
    </font>
    <font>
      <sz val="8"/>
      <name val="Arial"/>
      <family val="2"/>
    </font>
    <font>
      <b/>
      <i/>
      <u/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sz val="8"/>
      <color indexed="8"/>
      <name val="Calibri"/>
      <family val="2"/>
    </font>
    <font>
      <b/>
      <u/>
      <sz val="8"/>
      <color indexed="8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165" fontId="1" fillId="2" borderId="5" xfId="0" applyNumberFormat="1" applyFont="1" applyFill="1" applyBorder="1"/>
    <xf numFmtId="0" fontId="2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6" fontId="1" fillId="2" borderId="1" xfId="0" applyNumberFormat="1" applyFont="1" applyFill="1" applyBorder="1"/>
    <xf numFmtId="16" fontId="2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/>
    <xf numFmtId="0" fontId="2" fillId="2" borderId="1" xfId="0" applyFont="1" applyFill="1" applyBorder="1" applyAlignment="1"/>
    <xf numFmtId="168" fontId="1" fillId="2" borderId="6" xfId="0" applyNumberFormat="1" applyFont="1" applyFill="1" applyBorder="1"/>
    <xf numFmtId="168" fontId="1" fillId="3" borderId="1" xfId="0" applyNumberFormat="1" applyFont="1" applyFill="1" applyBorder="1"/>
    <xf numFmtId="0" fontId="1" fillId="3" borderId="1" xfId="0" applyFont="1" applyFill="1" applyBorder="1"/>
    <xf numFmtId="169" fontId="3" fillId="2" borderId="1" xfId="0" applyNumberFormat="1" applyFont="1" applyFill="1" applyBorder="1" applyAlignment="1">
      <alignment horizontal="left"/>
    </xf>
    <xf numFmtId="165" fontId="1" fillId="2" borderId="2" xfId="0" applyNumberFormat="1" applyFont="1" applyFill="1" applyBorder="1"/>
    <xf numFmtId="165" fontId="1" fillId="2" borderId="7" xfId="0" applyNumberFormat="1" applyFont="1" applyFill="1" applyBorder="1"/>
    <xf numFmtId="165" fontId="1" fillId="2" borderId="4" xfId="0" applyNumberFormat="1" applyFont="1" applyFill="1" applyBorder="1"/>
    <xf numFmtId="168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0" fontId="4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" fontId="4" fillId="2" borderId="1" xfId="0" applyNumberFormat="1" applyFont="1" applyFill="1" applyBorder="1" applyAlignment="1">
      <alignment horizontal="left"/>
    </xf>
    <xf numFmtId="17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165" fontId="4" fillId="2" borderId="6" xfId="0" applyNumberFormat="1" applyFont="1" applyFill="1" applyBorder="1"/>
    <xf numFmtId="165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70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6" fontId="4" fillId="0" borderId="6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center"/>
    </xf>
    <xf numFmtId="170" fontId="1" fillId="2" borderId="2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2" borderId="4" xfId="0" applyFont="1" applyFill="1" applyBorder="1"/>
    <xf numFmtId="0" fontId="6" fillId="0" borderId="0" xfId="0" applyFont="1"/>
    <xf numFmtId="0" fontId="1" fillId="3" borderId="10" xfId="0" applyFont="1" applyFill="1" applyBorder="1"/>
    <xf numFmtId="0" fontId="1" fillId="3" borderId="12" xfId="0" applyFont="1" applyFill="1" applyBorder="1"/>
    <xf numFmtId="0" fontId="1" fillId="2" borderId="5" xfId="0" applyFont="1" applyFill="1" applyBorder="1"/>
    <xf numFmtId="0" fontId="7" fillId="2" borderId="1" xfId="0" applyFont="1" applyFill="1" applyBorder="1"/>
    <xf numFmtId="0" fontId="1" fillId="2" borderId="8" xfId="0" applyFont="1" applyFill="1" applyBorder="1"/>
    <xf numFmtId="0" fontId="7" fillId="3" borderId="1" xfId="0" applyFont="1" applyFill="1" applyBorder="1"/>
    <xf numFmtId="0" fontId="1" fillId="3" borderId="2" xfId="0" applyFont="1" applyFill="1" applyBorder="1"/>
    <xf numFmtId="0" fontId="1" fillId="3" borderId="11" xfId="0" applyFont="1" applyFill="1" applyBorder="1"/>
    <xf numFmtId="0" fontId="8" fillId="3" borderId="12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1" xfId="0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left" wrapText="1"/>
    </xf>
    <xf numFmtId="165" fontId="1" fillId="2" borderId="1" xfId="0" applyNumberFormat="1" applyFont="1" applyFill="1" applyBorder="1" applyAlignment="1">
      <alignment wrapText="1"/>
    </xf>
    <xf numFmtId="16" fontId="2" fillId="2" borderId="1" xfId="0" applyNumberFormat="1" applyFont="1" applyFill="1" applyBorder="1" applyAlignment="1">
      <alignment wrapText="1"/>
    </xf>
    <xf numFmtId="16" fontId="1" fillId="2" borderId="1" xfId="0" applyNumberFormat="1" applyFont="1" applyFill="1" applyBorder="1" applyAlignment="1"/>
    <xf numFmtId="0" fontId="1" fillId="0" borderId="8" xfId="0" applyFont="1" applyFill="1" applyBorder="1" applyAlignment="1">
      <alignment wrapText="1"/>
    </xf>
    <xf numFmtId="0" fontId="1" fillId="0" borderId="1" xfId="0" applyFont="1" applyFill="1" applyBorder="1" applyAlignment="1"/>
    <xf numFmtId="16" fontId="4" fillId="0" borderId="1" xfId="0" applyNumberFormat="1" applyFont="1" applyFill="1" applyBorder="1" applyAlignment="1"/>
    <xf numFmtId="16" fontId="4" fillId="0" borderId="6" xfId="0" applyNumberFormat="1" applyFont="1" applyFill="1" applyBorder="1" applyAlignment="1"/>
    <xf numFmtId="0" fontId="0" fillId="0" borderId="1" xfId="0" applyBorder="1"/>
    <xf numFmtId="0" fontId="2" fillId="3" borderId="12" xfId="0" applyFont="1" applyFill="1" applyBorder="1" applyAlignment="1">
      <alignment horizontal="left"/>
    </xf>
    <xf numFmtId="0" fontId="10" fillId="3" borderId="1" xfId="0" applyFont="1" applyFill="1" applyBorder="1"/>
    <xf numFmtId="0" fontId="1" fillId="0" borderId="1" xfId="0" applyFont="1" applyFill="1" applyBorder="1" applyAlignment="1">
      <alignment wrapText="1"/>
    </xf>
    <xf numFmtId="16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2" fillId="3" borderId="12" xfId="0" applyNumberFormat="1" applyFont="1" applyFill="1" applyBorder="1" applyAlignment="1">
      <alignment horizontal="center"/>
    </xf>
    <xf numFmtId="14" fontId="2" fillId="3" borderId="11" xfId="0" applyNumberFormat="1" applyFont="1" applyFill="1" applyBorder="1" applyAlignment="1">
      <alignment horizontal="center"/>
    </xf>
    <xf numFmtId="14" fontId="2" fillId="3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wrapText="1"/>
    </xf>
    <xf numFmtId="16" fontId="2" fillId="2" borderId="15" xfId="0" applyNumberFormat="1" applyFont="1" applyFill="1" applyBorder="1" applyAlignment="1">
      <alignment horizontal="center" wrapText="1"/>
    </xf>
    <xf numFmtId="16" fontId="2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6" fontId="2" fillId="2" borderId="4" xfId="0" applyNumberFormat="1" applyFont="1" applyFill="1" applyBorder="1" applyAlignment="1">
      <alignment horizontal="left" wrapText="1"/>
    </xf>
    <xf numFmtId="16" fontId="2" fillId="2" borderId="15" xfId="0" applyNumberFormat="1" applyFont="1" applyFill="1" applyBorder="1" applyAlignment="1">
      <alignment horizontal="left" wrapText="1"/>
    </xf>
    <xf numFmtId="16" fontId="2" fillId="2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abSelected="1" zoomScale="91" zoomScaleNormal="91" workbookViewId="0">
      <selection sqref="A1:N36"/>
    </sheetView>
  </sheetViews>
  <sheetFormatPr baseColWidth="10" defaultRowHeight="15"/>
  <cols>
    <col min="1" max="1" width="5.5703125" customWidth="1"/>
    <col min="2" max="2" width="16.42578125" customWidth="1"/>
    <col min="3" max="3" width="20.8554687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9.28515625" customWidth="1"/>
    <col min="12" max="12" width="9.42578125" customWidth="1"/>
    <col min="13" max="13" width="9.140625" customWidth="1"/>
    <col min="14" max="14" width="9.28515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40268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38</v>
      </c>
      <c r="B6" s="93" t="s">
        <v>386</v>
      </c>
      <c r="C6" s="66" t="s">
        <v>77</v>
      </c>
      <c r="D6" s="65"/>
      <c r="E6" s="65"/>
      <c r="F6" s="33">
        <v>33574</v>
      </c>
      <c r="G6" s="37"/>
      <c r="H6" s="37" t="s">
        <v>175</v>
      </c>
      <c r="I6" s="64">
        <v>8058.96</v>
      </c>
      <c r="J6" s="37">
        <v>8058.96</v>
      </c>
      <c r="K6" s="37"/>
      <c r="L6" s="37"/>
      <c r="M6" s="10"/>
      <c r="N6" s="62">
        <f t="shared" ref="N6:N12" si="0">SUM(G6+I6)</f>
        <v>8058.96</v>
      </c>
    </row>
    <row r="7" spans="1:14" ht="15" customHeight="1">
      <c r="A7" s="39" t="s">
        <v>28</v>
      </c>
      <c r="B7" s="99" t="s">
        <v>404</v>
      </c>
      <c r="C7" s="101" t="s">
        <v>405</v>
      </c>
      <c r="D7" s="100">
        <v>40270</v>
      </c>
      <c r="E7" s="69">
        <v>40272</v>
      </c>
      <c r="F7" s="33">
        <v>33575</v>
      </c>
      <c r="G7" s="37">
        <v>450288</v>
      </c>
      <c r="H7" s="37"/>
      <c r="I7" s="64"/>
      <c r="J7" s="37"/>
      <c r="K7" s="37"/>
      <c r="L7" s="37"/>
      <c r="M7" s="10">
        <v>450288</v>
      </c>
      <c r="N7" s="62">
        <f t="shared" si="0"/>
        <v>450288</v>
      </c>
    </row>
    <row r="8" spans="1:14">
      <c r="A8" s="39" t="s">
        <v>106</v>
      </c>
      <c r="B8" s="93" t="s">
        <v>406</v>
      </c>
      <c r="C8" s="66" t="s">
        <v>77</v>
      </c>
      <c r="D8" s="65">
        <v>40268</v>
      </c>
      <c r="E8" s="65">
        <v>40269</v>
      </c>
      <c r="F8" s="33">
        <v>33576</v>
      </c>
      <c r="G8" s="37">
        <v>37170</v>
      </c>
      <c r="H8" s="37"/>
      <c r="I8" s="64"/>
      <c r="J8" s="37"/>
      <c r="K8" s="37">
        <v>37170</v>
      </c>
      <c r="L8" s="37"/>
      <c r="M8" s="10"/>
      <c r="N8" s="62">
        <f t="shared" si="0"/>
        <v>37170</v>
      </c>
    </row>
    <row r="9" spans="1:14" ht="16.5" customHeight="1">
      <c r="A9" s="39" t="s">
        <v>44</v>
      </c>
      <c r="B9" s="93" t="s">
        <v>407</v>
      </c>
      <c r="C9" s="66" t="s">
        <v>302</v>
      </c>
      <c r="D9" s="65">
        <v>40258</v>
      </c>
      <c r="E9" s="65">
        <v>40260</v>
      </c>
      <c r="F9" s="33">
        <v>33577</v>
      </c>
      <c r="G9" s="37">
        <v>59472</v>
      </c>
      <c r="H9" s="37"/>
      <c r="I9" s="64"/>
      <c r="J9" s="37"/>
      <c r="K9" s="37"/>
      <c r="L9" s="37">
        <v>59472</v>
      </c>
      <c r="M9" s="10"/>
      <c r="N9" s="62">
        <f t="shared" si="0"/>
        <v>59472</v>
      </c>
    </row>
    <row r="10" spans="1:14">
      <c r="A10" s="39" t="s">
        <v>28</v>
      </c>
      <c r="B10" s="93" t="s">
        <v>408</v>
      </c>
      <c r="C10" s="66" t="s">
        <v>302</v>
      </c>
      <c r="D10" s="65">
        <v>40262</v>
      </c>
      <c r="E10" s="65">
        <v>40264</v>
      </c>
      <c r="F10" s="33">
        <v>33578</v>
      </c>
      <c r="G10" s="37">
        <v>465156</v>
      </c>
      <c r="H10" s="37"/>
      <c r="I10" s="64"/>
      <c r="J10" s="37"/>
      <c r="K10" s="37"/>
      <c r="L10" s="37">
        <v>465156</v>
      </c>
      <c r="M10" s="10"/>
      <c r="N10" s="62">
        <f t="shared" si="0"/>
        <v>465156</v>
      </c>
    </row>
    <row r="11" spans="1:14">
      <c r="A11" s="39" t="s">
        <v>106</v>
      </c>
      <c r="B11" s="93" t="s">
        <v>409</v>
      </c>
      <c r="C11" s="66" t="s">
        <v>291</v>
      </c>
      <c r="D11" s="65">
        <v>40259</v>
      </c>
      <c r="E11" s="65">
        <v>40260</v>
      </c>
      <c r="F11" s="33">
        <v>33579</v>
      </c>
      <c r="G11" s="37">
        <v>14868</v>
      </c>
      <c r="H11" s="37"/>
      <c r="I11" s="64"/>
      <c r="J11" s="37"/>
      <c r="K11" s="37"/>
      <c r="L11" s="37">
        <v>14868</v>
      </c>
      <c r="M11" s="10"/>
      <c r="N11" s="62">
        <f t="shared" si="0"/>
        <v>14868</v>
      </c>
    </row>
    <row r="12" spans="1:14">
      <c r="A12" s="39" t="s">
        <v>38</v>
      </c>
      <c r="B12" s="93" t="s">
        <v>386</v>
      </c>
      <c r="C12" s="66" t="s">
        <v>291</v>
      </c>
      <c r="D12" s="65">
        <v>40266</v>
      </c>
      <c r="E12" s="65">
        <v>40268</v>
      </c>
      <c r="F12" s="33">
        <v>33580</v>
      </c>
      <c r="G12" s="42">
        <v>55224</v>
      </c>
      <c r="H12" s="42"/>
      <c r="I12" s="50"/>
      <c r="J12" s="37"/>
      <c r="K12" s="37"/>
      <c r="L12" s="41">
        <v>55224</v>
      </c>
      <c r="M12" s="40"/>
      <c r="N12" s="62">
        <f t="shared" si="0"/>
        <v>55224</v>
      </c>
    </row>
    <row r="13" spans="1:14">
      <c r="A13" s="47" t="s">
        <v>260</v>
      </c>
      <c r="B13" s="94" t="s">
        <v>410</v>
      </c>
      <c r="C13" s="48" t="s">
        <v>53</v>
      </c>
      <c r="D13" s="63">
        <v>40258</v>
      </c>
      <c r="E13" s="63">
        <v>40260</v>
      </c>
      <c r="F13" s="33">
        <v>33581</v>
      </c>
      <c r="G13" s="42">
        <v>59472</v>
      </c>
      <c r="H13" s="42"/>
      <c r="I13" s="50"/>
      <c r="J13" s="42"/>
      <c r="K13" s="42"/>
      <c r="L13" s="41">
        <v>59472</v>
      </c>
      <c r="M13" s="40"/>
      <c r="N13" s="62">
        <f>SUM(G13+I13)</f>
        <v>59472</v>
      </c>
    </row>
    <row r="14" spans="1:14">
      <c r="A14" s="61" t="s">
        <v>28</v>
      </c>
      <c r="B14" s="95" t="s">
        <v>411</v>
      </c>
      <c r="C14" s="58" t="s">
        <v>53</v>
      </c>
      <c r="D14" s="59">
        <v>40260</v>
      </c>
      <c r="E14" s="59">
        <v>40262</v>
      </c>
      <c r="F14" s="33">
        <v>33582</v>
      </c>
      <c r="G14" s="56">
        <v>998280</v>
      </c>
      <c r="H14" s="56"/>
      <c r="I14" s="57"/>
      <c r="J14" s="55"/>
      <c r="K14" s="56"/>
      <c r="L14" s="55">
        <v>998280</v>
      </c>
      <c r="M14" s="54"/>
      <c r="N14" s="62">
        <f>SUM(G14+I14)</f>
        <v>998280</v>
      </c>
    </row>
    <row r="15" spans="1:14">
      <c r="A15" s="47" t="s">
        <v>146</v>
      </c>
      <c r="B15" s="53" t="s">
        <v>367</v>
      </c>
      <c r="C15" s="48" t="s">
        <v>53</v>
      </c>
      <c r="D15" s="45">
        <v>40265</v>
      </c>
      <c r="E15" s="45">
        <v>40266</v>
      </c>
      <c r="F15" s="33">
        <v>33583</v>
      </c>
      <c r="G15" s="42">
        <v>24426</v>
      </c>
      <c r="H15" s="42"/>
      <c r="I15" s="50"/>
      <c r="J15" s="42"/>
      <c r="K15" s="42"/>
      <c r="L15" s="41">
        <v>24426</v>
      </c>
      <c r="M15" s="40"/>
      <c r="N15" s="62">
        <f>SUM(G15+I15)</f>
        <v>24426</v>
      </c>
    </row>
    <row r="16" spans="1:14">
      <c r="A16" s="47" t="s">
        <v>188</v>
      </c>
      <c r="B16" s="51" t="s">
        <v>412</v>
      </c>
      <c r="C16" s="48" t="s">
        <v>53</v>
      </c>
      <c r="D16" s="45">
        <v>40265</v>
      </c>
      <c r="E16" s="45">
        <v>40266</v>
      </c>
      <c r="F16" s="33">
        <v>33584</v>
      </c>
      <c r="G16" s="41">
        <v>29736</v>
      </c>
      <c r="H16" s="41"/>
      <c r="I16" s="50"/>
      <c r="J16" s="42"/>
      <c r="K16" s="41"/>
      <c r="L16" s="41">
        <v>29736</v>
      </c>
      <c r="M16" s="40"/>
      <c r="N16" s="62">
        <f>SUM(G16+I16)</f>
        <v>29736</v>
      </c>
    </row>
    <row r="17" spans="1:14">
      <c r="A17" s="47" t="s">
        <v>40</v>
      </c>
      <c r="B17" s="51" t="s">
        <v>413</v>
      </c>
      <c r="C17" s="48" t="s">
        <v>53</v>
      </c>
      <c r="D17" s="45">
        <v>40265</v>
      </c>
      <c r="E17" s="45">
        <v>40266</v>
      </c>
      <c r="F17" s="48">
        <v>33585</v>
      </c>
      <c r="G17" s="42">
        <v>29736</v>
      </c>
      <c r="H17" s="42"/>
      <c r="I17" s="50"/>
      <c r="J17" s="43"/>
      <c r="K17" s="42"/>
      <c r="L17" s="42">
        <v>29736</v>
      </c>
      <c r="M17" s="40"/>
      <c r="N17" s="62">
        <f t="shared" ref="N17:N27" si="1">SUM(G17+I17)</f>
        <v>29736</v>
      </c>
    </row>
    <row r="18" spans="1:14">
      <c r="A18" s="47" t="s">
        <v>31</v>
      </c>
      <c r="B18" s="52" t="s">
        <v>414</v>
      </c>
      <c r="C18" s="48" t="s">
        <v>53</v>
      </c>
      <c r="D18" s="45">
        <v>40265</v>
      </c>
      <c r="E18" s="45">
        <v>40266</v>
      </c>
      <c r="F18" s="48">
        <v>33586</v>
      </c>
      <c r="G18" s="41">
        <v>29736</v>
      </c>
      <c r="H18" s="41"/>
      <c r="I18" s="50"/>
      <c r="J18" s="42"/>
      <c r="K18" s="42"/>
      <c r="L18" s="41">
        <v>29736</v>
      </c>
      <c r="M18" s="40"/>
      <c r="N18" s="62">
        <f t="shared" si="1"/>
        <v>29736</v>
      </c>
    </row>
    <row r="19" spans="1:14">
      <c r="A19" s="47" t="s">
        <v>75</v>
      </c>
      <c r="B19" s="51" t="s">
        <v>415</v>
      </c>
      <c r="C19" s="48" t="s">
        <v>53</v>
      </c>
      <c r="D19" s="45">
        <v>40265</v>
      </c>
      <c r="E19" s="45">
        <v>40267</v>
      </c>
      <c r="F19" s="48">
        <v>33587</v>
      </c>
      <c r="G19" s="42">
        <v>59472</v>
      </c>
      <c r="H19" s="42"/>
      <c r="I19" s="50"/>
      <c r="J19" s="42"/>
      <c r="K19" s="42"/>
      <c r="L19" s="42">
        <v>59472</v>
      </c>
      <c r="M19" s="40"/>
      <c r="N19" s="62">
        <f t="shared" si="1"/>
        <v>59472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2321094.96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2313036</v>
      </c>
      <c r="H29" s="9">
        <f>SUM(H6:H28)</f>
        <v>0</v>
      </c>
      <c r="I29" s="25">
        <f>SUM(I6:I27)</f>
        <v>8058.96</v>
      </c>
      <c r="J29" s="24">
        <f>SUM(J6:J27)</f>
        <v>8058.96</v>
      </c>
      <c r="K29" s="23">
        <f>SUM(K6:K27)</f>
        <v>37170</v>
      </c>
      <c r="L29" s="10">
        <f>SUM(L6:L28)</f>
        <v>1825578</v>
      </c>
      <c r="M29" s="10">
        <f>SUM(M6:M28)</f>
        <v>450288</v>
      </c>
      <c r="N29" s="22">
        <f>SUM(J29:M29)</f>
        <v>2321094.96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531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11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5841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2250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8091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1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0" zoomScale="91" zoomScaleNormal="91" workbookViewId="0">
      <selection activeCell="C36" sqref="C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40264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93" t="s">
        <v>347</v>
      </c>
      <c r="C6" s="66" t="s">
        <v>77</v>
      </c>
      <c r="D6" s="65">
        <v>40263</v>
      </c>
      <c r="E6" s="65">
        <v>40264</v>
      </c>
      <c r="F6" s="33">
        <v>33530</v>
      </c>
      <c r="G6" s="37">
        <v>130320</v>
      </c>
      <c r="H6" s="37"/>
      <c r="I6" s="64"/>
      <c r="J6" s="37">
        <v>43440</v>
      </c>
      <c r="K6" s="37">
        <v>86880</v>
      </c>
      <c r="L6" s="37"/>
      <c r="M6" s="10"/>
      <c r="N6" s="62">
        <f>SUM(G6+I6)</f>
        <v>130320</v>
      </c>
    </row>
    <row r="7" spans="1:14" ht="13.5" customHeight="1">
      <c r="A7" s="39" t="s">
        <v>31</v>
      </c>
      <c r="B7" s="93" t="s">
        <v>348</v>
      </c>
      <c r="C7" s="66" t="s">
        <v>77</v>
      </c>
      <c r="D7" s="65">
        <v>40264</v>
      </c>
      <c r="E7" s="65">
        <v>40265</v>
      </c>
      <c r="F7" s="33">
        <v>33531</v>
      </c>
      <c r="G7" s="37">
        <v>43440</v>
      </c>
      <c r="H7" s="37"/>
      <c r="I7" s="64"/>
      <c r="J7" s="37"/>
      <c r="K7" s="37">
        <v>43440</v>
      </c>
      <c r="L7" s="37"/>
      <c r="M7" s="10"/>
      <c r="N7" s="62">
        <f>SUM(G7+I7)</f>
        <v>43440</v>
      </c>
    </row>
    <row r="8" spans="1:14">
      <c r="A8" s="39" t="s">
        <v>31</v>
      </c>
      <c r="B8" s="93" t="s">
        <v>348</v>
      </c>
      <c r="C8" s="66" t="s">
        <v>77</v>
      </c>
      <c r="D8" s="65"/>
      <c r="E8" s="65"/>
      <c r="F8" s="33">
        <v>33532</v>
      </c>
      <c r="G8" s="37"/>
      <c r="H8" s="37" t="s">
        <v>349</v>
      </c>
      <c r="I8" s="64">
        <v>23892</v>
      </c>
      <c r="J8" s="37"/>
      <c r="K8" s="37">
        <v>23892</v>
      </c>
      <c r="L8" s="37"/>
      <c r="M8" s="10"/>
      <c r="N8" s="62">
        <f>SUM(G8+I8)</f>
        <v>23892</v>
      </c>
    </row>
    <row r="9" spans="1:14" ht="16.5" customHeight="1">
      <c r="A9" s="39" t="s">
        <v>104</v>
      </c>
      <c r="B9" s="93" t="s">
        <v>350</v>
      </c>
      <c r="C9" s="66" t="s">
        <v>77</v>
      </c>
      <c r="D9" s="65">
        <v>40263</v>
      </c>
      <c r="E9" s="65">
        <v>40264</v>
      </c>
      <c r="F9" s="33">
        <v>33533</v>
      </c>
      <c r="G9" s="37">
        <v>21720</v>
      </c>
      <c r="H9" s="37"/>
      <c r="I9" s="64"/>
      <c r="J9" s="37">
        <v>21720</v>
      </c>
      <c r="K9" s="37"/>
      <c r="L9" s="37"/>
      <c r="M9" s="10"/>
      <c r="N9" s="62">
        <f>SUM(G9+I9)</f>
        <v>21720</v>
      </c>
    </row>
    <row r="10" spans="1:14">
      <c r="A10" s="39" t="s">
        <v>47</v>
      </c>
      <c r="B10" s="93" t="s">
        <v>351</v>
      </c>
      <c r="C10" s="66" t="s">
        <v>77</v>
      </c>
      <c r="D10" s="65">
        <v>40264</v>
      </c>
      <c r="E10" s="65">
        <v>40265</v>
      </c>
      <c r="F10" s="33">
        <v>33534</v>
      </c>
      <c r="G10" s="37">
        <v>43440</v>
      </c>
      <c r="H10" s="37"/>
      <c r="I10" s="64"/>
      <c r="J10" s="37"/>
      <c r="K10" s="37">
        <v>43440</v>
      </c>
      <c r="L10" s="37"/>
      <c r="M10" s="10"/>
      <c r="N10" s="62">
        <f>SUM(G10+L10)</f>
        <v>43440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262812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238920</v>
      </c>
      <c r="H29" s="9">
        <f>SUM(H6:H28)</f>
        <v>0</v>
      </c>
      <c r="I29" s="25">
        <f>SUM(I6:I27)</f>
        <v>23892</v>
      </c>
      <c r="J29" s="24">
        <f>SUM(J6:J27)</f>
        <v>65160</v>
      </c>
      <c r="K29" s="23">
        <f>SUM(K6:K27)</f>
        <v>197652</v>
      </c>
      <c r="L29" s="10">
        <f>SUM(L6:L28)</f>
        <v>0</v>
      </c>
      <c r="M29" s="10">
        <f>SUM(M6:M28)</f>
        <v>0</v>
      </c>
      <c r="N29" s="22">
        <f>SUM(J29:M29)</f>
        <v>262812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80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43440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21720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65160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6" zoomScale="91" zoomScaleNormal="91" workbookViewId="0">
      <selection activeCell="J6" sqref="J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40263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72</v>
      </c>
      <c r="B6" s="93" t="s">
        <v>346</v>
      </c>
      <c r="C6" s="66" t="s">
        <v>77</v>
      </c>
      <c r="D6" s="65">
        <v>40263</v>
      </c>
      <c r="E6" s="65">
        <v>40264</v>
      </c>
      <c r="F6" s="33">
        <v>33529</v>
      </c>
      <c r="G6" s="37">
        <v>49956</v>
      </c>
      <c r="H6" s="37"/>
      <c r="I6" s="64"/>
      <c r="J6" s="37">
        <v>33323</v>
      </c>
      <c r="K6" s="37">
        <v>16648.38</v>
      </c>
      <c r="L6" s="37"/>
      <c r="M6" s="10"/>
      <c r="N6" s="62">
        <f>SUM(G6+I6)</f>
        <v>49956</v>
      </c>
    </row>
    <row r="7" spans="1:14" ht="13.5" customHeight="1">
      <c r="A7" s="39"/>
      <c r="B7" s="93"/>
      <c r="C7" s="66"/>
      <c r="D7" s="65"/>
      <c r="E7" s="65"/>
      <c r="F7" s="33"/>
      <c r="G7" s="37"/>
      <c r="H7" s="37"/>
      <c r="I7" s="64"/>
      <c r="J7" s="37"/>
      <c r="K7" s="37"/>
      <c r="L7" s="37"/>
      <c r="M7" s="10"/>
      <c r="N7" s="62">
        <f>SUM(G7+I7)</f>
        <v>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SUM(G8+I8)</f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49956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49956</v>
      </c>
      <c r="H29" s="9">
        <f>SUM(H6:H28)</f>
        <v>0</v>
      </c>
      <c r="I29" s="25">
        <f>SUM(I6:I27)</f>
        <v>0</v>
      </c>
      <c r="J29" s="24">
        <f>SUM(J6:J27)</f>
        <v>33323</v>
      </c>
      <c r="K29" s="23">
        <f>SUM(K6:K27)</f>
        <v>16648.38</v>
      </c>
      <c r="L29" s="10">
        <f>SUM(L6:L28)</f>
        <v>0</v>
      </c>
      <c r="M29" s="10">
        <f>SUM(M6:M28)</f>
        <v>0</v>
      </c>
      <c r="N29" s="22">
        <f>SUM(J29:M29)</f>
        <v>49971.380000000005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61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33123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200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33323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6" zoomScale="91" zoomScaleNormal="91" workbookViewId="0">
      <selection activeCell="C34" sqref="C34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342</v>
      </c>
      <c r="E3" s="103"/>
      <c r="F3" s="76"/>
      <c r="G3" s="2"/>
      <c r="H3" s="2"/>
      <c r="I3" s="2"/>
      <c r="J3" s="75"/>
      <c r="K3" s="104">
        <v>40263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205</v>
      </c>
      <c r="B6" s="93" t="s">
        <v>343</v>
      </c>
      <c r="C6" s="66" t="s">
        <v>77</v>
      </c>
      <c r="D6" s="65">
        <v>40266</v>
      </c>
      <c r="E6" s="65">
        <v>40267</v>
      </c>
      <c r="F6" s="33">
        <v>33528</v>
      </c>
      <c r="G6" s="37">
        <v>49956</v>
      </c>
      <c r="H6" s="37"/>
      <c r="I6" s="64"/>
      <c r="J6" s="37"/>
      <c r="K6" s="37"/>
      <c r="L6" s="37"/>
      <c r="M6" s="10">
        <v>49956</v>
      </c>
      <c r="N6" s="62">
        <f>SUM(G6+I6)</f>
        <v>49956</v>
      </c>
    </row>
    <row r="7" spans="1:14" ht="13.5" customHeight="1">
      <c r="A7" s="39" t="s">
        <v>104</v>
      </c>
      <c r="B7" s="93" t="s">
        <v>97</v>
      </c>
      <c r="C7" s="66" t="s">
        <v>77</v>
      </c>
      <c r="D7" s="65">
        <v>40262</v>
      </c>
      <c r="E7" s="65">
        <v>40263</v>
      </c>
      <c r="F7" s="33">
        <v>33527</v>
      </c>
      <c r="G7" s="37">
        <v>15000</v>
      </c>
      <c r="H7" s="37"/>
      <c r="I7" s="64"/>
      <c r="J7" s="37"/>
      <c r="K7" s="37">
        <v>15000</v>
      </c>
      <c r="L7" s="37"/>
      <c r="M7" s="10"/>
      <c r="N7" s="62">
        <f>SUM(G7+I7)</f>
        <v>15000</v>
      </c>
    </row>
    <row r="8" spans="1:14">
      <c r="A8" s="39" t="s">
        <v>90</v>
      </c>
      <c r="B8" s="93" t="s">
        <v>344</v>
      </c>
      <c r="C8" s="66" t="s">
        <v>345</v>
      </c>
      <c r="D8" s="65">
        <v>40261</v>
      </c>
      <c r="E8" s="65">
        <v>40263</v>
      </c>
      <c r="F8" s="33">
        <v>33526</v>
      </c>
      <c r="G8" s="37">
        <v>28000</v>
      </c>
      <c r="H8" s="37"/>
      <c r="I8" s="64"/>
      <c r="J8" s="37">
        <v>28000</v>
      </c>
      <c r="K8" s="37"/>
      <c r="L8" s="37"/>
      <c r="M8" s="10"/>
      <c r="N8" s="62">
        <f>SUM(G8+I8)</f>
        <v>28000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92956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92956</v>
      </c>
      <c r="H29" s="9">
        <f>SUM(H6:H28)</f>
        <v>0</v>
      </c>
      <c r="I29" s="25">
        <f>SUM(I6:I27)</f>
        <v>0</v>
      </c>
      <c r="J29" s="24">
        <f>SUM(J6:J27)</f>
        <v>28000</v>
      </c>
      <c r="K29" s="23">
        <f>SUM(K6:K27)</f>
        <v>15000</v>
      </c>
      <c r="L29" s="10">
        <f>SUM(L6:L28)</f>
        <v>0</v>
      </c>
      <c r="M29" s="10">
        <f>SUM(M6:M28)</f>
        <v>49956</v>
      </c>
      <c r="N29" s="22">
        <f>SUM(J29:M29)</f>
        <v>92956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28000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28000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3" zoomScale="91" zoomScaleNormal="91" workbookViewId="0">
      <selection activeCell="M7" sqref="M7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40262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93" t="s">
        <v>341</v>
      </c>
      <c r="C6" s="66" t="s">
        <v>178</v>
      </c>
      <c r="D6" s="65">
        <v>40266</v>
      </c>
      <c r="E6" s="65">
        <v>40269</v>
      </c>
      <c r="F6" s="33">
        <v>33525</v>
      </c>
      <c r="G6" s="37">
        <v>91224</v>
      </c>
      <c r="H6" s="37"/>
      <c r="I6" s="64"/>
      <c r="J6" s="37"/>
      <c r="K6" s="37"/>
      <c r="L6" s="37"/>
      <c r="M6" s="10">
        <v>91224</v>
      </c>
      <c r="N6" s="62">
        <f>SUM(G6+I6)</f>
        <v>91224</v>
      </c>
    </row>
    <row r="7" spans="1:14" ht="13.5" customHeight="1">
      <c r="A7" s="39"/>
      <c r="B7" s="93"/>
      <c r="C7" s="66"/>
      <c r="D7" s="65"/>
      <c r="E7" s="65"/>
      <c r="F7" s="33"/>
      <c r="G7" s="37"/>
      <c r="H7" s="37"/>
      <c r="I7" s="64"/>
      <c r="J7" s="37"/>
      <c r="K7" s="37"/>
      <c r="L7" s="37"/>
      <c r="M7" s="10"/>
      <c r="N7" s="62">
        <f>SUM(G7+I7)</f>
        <v>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SUM(G8+I8)</f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91224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91224</v>
      </c>
      <c r="H29" s="9">
        <f>SUM(H6:H28)</f>
        <v>0</v>
      </c>
      <c r="I29" s="25">
        <f>SUM(I6:I27)</f>
        <v>0</v>
      </c>
      <c r="J29" s="24">
        <f>SUM(J6:J27)</f>
        <v>0</v>
      </c>
      <c r="K29" s="23">
        <f>SUM(K6:K27)</f>
        <v>0</v>
      </c>
      <c r="L29" s="10">
        <f>SUM(L6:L28)</f>
        <v>0</v>
      </c>
      <c r="M29" s="10">
        <f>SUM(M6:M28)</f>
        <v>91224</v>
      </c>
      <c r="N29" s="22">
        <f>SUM(J29:M29)</f>
        <v>91224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23" zoomScale="91" zoomScaleNormal="91" workbookViewId="0">
      <selection activeCell="N36" sqref="A1:N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40262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93" t="s">
        <v>126</v>
      </c>
      <c r="C6" s="66" t="s">
        <v>199</v>
      </c>
      <c r="D6" s="65">
        <v>40264</v>
      </c>
      <c r="E6" s="65">
        <v>40266</v>
      </c>
      <c r="F6" s="33">
        <v>33523</v>
      </c>
      <c r="G6" s="37">
        <v>356208</v>
      </c>
      <c r="H6" s="37"/>
      <c r="I6" s="64"/>
      <c r="J6" s="37"/>
      <c r="K6" s="37"/>
      <c r="L6" s="37"/>
      <c r="M6" s="10">
        <v>356208</v>
      </c>
      <c r="N6" s="62">
        <f>SUM(G6+I6)</f>
        <v>356208</v>
      </c>
    </row>
    <row r="7" spans="1:14" ht="13.5" customHeight="1">
      <c r="A7" s="39" t="s">
        <v>339</v>
      </c>
      <c r="B7" s="93" t="s">
        <v>340</v>
      </c>
      <c r="C7" s="66" t="s">
        <v>65</v>
      </c>
      <c r="D7" s="65">
        <v>40262</v>
      </c>
      <c r="E7" s="65">
        <v>40263</v>
      </c>
      <c r="F7" s="33">
        <v>33524</v>
      </c>
      <c r="G7" s="37">
        <v>130320</v>
      </c>
      <c r="H7" s="37"/>
      <c r="I7" s="64"/>
      <c r="J7" s="37"/>
      <c r="K7" s="37">
        <v>130320</v>
      </c>
      <c r="L7" s="37"/>
      <c r="M7" s="10"/>
      <c r="N7" s="62">
        <f>SUM(G7+I7)</f>
        <v>130320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SUM(G8+I8)</f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486528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486528</v>
      </c>
      <c r="H29" s="9">
        <f>SUM(H6:H28)</f>
        <v>0</v>
      </c>
      <c r="I29" s="25">
        <f>SUM(I6:I27)</f>
        <v>0</v>
      </c>
      <c r="J29" s="24">
        <f>SUM(J6:J27)</f>
        <v>0</v>
      </c>
      <c r="K29" s="23">
        <f>SUM(K6:K27)</f>
        <v>130320</v>
      </c>
      <c r="L29" s="10">
        <f>SUM(L6:L28)</f>
        <v>0</v>
      </c>
      <c r="M29" s="10">
        <f>SUM(M6:M28)</f>
        <v>356208</v>
      </c>
      <c r="N29" s="22">
        <f>SUM(J29:M29)</f>
        <v>486528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3" zoomScale="91" zoomScaleNormal="91" workbookViewId="0">
      <selection activeCell="L8" sqref="L8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40261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93" t="s">
        <v>335</v>
      </c>
      <c r="C6" s="66" t="s">
        <v>336</v>
      </c>
      <c r="D6" s="65">
        <v>40297</v>
      </c>
      <c r="E6" s="65">
        <v>40299</v>
      </c>
      <c r="F6" s="33">
        <v>33520</v>
      </c>
      <c r="G6" s="37">
        <v>256296</v>
      </c>
      <c r="H6" s="37"/>
      <c r="I6" s="64"/>
      <c r="J6" s="37"/>
      <c r="K6" s="37"/>
      <c r="L6" s="37"/>
      <c r="M6" s="10">
        <v>256296</v>
      </c>
      <c r="N6" s="62">
        <f>SUM(G6+I6)</f>
        <v>256296</v>
      </c>
    </row>
    <row r="7" spans="1:14" ht="13.5" customHeight="1">
      <c r="A7" s="39" t="s">
        <v>124</v>
      </c>
      <c r="B7" s="93" t="s">
        <v>337</v>
      </c>
      <c r="C7" s="66" t="s">
        <v>77</v>
      </c>
      <c r="D7" s="65">
        <v>40261</v>
      </c>
      <c r="E7" s="65">
        <v>40263</v>
      </c>
      <c r="F7" s="33">
        <v>33521</v>
      </c>
      <c r="G7" s="37">
        <v>71676</v>
      </c>
      <c r="H7" s="37"/>
      <c r="I7" s="64"/>
      <c r="J7" s="37"/>
      <c r="K7" s="37">
        <v>71676</v>
      </c>
      <c r="L7" s="37"/>
      <c r="M7" s="10"/>
      <c r="N7" s="62">
        <f>SUM(G7+I7)</f>
        <v>71676</v>
      </c>
    </row>
    <row r="8" spans="1:14">
      <c r="A8" s="39" t="s">
        <v>60</v>
      </c>
      <c r="B8" s="93" t="s">
        <v>338</v>
      </c>
      <c r="C8" s="66" t="s">
        <v>77</v>
      </c>
      <c r="D8" s="65">
        <v>40261</v>
      </c>
      <c r="E8" s="65">
        <v>40263</v>
      </c>
      <c r="F8" s="33">
        <v>33522</v>
      </c>
      <c r="G8" s="37">
        <v>225888</v>
      </c>
      <c r="H8" s="37"/>
      <c r="I8" s="64"/>
      <c r="J8" s="37"/>
      <c r="K8" s="37">
        <v>225888</v>
      </c>
      <c r="L8" s="37"/>
      <c r="M8" s="10"/>
      <c r="N8" s="62">
        <f>SUM(G8+I8)</f>
        <v>225888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553860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553860</v>
      </c>
      <c r="H29" s="9">
        <f>SUM(H6:H28)</f>
        <v>0</v>
      </c>
      <c r="I29" s="25">
        <f>SUM(I6:I27)</f>
        <v>0</v>
      </c>
      <c r="J29" s="24">
        <f>SUM(J6:J27)</f>
        <v>0</v>
      </c>
      <c r="K29" s="23">
        <f>SUM(K6:K27)</f>
        <v>297564</v>
      </c>
      <c r="L29" s="10">
        <f>SUM(L6:L28)</f>
        <v>0</v>
      </c>
      <c r="M29" s="10">
        <f>SUM(M6:M28)</f>
        <v>256296</v>
      </c>
      <c r="N29" s="22">
        <f>SUM(J29:M29)</f>
        <v>553860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sqref="A1:N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334</v>
      </c>
      <c r="E3" s="103"/>
      <c r="F3" s="76"/>
      <c r="G3" s="2"/>
      <c r="H3" s="2"/>
      <c r="I3" s="2"/>
      <c r="J3" s="75"/>
      <c r="K3" s="104">
        <v>40261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115</v>
      </c>
      <c r="B6" s="93" t="s">
        <v>328</v>
      </c>
      <c r="C6" s="66" t="s">
        <v>329</v>
      </c>
      <c r="D6" s="65"/>
      <c r="E6" s="65"/>
      <c r="F6" s="33">
        <v>33517</v>
      </c>
      <c r="G6" s="37"/>
      <c r="H6" s="37" t="s">
        <v>175</v>
      </c>
      <c r="I6" s="64">
        <v>55386</v>
      </c>
      <c r="J6" s="37">
        <v>55386</v>
      </c>
      <c r="K6" s="37"/>
      <c r="L6" s="37"/>
      <c r="M6" s="10"/>
      <c r="N6" s="62">
        <f>SUM(G6+I6)</f>
        <v>55386</v>
      </c>
    </row>
    <row r="7" spans="1:14" ht="13.5" customHeight="1">
      <c r="A7" s="39" t="s">
        <v>330</v>
      </c>
      <c r="B7" s="93" t="s">
        <v>331</v>
      </c>
      <c r="C7" s="66" t="s">
        <v>332</v>
      </c>
      <c r="D7" s="65">
        <v>40261</v>
      </c>
      <c r="E7" s="65">
        <v>40262</v>
      </c>
      <c r="F7" s="33">
        <v>33518</v>
      </c>
      <c r="G7" s="37">
        <v>15000</v>
      </c>
      <c r="H7" s="37"/>
      <c r="I7" s="64"/>
      <c r="J7" s="37">
        <v>15000</v>
      </c>
      <c r="K7" s="37"/>
      <c r="L7" s="37"/>
      <c r="M7" s="10"/>
      <c r="N7" s="62">
        <f>SUM(G7+I7)</f>
        <v>15000</v>
      </c>
    </row>
    <row r="8" spans="1:14">
      <c r="A8" s="39" t="s">
        <v>40</v>
      </c>
      <c r="B8" s="93" t="s">
        <v>333</v>
      </c>
      <c r="C8" s="66" t="s">
        <v>77</v>
      </c>
      <c r="D8" s="65">
        <v>40261</v>
      </c>
      <c r="E8" s="65">
        <v>40264</v>
      </c>
      <c r="F8" s="33">
        <v>33519</v>
      </c>
      <c r="G8" s="37">
        <v>107514</v>
      </c>
      <c r="H8" s="37"/>
      <c r="I8" s="64"/>
      <c r="J8" s="37"/>
      <c r="K8" s="37">
        <v>107514</v>
      </c>
      <c r="L8" s="37"/>
      <c r="M8" s="10"/>
      <c r="N8" s="62">
        <f>SUM(G8+I8)</f>
        <v>107514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177900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122514</v>
      </c>
      <c r="H29" s="9">
        <f>SUM(H6:H28)</f>
        <v>0</v>
      </c>
      <c r="I29" s="25">
        <f>SUM(I6:I27)</f>
        <v>55386</v>
      </c>
      <c r="J29" s="24">
        <f>SUM(J6:J27)</f>
        <v>70386</v>
      </c>
      <c r="K29" s="23">
        <f>SUM(K6:K27)</f>
        <v>107514</v>
      </c>
      <c r="L29" s="10">
        <f>SUM(L6:L28)</f>
        <v>0</v>
      </c>
      <c r="M29" s="10">
        <f>SUM(M6:M28)</f>
        <v>0</v>
      </c>
      <c r="N29" s="22">
        <f>SUM(J29:M29)</f>
        <v>177900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100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54300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16100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70400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40">
    <pageSetUpPr fitToPage="1"/>
  </sheetPr>
  <dimension ref="A1:N36"/>
  <sheetViews>
    <sheetView topLeftCell="A23" zoomScale="91" zoomScaleNormal="91" workbookViewId="0">
      <selection activeCell="N36" sqref="A1:N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40260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60</v>
      </c>
      <c r="B6" s="93" t="s">
        <v>325</v>
      </c>
      <c r="C6" s="66" t="s">
        <v>326</v>
      </c>
      <c r="D6" s="65">
        <v>40260</v>
      </c>
      <c r="E6" s="65">
        <v>40261</v>
      </c>
      <c r="F6" s="33">
        <v>33516</v>
      </c>
      <c r="G6" s="37">
        <v>62988</v>
      </c>
      <c r="H6" s="37"/>
      <c r="I6" s="64"/>
      <c r="J6" s="37">
        <v>37792.800000000003</v>
      </c>
      <c r="K6" s="37">
        <v>25195.200000000001</v>
      </c>
      <c r="L6" s="37"/>
      <c r="M6" s="10"/>
      <c r="N6" s="62">
        <f>SUM(G6+I6)</f>
        <v>62988</v>
      </c>
    </row>
    <row r="7" spans="1:14" ht="13.5" customHeight="1">
      <c r="A7" s="39"/>
      <c r="B7" s="93"/>
      <c r="C7" s="66"/>
      <c r="D7" s="65"/>
      <c r="E7" s="65"/>
      <c r="F7" s="33"/>
      <c r="G7" s="37"/>
      <c r="H7" s="37"/>
      <c r="I7" s="64"/>
      <c r="J7" s="37"/>
      <c r="K7" s="37"/>
      <c r="L7" s="37"/>
      <c r="M7" s="10"/>
      <c r="N7" s="62">
        <f>SUM(G7+I7)</f>
        <v>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SUM(G8+I8)</f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62988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62988</v>
      </c>
      <c r="H29" s="9">
        <f>SUM(H6:H28)</f>
        <v>0</v>
      </c>
      <c r="I29" s="25">
        <f>SUM(I6:I27)</f>
        <v>0</v>
      </c>
      <c r="J29" s="24">
        <f>SUM(J6:J27)</f>
        <v>37792.800000000003</v>
      </c>
      <c r="K29" s="23">
        <f>SUM(K6:K27)</f>
        <v>25195.200000000001</v>
      </c>
      <c r="L29" s="10">
        <f>SUM(L6:L28)</f>
        <v>0</v>
      </c>
      <c r="M29" s="10">
        <f>SUM(M6:M28)</f>
        <v>0</v>
      </c>
      <c r="N29" s="22">
        <f>SUM(J29:M29)</f>
        <v>62988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 t="s">
        <v>327</v>
      </c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30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16290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21510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37800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36"/>
  <sheetViews>
    <sheetView topLeftCell="A10" zoomScale="91" zoomScaleNormal="91" workbookViewId="0">
      <selection activeCell="K9" sqref="K9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40260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92</v>
      </c>
      <c r="B6" s="93"/>
      <c r="C6" s="66" t="s">
        <v>73</v>
      </c>
      <c r="D6" s="65">
        <v>40259</v>
      </c>
      <c r="E6" s="65">
        <v>40260</v>
      </c>
      <c r="F6" s="33">
        <v>33512</v>
      </c>
      <c r="G6" s="37">
        <v>21000</v>
      </c>
      <c r="H6" s="37"/>
      <c r="I6" s="64"/>
      <c r="J6" s="37">
        <v>21000</v>
      </c>
      <c r="K6" s="37"/>
      <c r="L6" s="37"/>
      <c r="M6" s="10"/>
      <c r="N6" s="62">
        <f>SUM(G6+I6)</f>
        <v>21000</v>
      </c>
    </row>
    <row r="7" spans="1:14" ht="13.5" customHeight="1">
      <c r="A7" s="39" t="s">
        <v>75</v>
      </c>
      <c r="B7" s="93" t="s">
        <v>322</v>
      </c>
      <c r="C7" s="66" t="s">
        <v>77</v>
      </c>
      <c r="D7" s="65"/>
      <c r="E7" s="65"/>
      <c r="F7" s="33">
        <v>33513</v>
      </c>
      <c r="G7" s="37"/>
      <c r="H7" s="37" t="s">
        <v>323</v>
      </c>
      <c r="I7" s="64">
        <v>23892</v>
      </c>
      <c r="J7" s="37">
        <v>23892</v>
      </c>
      <c r="K7" s="37"/>
      <c r="L7" s="37"/>
      <c r="M7" s="10"/>
      <c r="N7" s="62">
        <f>SUM(G7+I7)</f>
        <v>23892</v>
      </c>
    </row>
    <row r="8" spans="1:14">
      <c r="A8" s="39" t="s">
        <v>286</v>
      </c>
      <c r="B8" s="93" t="s">
        <v>287</v>
      </c>
      <c r="C8" s="66" t="s">
        <v>77</v>
      </c>
      <c r="D8" s="65"/>
      <c r="E8" s="65"/>
      <c r="F8" s="33">
        <v>33514</v>
      </c>
      <c r="G8" s="37"/>
      <c r="H8" s="37" t="s">
        <v>324</v>
      </c>
      <c r="I8" s="64">
        <v>16290</v>
      </c>
      <c r="J8" s="37"/>
      <c r="K8" s="37">
        <v>16290</v>
      </c>
      <c r="L8" s="37"/>
      <c r="M8" s="10"/>
      <c r="N8" s="62">
        <f>SUM(G8+I8)</f>
        <v>16290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>SUM(G10+L10)</f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61182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21000</v>
      </c>
      <c r="H29" s="9">
        <f>SUM(H6:H28)</f>
        <v>0</v>
      </c>
      <c r="I29" s="25">
        <f>SUM(I6:I27)</f>
        <v>40182</v>
      </c>
      <c r="J29" s="24">
        <f>SUM(J6:J27)</f>
        <v>44892</v>
      </c>
      <c r="K29" s="23">
        <f>SUM(K6:K27)</f>
        <v>16290</v>
      </c>
      <c r="L29" s="10">
        <f>SUM(L6:L28)</f>
        <v>0</v>
      </c>
      <c r="M29" s="10">
        <f>SUM(M6:M28)</f>
        <v>0</v>
      </c>
      <c r="N29" s="22">
        <f>SUM(J29:M29)</f>
        <v>61182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36"/>
  <sheetViews>
    <sheetView topLeftCell="A23" zoomScale="91" zoomScaleNormal="91" workbookViewId="0">
      <selection activeCell="N36" sqref="A1:N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40259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260</v>
      </c>
      <c r="B6" s="93" t="s">
        <v>314</v>
      </c>
      <c r="C6" s="66"/>
      <c r="D6" s="65"/>
      <c r="E6" s="65"/>
      <c r="F6" s="33">
        <v>33510</v>
      </c>
      <c r="G6" s="37"/>
      <c r="H6" s="37" t="s">
        <v>315</v>
      </c>
      <c r="I6" s="64">
        <v>47784</v>
      </c>
      <c r="J6" s="37">
        <v>47784</v>
      </c>
      <c r="K6" s="37"/>
      <c r="L6" s="37"/>
      <c r="M6" s="10"/>
      <c r="N6" s="62">
        <f>SUM(G6+I6)</f>
        <v>47784</v>
      </c>
    </row>
    <row r="7" spans="1:14" ht="13.5" customHeight="1">
      <c r="A7" s="39" t="s">
        <v>63</v>
      </c>
      <c r="B7" s="93" t="s">
        <v>316</v>
      </c>
      <c r="C7" s="66" t="s">
        <v>65</v>
      </c>
      <c r="D7" s="65">
        <v>40259</v>
      </c>
      <c r="E7" s="65">
        <v>40260</v>
      </c>
      <c r="F7" s="33">
        <v>33509</v>
      </c>
      <c r="G7" s="37">
        <v>43440</v>
      </c>
      <c r="H7" s="37"/>
      <c r="I7" s="64"/>
      <c r="J7" s="37"/>
      <c r="K7" s="37">
        <v>43440</v>
      </c>
      <c r="L7" s="37"/>
      <c r="M7" s="10"/>
      <c r="N7" s="62">
        <f>SUM(G7+I7)</f>
        <v>43440</v>
      </c>
    </row>
    <row r="8" spans="1:14">
      <c r="A8" s="39" t="s">
        <v>60</v>
      </c>
      <c r="B8" s="93" t="s">
        <v>317</v>
      </c>
      <c r="C8" s="66" t="s">
        <v>65</v>
      </c>
      <c r="D8" s="65">
        <v>40259</v>
      </c>
      <c r="E8" s="65">
        <v>40261</v>
      </c>
      <c r="F8" s="33">
        <v>33511</v>
      </c>
      <c r="G8" s="37">
        <v>62988</v>
      </c>
      <c r="H8" s="37"/>
      <c r="I8" s="64"/>
      <c r="J8" s="37">
        <v>37792.800000000003</v>
      </c>
      <c r="K8" s="37">
        <v>25195.200000000001</v>
      </c>
      <c r="L8" s="37"/>
      <c r="M8" s="10"/>
      <c r="N8" s="62">
        <f>SUM(G8+I8)</f>
        <v>62988</v>
      </c>
    </row>
    <row r="9" spans="1:14" ht="16.5" customHeight="1">
      <c r="A9" s="39" t="s">
        <v>146</v>
      </c>
      <c r="B9" s="93" t="s">
        <v>318</v>
      </c>
      <c r="C9" s="66" t="s">
        <v>65</v>
      </c>
      <c r="D9" s="65">
        <v>40259</v>
      </c>
      <c r="E9" s="65">
        <v>40260</v>
      </c>
      <c r="F9" s="33">
        <v>33507</v>
      </c>
      <c r="G9" s="37">
        <v>46698</v>
      </c>
      <c r="H9" s="37"/>
      <c r="I9" s="64"/>
      <c r="J9" s="37"/>
      <c r="K9" s="37">
        <v>46698</v>
      </c>
      <c r="L9" s="37"/>
      <c r="M9" s="10"/>
      <c r="N9" s="62">
        <f>SUM(G9+I9)</f>
        <v>46698</v>
      </c>
    </row>
    <row r="10" spans="1:14">
      <c r="A10" s="39" t="s">
        <v>115</v>
      </c>
      <c r="B10" s="93" t="s">
        <v>319</v>
      </c>
      <c r="C10" s="66" t="s">
        <v>320</v>
      </c>
      <c r="D10" s="65">
        <v>40259</v>
      </c>
      <c r="E10" s="65">
        <v>40261</v>
      </c>
      <c r="F10" s="33">
        <v>33506</v>
      </c>
      <c r="G10" s="37">
        <v>420282</v>
      </c>
      <c r="H10" s="37"/>
      <c r="I10" s="64"/>
      <c r="J10" s="37"/>
      <c r="K10" s="37"/>
      <c r="L10" s="37"/>
      <c r="M10" s="10">
        <v>420282</v>
      </c>
      <c r="N10" s="62">
        <f>SUM(G10+L10)</f>
        <v>420282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621192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573408</v>
      </c>
      <c r="H29" s="9">
        <f>SUM(H6:H28)</f>
        <v>0</v>
      </c>
      <c r="I29" s="25">
        <f>SUM(I6:I27)</f>
        <v>47784</v>
      </c>
      <c r="J29" s="24">
        <f>SUM(J6:J27)</f>
        <v>85576.8</v>
      </c>
      <c r="K29" s="23">
        <f>SUM(K6:K27)</f>
        <v>115333.2</v>
      </c>
      <c r="L29" s="10">
        <f>SUM(L6:L28)</f>
        <v>0</v>
      </c>
      <c r="M29" s="10">
        <f>SUM(M6:M28)</f>
        <v>420282</v>
      </c>
      <c r="N29" s="22">
        <f>SUM(J29:M29)</f>
        <v>621192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 t="s">
        <v>321</v>
      </c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70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38010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47575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85585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0" zoomScale="91" zoomScaleNormal="91" workbookViewId="0">
      <selection activeCell="D35" sqref="D35"/>
    </sheetView>
  </sheetViews>
  <sheetFormatPr baseColWidth="10" defaultRowHeight="15"/>
  <cols>
    <col min="1" max="1" width="5.5703125" customWidth="1"/>
    <col min="2" max="2" width="16.4257812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40268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399</v>
      </c>
      <c r="B6" s="93" t="s">
        <v>400</v>
      </c>
      <c r="C6" s="66" t="s">
        <v>77</v>
      </c>
      <c r="D6" s="65">
        <v>40266</v>
      </c>
      <c r="E6" s="65">
        <v>40268</v>
      </c>
      <c r="F6" s="33">
        <v>33570</v>
      </c>
      <c r="G6" s="37">
        <v>258066</v>
      </c>
      <c r="H6" s="37"/>
      <c r="I6" s="64"/>
      <c r="J6" s="37"/>
      <c r="K6" s="37">
        <v>258066</v>
      </c>
      <c r="L6" s="37"/>
      <c r="M6" s="10"/>
      <c r="N6" s="62">
        <f t="shared" ref="N6:N12" si="0">SUM(G6+I6)</f>
        <v>258066</v>
      </c>
    </row>
    <row r="7" spans="1:14" ht="15" customHeight="1">
      <c r="A7" s="39" t="s">
        <v>28</v>
      </c>
      <c r="B7" s="99" t="s">
        <v>401</v>
      </c>
      <c r="C7" s="101" t="s">
        <v>273</v>
      </c>
      <c r="D7" s="100">
        <v>40280</v>
      </c>
      <c r="E7" s="69">
        <v>40283</v>
      </c>
      <c r="F7" s="33">
        <v>33571</v>
      </c>
      <c r="G7" s="37">
        <v>329751</v>
      </c>
      <c r="H7" s="37"/>
      <c r="I7" s="64"/>
      <c r="J7" s="37"/>
      <c r="K7" s="37"/>
      <c r="L7" s="37"/>
      <c r="M7" s="10">
        <v>329751</v>
      </c>
      <c r="N7" s="62">
        <f t="shared" si="0"/>
        <v>329751</v>
      </c>
    </row>
    <row r="8" spans="1:14">
      <c r="A8" s="39" t="s">
        <v>28</v>
      </c>
      <c r="B8" s="93" t="s">
        <v>402</v>
      </c>
      <c r="C8" s="66" t="s">
        <v>101</v>
      </c>
      <c r="D8" s="65">
        <v>40278</v>
      </c>
      <c r="E8" s="65">
        <v>40280</v>
      </c>
      <c r="F8" s="33">
        <v>33572</v>
      </c>
      <c r="G8" s="37">
        <v>329220</v>
      </c>
      <c r="H8" s="37"/>
      <c r="I8" s="64"/>
      <c r="J8" s="37"/>
      <c r="K8" s="37"/>
      <c r="L8" s="37"/>
      <c r="M8" s="10">
        <v>329220</v>
      </c>
      <c r="N8" s="62">
        <f t="shared" si="0"/>
        <v>329220</v>
      </c>
    </row>
    <row r="9" spans="1:14" ht="16.5" customHeight="1">
      <c r="A9" s="39" t="s">
        <v>176</v>
      </c>
      <c r="B9" s="93" t="s">
        <v>403</v>
      </c>
      <c r="C9" s="66" t="s">
        <v>178</v>
      </c>
      <c r="D9" s="65">
        <v>40268</v>
      </c>
      <c r="E9" s="65">
        <v>40269</v>
      </c>
      <c r="F9" s="33">
        <v>33573</v>
      </c>
      <c r="G9" s="37">
        <v>14868</v>
      </c>
      <c r="H9" s="37"/>
      <c r="I9" s="64"/>
      <c r="J9" s="37">
        <v>14868</v>
      </c>
      <c r="K9" s="37"/>
      <c r="L9" s="37"/>
      <c r="M9" s="10"/>
      <c r="N9" s="62">
        <f t="shared" si="0"/>
        <v>14868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 t="shared" si="0"/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931905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931905</v>
      </c>
      <c r="H29" s="9">
        <f>SUM(H6:H28)</f>
        <v>0</v>
      </c>
      <c r="I29" s="25">
        <f>SUM(I6:I27)</f>
        <v>0</v>
      </c>
      <c r="J29" s="24">
        <f>SUM(J6:J27)</f>
        <v>14868</v>
      </c>
      <c r="K29" s="23">
        <f>SUM(K6:K27)</f>
        <v>258066</v>
      </c>
      <c r="L29" s="10">
        <f>SUM(L6:L28)</f>
        <v>0</v>
      </c>
      <c r="M29" s="10">
        <f>SUM(M6:M28)</f>
        <v>658971</v>
      </c>
      <c r="N29" s="22">
        <f>SUM(J29:M29)</f>
        <v>931905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 t="s">
        <v>398</v>
      </c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531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20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10620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4250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14870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N40"/>
  <sheetViews>
    <sheetView topLeftCell="C19" zoomScale="91" zoomScaleNormal="91" workbookViewId="0">
      <selection activeCell="O28" sqref="O28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40259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60</v>
      </c>
      <c r="B6" s="7" t="s">
        <v>311</v>
      </c>
      <c r="C6" s="66" t="s">
        <v>77</v>
      </c>
      <c r="D6" s="65">
        <v>40258</v>
      </c>
      <c r="E6" s="65">
        <v>40259</v>
      </c>
      <c r="F6" s="33">
        <v>33504</v>
      </c>
      <c r="G6" s="37">
        <v>43440</v>
      </c>
      <c r="H6" s="37"/>
      <c r="I6" s="64"/>
      <c r="J6" s="37"/>
      <c r="K6" s="37">
        <v>43440</v>
      </c>
      <c r="L6" s="37"/>
      <c r="M6" s="10"/>
      <c r="N6" s="62">
        <f>SUM(G6:I6)</f>
        <v>43440</v>
      </c>
    </row>
    <row r="7" spans="1:14" ht="13.5" customHeight="1">
      <c r="A7" s="39" t="s">
        <v>146</v>
      </c>
      <c r="B7" s="91" t="s">
        <v>312</v>
      </c>
      <c r="C7" s="66" t="s">
        <v>313</v>
      </c>
      <c r="D7" s="65">
        <v>40246</v>
      </c>
      <c r="E7" s="65">
        <v>40247</v>
      </c>
      <c r="F7" s="33">
        <v>33505</v>
      </c>
      <c r="G7" s="37">
        <v>34752</v>
      </c>
      <c r="H7" s="37"/>
      <c r="I7" s="64"/>
      <c r="J7" s="37"/>
      <c r="K7" s="37"/>
      <c r="L7" s="37"/>
      <c r="M7" s="28">
        <v>34752</v>
      </c>
      <c r="N7" s="62">
        <f>SUM(G7:I7)</f>
        <v>34752</v>
      </c>
    </row>
    <row r="8" spans="1:14">
      <c r="A8" s="39"/>
      <c r="B8" s="91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 t="shared" ref="N8:N31" si="0">SUM(G8+I8)</f>
        <v>0</v>
      </c>
    </row>
    <row r="9" spans="1:14" ht="16.5" customHeight="1">
      <c r="A9" s="39"/>
      <c r="B9" s="92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si="0"/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78192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78192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43440</v>
      </c>
      <c r="L33" s="10">
        <f>SUM(L6:L32)</f>
        <v>0</v>
      </c>
      <c r="M33" s="10">
        <f>SUM(M6:M32)</f>
        <v>34752</v>
      </c>
      <c r="N33" s="22">
        <f>SUM(J33:M33)</f>
        <v>78192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40"/>
  <sheetViews>
    <sheetView topLeftCell="C16" zoomScale="91" zoomScaleNormal="91" workbookViewId="0">
      <selection activeCell="K23" sqref="K23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301</v>
      </c>
      <c r="E3" s="103"/>
      <c r="F3" s="76"/>
      <c r="G3" s="2"/>
      <c r="H3" s="2"/>
      <c r="I3" s="2"/>
      <c r="J3" s="75"/>
      <c r="K3" s="104">
        <v>40258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7" t="s">
        <v>303</v>
      </c>
      <c r="C6" s="66" t="s">
        <v>302</v>
      </c>
      <c r="D6" s="65">
        <v>40246</v>
      </c>
      <c r="E6" s="65">
        <v>40248</v>
      </c>
      <c r="F6" s="33">
        <v>33496</v>
      </c>
      <c r="G6" s="37">
        <v>514764</v>
      </c>
      <c r="H6" s="37"/>
      <c r="I6" s="64"/>
      <c r="J6" s="37"/>
      <c r="K6" s="37"/>
      <c r="L6" s="37">
        <v>514764</v>
      </c>
      <c r="M6" s="10"/>
      <c r="N6" s="62">
        <f>SUM(G6:I6)</f>
        <v>514764</v>
      </c>
    </row>
    <row r="7" spans="1:14" ht="13.5" customHeight="1">
      <c r="A7" s="39" t="s">
        <v>28</v>
      </c>
      <c r="B7" s="91" t="s">
        <v>304</v>
      </c>
      <c r="C7" s="66" t="s">
        <v>302</v>
      </c>
      <c r="D7" s="65">
        <v>40247</v>
      </c>
      <c r="E7" s="65">
        <v>40248</v>
      </c>
      <c r="F7" s="33">
        <v>33497</v>
      </c>
      <c r="G7" s="37">
        <v>237834</v>
      </c>
      <c r="H7" s="37"/>
      <c r="I7" s="64"/>
      <c r="J7" s="37"/>
      <c r="K7" s="37"/>
      <c r="L7" s="37">
        <v>237834</v>
      </c>
      <c r="M7" s="28"/>
      <c r="N7" s="62">
        <f>SUM(G7:I7)</f>
        <v>237834</v>
      </c>
    </row>
    <row r="8" spans="1:14">
      <c r="A8" s="39" t="s">
        <v>40</v>
      </c>
      <c r="B8" s="91" t="s">
        <v>305</v>
      </c>
      <c r="C8" s="66" t="s">
        <v>77</v>
      </c>
      <c r="D8" s="65">
        <v>40258</v>
      </c>
      <c r="E8" s="65">
        <v>40259</v>
      </c>
      <c r="F8" s="33">
        <v>33498</v>
      </c>
      <c r="G8" s="37">
        <v>40725</v>
      </c>
      <c r="H8" s="37"/>
      <c r="I8" s="64"/>
      <c r="J8" s="37"/>
      <c r="K8" s="37">
        <v>40725</v>
      </c>
      <c r="L8" s="37"/>
      <c r="M8" s="10"/>
      <c r="N8" s="62">
        <v>40725</v>
      </c>
    </row>
    <row r="9" spans="1:14" ht="16.5" customHeight="1">
      <c r="A9" s="39" t="s">
        <v>28</v>
      </c>
      <c r="B9" s="92" t="s">
        <v>306</v>
      </c>
      <c r="C9" s="66" t="s">
        <v>302</v>
      </c>
      <c r="D9" s="65">
        <v>40248</v>
      </c>
      <c r="E9" s="65">
        <v>40250</v>
      </c>
      <c r="F9" s="33">
        <v>33499</v>
      </c>
      <c r="G9" s="37">
        <v>475668</v>
      </c>
      <c r="H9" s="37"/>
      <c r="I9" s="64"/>
      <c r="J9" s="37"/>
      <c r="K9" s="37"/>
      <c r="L9" s="37">
        <v>475668</v>
      </c>
      <c r="M9" s="10"/>
      <c r="N9" s="62">
        <f t="shared" ref="N9:N31" si="0">SUM(G9+I9)</f>
        <v>475668</v>
      </c>
    </row>
    <row r="10" spans="1:14">
      <c r="A10" s="39" t="s">
        <v>28</v>
      </c>
      <c r="B10" s="93" t="s">
        <v>307</v>
      </c>
      <c r="C10" s="66" t="s">
        <v>302</v>
      </c>
      <c r="D10" s="65">
        <v>40251</v>
      </c>
      <c r="E10" s="65">
        <v>40253</v>
      </c>
      <c r="F10" s="33">
        <v>33500</v>
      </c>
      <c r="G10" s="37">
        <v>60816</v>
      </c>
      <c r="H10" s="37"/>
      <c r="I10" s="64"/>
      <c r="J10" s="37"/>
      <c r="K10" s="37"/>
      <c r="L10" s="37">
        <v>60816</v>
      </c>
      <c r="M10" s="10"/>
      <c r="N10" s="62">
        <f t="shared" si="0"/>
        <v>60816</v>
      </c>
    </row>
    <row r="11" spans="1:14">
      <c r="A11" s="39" t="s">
        <v>28</v>
      </c>
      <c r="B11" s="93" t="s">
        <v>308</v>
      </c>
      <c r="C11" s="66" t="s">
        <v>302</v>
      </c>
      <c r="D11" s="65">
        <v>40254</v>
      </c>
      <c r="E11" s="65">
        <v>40256</v>
      </c>
      <c r="F11" s="33">
        <v>33501</v>
      </c>
      <c r="G11" s="37">
        <v>60816</v>
      </c>
      <c r="H11" s="37"/>
      <c r="I11" s="64"/>
      <c r="J11" s="37"/>
      <c r="K11" s="37"/>
      <c r="L11" s="37">
        <v>60816</v>
      </c>
      <c r="M11" s="10"/>
      <c r="N11" s="62">
        <f t="shared" si="0"/>
        <v>60816</v>
      </c>
    </row>
    <row r="12" spans="1:14">
      <c r="A12" s="39" t="s">
        <v>28</v>
      </c>
      <c r="B12" s="93" t="s">
        <v>309</v>
      </c>
      <c r="C12" s="66" t="s">
        <v>302</v>
      </c>
      <c r="D12" s="65">
        <v>40255</v>
      </c>
      <c r="E12" s="65">
        <v>40257</v>
      </c>
      <c r="F12" s="33">
        <v>33502</v>
      </c>
      <c r="G12" s="37">
        <v>60816</v>
      </c>
      <c r="H12" s="37"/>
      <c r="I12" s="64"/>
      <c r="J12" s="37"/>
      <c r="K12" s="37"/>
      <c r="L12" s="37">
        <v>60816</v>
      </c>
      <c r="M12" s="10"/>
      <c r="N12" s="62">
        <f t="shared" si="0"/>
        <v>60816</v>
      </c>
    </row>
    <row r="13" spans="1:14">
      <c r="A13" s="39" t="s">
        <v>28</v>
      </c>
      <c r="B13" s="93" t="s">
        <v>162</v>
      </c>
      <c r="C13" s="66" t="s">
        <v>161</v>
      </c>
      <c r="D13" s="65" t="s">
        <v>162</v>
      </c>
      <c r="E13" s="65" t="s">
        <v>310</v>
      </c>
      <c r="F13" s="33">
        <v>33503</v>
      </c>
      <c r="G13" s="37">
        <v>245979</v>
      </c>
      <c r="H13" s="37"/>
      <c r="I13" s="64"/>
      <c r="J13" s="37"/>
      <c r="K13" s="37"/>
      <c r="L13" s="37"/>
      <c r="M13" s="10">
        <v>245979</v>
      </c>
      <c r="N13" s="62">
        <f t="shared" si="0"/>
        <v>245979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1697418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1697418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40725</v>
      </c>
      <c r="L33" s="10">
        <f>SUM(L6:L32)</f>
        <v>1410714</v>
      </c>
      <c r="M33" s="10">
        <f>SUM(M6:M32)</f>
        <v>245979</v>
      </c>
      <c r="N33" s="22">
        <f>SUM(J33:M33)</f>
        <v>1697418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N40"/>
  <sheetViews>
    <sheetView topLeftCell="A7" zoomScale="91" zoomScaleNormal="91" workbookViewId="0">
      <selection sqref="A1:N4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40258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143</v>
      </c>
      <c r="B6" s="7" t="s">
        <v>280</v>
      </c>
      <c r="C6" s="66" t="s">
        <v>77</v>
      </c>
      <c r="D6" s="65">
        <v>40257</v>
      </c>
      <c r="E6" s="65">
        <v>40258</v>
      </c>
      <c r="F6" s="33">
        <v>33481</v>
      </c>
      <c r="G6" s="37">
        <v>38010</v>
      </c>
      <c r="H6" s="37"/>
      <c r="I6" s="64"/>
      <c r="J6" s="37"/>
      <c r="K6" s="37">
        <v>38010</v>
      </c>
      <c r="L6" s="37"/>
      <c r="M6" s="10"/>
      <c r="N6" s="62">
        <f>SUM(G6:I6)</f>
        <v>38010</v>
      </c>
    </row>
    <row r="7" spans="1:14" ht="13.5" customHeight="1">
      <c r="A7" s="39" t="s">
        <v>28</v>
      </c>
      <c r="B7" s="91" t="s">
        <v>281</v>
      </c>
      <c r="C7" s="66" t="s">
        <v>282</v>
      </c>
      <c r="D7" s="65">
        <v>40256</v>
      </c>
      <c r="E7" s="65">
        <v>40258</v>
      </c>
      <c r="F7" s="33">
        <v>33482</v>
      </c>
      <c r="G7" s="37">
        <v>569064</v>
      </c>
      <c r="H7" s="37"/>
      <c r="I7" s="64"/>
      <c r="J7" s="37"/>
      <c r="K7" s="37"/>
      <c r="L7" s="37"/>
      <c r="M7" s="28">
        <v>569064</v>
      </c>
      <c r="N7" s="62">
        <f>SUM(G7:I7)</f>
        <v>569064</v>
      </c>
    </row>
    <row r="8" spans="1:14">
      <c r="A8" s="39" t="s">
        <v>75</v>
      </c>
      <c r="B8" s="91" t="s">
        <v>283</v>
      </c>
      <c r="C8" s="66" t="s">
        <v>77</v>
      </c>
      <c r="D8" s="65"/>
      <c r="E8" s="65"/>
      <c r="F8" s="33">
        <v>33483</v>
      </c>
      <c r="G8" s="37"/>
      <c r="H8" s="37" t="s">
        <v>284</v>
      </c>
      <c r="I8" s="64">
        <v>177018</v>
      </c>
      <c r="J8" s="37">
        <v>177018</v>
      </c>
      <c r="K8" s="37"/>
      <c r="L8" s="37"/>
      <c r="M8" s="10"/>
      <c r="N8" s="62">
        <v>177018</v>
      </c>
    </row>
    <row r="9" spans="1:14" ht="16.5" customHeight="1">
      <c r="A9" s="39" t="s">
        <v>115</v>
      </c>
      <c r="B9" s="92" t="s">
        <v>285</v>
      </c>
      <c r="C9" s="66" t="s">
        <v>58</v>
      </c>
      <c r="D9" s="65">
        <v>40251</v>
      </c>
      <c r="E9" s="65">
        <v>40252</v>
      </c>
      <c r="F9" s="33">
        <v>33484</v>
      </c>
      <c r="G9" s="37">
        <v>79821</v>
      </c>
      <c r="H9" s="37"/>
      <c r="I9" s="64"/>
      <c r="J9" s="37"/>
      <c r="K9" s="37"/>
      <c r="L9" s="37">
        <v>79821</v>
      </c>
      <c r="M9" s="10"/>
      <c r="N9" s="62">
        <f t="shared" ref="N9:N31" si="0">SUM(G9+I9)</f>
        <v>79821</v>
      </c>
    </row>
    <row r="10" spans="1:14">
      <c r="A10" s="39" t="s">
        <v>286</v>
      </c>
      <c r="B10" s="93" t="s">
        <v>287</v>
      </c>
      <c r="C10" s="66" t="s">
        <v>77</v>
      </c>
      <c r="D10" s="65">
        <v>40257</v>
      </c>
      <c r="E10" s="65">
        <v>40260</v>
      </c>
      <c r="F10" s="33">
        <v>33485</v>
      </c>
      <c r="G10" s="37">
        <v>89595</v>
      </c>
      <c r="H10" s="37"/>
      <c r="I10" s="64"/>
      <c r="J10" s="37">
        <v>89595</v>
      </c>
      <c r="K10" s="37"/>
      <c r="L10" s="37"/>
      <c r="M10" s="10"/>
      <c r="N10" s="62">
        <f t="shared" si="0"/>
        <v>89595</v>
      </c>
    </row>
    <row r="11" spans="1:14">
      <c r="A11" s="39" t="s">
        <v>115</v>
      </c>
      <c r="B11" s="93" t="s">
        <v>288</v>
      </c>
      <c r="C11" s="66" t="s">
        <v>289</v>
      </c>
      <c r="D11" s="65">
        <v>40242</v>
      </c>
      <c r="E11" s="65">
        <v>40243</v>
      </c>
      <c r="F11" s="33">
        <v>33486</v>
      </c>
      <c r="G11" s="37">
        <v>131406</v>
      </c>
      <c r="H11" s="37"/>
      <c r="I11" s="64"/>
      <c r="J11" s="37"/>
      <c r="K11" s="37"/>
      <c r="L11" s="37">
        <v>131406</v>
      </c>
      <c r="M11" s="10"/>
      <c r="N11" s="62">
        <f t="shared" si="0"/>
        <v>131406</v>
      </c>
    </row>
    <row r="12" spans="1:14">
      <c r="A12" s="39"/>
      <c r="B12" s="93" t="s">
        <v>290</v>
      </c>
      <c r="C12" s="66" t="s">
        <v>291</v>
      </c>
      <c r="D12" s="65">
        <v>40246</v>
      </c>
      <c r="E12" s="65">
        <v>40247</v>
      </c>
      <c r="F12" s="33">
        <v>33487</v>
      </c>
      <c r="G12" s="37">
        <v>23349</v>
      </c>
      <c r="H12" s="37"/>
      <c r="I12" s="64"/>
      <c r="J12" s="37"/>
      <c r="K12" s="37"/>
      <c r="L12" s="37">
        <v>23349</v>
      </c>
      <c r="M12" s="10"/>
      <c r="N12" s="62">
        <f t="shared" si="0"/>
        <v>23349</v>
      </c>
    </row>
    <row r="13" spans="1:14">
      <c r="A13" s="39"/>
      <c r="B13" s="93" t="s">
        <v>292</v>
      </c>
      <c r="C13" s="66" t="s">
        <v>291</v>
      </c>
      <c r="D13" s="65">
        <v>40248</v>
      </c>
      <c r="E13" s="65">
        <v>40249</v>
      </c>
      <c r="F13" s="33">
        <v>33488</v>
      </c>
      <c r="G13" s="37">
        <v>28236</v>
      </c>
      <c r="H13" s="37"/>
      <c r="I13" s="64"/>
      <c r="J13" s="37"/>
      <c r="K13" s="37"/>
      <c r="L13" s="37">
        <v>28236</v>
      </c>
      <c r="M13" s="10"/>
      <c r="N13" s="62">
        <f t="shared" si="0"/>
        <v>28236</v>
      </c>
    </row>
    <row r="14" spans="1:14">
      <c r="A14" s="39" t="s">
        <v>75</v>
      </c>
      <c r="B14" s="93" t="s">
        <v>293</v>
      </c>
      <c r="C14" s="66" t="s">
        <v>294</v>
      </c>
      <c r="D14" s="65">
        <v>40224</v>
      </c>
      <c r="E14" s="65">
        <v>40254</v>
      </c>
      <c r="F14" s="33">
        <v>33489</v>
      </c>
      <c r="G14" s="37">
        <v>49956</v>
      </c>
      <c r="H14" s="37"/>
      <c r="I14" s="64"/>
      <c r="J14" s="37"/>
      <c r="K14" s="37"/>
      <c r="L14" s="37">
        <v>49956</v>
      </c>
      <c r="M14" s="10"/>
      <c r="N14" s="62">
        <f t="shared" si="0"/>
        <v>49956</v>
      </c>
    </row>
    <row r="15" spans="1:14">
      <c r="A15" s="39" t="s">
        <v>146</v>
      </c>
      <c r="B15" s="93" t="s">
        <v>295</v>
      </c>
      <c r="C15" s="66" t="s">
        <v>294</v>
      </c>
      <c r="D15" s="65">
        <v>40252</v>
      </c>
      <c r="E15" s="65">
        <v>40253</v>
      </c>
      <c r="F15" s="33">
        <v>33490</v>
      </c>
      <c r="G15" s="37">
        <v>60816</v>
      </c>
      <c r="H15" s="37"/>
      <c r="I15" s="64"/>
      <c r="J15" s="37"/>
      <c r="K15" s="37"/>
      <c r="L15" s="37">
        <v>60816</v>
      </c>
      <c r="M15" s="10"/>
      <c r="N15" s="62">
        <f t="shared" si="0"/>
        <v>60816</v>
      </c>
    </row>
    <row r="16" spans="1:14">
      <c r="A16" s="39" t="s">
        <v>28</v>
      </c>
      <c r="B16" s="93" t="s">
        <v>296</v>
      </c>
      <c r="C16" s="66" t="s">
        <v>46</v>
      </c>
      <c r="D16" s="65">
        <v>40250</v>
      </c>
      <c r="E16" s="65">
        <v>40252</v>
      </c>
      <c r="F16" s="33">
        <v>33491</v>
      </c>
      <c r="G16" s="42">
        <v>503904</v>
      </c>
      <c r="H16" s="42"/>
      <c r="I16" s="50"/>
      <c r="J16" s="37"/>
      <c r="K16" s="37"/>
      <c r="L16" s="41">
        <v>503904</v>
      </c>
      <c r="M16" s="40"/>
      <c r="N16" s="62">
        <f t="shared" si="0"/>
        <v>503904</v>
      </c>
    </row>
    <row r="17" spans="1:14">
      <c r="A17" s="47" t="s">
        <v>92</v>
      </c>
      <c r="B17" s="94" t="s">
        <v>297</v>
      </c>
      <c r="C17" s="48" t="s">
        <v>77</v>
      </c>
      <c r="D17" s="63">
        <v>40258</v>
      </c>
      <c r="E17" s="63">
        <v>40259</v>
      </c>
      <c r="F17" s="33">
        <v>33492</v>
      </c>
      <c r="G17" s="42">
        <v>43440</v>
      </c>
      <c r="H17" s="42"/>
      <c r="I17" s="50"/>
      <c r="J17" s="42">
        <v>43440</v>
      </c>
      <c r="K17" s="42"/>
      <c r="L17" s="41"/>
      <c r="M17" s="40"/>
      <c r="N17" s="62">
        <f t="shared" si="0"/>
        <v>43440</v>
      </c>
    </row>
    <row r="18" spans="1:14">
      <c r="A18" s="61" t="s">
        <v>205</v>
      </c>
      <c r="B18" s="95" t="s">
        <v>298</v>
      </c>
      <c r="C18" s="58" t="s">
        <v>77</v>
      </c>
      <c r="D18" s="59">
        <v>40258</v>
      </c>
      <c r="E18" s="59">
        <v>40260</v>
      </c>
      <c r="F18" s="33">
        <v>33493</v>
      </c>
      <c r="G18" s="56">
        <v>86880</v>
      </c>
      <c r="H18" s="56"/>
      <c r="I18" s="57"/>
      <c r="J18" s="55"/>
      <c r="K18" s="56">
        <v>86880</v>
      </c>
      <c r="L18" s="55"/>
      <c r="M18" s="54"/>
      <c r="N18" s="36">
        <f t="shared" si="0"/>
        <v>86880</v>
      </c>
    </row>
    <row r="19" spans="1:14">
      <c r="A19" s="47" t="s">
        <v>268</v>
      </c>
      <c r="B19" s="53" t="s">
        <v>299</v>
      </c>
      <c r="C19" s="48" t="s">
        <v>77</v>
      </c>
      <c r="D19" s="45">
        <v>40258</v>
      </c>
      <c r="E19" s="45">
        <v>40259</v>
      </c>
      <c r="F19" s="33">
        <v>33494</v>
      </c>
      <c r="G19" s="42">
        <v>43440</v>
      </c>
      <c r="H19" s="42"/>
      <c r="I19" s="50"/>
      <c r="J19" s="42"/>
      <c r="K19" s="42">
        <v>43440</v>
      </c>
      <c r="L19" s="41"/>
      <c r="M19" s="40"/>
      <c r="N19" s="36">
        <f t="shared" si="0"/>
        <v>43440</v>
      </c>
    </row>
    <row r="20" spans="1:14">
      <c r="A20" s="47" t="s">
        <v>28</v>
      </c>
      <c r="B20" s="51" t="s">
        <v>300</v>
      </c>
      <c r="C20" s="48" t="s">
        <v>46</v>
      </c>
      <c r="D20" s="45">
        <v>40253</v>
      </c>
      <c r="E20" s="45">
        <v>40255</v>
      </c>
      <c r="F20" s="33">
        <v>33495</v>
      </c>
      <c r="G20" s="41">
        <v>525624</v>
      </c>
      <c r="H20" s="41"/>
      <c r="I20" s="50"/>
      <c r="J20" s="42"/>
      <c r="K20" s="41"/>
      <c r="L20" s="41">
        <v>525624</v>
      </c>
      <c r="M20" s="40"/>
      <c r="N20" s="36">
        <f t="shared" si="0"/>
        <v>525624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2450559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2273541</v>
      </c>
      <c r="H33" s="9">
        <f>SUM(H6:H32)</f>
        <v>0</v>
      </c>
      <c r="I33" s="25">
        <f>SUM(I6:I31)</f>
        <v>177018</v>
      </c>
      <c r="J33" s="24">
        <f>SUM(J6:J31)</f>
        <v>310053</v>
      </c>
      <c r="K33" s="23">
        <f>SUM(K6:K31)</f>
        <v>168330</v>
      </c>
      <c r="L33" s="10">
        <f>SUM(L6:L32)</f>
        <v>1403112</v>
      </c>
      <c r="M33" s="10">
        <f>SUM(M6:M32)</f>
        <v>569064</v>
      </c>
      <c r="N33" s="22">
        <f>SUM(J33:M33)</f>
        <v>2450559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438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237834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72225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310059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40"/>
  <sheetViews>
    <sheetView topLeftCell="B16" zoomScale="91" zoomScaleNormal="91" workbookViewId="0">
      <selection activeCell="B43" sqref="B43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40257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75</v>
      </c>
      <c r="B6" s="7" t="s">
        <v>279</v>
      </c>
      <c r="C6" s="66" t="s">
        <v>62</v>
      </c>
      <c r="D6" s="65">
        <v>40257</v>
      </c>
      <c r="E6" s="65">
        <v>40260</v>
      </c>
      <c r="F6" s="33">
        <v>130320</v>
      </c>
      <c r="G6" s="37">
        <v>130320</v>
      </c>
      <c r="H6" s="37"/>
      <c r="I6" s="64"/>
      <c r="J6" s="37">
        <v>130320</v>
      </c>
      <c r="K6" s="37"/>
      <c r="L6" s="37"/>
      <c r="M6" s="10"/>
      <c r="N6" s="62">
        <f>SUM(G6:I6)</f>
        <v>130320</v>
      </c>
    </row>
    <row r="7" spans="1:14" ht="13.5" customHeight="1">
      <c r="A7" s="39"/>
      <c r="B7" s="91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91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v>0</v>
      </c>
    </row>
    <row r="9" spans="1:14" ht="16.5" customHeight="1">
      <c r="A9" s="39"/>
      <c r="B9" s="92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130320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130320</v>
      </c>
      <c r="H33" s="9">
        <f>SUM(H6:H32)</f>
        <v>0</v>
      </c>
      <c r="I33" s="25">
        <f>SUM(I6:I31)</f>
        <v>0</v>
      </c>
      <c r="J33" s="24">
        <f>SUM(J6:J31)</f>
        <v>130320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130320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240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130320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130320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40"/>
  <sheetViews>
    <sheetView topLeftCell="A4" zoomScale="91" zoomScaleNormal="91" workbookViewId="0">
      <selection activeCell="N40" sqref="A1:N4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40257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60</v>
      </c>
      <c r="B6" s="7" t="s">
        <v>270</v>
      </c>
      <c r="C6" s="66" t="s">
        <v>65</v>
      </c>
      <c r="D6" s="65">
        <v>40257</v>
      </c>
      <c r="E6" s="65">
        <v>40258</v>
      </c>
      <c r="F6" s="33">
        <v>33479</v>
      </c>
      <c r="G6" s="37">
        <v>43440</v>
      </c>
      <c r="H6" s="37"/>
      <c r="I6" s="64"/>
      <c r="J6" s="37"/>
      <c r="K6" s="37">
        <v>43440</v>
      </c>
      <c r="L6" s="37"/>
      <c r="M6" s="10"/>
      <c r="N6" s="62">
        <f>SUM(G6:I6)</f>
        <v>43440</v>
      </c>
    </row>
    <row r="7" spans="1:14" ht="13.5" customHeight="1">
      <c r="A7" s="39" t="s">
        <v>271</v>
      </c>
      <c r="B7" s="91" t="s">
        <v>272</v>
      </c>
      <c r="C7" s="66" t="s">
        <v>273</v>
      </c>
      <c r="D7" s="65">
        <v>40270</v>
      </c>
      <c r="E7" s="65">
        <v>40273</v>
      </c>
      <c r="F7" s="33">
        <v>33478</v>
      </c>
      <c r="G7" s="37">
        <v>195480</v>
      </c>
      <c r="H7" s="37"/>
      <c r="I7" s="64"/>
      <c r="J7" s="37"/>
      <c r="K7" s="37"/>
      <c r="L7" s="37"/>
      <c r="M7" s="28">
        <v>195480</v>
      </c>
      <c r="N7" s="62">
        <f>SUM(G7:I7)</f>
        <v>195480</v>
      </c>
    </row>
    <row r="8" spans="1:14">
      <c r="A8" s="39" t="s">
        <v>35</v>
      </c>
      <c r="B8" s="91" t="s">
        <v>265</v>
      </c>
      <c r="C8" s="66"/>
      <c r="D8" s="65"/>
      <c r="E8" s="65"/>
      <c r="F8" s="33">
        <v>33477</v>
      </c>
      <c r="G8" s="37"/>
      <c r="H8" s="37" t="s">
        <v>274</v>
      </c>
      <c r="I8" s="64">
        <v>97740</v>
      </c>
      <c r="J8" s="37"/>
      <c r="K8" s="37">
        <v>97740</v>
      </c>
      <c r="L8" s="37"/>
      <c r="M8" s="10"/>
      <c r="N8" s="62">
        <v>97740</v>
      </c>
    </row>
    <row r="9" spans="1:14" ht="16.5" customHeight="1">
      <c r="A9" s="39" t="s">
        <v>38</v>
      </c>
      <c r="B9" s="92" t="s">
        <v>275</v>
      </c>
      <c r="C9" s="66" t="s">
        <v>65</v>
      </c>
      <c r="D9" s="65">
        <v>40256</v>
      </c>
      <c r="E9" s="65">
        <v>40257</v>
      </c>
      <c r="F9" s="33">
        <v>33475</v>
      </c>
      <c r="G9" s="37">
        <v>28236</v>
      </c>
      <c r="H9" s="37"/>
      <c r="I9" s="64"/>
      <c r="J9" s="37"/>
      <c r="K9" s="37">
        <v>28236</v>
      </c>
      <c r="L9" s="37"/>
      <c r="M9" s="10"/>
      <c r="N9" s="62">
        <f t="shared" ref="N9:N31" si="0">SUM(G9+I9)</f>
        <v>28236</v>
      </c>
    </row>
    <row r="10" spans="1:14">
      <c r="A10" s="39" t="s">
        <v>143</v>
      </c>
      <c r="B10" s="93" t="s">
        <v>276</v>
      </c>
      <c r="C10" s="66" t="s">
        <v>65</v>
      </c>
      <c r="D10" s="65">
        <v>40256</v>
      </c>
      <c r="E10" s="65">
        <v>40257</v>
      </c>
      <c r="F10" s="33">
        <v>33474</v>
      </c>
      <c r="G10" s="37">
        <v>40725</v>
      </c>
      <c r="H10" s="37"/>
      <c r="I10" s="64"/>
      <c r="J10" s="37"/>
      <c r="K10" s="37">
        <v>40725</v>
      </c>
      <c r="L10" s="37"/>
      <c r="M10" s="10"/>
      <c r="N10" s="62">
        <f t="shared" si="0"/>
        <v>40725</v>
      </c>
    </row>
    <row r="11" spans="1:14">
      <c r="A11" s="39" t="s">
        <v>143</v>
      </c>
      <c r="B11" s="93" t="s">
        <v>276</v>
      </c>
      <c r="C11" s="66"/>
      <c r="D11" s="65"/>
      <c r="E11" s="65"/>
      <c r="F11" s="33">
        <v>33473</v>
      </c>
      <c r="G11" s="37"/>
      <c r="H11" s="37" t="s">
        <v>277</v>
      </c>
      <c r="I11" s="64">
        <v>238920</v>
      </c>
      <c r="J11" s="37"/>
      <c r="K11" s="37">
        <v>238920</v>
      </c>
      <c r="L11" s="37"/>
      <c r="M11" s="10"/>
      <c r="N11" s="62">
        <f t="shared" si="0"/>
        <v>238920</v>
      </c>
    </row>
    <row r="12" spans="1:14">
      <c r="A12" s="39" t="s">
        <v>75</v>
      </c>
      <c r="B12" s="93" t="s">
        <v>278</v>
      </c>
      <c r="C12" s="66" t="s">
        <v>65</v>
      </c>
      <c r="D12" s="65">
        <v>40255</v>
      </c>
      <c r="E12" s="65">
        <v>40257</v>
      </c>
      <c r="F12" s="33">
        <v>33476</v>
      </c>
      <c r="G12" s="37">
        <v>86880</v>
      </c>
      <c r="H12" s="37"/>
      <c r="I12" s="64"/>
      <c r="J12" s="37">
        <v>86880</v>
      </c>
      <c r="K12" s="37"/>
      <c r="L12" s="37"/>
      <c r="M12" s="10"/>
      <c r="N12" s="62">
        <f t="shared" si="0"/>
        <v>86880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731421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394761</v>
      </c>
      <c r="H33" s="9">
        <f>SUM(H6:H32)</f>
        <v>0</v>
      </c>
      <c r="I33" s="25">
        <f>SUM(I6:I31)</f>
        <v>336660</v>
      </c>
      <c r="J33" s="24">
        <f>SUM(J6:J31)</f>
        <v>86880</v>
      </c>
      <c r="K33" s="23">
        <f>SUM(K6:K31)</f>
        <v>449061</v>
      </c>
      <c r="L33" s="10">
        <f>SUM(L6:L32)</f>
        <v>0</v>
      </c>
      <c r="M33" s="10">
        <f>SUM(M6:M32)</f>
        <v>195480</v>
      </c>
      <c r="N33" s="22">
        <f>SUM(J33:M33)</f>
        <v>731421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160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86880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86880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N40"/>
  <sheetViews>
    <sheetView zoomScale="75" zoomScaleNormal="75" workbookViewId="0">
      <selection activeCell="N40" sqref="A1:N4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40256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35</v>
      </c>
      <c r="B6" s="7" t="s">
        <v>265</v>
      </c>
      <c r="C6" s="66" t="s">
        <v>65</v>
      </c>
      <c r="D6" s="65">
        <v>40256</v>
      </c>
      <c r="E6" s="65">
        <v>40259</v>
      </c>
      <c r="F6" s="33">
        <v>33472</v>
      </c>
      <c r="G6" s="37">
        <v>130320</v>
      </c>
      <c r="H6" s="37"/>
      <c r="I6" s="64"/>
      <c r="J6" s="37"/>
      <c r="K6" s="37">
        <v>130320</v>
      </c>
      <c r="L6" s="37"/>
      <c r="M6" s="10"/>
      <c r="N6" s="62">
        <f>SUM(G6:I6)</f>
        <v>130320</v>
      </c>
    </row>
    <row r="7" spans="1:14" ht="13.5" customHeight="1">
      <c r="A7" s="39" t="s">
        <v>35</v>
      </c>
      <c r="B7" s="91" t="s">
        <v>265</v>
      </c>
      <c r="C7" s="66"/>
      <c r="D7" s="65"/>
      <c r="E7" s="65"/>
      <c r="F7" s="33">
        <v>33471</v>
      </c>
      <c r="G7" s="37"/>
      <c r="H7" s="37" t="s">
        <v>266</v>
      </c>
      <c r="I7" s="64">
        <v>23892</v>
      </c>
      <c r="J7" s="37">
        <v>23892</v>
      </c>
      <c r="K7" s="37"/>
      <c r="L7" s="37"/>
      <c r="M7" s="28"/>
      <c r="N7" s="62">
        <f>SUM(G7:I7)</f>
        <v>23892</v>
      </c>
    </row>
    <row r="8" spans="1:14">
      <c r="A8" s="39" t="s">
        <v>158</v>
      </c>
      <c r="B8" s="91" t="s">
        <v>267</v>
      </c>
      <c r="C8" s="66" t="s">
        <v>65</v>
      </c>
      <c r="D8" s="65">
        <v>40256</v>
      </c>
      <c r="E8" s="65">
        <v>40260</v>
      </c>
      <c r="F8" s="33">
        <v>33470</v>
      </c>
      <c r="G8" s="37">
        <v>173760</v>
      </c>
      <c r="H8" s="37"/>
      <c r="I8" s="64"/>
      <c r="J8" s="37"/>
      <c r="K8" s="37">
        <v>173760</v>
      </c>
      <c r="L8" s="37"/>
      <c r="M8" s="10"/>
      <c r="N8" s="62">
        <f>SUM(G8+L8)</f>
        <v>173760</v>
      </c>
    </row>
    <row r="9" spans="1:14" ht="16.5" customHeight="1">
      <c r="A9" s="39" t="s">
        <v>268</v>
      </c>
      <c r="B9" s="92" t="s">
        <v>269</v>
      </c>
      <c r="C9" s="66" t="s">
        <v>65</v>
      </c>
      <c r="D9" s="65">
        <v>40256</v>
      </c>
      <c r="E9" s="65">
        <v>40258</v>
      </c>
      <c r="F9" s="33">
        <v>33469</v>
      </c>
      <c r="G9" s="37">
        <v>86880</v>
      </c>
      <c r="H9" s="37"/>
      <c r="I9" s="64"/>
      <c r="J9" s="37"/>
      <c r="K9" s="37">
        <v>86880</v>
      </c>
      <c r="L9" s="37"/>
      <c r="M9" s="10"/>
      <c r="N9" s="62">
        <f t="shared" ref="N9:N31" si="0">SUM(G9+I9)</f>
        <v>86880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414852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390960</v>
      </c>
      <c r="H33" s="9">
        <f>SUM(H6:H32)</f>
        <v>0</v>
      </c>
      <c r="I33" s="25">
        <f>SUM(I6:I31)</f>
        <v>23892</v>
      </c>
      <c r="J33" s="24">
        <f>SUM(J6:J31)</f>
        <v>23892</v>
      </c>
      <c r="K33" s="23">
        <f>SUM(K6:K31)</f>
        <v>390960</v>
      </c>
      <c r="L33" s="10">
        <f>SUM(L6:L32)</f>
        <v>0</v>
      </c>
      <c r="M33" s="10">
        <f>SUM(M6:M32)</f>
        <v>0</v>
      </c>
      <c r="N33" s="22">
        <f>SUM(J33:M33)</f>
        <v>414852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44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23892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23892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42578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40256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7" t="s">
        <v>162</v>
      </c>
      <c r="C6" s="66" t="s">
        <v>180</v>
      </c>
      <c r="D6" s="65"/>
      <c r="E6" s="65"/>
      <c r="F6" s="33">
        <v>33466</v>
      </c>
      <c r="G6" s="37">
        <v>163986</v>
      </c>
      <c r="H6" s="37"/>
      <c r="I6" s="64"/>
      <c r="J6" s="37"/>
      <c r="K6" s="37"/>
      <c r="L6" s="37"/>
      <c r="M6" s="10">
        <v>163986</v>
      </c>
      <c r="N6" s="62">
        <f>SUM(G6:I6)</f>
        <v>163986</v>
      </c>
    </row>
    <row r="7" spans="1:14" ht="13.5" customHeight="1">
      <c r="A7" s="39" t="s">
        <v>28</v>
      </c>
      <c r="B7" s="91" t="s">
        <v>126</v>
      </c>
      <c r="C7" s="66" t="s">
        <v>199</v>
      </c>
      <c r="D7" s="65">
        <v>40256</v>
      </c>
      <c r="E7" s="65">
        <v>40258</v>
      </c>
      <c r="F7" s="33">
        <v>33467</v>
      </c>
      <c r="G7" s="37">
        <v>460464</v>
      </c>
      <c r="H7" s="37"/>
      <c r="I7" s="64"/>
      <c r="J7" s="37"/>
      <c r="K7" s="37"/>
      <c r="L7" s="37"/>
      <c r="M7" s="28">
        <v>460464</v>
      </c>
      <c r="N7" s="62">
        <f>SUM(G7:I7)</f>
        <v>460464</v>
      </c>
    </row>
    <row r="8" spans="1:14">
      <c r="A8" s="39" t="s">
        <v>47</v>
      </c>
      <c r="B8" s="91" t="s">
        <v>263</v>
      </c>
      <c r="C8" s="66" t="s">
        <v>77</v>
      </c>
      <c r="D8" s="65"/>
      <c r="E8" s="65"/>
      <c r="F8" s="33">
        <v>33468</v>
      </c>
      <c r="G8" s="37">
        <v>48870</v>
      </c>
      <c r="H8" s="37" t="s">
        <v>264</v>
      </c>
      <c r="I8" s="64">
        <v>48870</v>
      </c>
      <c r="J8" s="37"/>
      <c r="K8" s="37">
        <v>48870</v>
      </c>
      <c r="L8" s="37"/>
      <c r="M8" s="10"/>
      <c r="N8" s="62">
        <v>48870</v>
      </c>
    </row>
    <row r="9" spans="1:14" ht="16.5" customHeight="1">
      <c r="A9" s="39"/>
      <c r="B9" s="92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673320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673320</v>
      </c>
      <c r="H33" s="9">
        <f>SUM(H6:H32)</f>
        <v>0</v>
      </c>
      <c r="I33" s="25">
        <f>SUM(I6:I31)</f>
        <v>48870</v>
      </c>
      <c r="J33" s="24">
        <f>SUM(J6:J31)</f>
        <v>0</v>
      </c>
      <c r="K33" s="23">
        <f>SUM(K6:K31)</f>
        <v>48870</v>
      </c>
      <c r="L33" s="10">
        <f>SUM(L6:L32)</f>
        <v>0</v>
      </c>
      <c r="M33" s="10">
        <f>SUM(M6:M32)</f>
        <v>624450</v>
      </c>
      <c r="N33" s="22">
        <f>SUM(J33:M33)</f>
        <v>673320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543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40"/>
  <sheetViews>
    <sheetView topLeftCell="A13" zoomScale="75" zoomScaleNormal="75" workbookViewId="0">
      <selection activeCell="G25" sqref="G25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40255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118</v>
      </c>
      <c r="B6" s="7" t="s">
        <v>253</v>
      </c>
      <c r="C6" s="66" t="s">
        <v>252</v>
      </c>
      <c r="D6" s="65">
        <v>40259</v>
      </c>
      <c r="E6" s="65">
        <v>40260</v>
      </c>
      <c r="F6" s="33">
        <v>33465</v>
      </c>
      <c r="G6" s="37">
        <v>31103.040000000001</v>
      </c>
      <c r="H6" s="37"/>
      <c r="I6" s="64"/>
      <c r="J6" s="37"/>
      <c r="K6" s="37"/>
      <c r="L6" s="37"/>
      <c r="M6" s="10">
        <v>31103.040000000001</v>
      </c>
      <c r="N6" s="62">
        <f>SUM(G6:I6)</f>
        <v>31103.040000000001</v>
      </c>
    </row>
    <row r="7" spans="1:14" ht="13.5" customHeight="1">
      <c r="A7" s="39" t="s">
        <v>254</v>
      </c>
      <c r="B7" s="91" t="s">
        <v>255</v>
      </c>
      <c r="C7" s="66" t="s">
        <v>65</v>
      </c>
      <c r="D7" s="65">
        <v>40255</v>
      </c>
      <c r="E7" s="65">
        <v>40256</v>
      </c>
      <c r="F7" s="33">
        <v>33464</v>
      </c>
      <c r="G7" s="37">
        <v>85794</v>
      </c>
      <c r="H7" s="37"/>
      <c r="I7" s="64"/>
      <c r="J7" s="37"/>
      <c r="K7" s="37">
        <v>85794</v>
      </c>
      <c r="L7" s="37"/>
      <c r="M7" s="28"/>
      <c r="N7" s="62">
        <f>SUM(G7:I7)</f>
        <v>85794</v>
      </c>
    </row>
    <row r="8" spans="1:14">
      <c r="A8" s="39" t="s">
        <v>176</v>
      </c>
      <c r="B8" s="91" t="s">
        <v>256</v>
      </c>
      <c r="C8" s="66"/>
      <c r="D8" s="65"/>
      <c r="E8" s="65"/>
      <c r="F8" s="33">
        <v>33463</v>
      </c>
      <c r="G8" s="37"/>
      <c r="H8" s="37" t="s">
        <v>257</v>
      </c>
      <c r="I8" s="64">
        <v>42354</v>
      </c>
      <c r="J8" s="37"/>
      <c r="K8" s="37">
        <v>42354</v>
      </c>
      <c r="L8" s="37"/>
      <c r="M8" s="10"/>
      <c r="N8" s="62">
        <f>SUM(G8:I8)</f>
        <v>42354</v>
      </c>
    </row>
    <row r="9" spans="1:14" ht="16.5" customHeight="1">
      <c r="A9" s="39" t="s">
        <v>176</v>
      </c>
      <c r="B9" s="92" t="s">
        <v>256</v>
      </c>
      <c r="C9" s="66" t="s">
        <v>65</v>
      </c>
      <c r="D9" s="65">
        <v>40255</v>
      </c>
      <c r="E9" s="65">
        <v>40256</v>
      </c>
      <c r="F9" s="33">
        <v>33462</v>
      </c>
      <c r="G9" s="37">
        <v>32580</v>
      </c>
      <c r="H9" s="37"/>
      <c r="I9" s="64"/>
      <c r="J9" s="37"/>
      <c r="K9" s="37">
        <v>32580</v>
      </c>
      <c r="L9" s="37"/>
      <c r="M9" s="10"/>
      <c r="N9" s="62">
        <f t="shared" ref="N9:N31" si="0">SUM(G9+I9)</f>
        <v>32580</v>
      </c>
    </row>
    <row r="10" spans="1:14">
      <c r="A10" s="39" t="s">
        <v>122</v>
      </c>
      <c r="B10" s="93"/>
      <c r="C10" s="66" t="s">
        <v>258</v>
      </c>
      <c r="D10" s="65">
        <v>40255</v>
      </c>
      <c r="E10" s="65">
        <v>40256</v>
      </c>
      <c r="F10" s="33">
        <v>33461</v>
      </c>
      <c r="G10" s="37">
        <v>15000</v>
      </c>
      <c r="H10" s="37"/>
      <c r="I10" s="64"/>
      <c r="J10" s="37">
        <v>15000</v>
      </c>
      <c r="K10" s="37"/>
      <c r="L10" s="37"/>
      <c r="M10" s="10"/>
      <c r="N10" s="62">
        <f t="shared" si="0"/>
        <v>15000</v>
      </c>
    </row>
    <row r="11" spans="1:14">
      <c r="A11" s="39" t="s">
        <v>95</v>
      </c>
      <c r="B11" s="93"/>
      <c r="C11" s="66" t="s">
        <v>258</v>
      </c>
      <c r="D11" s="65">
        <v>40255</v>
      </c>
      <c r="E11" s="65">
        <v>40246</v>
      </c>
      <c r="F11" s="33">
        <v>33460</v>
      </c>
      <c r="G11" s="37">
        <v>15000</v>
      </c>
      <c r="H11" s="37"/>
      <c r="I11" s="64"/>
      <c r="J11" s="37">
        <v>15000</v>
      </c>
      <c r="K11" s="37"/>
      <c r="L11" s="37"/>
      <c r="M11" s="10"/>
      <c r="N11" s="62">
        <f t="shared" si="0"/>
        <v>15000</v>
      </c>
    </row>
    <row r="12" spans="1:14">
      <c r="A12" s="39" t="s">
        <v>124</v>
      </c>
      <c r="B12" s="93"/>
      <c r="C12" s="66" t="s">
        <v>258</v>
      </c>
      <c r="D12" s="65">
        <v>40255</v>
      </c>
      <c r="E12" s="65">
        <v>40256</v>
      </c>
      <c r="F12" s="33">
        <v>33459</v>
      </c>
      <c r="G12" s="37">
        <v>15000</v>
      </c>
      <c r="H12" s="37"/>
      <c r="I12" s="64"/>
      <c r="J12" s="37">
        <v>15000</v>
      </c>
      <c r="K12" s="37"/>
      <c r="L12" s="37"/>
      <c r="M12" s="10"/>
      <c r="N12" s="62">
        <f t="shared" si="0"/>
        <v>15000</v>
      </c>
    </row>
    <row r="13" spans="1:14">
      <c r="A13" s="39" t="s">
        <v>143</v>
      </c>
      <c r="B13" s="93" t="s">
        <v>259</v>
      </c>
      <c r="C13" s="66" t="s">
        <v>65</v>
      </c>
      <c r="D13" s="65">
        <v>40255</v>
      </c>
      <c r="E13" s="65">
        <v>40256</v>
      </c>
      <c r="F13" s="33">
        <v>33458</v>
      </c>
      <c r="G13" s="37">
        <v>40725</v>
      </c>
      <c r="H13" s="37"/>
      <c r="I13" s="64"/>
      <c r="J13" s="37"/>
      <c r="K13" s="37">
        <v>40725</v>
      </c>
      <c r="L13" s="37"/>
      <c r="M13" s="10"/>
      <c r="N13" s="62">
        <f t="shared" si="0"/>
        <v>40725</v>
      </c>
    </row>
    <row r="14" spans="1:14">
      <c r="A14" s="39" t="s">
        <v>260</v>
      </c>
      <c r="B14" s="93" t="s">
        <v>261</v>
      </c>
      <c r="C14" s="66" t="s">
        <v>262</v>
      </c>
      <c r="D14" s="65">
        <v>40243</v>
      </c>
      <c r="E14" s="65">
        <v>40244</v>
      </c>
      <c r="F14" s="33">
        <v>33457</v>
      </c>
      <c r="G14" s="37">
        <v>28236</v>
      </c>
      <c r="H14" s="37"/>
      <c r="I14" s="64"/>
      <c r="J14" s="37"/>
      <c r="K14" s="37"/>
      <c r="L14" s="37">
        <v>28236</v>
      </c>
      <c r="M14" s="10"/>
      <c r="N14" s="62">
        <f t="shared" si="0"/>
        <v>28236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305792.04000000004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263438.04000000004</v>
      </c>
      <c r="H33" s="9">
        <f>SUM(H6:H32)</f>
        <v>0</v>
      </c>
      <c r="I33" s="25">
        <f>SUM(I6:I31)</f>
        <v>42354</v>
      </c>
      <c r="J33" s="24">
        <f>SUM(J6:J31)</f>
        <v>45000</v>
      </c>
      <c r="K33" s="23">
        <f>SUM(K6:K31)</f>
        <v>201453</v>
      </c>
      <c r="L33" s="10">
        <f>SUM(L6:L32)</f>
        <v>28236</v>
      </c>
      <c r="M33" s="10">
        <f>SUM(M6:M32)</f>
        <v>31103.040000000001</v>
      </c>
      <c r="N33" s="22">
        <f>SUM(J33:M33)</f>
        <v>305792.03999999998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30000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30000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N40"/>
  <sheetViews>
    <sheetView topLeftCell="A4" zoomScale="75" zoomScaleNormal="75" workbookViewId="0">
      <selection activeCell="C37" sqref="C37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40255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60</v>
      </c>
      <c r="B6" s="7" t="s">
        <v>251</v>
      </c>
      <c r="C6" s="66" t="s">
        <v>77</v>
      </c>
      <c r="D6" s="65">
        <v>40254</v>
      </c>
      <c r="E6" s="65">
        <v>40255</v>
      </c>
      <c r="F6" s="33">
        <v>33456</v>
      </c>
      <c r="G6" s="37">
        <v>44160</v>
      </c>
      <c r="H6" s="37"/>
      <c r="I6" s="64"/>
      <c r="J6" s="37"/>
      <c r="K6" s="37">
        <v>44160</v>
      </c>
      <c r="L6" s="37"/>
      <c r="M6" s="10"/>
      <c r="N6" s="62">
        <f>SUM(G6:I6)</f>
        <v>44160</v>
      </c>
    </row>
    <row r="7" spans="1:14" ht="13.5" customHeight="1">
      <c r="A7" s="39"/>
      <c r="B7" s="91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91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 ht="16.5" customHeight="1">
      <c r="A9" s="39"/>
      <c r="B9" s="92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44160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44160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44160</v>
      </c>
      <c r="L33" s="10">
        <f>SUM(L6:L32)</f>
        <v>0</v>
      </c>
      <c r="M33" s="10">
        <f>SUM(M6:M32)</f>
        <v>0</v>
      </c>
      <c r="N33" s="22">
        <f>SUM(J33:M33)</f>
        <v>44160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N40"/>
  <sheetViews>
    <sheetView zoomScale="75" zoomScaleNormal="75" workbookViewId="0">
      <selection activeCell="C19" sqref="C19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40254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47</v>
      </c>
      <c r="B6" s="7" t="s">
        <v>244</v>
      </c>
      <c r="C6" s="66" t="s">
        <v>65</v>
      </c>
      <c r="D6" s="65">
        <v>40254</v>
      </c>
      <c r="E6" s="65">
        <v>40257</v>
      </c>
      <c r="F6" s="33">
        <v>33455</v>
      </c>
      <c r="G6" s="37">
        <v>132480</v>
      </c>
      <c r="H6" s="37"/>
      <c r="I6" s="64"/>
      <c r="J6" s="37"/>
      <c r="K6" s="37">
        <v>132480</v>
      </c>
      <c r="L6" s="37"/>
      <c r="M6" s="10"/>
      <c r="N6" s="62">
        <f>SUM(G6:I6)</f>
        <v>132480</v>
      </c>
    </row>
    <row r="7" spans="1:14" ht="13.5" customHeight="1">
      <c r="A7" s="39" t="s">
        <v>143</v>
      </c>
      <c r="B7" s="91" t="s">
        <v>245</v>
      </c>
      <c r="C7" s="66"/>
      <c r="D7" s="65"/>
      <c r="E7" s="65"/>
      <c r="F7" s="33">
        <v>33454</v>
      </c>
      <c r="G7" s="37"/>
      <c r="H7" s="37" t="s">
        <v>246</v>
      </c>
      <c r="I7" s="64">
        <v>36432</v>
      </c>
      <c r="J7" s="37"/>
      <c r="K7" s="37">
        <v>36432</v>
      </c>
      <c r="L7" s="37"/>
      <c r="M7" s="28"/>
      <c r="N7" s="62">
        <f>SUM(G7:I7)</f>
        <v>36432</v>
      </c>
    </row>
    <row r="8" spans="1:14">
      <c r="A8" s="39" t="s">
        <v>143</v>
      </c>
      <c r="B8" s="91" t="s">
        <v>247</v>
      </c>
      <c r="C8" s="66" t="s">
        <v>65</v>
      </c>
      <c r="D8" s="65">
        <v>40254</v>
      </c>
      <c r="E8" s="65">
        <v>40255</v>
      </c>
      <c r="F8" s="33">
        <v>33453</v>
      </c>
      <c r="G8" s="37">
        <v>50784</v>
      </c>
      <c r="H8" s="37"/>
      <c r="I8" s="64"/>
      <c r="J8" s="37"/>
      <c r="K8" s="37">
        <v>50784</v>
      </c>
      <c r="L8" s="37"/>
      <c r="M8" s="10"/>
      <c r="N8" s="62">
        <f>SUM(G8:I8)</f>
        <v>50784</v>
      </c>
    </row>
    <row r="9" spans="1:14" ht="16.5" customHeight="1">
      <c r="A9" s="39" t="s">
        <v>90</v>
      </c>
      <c r="B9" s="92" t="s">
        <v>248</v>
      </c>
      <c r="C9" s="66" t="s">
        <v>249</v>
      </c>
      <c r="D9" s="65">
        <v>40254</v>
      </c>
      <c r="E9" s="65">
        <v>40256</v>
      </c>
      <c r="F9" s="33">
        <v>33452</v>
      </c>
      <c r="G9" s="37">
        <v>30000</v>
      </c>
      <c r="H9" s="37"/>
      <c r="I9" s="64"/>
      <c r="J9" s="37">
        <v>30000</v>
      </c>
      <c r="K9" s="37"/>
      <c r="L9" s="37"/>
      <c r="M9" s="10"/>
      <c r="N9" s="62">
        <f t="shared" ref="N9:N31" si="0">SUM(G9+I9)</f>
        <v>30000</v>
      </c>
    </row>
    <row r="10" spans="1:14">
      <c r="A10" s="39" t="s">
        <v>133</v>
      </c>
      <c r="B10" s="93" t="s">
        <v>250</v>
      </c>
      <c r="C10" s="66" t="s">
        <v>249</v>
      </c>
      <c r="D10" s="65">
        <v>40254</v>
      </c>
      <c r="E10" s="65">
        <v>40256</v>
      </c>
      <c r="F10" s="33">
        <v>33451</v>
      </c>
      <c r="G10" s="37">
        <v>30000</v>
      </c>
      <c r="H10" s="37"/>
      <c r="I10" s="64"/>
      <c r="J10" s="37">
        <v>30000</v>
      </c>
      <c r="K10" s="37"/>
      <c r="L10" s="37"/>
      <c r="M10" s="10"/>
      <c r="N10" s="62">
        <f t="shared" si="0"/>
        <v>30000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279696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243264</v>
      </c>
      <c r="H33" s="9">
        <f>SUM(H6:H32)</f>
        <v>0</v>
      </c>
      <c r="I33" s="25">
        <f>SUM(I6:I31)</f>
        <v>36432</v>
      </c>
      <c r="J33" s="24">
        <f>SUM(J6:J31)</f>
        <v>60000</v>
      </c>
      <c r="K33" s="23">
        <f>SUM(K6:K31)</f>
        <v>219696</v>
      </c>
      <c r="L33" s="10">
        <f>SUM(L6:L32)</f>
        <v>0</v>
      </c>
      <c r="M33" s="10">
        <f>SUM(M6:M32)</f>
        <v>0</v>
      </c>
      <c r="N33" s="22">
        <f>SUM(J33:M33)</f>
        <v>279696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60000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60000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J8" sqref="J8"/>
    </sheetView>
  </sheetViews>
  <sheetFormatPr baseColWidth="10" defaultRowHeight="15"/>
  <cols>
    <col min="1" max="1" width="5.5703125" customWidth="1"/>
    <col min="2" max="2" width="16.4257812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187</v>
      </c>
      <c r="E3" s="103"/>
      <c r="F3" s="76"/>
      <c r="G3" s="2"/>
      <c r="H3" s="2"/>
      <c r="I3" s="2"/>
      <c r="J3" s="75"/>
      <c r="K3" s="104">
        <v>40267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75</v>
      </c>
      <c r="B6" s="93" t="s">
        <v>394</v>
      </c>
      <c r="C6" s="66" t="s">
        <v>77</v>
      </c>
      <c r="D6" s="65">
        <v>40267</v>
      </c>
      <c r="E6" s="65">
        <v>40269</v>
      </c>
      <c r="F6" s="33">
        <v>33566</v>
      </c>
      <c r="G6" s="37">
        <v>84960</v>
      </c>
      <c r="H6" s="37"/>
      <c r="I6" s="64"/>
      <c r="J6" s="37"/>
      <c r="K6" s="37">
        <v>84960</v>
      </c>
      <c r="L6" s="37"/>
      <c r="M6" s="10"/>
      <c r="N6" s="62">
        <f t="shared" ref="N6:N12" si="0">SUM(G6+I6)</f>
        <v>84960</v>
      </c>
    </row>
    <row r="7" spans="1:14" ht="15" customHeight="1">
      <c r="A7" s="39" t="s">
        <v>133</v>
      </c>
      <c r="B7" s="99" t="s">
        <v>395</v>
      </c>
      <c r="C7" s="101" t="s">
        <v>396</v>
      </c>
      <c r="D7" s="100">
        <v>40264</v>
      </c>
      <c r="E7" s="69">
        <v>40268</v>
      </c>
      <c r="F7" s="33">
        <v>33567</v>
      </c>
      <c r="G7" s="37">
        <v>60000</v>
      </c>
      <c r="H7" s="37"/>
      <c r="I7" s="64"/>
      <c r="J7" s="37">
        <v>60000</v>
      </c>
      <c r="K7" s="37"/>
      <c r="L7" s="37"/>
      <c r="M7" s="10"/>
      <c r="N7" s="62">
        <f t="shared" si="0"/>
        <v>60000</v>
      </c>
    </row>
    <row r="8" spans="1:14">
      <c r="A8" s="39" t="s">
        <v>90</v>
      </c>
      <c r="B8" s="93" t="s">
        <v>397</v>
      </c>
      <c r="C8" s="66" t="s">
        <v>77</v>
      </c>
      <c r="D8" s="65">
        <v>40266</v>
      </c>
      <c r="E8" s="65">
        <v>40268</v>
      </c>
      <c r="F8" s="33">
        <v>33568</v>
      </c>
      <c r="G8" s="37">
        <v>69030</v>
      </c>
      <c r="H8" s="37"/>
      <c r="I8" s="64"/>
      <c r="J8" s="37"/>
      <c r="K8" s="37">
        <v>69030</v>
      </c>
      <c r="L8" s="37"/>
      <c r="M8" s="10"/>
      <c r="N8" s="62">
        <f t="shared" si="0"/>
        <v>69030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si="0"/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 t="shared" si="0"/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213990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213990</v>
      </c>
      <c r="H29" s="9">
        <f>SUM(H6:H28)</f>
        <v>0</v>
      </c>
      <c r="I29" s="25">
        <f>SUM(I6:I27)</f>
        <v>0</v>
      </c>
      <c r="J29" s="24">
        <f>SUM(J6:J27)</f>
        <v>60000</v>
      </c>
      <c r="K29" s="23">
        <f>SUM(K6:K27)</f>
        <v>153990</v>
      </c>
      <c r="L29" s="10">
        <f>SUM(L6:L28)</f>
        <v>0</v>
      </c>
      <c r="M29" s="10">
        <f>SUM(M6:M28)</f>
        <v>0</v>
      </c>
      <c r="N29" s="22">
        <f>SUM(J29:M29)</f>
        <v>213990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531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/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40000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40000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N40"/>
  <sheetViews>
    <sheetView zoomScale="75" zoomScaleNormal="75" workbookViewId="0">
      <selection activeCell="G33" sqref="G33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40254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243</v>
      </c>
      <c r="B6" s="7" t="s">
        <v>73</v>
      </c>
      <c r="C6" s="66" t="s">
        <v>74</v>
      </c>
      <c r="D6" s="65">
        <v>40252</v>
      </c>
      <c r="E6" s="65">
        <v>40254</v>
      </c>
      <c r="F6" s="33">
        <v>33448</v>
      </c>
      <c r="G6" s="37">
        <v>42000</v>
      </c>
      <c r="H6" s="37"/>
      <c r="I6" s="64"/>
      <c r="J6" s="37">
        <v>42000</v>
      </c>
      <c r="K6" s="37"/>
      <c r="L6" s="37"/>
      <c r="M6" s="10"/>
      <c r="N6" s="62">
        <f>SUM(G6:I6)</f>
        <v>42000</v>
      </c>
    </row>
    <row r="7" spans="1:14" ht="13.5" customHeight="1">
      <c r="A7" s="39" t="s">
        <v>79</v>
      </c>
      <c r="B7" s="91" t="s">
        <v>73</v>
      </c>
      <c r="C7" s="66" t="s">
        <v>74</v>
      </c>
      <c r="D7" s="65">
        <v>40224</v>
      </c>
      <c r="E7" s="65">
        <v>40254</v>
      </c>
      <c r="F7" s="33">
        <v>33449</v>
      </c>
      <c r="G7" s="37">
        <v>42000</v>
      </c>
      <c r="H7" s="37"/>
      <c r="I7" s="64"/>
      <c r="J7" s="37">
        <v>42000</v>
      </c>
      <c r="K7" s="37"/>
      <c r="L7" s="37"/>
      <c r="M7" s="28"/>
      <c r="N7" s="62">
        <f>SUM(G7:I7)</f>
        <v>42000</v>
      </c>
    </row>
    <row r="8" spans="1:14">
      <c r="A8" s="39" t="s">
        <v>47</v>
      </c>
      <c r="B8" s="91" t="s">
        <v>236</v>
      </c>
      <c r="C8" s="66" t="s">
        <v>77</v>
      </c>
      <c r="D8" s="65"/>
      <c r="E8" s="65"/>
      <c r="F8" s="33">
        <v>33450</v>
      </c>
      <c r="G8" s="37">
        <v>49680</v>
      </c>
      <c r="H8" s="37"/>
      <c r="I8" s="64"/>
      <c r="J8" s="37"/>
      <c r="K8" s="37">
        <v>49680</v>
      </c>
      <c r="L8" s="37"/>
      <c r="M8" s="10"/>
      <c r="N8" s="62">
        <f>SUM(G8:I8)</f>
        <v>49680</v>
      </c>
    </row>
    <row r="9" spans="1:14" ht="16.5" customHeight="1">
      <c r="A9" s="39"/>
      <c r="B9" s="92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133680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133680</v>
      </c>
      <c r="H33" s="9">
        <f>SUM(H6:H32)</f>
        <v>0</v>
      </c>
      <c r="I33" s="25">
        <f>SUM(I6:I31)</f>
        <v>0</v>
      </c>
      <c r="J33" s="24">
        <f>SUM(J6:J31)</f>
        <v>84000</v>
      </c>
      <c r="K33" s="23">
        <f>SUM(K6:K31)</f>
        <v>49680</v>
      </c>
      <c r="L33" s="10">
        <f>SUM(L6:L32)</f>
        <v>0</v>
      </c>
      <c r="M33" s="10">
        <f>SUM(M6:M32)</f>
        <v>0</v>
      </c>
      <c r="N33" s="22">
        <f>SUM(J33:M33)</f>
        <v>133680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/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84000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84000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40"/>
  <sheetViews>
    <sheetView zoomScale="75" zoomScaleNormal="75" workbookViewId="0">
      <selection sqref="A1:N4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40253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47</v>
      </c>
      <c r="B6" s="7" t="s">
        <v>236</v>
      </c>
      <c r="C6" s="66" t="s">
        <v>77</v>
      </c>
      <c r="D6" s="65"/>
      <c r="E6" s="65"/>
      <c r="F6" s="33">
        <v>33441</v>
      </c>
      <c r="G6" s="37"/>
      <c r="H6" s="37" t="s">
        <v>237</v>
      </c>
      <c r="I6" s="64">
        <v>33120</v>
      </c>
      <c r="J6" s="37"/>
      <c r="K6" s="37">
        <v>33120</v>
      </c>
      <c r="L6" s="37"/>
      <c r="M6" s="10"/>
      <c r="N6" s="62">
        <f>SUM(G6:I6)</f>
        <v>33120</v>
      </c>
    </row>
    <row r="7" spans="1:14" ht="13.5" customHeight="1">
      <c r="A7" s="39" t="s">
        <v>38</v>
      </c>
      <c r="B7" s="91" t="s">
        <v>238</v>
      </c>
      <c r="C7" s="66" t="s">
        <v>77</v>
      </c>
      <c r="D7" s="65">
        <v>40253</v>
      </c>
      <c r="E7" s="65">
        <v>40256</v>
      </c>
      <c r="F7" s="33">
        <v>33442</v>
      </c>
      <c r="G7" s="37">
        <v>86115</v>
      </c>
      <c r="H7" s="37"/>
      <c r="I7" s="64"/>
      <c r="J7" s="37"/>
      <c r="K7" s="37">
        <v>86115</v>
      </c>
      <c r="L7" s="37"/>
      <c r="M7" s="28"/>
      <c r="N7" s="62">
        <f>SUM(G7:I7)</f>
        <v>86115</v>
      </c>
    </row>
    <row r="8" spans="1:14">
      <c r="A8" s="39" t="s">
        <v>122</v>
      </c>
      <c r="B8" s="91" t="s">
        <v>240</v>
      </c>
      <c r="C8" s="66" t="s">
        <v>77</v>
      </c>
      <c r="D8" s="65">
        <v>40253</v>
      </c>
      <c r="E8" s="65">
        <v>40254</v>
      </c>
      <c r="F8" s="33">
        <v>33444</v>
      </c>
      <c r="G8" s="37">
        <v>33672</v>
      </c>
      <c r="H8" s="37"/>
      <c r="I8" s="64"/>
      <c r="J8" s="37"/>
      <c r="K8" s="37">
        <v>33672</v>
      </c>
      <c r="L8" s="37"/>
      <c r="M8" s="10"/>
      <c r="N8" s="62">
        <f>SUM(G8:I8)</f>
        <v>33672</v>
      </c>
    </row>
    <row r="9" spans="1:14" ht="16.5" customHeight="1">
      <c r="A9" s="39" t="s">
        <v>220</v>
      </c>
      <c r="B9" s="92" t="s">
        <v>241</v>
      </c>
      <c r="C9" s="66" t="s">
        <v>77</v>
      </c>
      <c r="D9" s="65">
        <v>40253</v>
      </c>
      <c r="E9" s="65">
        <v>40254</v>
      </c>
      <c r="F9" s="33">
        <v>33445</v>
      </c>
      <c r="G9" s="37">
        <v>41400</v>
      </c>
      <c r="H9" s="37"/>
      <c r="I9" s="64"/>
      <c r="J9" s="37"/>
      <c r="K9" s="37">
        <v>41400</v>
      </c>
      <c r="L9" s="37"/>
      <c r="M9" s="10"/>
      <c r="N9" s="62">
        <f t="shared" ref="N9:N31" si="0">SUM(G9+I9)</f>
        <v>41400</v>
      </c>
    </row>
    <row r="10" spans="1:14">
      <c r="A10" s="39" t="s">
        <v>60</v>
      </c>
      <c r="B10" s="93" t="s">
        <v>242</v>
      </c>
      <c r="C10" s="66" t="s">
        <v>77</v>
      </c>
      <c r="D10" s="65">
        <v>40253</v>
      </c>
      <c r="E10" s="65">
        <v>40254</v>
      </c>
      <c r="F10" s="33">
        <v>33447</v>
      </c>
      <c r="G10" s="37">
        <v>44160</v>
      </c>
      <c r="H10" s="37"/>
      <c r="I10" s="64"/>
      <c r="J10" s="37"/>
      <c r="K10" s="37">
        <v>44160</v>
      </c>
      <c r="L10" s="37"/>
      <c r="M10" s="10"/>
      <c r="N10" s="62">
        <f t="shared" si="0"/>
        <v>44160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93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93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93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93"/>
      <c r="C16" s="66"/>
      <c r="D16" s="65"/>
      <c r="E16" s="65"/>
      <c r="F16" s="33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94"/>
      <c r="C17" s="48"/>
      <c r="D17" s="63"/>
      <c r="E17" s="63"/>
      <c r="F17" s="33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95"/>
      <c r="C18" s="58"/>
      <c r="D18" s="59"/>
      <c r="E18" s="59"/>
      <c r="F18" s="33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33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33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238467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205347</v>
      </c>
      <c r="H33" s="9">
        <f>SUM(H6:H32)</f>
        <v>0</v>
      </c>
      <c r="I33" s="25">
        <f>SUM(I6:I31)</f>
        <v>33120</v>
      </c>
      <c r="J33" s="24">
        <f>SUM(J6:J31)</f>
        <v>0</v>
      </c>
      <c r="K33" s="23">
        <f>SUM(K6:K31)</f>
        <v>238467</v>
      </c>
      <c r="L33" s="10">
        <f>SUM(L6:L32)</f>
        <v>0</v>
      </c>
      <c r="M33" s="10">
        <f>SUM(M6:M32)</f>
        <v>0</v>
      </c>
      <c r="N33" s="22">
        <f>SUM(J33:M33)</f>
        <v>238467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 t="s">
        <v>239</v>
      </c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N40"/>
  <sheetViews>
    <sheetView topLeftCell="A20" zoomScale="75" zoomScaleNormal="75" workbookViewId="0">
      <selection activeCell="F30" sqref="F30"/>
    </sheetView>
  </sheetViews>
  <sheetFormatPr baseColWidth="10" defaultRowHeight="15"/>
  <cols>
    <col min="1" max="1" width="5.5703125" customWidth="1"/>
    <col min="2" max="2" width="17.2851562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40253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47</v>
      </c>
      <c r="B6" s="87" t="s">
        <v>219</v>
      </c>
      <c r="C6" s="66"/>
      <c r="D6" s="65">
        <v>40252</v>
      </c>
      <c r="E6" s="65">
        <v>40253</v>
      </c>
      <c r="F6" s="33">
        <v>33426</v>
      </c>
      <c r="G6" s="37">
        <v>34432</v>
      </c>
      <c r="H6" s="37"/>
      <c r="I6" s="64"/>
      <c r="J6" s="37"/>
      <c r="K6" s="37">
        <v>34432</v>
      </c>
      <c r="L6" s="37"/>
      <c r="M6" s="10"/>
      <c r="N6" s="62">
        <f>SUM(G6:I6)</f>
        <v>34432</v>
      </c>
    </row>
    <row r="7" spans="1:14" ht="13.5" customHeight="1">
      <c r="A7" s="39" t="s">
        <v>220</v>
      </c>
      <c r="B7" s="38" t="s">
        <v>221</v>
      </c>
      <c r="C7" s="66" t="s">
        <v>222</v>
      </c>
      <c r="D7" s="65">
        <v>40252</v>
      </c>
      <c r="E7" s="65">
        <v>40253</v>
      </c>
      <c r="F7" s="33">
        <v>33427</v>
      </c>
      <c r="G7" s="37">
        <v>16300</v>
      </c>
      <c r="H7" s="37"/>
      <c r="I7" s="64"/>
      <c r="J7" s="37">
        <v>16300</v>
      </c>
      <c r="K7" s="37"/>
      <c r="L7" s="37"/>
      <c r="M7" s="28"/>
      <c r="N7" s="62">
        <f>SUM(G7:I7)</f>
        <v>16300</v>
      </c>
    </row>
    <row r="8" spans="1:14">
      <c r="A8" s="39"/>
      <c r="B8" s="66" t="s">
        <v>223</v>
      </c>
      <c r="C8" s="66" t="s">
        <v>222</v>
      </c>
      <c r="D8" s="65">
        <v>40252</v>
      </c>
      <c r="E8" s="65">
        <v>40253</v>
      </c>
      <c r="F8" s="33">
        <v>33428</v>
      </c>
      <c r="G8" s="37">
        <v>16300</v>
      </c>
      <c r="H8" s="37"/>
      <c r="I8" s="64"/>
      <c r="J8" s="37">
        <v>16300</v>
      </c>
      <c r="K8" s="37"/>
      <c r="L8" s="37"/>
      <c r="M8" s="10"/>
      <c r="N8" s="62">
        <f>SUM(G8:I8)</f>
        <v>16300</v>
      </c>
    </row>
    <row r="9" spans="1:14" ht="16.5" customHeight="1">
      <c r="A9" s="39"/>
      <c r="B9" s="70" t="s">
        <v>224</v>
      </c>
      <c r="C9" s="66" t="s">
        <v>222</v>
      </c>
      <c r="D9" s="65">
        <v>40252</v>
      </c>
      <c r="E9" s="65">
        <v>40253</v>
      </c>
      <c r="F9" s="33">
        <v>33429</v>
      </c>
      <c r="G9" s="37">
        <v>16300</v>
      </c>
      <c r="H9" s="37"/>
      <c r="I9" s="64"/>
      <c r="J9" s="37">
        <v>16300</v>
      </c>
      <c r="K9" s="37"/>
      <c r="L9" s="37"/>
      <c r="M9" s="10"/>
      <c r="N9" s="62">
        <f t="shared" ref="N9:N31" si="0">SUM(G9+I9)</f>
        <v>16300</v>
      </c>
    </row>
    <row r="10" spans="1:14">
      <c r="A10" s="39"/>
      <c r="B10" s="68" t="s">
        <v>225</v>
      </c>
      <c r="C10" s="66" t="s">
        <v>222</v>
      </c>
      <c r="D10" s="65">
        <v>40252</v>
      </c>
      <c r="E10" s="65">
        <v>40253</v>
      </c>
      <c r="F10" s="33">
        <v>33430</v>
      </c>
      <c r="G10" s="37">
        <v>16300</v>
      </c>
      <c r="H10" s="37"/>
      <c r="I10" s="64"/>
      <c r="J10" s="37">
        <v>16300</v>
      </c>
      <c r="K10" s="37"/>
      <c r="L10" s="37"/>
      <c r="M10" s="10"/>
      <c r="N10" s="62">
        <f t="shared" si="0"/>
        <v>16300</v>
      </c>
    </row>
    <row r="11" spans="1:14">
      <c r="A11" s="39"/>
      <c r="B11" s="68" t="s">
        <v>226</v>
      </c>
      <c r="C11" s="66" t="s">
        <v>222</v>
      </c>
      <c r="D11" s="65">
        <v>40252</v>
      </c>
      <c r="E11" s="65">
        <v>40253</v>
      </c>
      <c r="F11" s="33">
        <v>33431</v>
      </c>
      <c r="G11" s="37">
        <v>16300</v>
      </c>
      <c r="H11" s="37"/>
      <c r="I11" s="64"/>
      <c r="J11" s="37">
        <v>16300</v>
      </c>
      <c r="K11" s="37"/>
      <c r="L11" s="37"/>
      <c r="M11" s="10"/>
      <c r="N11" s="62">
        <f t="shared" si="0"/>
        <v>16300</v>
      </c>
    </row>
    <row r="12" spans="1:14">
      <c r="A12" s="39"/>
      <c r="B12" s="67" t="s">
        <v>227</v>
      </c>
      <c r="C12" s="66" t="s">
        <v>222</v>
      </c>
      <c r="D12" s="65">
        <v>40252</v>
      </c>
      <c r="E12" s="65">
        <v>40253</v>
      </c>
      <c r="F12" s="33">
        <v>33432</v>
      </c>
      <c r="G12" s="37">
        <v>16300</v>
      </c>
      <c r="H12" s="37"/>
      <c r="I12" s="64"/>
      <c r="J12" s="37">
        <v>16300</v>
      </c>
      <c r="K12" s="37"/>
      <c r="L12" s="37"/>
      <c r="M12" s="10"/>
      <c r="N12" s="62">
        <f t="shared" si="0"/>
        <v>16300</v>
      </c>
    </row>
    <row r="13" spans="1:14">
      <c r="A13" s="39"/>
      <c r="B13" s="67" t="s">
        <v>228</v>
      </c>
      <c r="C13" s="66" t="s">
        <v>222</v>
      </c>
      <c r="D13" s="65">
        <v>40252</v>
      </c>
      <c r="E13" s="65">
        <v>40253</v>
      </c>
      <c r="F13" s="33">
        <v>33433</v>
      </c>
      <c r="G13" s="37">
        <v>16300</v>
      </c>
      <c r="H13" s="37"/>
      <c r="I13" s="64"/>
      <c r="J13" s="37">
        <v>16300</v>
      </c>
      <c r="K13" s="37"/>
      <c r="L13" s="37"/>
      <c r="M13" s="10"/>
      <c r="N13" s="62">
        <f t="shared" si="0"/>
        <v>16300</v>
      </c>
    </row>
    <row r="14" spans="1:14">
      <c r="A14" s="39"/>
      <c r="B14" s="67" t="s">
        <v>229</v>
      </c>
      <c r="C14" s="66" t="s">
        <v>222</v>
      </c>
      <c r="D14" s="65">
        <v>40252</v>
      </c>
      <c r="E14" s="65">
        <v>40253</v>
      </c>
      <c r="F14" s="33">
        <v>33434</v>
      </c>
      <c r="G14" s="37">
        <v>16300</v>
      </c>
      <c r="H14" s="37"/>
      <c r="I14" s="64"/>
      <c r="J14" s="37">
        <v>16300</v>
      </c>
      <c r="K14" s="37"/>
      <c r="L14" s="37"/>
      <c r="M14" s="10"/>
      <c r="N14" s="62">
        <f t="shared" si="0"/>
        <v>16300</v>
      </c>
    </row>
    <row r="15" spans="1:14">
      <c r="A15" s="39"/>
      <c r="B15" s="67" t="s">
        <v>230</v>
      </c>
      <c r="C15" s="66" t="s">
        <v>222</v>
      </c>
      <c r="D15" s="65">
        <v>40252</v>
      </c>
      <c r="E15" s="65">
        <v>40253</v>
      </c>
      <c r="F15" s="33">
        <v>33435</v>
      </c>
      <c r="G15" s="37">
        <v>12400</v>
      </c>
      <c r="H15" s="37"/>
      <c r="I15" s="64"/>
      <c r="J15" s="37">
        <v>12400</v>
      </c>
      <c r="K15" s="37"/>
      <c r="L15" s="37"/>
      <c r="M15" s="10"/>
      <c r="N15" s="62">
        <f t="shared" si="0"/>
        <v>12400</v>
      </c>
    </row>
    <row r="16" spans="1:14">
      <c r="A16" s="39"/>
      <c r="B16" s="67" t="s">
        <v>231</v>
      </c>
      <c r="C16" s="66" t="s">
        <v>222</v>
      </c>
      <c r="D16" s="65">
        <v>40252</v>
      </c>
      <c r="E16" s="65">
        <v>40253</v>
      </c>
      <c r="F16" s="33">
        <v>33436</v>
      </c>
      <c r="G16" s="42">
        <v>12400</v>
      </c>
      <c r="H16" s="42"/>
      <c r="I16" s="50"/>
      <c r="J16" s="37">
        <v>12400</v>
      </c>
      <c r="K16" s="37"/>
      <c r="L16" s="41"/>
      <c r="M16" s="40"/>
      <c r="N16" s="62">
        <f t="shared" si="0"/>
        <v>12400</v>
      </c>
    </row>
    <row r="17" spans="1:14">
      <c r="A17" s="47" t="s">
        <v>75</v>
      </c>
      <c r="B17" s="53" t="s">
        <v>232</v>
      </c>
      <c r="C17" s="48"/>
      <c r="D17" s="63"/>
      <c r="E17" s="63"/>
      <c r="F17" s="33">
        <v>33437</v>
      </c>
      <c r="G17" s="42"/>
      <c r="H17" s="42" t="s">
        <v>233</v>
      </c>
      <c r="I17" s="50">
        <v>46920</v>
      </c>
      <c r="J17" s="42"/>
      <c r="K17" s="42">
        <v>46920</v>
      </c>
      <c r="L17" s="41"/>
      <c r="M17" s="40"/>
      <c r="N17" s="62">
        <f t="shared" si="0"/>
        <v>46920</v>
      </c>
    </row>
    <row r="18" spans="1:14">
      <c r="A18" s="61" t="s">
        <v>92</v>
      </c>
      <c r="B18" s="60" t="s">
        <v>234</v>
      </c>
      <c r="C18" s="58" t="s">
        <v>77</v>
      </c>
      <c r="D18" s="59">
        <v>40253</v>
      </c>
      <c r="E18" s="59">
        <v>40253</v>
      </c>
      <c r="F18" s="33">
        <v>33438</v>
      </c>
      <c r="G18" s="56">
        <v>33120</v>
      </c>
      <c r="H18" s="56"/>
      <c r="I18" s="57"/>
      <c r="J18" s="55"/>
      <c r="K18" s="56">
        <v>33120</v>
      </c>
      <c r="L18" s="55"/>
      <c r="M18" s="54"/>
      <c r="N18" s="36">
        <f t="shared" si="0"/>
        <v>33120</v>
      </c>
    </row>
    <row r="19" spans="1:14">
      <c r="A19" s="47" t="s">
        <v>205</v>
      </c>
      <c r="B19" s="53" t="s">
        <v>235</v>
      </c>
      <c r="C19" s="48" t="s">
        <v>62</v>
      </c>
      <c r="D19" s="45">
        <v>40253</v>
      </c>
      <c r="E19" s="45">
        <v>40255</v>
      </c>
      <c r="F19" s="33">
        <v>33439</v>
      </c>
      <c r="G19" s="42">
        <v>88320</v>
      </c>
      <c r="H19" s="42"/>
      <c r="I19" s="50"/>
      <c r="J19" s="42"/>
      <c r="K19" s="42">
        <v>88320</v>
      </c>
      <c r="L19" s="41"/>
      <c r="M19" s="40"/>
      <c r="N19" s="36">
        <f t="shared" si="0"/>
        <v>88320</v>
      </c>
    </row>
    <row r="20" spans="1:14">
      <c r="A20" s="47" t="s">
        <v>47</v>
      </c>
      <c r="B20" s="51" t="s">
        <v>236</v>
      </c>
      <c r="C20" s="48" t="s">
        <v>62</v>
      </c>
      <c r="D20" s="45">
        <v>40253</v>
      </c>
      <c r="E20" s="45">
        <v>40254</v>
      </c>
      <c r="F20" s="33">
        <v>33440</v>
      </c>
      <c r="G20" s="41">
        <v>44160</v>
      </c>
      <c r="H20" s="41"/>
      <c r="I20" s="50"/>
      <c r="J20" s="42"/>
      <c r="K20" s="41">
        <v>44160</v>
      </c>
      <c r="L20" s="41"/>
      <c r="M20" s="40"/>
      <c r="N20" s="36">
        <f t="shared" si="0"/>
        <v>44160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402152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355232</v>
      </c>
      <c r="H33" s="9">
        <f>SUM(H6:H32)</f>
        <v>0</v>
      </c>
      <c r="I33" s="25">
        <f>SUM(I6:I31)</f>
        <v>46920</v>
      </c>
      <c r="J33" s="24">
        <f>SUM(J6:J31)</f>
        <v>155200</v>
      </c>
      <c r="K33" s="23">
        <f>SUM(K6:K31)</f>
        <v>246952</v>
      </c>
      <c r="L33" s="10">
        <f>SUM(L6:L32)</f>
        <v>0</v>
      </c>
      <c r="M33" s="10">
        <f>SUM(M6:M32)</f>
        <v>0</v>
      </c>
      <c r="N33" s="22">
        <f>SUM(J33:M33)</f>
        <v>402152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 t="s">
        <v>218</v>
      </c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155200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155200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A40:B40"/>
    <mergeCell ref="D3:E3"/>
    <mergeCell ref="K3:M3"/>
    <mergeCell ref="H4:I4"/>
    <mergeCell ref="H35:L35"/>
    <mergeCell ref="E36:F36"/>
  </mergeCells>
  <pageMargins left="0.21" right="0.21" top="0.74803149606299213" bottom="0.74803149606299213" header="0.31496062992125984" footer="0.31496062992125984"/>
  <pageSetup paperSize="9" scale="81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40"/>
  <sheetViews>
    <sheetView topLeftCell="H28" workbookViewId="0">
      <selection activeCell="J37" sqref="J37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40252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 ht="23.25">
      <c r="A6" s="39" t="s">
        <v>205</v>
      </c>
      <c r="B6" s="87" t="s">
        <v>212</v>
      </c>
      <c r="C6" s="66" t="s">
        <v>65</v>
      </c>
      <c r="D6" s="65">
        <v>40252</v>
      </c>
      <c r="E6" s="65">
        <v>40253</v>
      </c>
      <c r="F6" s="33">
        <v>33424</v>
      </c>
      <c r="G6" s="37">
        <v>41400</v>
      </c>
      <c r="H6" s="37"/>
      <c r="I6" s="64"/>
      <c r="J6" s="37">
        <v>41400</v>
      </c>
      <c r="K6" s="37"/>
      <c r="L6" s="37"/>
      <c r="M6" s="10"/>
      <c r="N6" s="62">
        <f>SUM(G6:I6)</f>
        <v>41400</v>
      </c>
    </row>
    <row r="7" spans="1:14" ht="13.5" customHeight="1">
      <c r="A7" s="39" t="s">
        <v>60</v>
      </c>
      <c r="B7" s="38" t="s">
        <v>213</v>
      </c>
      <c r="C7" s="66" t="s">
        <v>65</v>
      </c>
      <c r="D7" s="65">
        <v>40252</v>
      </c>
      <c r="E7" s="65">
        <v>40253</v>
      </c>
      <c r="F7" s="33">
        <v>33423</v>
      </c>
      <c r="G7" s="37">
        <v>57408</v>
      </c>
      <c r="H7" s="37"/>
      <c r="I7" s="64"/>
      <c r="J7" s="37">
        <v>57408</v>
      </c>
      <c r="K7" s="37"/>
      <c r="L7" s="37"/>
      <c r="M7" s="28"/>
      <c r="N7" s="62">
        <f>SUM(G7:I7)</f>
        <v>57408</v>
      </c>
    </row>
    <row r="8" spans="1:14">
      <c r="A8" s="39" t="s">
        <v>172</v>
      </c>
      <c r="B8" s="66" t="s">
        <v>214</v>
      </c>
      <c r="D8" s="65"/>
      <c r="E8" s="65"/>
      <c r="F8" s="33">
        <v>33422</v>
      </c>
      <c r="G8" s="37"/>
      <c r="H8" s="37" t="s">
        <v>215</v>
      </c>
      <c r="I8" s="64">
        <v>121440</v>
      </c>
      <c r="J8" s="37"/>
      <c r="K8" s="37">
        <v>121440</v>
      </c>
      <c r="L8" s="37"/>
      <c r="M8" s="10"/>
      <c r="N8" s="62">
        <f>SUM(G8:I8)</f>
        <v>121440</v>
      </c>
    </row>
    <row r="9" spans="1:14">
      <c r="A9" s="39"/>
      <c r="B9" s="70"/>
      <c r="C9" s="66" t="s">
        <v>216</v>
      </c>
      <c r="D9" s="69"/>
      <c r="E9" s="69"/>
      <c r="F9" s="33"/>
      <c r="G9" s="37"/>
      <c r="H9" s="37" t="s">
        <v>217</v>
      </c>
      <c r="I9" s="64">
        <v>12144</v>
      </c>
      <c r="J9" s="37">
        <v>12144</v>
      </c>
      <c r="K9" s="37"/>
      <c r="L9" s="37"/>
      <c r="M9" s="10"/>
      <c r="N9" s="62">
        <f t="shared" ref="N9:N31" si="0">SUM(G9+I9)</f>
        <v>12144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232392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98808</v>
      </c>
      <c r="H33" s="9">
        <f>SUM(H6:H32)</f>
        <v>0</v>
      </c>
      <c r="I33" s="25">
        <f>SUM(I6:I31)</f>
        <v>133584</v>
      </c>
      <c r="J33" s="24">
        <f>SUM(J6:J31)</f>
        <v>110952</v>
      </c>
      <c r="K33" s="23">
        <f>SUM(K6:K31)</f>
        <v>121440</v>
      </c>
      <c r="L33" s="10">
        <f>SUM(L6:L32)</f>
        <v>0</v>
      </c>
      <c r="M33" s="10">
        <f>SUM(M6:M32)</f>
        <v>0</v>
      </c>
      <c r="N33" s="22">
        <f>SUM(J33:M33)</f>
        <v>232392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08" t="s">
        <v>211</v>
      </c>
      <c r="I35" s="109"/>
      <c r="J35" s="109"/>
      <c r="K35" s="109"/>
      <c r="L35" s="11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122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67344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43610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110954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D3:E3"/>
    <mergeCell ref="K3:M3"/>
    <mergeCell ref="H4:I4"/>
    <mergeCell ref="E36:F36"/>
    <mergeCell ref="A40:B40"/>
    <mergeCell ref="H35:L35"/>
  </mergeCells>
  <pageMargins left="0.21" right="0.21" top="0.74803149606299213" bottom="0.74803149606299213" header="0.31496062992125984" footer="0.31496062992125984"/>
  <pageSetup paperSize="9" scale="81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40"/>
  <sheetViews>
    <sheetView workbookViewId="0">
      <selection activeCell="B9" sqref="B9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40252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 ht="23.25">
      <c r="A6" s="39"/>
      <c r="B6" s="87" t="s">
        <v>184</v>
      </c>
      <c r="C6" s="66" t="s">
        <v>77</v>
      </c>
      <c r="D6" s="65">
        <v>40249</v>
      </c>
      <c r="E6" s="65">
        <v>40252</v>
      </c>
      <c r="F6" s="33">
        <v>33419</v>
      </c>
      <c r="G6" s="37">
        <v>87215.97</v>
      </c>
      <c r="H6" s="37"/>
      <c r="I6" s="64"/>
      <c r="J6" s="37">
        <v>87215.97</v>
      </c>
      <c r="K6" s="37"/>
      <c r="L6" s="37"/>
      <c r="M6" s="10"/>
      <c r="N6" s="62">
        <f>SUM(G6:I6)</f>
        <v>87215.97</v>
      </c>
    </row>
    <row r="7" spans="1:14" ht="13.5" customHeight="1">
      <c r="A7" s="39"/>
      <c r="B7" s="38" t="s">
        <v>183</v>
      </c>
      <c r="C7" s="66" t="s">
        <v>77</v>
      </c>
      <c r="D7" s="65">
        <v>40249</v>
      </c>
      <c r="E7" s="65">
        <v>40252</v>
      </c>
      <c r="F7" s="33">
        <v>33420</v>
      </c>
      <c r="G7" s="37">
        <v>87215.97</v>
      </c>
      <c r="H7" s="37"/>
      <c r="I7" s="64"/>
      <c r="J7" s="37">
        <v>87215.97</v>
      </c>
      <c r="K7" s="37"/>
      <c r="L7" s="37"/>
      <c r="M7" s="28"/>
      <c r="N7" s="62">
        <f>SUM(G7:I7)</f>
        <v>87215.97</v>
      </c>
    </row>
    <row r="8" spans="1:14">
      <c r="A8" s="39"/>
      <c r="B8" s="66" t="s">
        <v>210</v>
      </c>
      <c r="C8" s="66" t="s">
        <v>77</v>
      </c>
      <c r="D8" s="65">
        <v>40249</v>
      </c>
      <c r="E8" s="65">
        <v>40252</v>
      </c>
      <c r="F8" s="33">
        <v>33421</v>
      </c>
      <c r="G8" s="37">
        <v>87215.97</v>
      </c>
      <c r="H8" s="37"/>
      <c r="I8" s="64"/>
      <c r="J8" s="37">
        <v>87215.97</v>
      </c>
      <c r="K8" s="37"/>
      <c r="L8" s="37"/>
      <c r="M8" s="10"/>
      <c r="N8" s="62">
        <f>SUM(G8:I8)</f>
        <v>87215.97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261647.91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261647.91</v>
      </c>
      <c r="H33" s="9">
        <f>SUM(H6:H32)</f>
        <v>0</v>
      </c>
      <c r="I33" s="25">
        <f>SUM(I6:I31)</f>
        <v>0</v>
      </c>
      <c r="J33" s="24">
        <f>SUM(J6:J31)</f>
        <v>261647.91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261647.91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17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90"/>
      <c r="I35" s="90"/>
      <c r="J35" s="90"/>
      <c r="K35" s="90"/>
      <c r="L35" s="9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40"/>
  <sheetViews>
    <sheetView workbookViewId="0">
      <selection activeCell="N40" sqref="A1:N40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3" width="10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40250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92</v>
      </c>
      <c r="B6" s="87" t="s">
        <v>204</v>
      </c>
      <c r="C6" s="66" t="s">
        <v>53</v>
      </c>
      <c r="D6" s="65">
        <v>40244</v>
      </c>
      <c r="E6" s="65">
        <v>40245</v>
      </c>
      <c r="F6" s="33">
        <v>33415</v>
      </c>
      <c r="G6" s="37">
        <v>30912</v>
      </c>
      <c r="H6" s="37"/>
      <c r="I6" s="64"/>
      <c r="J6" s="37"/>
      <c r="K6" s="37"/>
      <c r="L6" s="37">
        <v>30912</v>
      </c>
      <c r="M6" s="10"/>
      <c r="N6" s="62">
        <f>SUM(G6:I6)</f>
        <v>30912</v>
      </c>
    </row>
    <row r="7" spans="1:14" ht="13.5" customHeight="1">
      <c r="A7" s="39" t="s">
        <v>205</v>
      </c>
      <c r="B7" s="38" t="s">
        <v>206</v>
      </c>
      <c r="C7" s="66" t="s">
        <v>53</v>
      </c>
      <c r="D7" s="65">
        <v>40244</v>
      </c>
      <c r="E7" s="65">
        <v>40245</v>
      </c>
      <c r="F7" s="33">
        <v>33416</v>
      </c>
      <c r="G7" s="37">
        <v>30912</v>
      </c>
      <c r="H7" s="37"/>
      <c r="I7" s="64"/>
      <c r="J7" s="37"/>
      <c r="K7" s="37"/>
      <c r="L7" s="37">
        <v>30912</v>
      </c>
      <c r="M7" s="28"/>
      <c r="N7" s="62">
        <f>SUM(G7:I7)</f>
        <v>30912</v>
      </c>
    </row>
    <row r="8" spans="1:14">
      <c r="A8" s="39" t="s">
        <v>188</v>
      </c>
      <c r="B8" s="66" t="s">
        <v>207</v>
      </c>
      <c r="C8" s="66" t="s">
        <v>208</v>
      </c>
      <c r="D8" s="65">
        <v>40244</v>
      </c>
      <c r="E8" s="65">
        <v>40246</v>
      </c>
      <c r="F8" s="33">
        <v>33417</v>
      </c>
      <c r="G8" s="37">
        <v>61824</v>
      </c>
      <c r="H8" s="37"/>
      <c r="I8" s="64"/>
      <c r="J8" s="37"/>
      <c r="K8" s="37"/>
      <c r="L8" s="37">
        <v>61824</v>
      </c>
      <c r="M8" s="10"/>
      <c r="N8" s="62">
        <f>SUM(G8:I8)</f>
        <v>61824</v>
      </c>
    </row>
    <row r="9" spans="1:14">
      <c r="A9" s="39" t="s">
        <v>31</v>
      </c>
      <c r="B9" s="70" t="s">
        <v>209</v>
      </c>
      <c r="C9" s="70" t="s">
        <v>208</v>
      </c>
      <c r="D9" s="69">
        <v>40246</v>
      </c>
      <c r="E9" s="69">
        <v>40248</v>
      </c>
      <c r="F9" s="33">
        <v>33418</v>
      </c>
      <c r="G9" s="37">
        <v>61824</v>
      </c>
      <c r="H9" s="37"/>
      <c r="I9" s="64"/>
      <c r="J9" s="37"/>
      <c r="K9" s="37"/>
      <c r="L9" s="37">
        <v>61824</v>
      </c>
      <c r="M9" s="10"/>
      <c r="N9" s="62">
        <f t="shared" ref="N9:N31" si="0">SUM(G9+I9)</f>
        <v>61824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185472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185472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185472</v>
      </c>
      <c r="M33" s="10">
        <f>SUM(M6:M32)</f>
        <v>0</v>
      </c>
      <c r="N33" s="22">
        <f>SUM(J33:M33)</f>
        <v>185472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17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90"/>
      <c r="I35" s="90"/>
      <c r="J35" s="90"/>
      <c r="K35" s="90"/>
      <c r="L35" s="90"/>
      <c r="M35" s="90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40"/>
  <sheetViews>
    <sheetView topLeftCell="A7" workbookViewId="0">
      <selection activeCell="N40" sqref="A1:N40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5" max="5" width="11" customWidth="1"/>
    <col min="6" max="6" width="9.7109375" customWidth="1"/>
    <col min="7" max="7" width="10.5703125" customWidth="1"/>
    <col min="9" max="9" width="10.7109375" customWidth="1"/>
    <col min="10" max="10" width="10.140625" customWidth="1"/>
    <col min="11" max="11" width="10.5703125" customWidth="1"/>
    <col min="12" max="12" width="10" customWidth="1"/>
    <col min="13" max="13" width="10.5703125" customWidth="1"/>
    <col min="14" max="14" width="10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40249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104</v>
      </c>
      <c r="B6" s="87" t="s">
        <v>197</v>
      </c>
      <c r="C6" s="66" t="s">
        <v>103</v>
      </c>
      <c r="D6" s="65">
        <v>40250</v>
      </c>
      <c r="E6" s="65">
        <v>40250</v>
      </c>
      <c r="F6" s="33">
        <v>33414</v>
      </c>
      <c r="G6" s="37">
        <v>15600</v>
      </c>
      <c r="H6" s="37"/>
      <c r="I6" s="64"/>
      <c r="J6" s="37"/>
      <c r="K6" s="37">
        <v>15600</v>
      </c>
      <c r="L6" s="37"/>
      <c r="M6" s="10"/>
      <c r="N6" s="62">
        <f>SUM(G6:I6)</f>
        <v>15600</v>
      </c>
    </row>
    <row r="7" spans="1:14" ht="13.5" customHeight="1">
      <c r="A7" s="39" t="s">
        <v>115</v>
      </c>
      <c r="B7" s="38" t="s">
        <v>186</v>
      </c>
      <c r="C7" s="66"/>
      <c r="D7" s="65"/>
      <c r="E7" s="65"/>
      <c r="F7" s="33">
        <v>33413</v>
      </c>
      <c r="G7" s="37"/>
      <c r="H7" s="37" t="s">
        <v>198</v>
      </c>
      <c r="I7" s="64">
        <v>231840</v>
      </c>
      <c r="J7" s="37">
        <v>231840</v>
      </c>
      <c r="K7" s="37"/>
      <c r="L7" s="37"/>
      <c r="M7" s="28"/>
      <c r="N7" s="62">
        <f>SUM(G7:I7)</f>
        <v>231840</v>
      </c>
    </row>
    <row r="8" spans="1:14">
      <c r="A8" s="39" t="s">
        <v>28</v>
      </c>
      <c r="B8" s="66" t="s">
        <v>126</v>
      </c>
      <c r="C8" s="66" t="s">
        <v>199</v>
      </c>
      <c r="D8" s="65">
        <v>40249</v>
      </c>
      <c r="E8" s="65">
        <v>40251</v>
      </c>
      <c r="F8" s="33">
        <v>33412</v>
      </c>
      <c r="G8" s="37">
        <v>423936</v>
      </c>
      <c r="H8" s="37"/>
      <c r="I8" s="64"/>
      <c r="J8" s="37"/>
      <c r="K8" s="37"/>
      <c r="L8" s="37"/>
      <c r="M8" s="10">
        <v>423936</v>
      </c>
      <c r="N8" s="62">
        <f>SUM(G8:I8)</f>
        <v>423936</v>
      </c>
    </row>
    <row r="9" spans="1:14">
      <c r="A9" s="39" t="s">
        <v>115</v>
      </c>
      <c r="B9" s="70" t="s">
        <v>200</v>
      </c>
      <c r="C9" s="70" t="s">
        <v>201</v>
      </c>
      <c r="D9" s="69">
        <v>40264</v>
      </c>
      <c r="E9" s="69">
        <v>40266</v>
      </c>
      <c r="F9" s="33">
        <v>33411</v>
      </c>
      <c r="G9" s="37">
        <v>186500</v>
      </c>
      <c r="H9" s="37"/>
      <c r="I9" s="64"/>
      <c r="J9" s="37"/>
      <c r="K9" s="37"/>
      <c r="L9" s="37"/>
      <c r="M9" s="10">
        <v>186500</v>
      </c>
      <c r="N9" s="62">
        <f t="shared" ref="N9:N31" si="0">SUM(G9+I9)</f>
        <v>186500</v>
      </c>
    </row>
    <row r="10" spans="1:14">
      <c r="A10" s="39" t="s">
        <v>188</v>
      </c>
      <c r="B10" s="68" t="s">
        <v>202</v>
      </c>
      <c r="C10" s="66" t="s">
        <v>201</v>
      </c>
      <c r="D10" s="65">
        <v>40250</v>
      </c>
      <c r="E10" s="65">
        <v>40252</v>
      </c>
      <c r="F10" s="33">
        <v>33410</v>
      </c>
      <c r="G10" s="37">
        <v>152352</v>
      </c>
      <c r="H10" s="37"/>
      <c r="I10" s="64"/>
      <c r="J10" s="37"/>
      <c r="K10" s="37">
        <v>152352</v>
      </c>
      <c r="L10" s="37"/>
      <c r="M10" s="10"/>
      <c r="N10" s="62">
        <f t="shared" si="0"/>
        <v>152352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1010228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778388</v>
      </c>
      <c r="H33" s="9">
        <f>SUM(H6:H32)</f>
        <v>0</v>
      </c>
      <c r="I33" s="25">
        <f>SUM(I6:I31)</f>
        <v>231840</v>
      </c>
      <c r="J33" s="24">
        <f>SUM(J6:J31)</f>
        <v>231840</v>
      </c>
      <c r="K33" s="23">
        <f>SUM(K6:K31)</f>
        <v>167952</v>
      </c>
      <c r="L33" s="10">
        <f>SUM(L6:L32)</f>
        <v>0</v>
      </c>
      <c r="M33" s="10">
        <f>SUM(M6:M32)</f>
        <v>610436</v>
      </c>
      <c r="N33" s="22">
        <f>SUM(J33:M33)</f>
        <v>1010228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 ht="23.25" customHeight="1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14" t="s">
        <v>203</v>
      </c>
      <c r="I35" s="115"/>
      <c r="J35" s="115"/>
      <c r="K35" s="115"/>
      <c r="L35" s="115"/>
      <c r="M35" s="116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88"/>
      <c r="I36" s="89"/>
      <c r="J36" s="7"/>
      <c r="K36" s="7"/>
      <c r="L36" s="7"/>
      <c r="M36" s="7"/>
      <c r="N36" s="7"/>
    </row>
    <row r="37" spans="1:14">
      <c r="A37" s="6" t="s">
        <v>2</v>
      </c>
      <c r="B37" s="2"/>
      <c r="C37" s="12">
        <v>420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231840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231840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6">
    <mergeCell ref="D3:E3"/>
    <mergeCell ref="K3:M3"/>
    <mergeCell ref="H4:I4"/>
    <mergeCell ref="E36:F36"/>
    <mergeCell ref="A40:B40"/>
    <mergeCell ref="H35:M35"/>
  </mergeCells>
  <pageMargins left="0.21" right="0.21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40"/>
  <sheetViews>
    <sheetView topLeftCell="A22" workbookViewId="0">
      <selection activeCell="B39" sqref="B39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187</v>
      </c>
      <c r="E3" s="103"/>
      <c r="F3" s="76"/>
      <c r="G3" s="2"/>
      <c r="H3" s="2"/>
      <c r="I3" s="2"/>
      <c r="J3" s="75"/>
      <c r="K3" s="104">
        <v>40249</v>
      </c>
      <c r="L3" s="105"/>
      <c r="M3" s="106"/>
      <c r="N3" s="74" t="s">
        <v>194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104</v>
      </c>
      <c r="B6" s="87" t="s">
        <v>195</v>
      </c>
      <c r="C6" s="66" t="s">
        <v>196</v>
      </c>
      <c r="D6" s="65">
        <v>40248</v>
      </c>
      <c r="E6" s="65">
        <v>40249</v>
      </c>
      <c r="F6" s="33">
        <v>33409</v>
      </c>
      <c r="G6" s="37">
        <v>14000</v>
      </c>
      <c r="H6" s="37"/>
      <c r="I6" s="64"/>
      <c r="J6" s="37">
        <v>14000</v>
      </c>
      <c r="K6" s="37"/>
      <c r="L6" s="37"/>
      <c r="M6" s="10"/>
      <c r="N6" s="62">
        <f>SUM(G6:I6)</f>
        <v>14000</v>
      </c>
    </row>
    <row r="7" spans="1:14" ht="13.5" customHeight="1">
      <c r="A7" s="39"/>
      <c r="B7" s="38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14000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14000</v>
      </c>
      <c r="H33" s="9">
        <f>SUM(H6:H32)</f>
        <v>0</v>
      </c>
      <c r="I33" s="25">
        <f>SUM(I6:I31)</f>
        <v>0</v>
      </c>
      <c r="J33" s="24">
        <f>SUM(J6:J31)</f>
        <v>14000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14000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193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14000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14000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40"/>
  <sheetViews>
    <sheetView topLeftCell="A19" workbookViewId="0">
      <selection activeCell="C38" sqref="C38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187</v>
      </c>
      <c r="E3" s="103"/>
      <c r="F3" s="76"/>
      <c r="G3" s="2"/>
      <c r="H3" s="2"/>
      <c r="I3" s="2"/>
      <c r="J3" s="75"/>
      <c r="K3" s="104">
        <v>40248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188</v>
      </c>
      <c r="B6" s="87" t="s">
        <v>189</v>
      </c>
      <c r="C6" s="66" t="s">
        <v>77</v>
      </c>
      <c r="D6" s="65">
        <v>40248</v>
      </c>
      <c r="E6" s="65">
        <v>40249</v>
      </c>
      <c r="F6" s="33">
        <v>33408</v>
      </c>
      <c r="G6" s="37">
        <v>33120</v>
      </c>
      <c r="H6" s="37"/>
      <c r="I6" s="64"/>
      <c r="J6" s="37"/>
      <c r="K6" s="37">
        <v>33120</v>
      </c>
      <c r="L6" s="37"/>
      <c r="M6" s="10"/>
      <c r="N6" s="62">
        <f>SUM(G6:I6)</f>
        <v>33120</v>
      </c>
    </row>
    <row r="7" spans="1:14" ht="13.5" customHeight="1">
      <c r="A7" s="39" t="s">
        <v>44</v>
      </c>
      <c r="B7" s="38" t="s">
        <v>190</v>
      </c>
      <c r="C7" s="66" t="s">
        <v>77</v>
      </c>
      <c r="D7" s="65"/>
      <c r="E7" s="65"/>
      <c r="F7" s="33">
        <v>33407</v>
      </c>
      <c r="G7" s="37"/>
      <c r="H7" s="37" t="s">
        <v>191</v>
      </c>
      <c r="I7" s="64">
        <v>57960</v>
      </c>
      <c r="J7" s="37">
        <v>57960</v>
      </c>
      <c r="K7" s="37"/>
      <c r="L7" s="37"/>
      <c r="M7" s="28"/>
      <c r="N7" s="62">
        <f>SUM(G7:I7)</f>
        <v>57960</v>
      </c>
    </row>
    <row r="8" spans="1:14">
      <c r="A8" s="39" t="s">
        <v>44</v>
      </c>
      <c r="B8" s="66" t="s">
        <v>190</v>
      </c>
      <c r="C8" s="66" t="s">
        <v>77</v>
      </c>
      <c r="D8" s="65">
        <v>40248</v>
      </c>
      <c r="E8" s="65">
        <v>40249</v>
      </c>
      <c r="F8" s="33">
        <v>33405</v>
      </c>
      <c r="G8" s="37">
        <v>50784</v>
      </c>
      <c r="H8" s="37"/>
      <c r="I8" s="64"/>
      <c r="J8" s="37">
        <v>50784</v>
      </c>
      <c r="K8" s="37"/>
      <c r="L8" s="37"/>
      <c r="M8" s="10"/>
      <c r="N8" s="62">
        <f>SUM(G8:I8)</f>
        <v>50784</v>
      </c>
    </row>
    <row r="9" spans="1:14">
      <c r="A9" s="39" t="s">
        <v>31</v>
      </c>
      <c r="B9" s="70" t="s">
        <v>192</v>
      </c>
      <c r="C9" s="70" t="s">
        <v>77</v>
      </c>
      <c r="D9" s="69">
        <v>40248</v>
      </c>
      <c r="E9" s="69">
        <v>40249</v>
      </c>
      <c r="F9" s="33">
        <v>33404</v>
      </c>
      <c r="G9" s="37">
        <v>44000</v>
      </c>
      <c r="H9" s="37"/>
      <c r="I9" s="64"/>
      <c r="J9" s="37"/>
      <c r="K9" s="37">
        <v>44000</v>
      </c>
      <c r="L9" s="37"/>
      <c r="M9" s="10"/>
      <c r="N9" s="62">
        <f t="shared" ref="N9:N31" si="0">SUM(G9+I9)</f>
        <v>44000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185864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127904</v>
      </c>
      <c r="H33" s="9">
        <f>SUM(H6:H32)</f>
        <v>0</v>
      </c>
      <c r="I33" s="25">
        <f>SUM(I6:I31)</f>
        <v>57960</v>
      </c>
      <c r="J33" s="24">
        <f>SUM(J6:J31)</f>
        <v>108744</v>
      </c>
      <c r="K33" s="23">
        <f>SUM(K6:K31)</f>
        <v>77120</v>
      </c>
      <c r="L33" s="10">
        <f>SUM(L6:L32)</f>
        <v>0</v>
      </c>
      <c r="M33" s="10">
        <f>SUM(M6:M32)</f>
        <v>0</v>
      </c>
      <c r="N33" s="22">
        <f>SUM(J33:M33)</f>
        <v>185864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193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197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108744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108744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40"/>
  <sheetViews>
    <sheetView topLeftCell="H28" workbookViewId="0">
      <selection activeCell="N40" sqref="A1:N40"/>
    </sheetView>
  </sheetViews>
  <sheetFormatPr baseColWidth="10" defaultRowHeight="15"/>
  <cols>
    <col min="1" max="1" width="5.5703125" customWidth="1"/>
    <col min="2" max="2" width="13.85546875" customWidth="1"/>
    <col min="3" max="3" width="23.2851562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40248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87" t="s">
        <v>185</v>
      </c>
      <c r="C6" s="66" t="s">
        <v>186</v>
      </c>
      <c r="D6" s="65">
        <v>40249</v>
      </c>
      <c r="E6" s="65">
        <v>40250</v>
      </c>
      <c r="F6" s="33">
        <v>334030</v>
      </c>
      <c r="G6" s="37">
        <v>319056</v>
      </c>
      <c r="H6" s="37"/>
      <c r="I6" s="64"/>
      <c r="J6" s="37"/>
      <c r="K6" s="37"/>
      <c r="L6" s="37"/>
      <c r="M6" s="10">
        <v>319056</v>
      </c>
      <c r="N6" s="62">
        <f>SUM(G6:I6)</f>
        <v>319056</v>
      </c>
    </row>
    <row r="7" spans="1:14" ht="13.5" customHeight="1">
      <c r="A7" s="39"/>
      <c r="B7" s="38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319056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319056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319056</v>
      </c>
      <c r="N33" s="22">
        <f>SUM(J33:M33)</f>
        <v>319056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C24" sqref="C24"/>
    </sheetView>
  </sheetViews>
  <sheetFormatPr baseColWidth="10" defaultRowHeight="15"/>
  <cols>
    <col min="1" max="1" width="5.5703125" customWidth="1"/>
    <col min="2" max="2" width="16.4257812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40267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360</v>
      </c>
      <c r="B6" s="93" t="s">
        <v>387</v>
      </c>
      <c r="C6" s="66" t="s">
        <v>65</v>
      </c>
      <c r="D6" s="65">
        <v>40266</v>
      </c>
      <c r="E6" s="65">
        <v>40267</v>
      </c>
      <c r="F6" s="33">
        <v>33565</v>
      </c>
      <c r="G6" s="37">
        <v>84960</v>
      </c>
      <c r="H6" s="37"/>
      <c r="I6" s="64"/>
      <c r="J6" s="37"/>
      <c r="K6" s="37">
        <v>84960</v>
      </c>
      <c r="L6" s="37"/>
      <c r="M6" s="10"/>
      <c r="N6" s="62">
        <f t="shared" ref="N6:N12" si="0">SUM(G6+I6)</f>
        <v>84960</v>
      </c>
    </row>
    <row r="7" spans="1:14" ht="29.25" customHeight="1">
      <c r="A7" s="39" t="s">
        <v>28</v>
      </c>
      <c r="B7" s="99" t="s">
        <v>389</v>
      </c>
      <c r="C7" s="101" t="s">
        <v>391</v>
      </c>
      <c r="D7" s="100" t="s">
        <v>388</v>
      </c>
      <c r="E7" s="69" t="s">
        <v>390</v>
      </c>
      <c r="F7" s="33">
        <v>33564</v>
      </c>
      <c r="G7" s="37">
        <v>250632</v>
      </c>
      <c r="H7" s="37"/>
      <c r="I7" s="64"/>
      <c r="J7" s="37"/>
      <c r="K7" s="37"/>
      <c r="L7" s="37"/>
      <c r="M7" s="10">
        <v>250632</v>
      </c>
      <c r="N7" s="62">
        <f t="shared" si="0"/>
        <v>250632</v>
      </c>
    </row>
    <row r="8" spans="1:14">
      <c r="A8" s="39" t="s">
        <v>95</v>
      </c>
      <c r="B8" s="93" t="s">
        <v>392</v>
      </c>
      <c r="C8" s="66"/>
      <c r="D8" s="65"/>
      <c r="E8" s="65"/>
      <c r="F8" s="33">
        <v>33563</v>
      </c>
      <c r="G8" s="37"/>
      <c r="H8" s="37" t="s">
        <v>393</v>
      </c>
      <c r="I8" s="64">
        <v>52569</v>
      </c>
      <c r="J8" s="37"/>
      <c r="K8" s="37">
        <v>52569</v>
      </c>
      <c r="L8" s="37"/>
      <c r="M8" s="10"/>
      <c r="N8" s="62">
        <f t="shared" si="0"/>
        <v>52569</v>
      </c>
    </row>
    <row r="9" spans="1:14" ht="16.5" customHeight="1">
      <c r="A9" s="39" t="s">
        <v>47</v>
      </c>
      <c r="B9" s="93" t="s">
        <v>351</v>
      </c>
      <c r="C9" s="66" t="s">
        <v>65</v>
      </c>
      <c r="D9" s="65">
        <v>40265</v>
      </c>
      <c r="E9" s="65">
        <v>40267</v>
      </c>
      <c r="F9" s="33">
        <v>33562</v>
      </c>
      <c r="G9" s="37">
        <v>84960</v>
      </c>
      <c r="H9" s="37"/>
      <c r="I9" s="64"/>
      <c r="J9" s="37"/>
      <c r="K9" s="37">
        <v>84960</v>
      </c>
      <c r="L9" s="37"/>
      <c r="M9" s="10"/>
      <c r="N9" s="62">
        <f t="shared" si="0"/>
        <v>84960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 t="shared" si="0"/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473121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420552</v>
      </c>
      <c r="H29" s="9">
        <f>SUM(H6:H28)</f>
        <v>0</v>
      </c>
      <c r="I29" s="25">
        <f>SUM(I6:I27)</f>
        <v>52569</v>
      </c>
      <c r="J29" s="24">
        <f>SUM(J6:J27)</f>
        <v>0</v>
      </c>
      <c r="K29" s="23">
        <f>SUM(K6:K27)</f>
        <v>222489</v>
      </c>
      <c r="L29" s="10">
        <f>SUM(L6:L28)</f>
        <v>0</v>
      </c>
      <c r="M29" s="10">
        <f>SUM(M6:M28)</f>
        <v>250632</v>
      </c>
      <c r="N29" s="22">
        <f>SUM(J29:M29)</f>
        <v>473121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531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/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86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40"/>
  <sheetViews>
    <sheetView topLeftCell="A25" workbookViewId="0">
      <selection activeCell="C39" sqref="C39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40247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87" t="s">
        <v>183</v>
      </c>
      <c r="C6" s="66" t="s">
        <v>77</v>
      </c>
      <c r="D6" s="65">
        <v>40247</v>
      </c>
      <c r="E6" s="65">
        <v>40249</v>
      </c>
      <c r="F6" s="33">
        <v>33401</v>
      </c>
      <c r="G6" s="37">
        <v>67708.320000000007</v>
      </c>
      <c r="H6" s="37"/>
      <c r="I6" s="64"/>
      <c r="J6" s="37">
        <v>67708.320000000007</v>
      </c>
      <c r="K6" s="37"/>
      <c r="L6" s="37"/>
      <c r="M6" s="10"/>
      <c r="N6" s="62">
        <f>SUM(G6:I6)</f>
        <v>67708.320000000007</v>
      </c>
    </row>
    <row r="7" spans="1:14" ht="13.5" customHeight="1">
      <c r="A7" s="39"/>
      <c r="B7" s="38" t="s">
        <v>184</v>
      </c>
      <c r="C7" s="66" t="s">
        <v>77</v>
      </c>
      <c r="D7" s="65">
        <v>40247</v>
      </c>
      <c r="E7" s="65">
        <v>40249</v>
      </c>
      <c r="F7" s="33">
        <v>33402</v>
      </c>
      <c r="G7" s="37">
        <v>33859.68</v>
      </c>
      <c r="H7" s="37"/>
      <c r="I7" s="64"/>
      <c r="J7" s="37">
        <v>33859.68</v>
      </c>
      <c r="K7" s="37"/>
      <c r="L7" s="37"/>
      <c r="M7" s="28"/>
      <c r="N7" s="62">
        <f>SUM(G7:I7)</f>
        <v>33859.68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101568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101568</v>
      </c>
      <c r="H33" s="9">
        <f>SUM(H6:H32)</f>
        <v>0</v>
      </c>
      <c r="I33" s="25">
        <f>SUM(I6:I31)</f>
        <v>0</v>
      </c>
      <c r="J33" s="24">
        <f>SUM(J6:J31)</f>
        <v>101568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101568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182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552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101570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101570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40"/>
  <sheetViews>
    <sheetView topLeftCell="A13" workbookViewId="0">
      <selection activeCell="E38" sqref="E3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40247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87" t="s">
        <v>179</v>
      </c>
      <c r="C6" s="66" t="s">
        <v>180</v>
      </c>
      <c r="D6" s="65">
        <v>40252</v>
      </c>
      <c r="E6" s="65">
        <v>40254</v>
      </c>
      <c r="F6" s="33">
        <v>33399</v>
      </c>
      <c r="G6" s="37">
        <v>61824</v>
      </c>
      <c r="H6" s="37"/>
      <c r="I6" s="64"/>
      <c r="J6" s="37"/>
      <c r="K6" s="37"/>
      <c r="L6" s="37"/>
      <c r="M6" s="10">
        <v>61824</v>
      </c>
      <c r="N6" s="62">
        <f>SUM(G6:I6)</f>
        <v>61824</v>
      </c>
    </row>
    <row r="7" spans="1:14" ht="13.5" customHeight="1">
      <c r="A7" s="39" t="s">
        <v>75</v>
      </c>
      <c r="B7" s="38" t="s">
        <v>181</v>
      </c>
      <c r="C7" s="66" t="s">
        <v>65</v>
      </c>
      <c r="D7" s="65">
        <v>40246</v>
      </c>
      <c r="E7" s="65">
        <v>40247</v>
      </c>
      <c r="F7" s="33">
        <v>33398</v>
      </c>
      <c r="G7" s="37">
        <v>44160</v>
      </c>
      <c r="H7" s="37"/>
      <c r="I7" s="64"/>
      <c r="J7" s="37"/>
      <c r="K7" s="37">
        <v>44160</v>
      </c>
      <c r="L7" s="37"/>
      <c r="M7" s="28"/>
      <c r="N7" s="62">
        <f>SUM(G7:I7)</f>
        <v>44160</v>
      </c>
    </row>
    <row r="8" spans="1:14">
      <c r="A8" s="39" t="s">
        <v>172</v>
      </c>
      <c r="B8" s="66"/>
      <c r="C8" s="66" t="s">
        <v>73</v>
      </c>
      <c r="D8" s="65">
        <v>40245</v>
      </c>
      <c r="E8" s="65">
        <v>40247</v>
      </c>
      <c r="F8" s="33">
        <v>33397</v>
      </c>
      <c r="G8" s="37">
        <v>42000</v>
      </c>
      <c r="H8" s="37"/>
      <c r="I8" s="64"/>
      <c r="J8" s="37">
        <v>42000</v>
      </c>
      <c r="K8" s="37"/>
      <c r="L8" s="37"/>
      <c r="M8" s="10"/>
      <c r="N8" s="62">
        <f>SUM(G8:I8)</f>
        <v>42000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147984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147984</v>
      </c>
      <c r="H33" s="9">
        <f>SUM(H6:H32)</f>
        <v>0</v>
      </c>
      <c r="I33" s="25">
        <f>SUM(I6:I31)</f>
        <v>0</v>
      </c>
      <c r="J33" s="24">
        <f>SUM(J6:J31)</f>
        <v>42000</v>
      </c>
      <c r="K33" s="23">
        <f>SUM(K6:K31)</f>
        <v>44160</v>
      </c>
      <c r="L33" s="10">
        <f>SUM(L6:L32)</f>
        <v>0</v>
      </c>
      <c r="M33" s="10">
        <f>SUM(M6:M32)</f>
        <v>61824</v>
      </c>
      <c r="N33" s="22">
        <f>SUM(J33:M33)</f>
        <v>147984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42000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N40"/>
  <sheetViews>
    <sheetView topLeftCell="A25" workbookViewId="0">
      <selection activeCell="N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40246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124</v>
      </c>
      <c r="B6" s="87" t="s">
        <v>177</v>
      </c>
      <c r="C6" s="66" t="s">
        <v>178</v>
      </c>
      <c r="D6" s="65">
        <v>40246</v>
      </c>
      <c r="E6" s="65">
        <v>40248</v>
      </c>
      <c r="F6" s="33">
        <v>33396</v>
      </c>
      <c r="G6" s="37">
        <v>33120</v>
      </c>
      <c r="H6" s="37"/>
      <c r="I6" s="64"/>
      <c r="J6" s="37"/>
      <c r="K6" s="37"/>
      <c r="L6" s="37"/>
      <c r="M6" s="10">
        <v>33120</v>
      </c>
      <c r="N6" s="62">
        <f>SUM(G6:I6)</f>
        <v>33120</v>
      </c>
    </row>
    <row r="7" spans="1:14" ht="13.5" customHeight="1">
      <c r="A7" s="39"/>
      <c r="B7" s="38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33120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33120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0</v>
      </c>
      <c r="L33" s="10">
        <f>SUM(L6:L32)</f>
        <v>0</v>
      </c>
      <c r="M33" s="10">
        <f>SUM(M6:M32)</f>
        <v>33120</v>
      </c>
      <c r="N33" s="22">
        <f>SUM(J33:M33)</f>
        <v>33120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N40"/>
  <sheetViews>
    <sheetView topLeftCell="A19" workbookViewId="0">
      <selection activeCell="E39" sqref="E39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40246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176</v>
      </c>
      <c r="B6" s="87"/>
      <c r="C6" s="66" t="s">
        <v>107</v>
      </c>
      <c r="D6" s="65">
        <v>13394</v>
      </c>
      <c r="E6" s="65">
        <v>40247</v>
      </c>
      <c r="F6" s="33">
        <v>33395</v>
      </c>
      <c r="G6" s="37">
        <v>18360</v>
      </c>
      <c r="H6" s="37"/>
      <c r="I6" s="64"/>
      <c r="J6" s="37">
        <v>18360</v>
      </c>
      <c r="K6" s="37"/>
      <c r="L6" s="37"/>
      <c r="M6" s="10"/>
      <c r="N6" s="62">
        <f>SUM(G6:I6)</f>
        <v>18360</v>
      </c>
    </row>
    <row r="7" spans="1:14" ht="13.5" customHeight="1">
      <c r="A7" s="39"/>
      <c r="B7" s="38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18360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18360</v>
      </c>
      <c r="H33" s="9">
        <f>SUM(H6:H32)</f>
        <v>0</v>
      </c>
      <c r="I33" s="25">
        <f>SUM(I6:I31)</f>
        <v>0</v>
      </c>
      <c r="J33" s="24">
        <f>SUM(J6:J31)</f>
        <v>18360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18360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18360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18360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N40"/>
  <sheetViews>
    <sheetView topLeftCell="A19" workbookViewId="0">
      <selection activeCell="C23" sqref="C23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40245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172</v>
      </c>
      <c r="B6" s="87" t="s">
        <v>173</v>
      </c>
      <c r="C6" s="66" t="s">
        <v>174</v>
      </c>
      <c r="D6" s="65">
        <v>40279</v>
      </c>
      <c r="E6" s="65">
        <v>40281</v>
      </c>
      <c r="F6" s="33">
        <v>33394</v>
      </c>
      <c r="G6" s="37">
        <v>61824</v>
      </c>
      <c r="H6" s="37"/>
      <c r="I6" s="64"/>
      <c r="J6" s="37"/>
      <c r="K6" s="37"/>
      <c r="L6" s="37"/>
      <c r="M6" s="10">
        <v>61824</v>
      </c>
      <c r="N6" s="62">
        <f>SUM(G6:I6)</f>
        <v>61824</v>
      </c>
    </row>
    <row r="7" spans="1:14" ht="13.5" customHeight="1">
      <c r="A7" s="39"/>
      <c r="B7" s="38"/>
      <c r="C7" s="66"/>
      <c r="D7" s="65"/>
      <c r="E7" s="65"/>
      <c r="F7" s="33"/>
      <c r="G7" s="37" t="s">
        <v>175</v>
      </c>
      <c r="H7" s="37">
        <v>200000</v>
      </c>
      <c r="I7" s="64"/>
      <c r="J7" s="37">
        <v>200000</v>
      </c>
      <c r="K7" s="37"/>
      <c r="L7" s="37"/>
      <c r="M7" s="28"/>
      <c r="N7" s="62">
        <f>SUM(G7:I7)</f>
        <v>200000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261824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61824</v>
      </c>
      <c r="H33" s="9">
        <f>SUM(H6:H32)</f>
        <v>200000</v>
      </c>
      <c r="I33" s="25">
        <f>SUM(I6:I31)</f>
        <v>0</v>
      </c>
      <c r="J33" s="24">
        <f>SUM(J6:J31)</f>
        <v>200000</v>
      </c>
      <c r="K33" s="23">
        <f>SUM(K6:K31)</f>
        <v>0</v>
      </c>
      <c r="L33" s="10">
        <f>SUM(L6:L32)</f>
        <v>0</v>
      </c>
      <c r="M33" s="10">
        <f>SUM(M6:M32)</f>
        <v>61824</v>
      </c>
      <c r="N33" s="22">
        <f>SUM(J33:M33)</f>
        <v>261824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200000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200000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28">
    <pageSetUpPr fitToPage="1"/>
  </sheetPr>
  <dimension ref="A1:N40"/>
  <sheetViews>
    <sheetView topLeftCell="A4" workbookViewId="0">
      <selection activeCell="F16" sqref="F1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40245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/>
      <c r="B6" s="87" t="s">
        <v>149</v>
      </c>
      <c r="C6" s="66"/>
      <c r="D6" s="65"/>
      <c r="E6" s="65"/>
      <c r="F6" s="33">
        <v>33388</v>
      </c>
      <c r="G6" s="37"/>
      <c r="H6" s="37" t="s">
        <v>165</v>
      </c>
      <c r="I6" s="64">
        <v>91080</v>
      </c>
      <c r="J6" s="37"/>
      <c r="K6" s="37">
        <v>91080</v>
      </c>
      <c r="L6" s="37"/>
      <c r="M6" s="10"/>
      <c r="N6" s="62">
        <f>SUM(G6:I6)</f>
        <v>91080</v>
      </c>
    </row>
    <row r="7" spans="1:14" ht="13.5" customHeight="1">
      <c r="A7" s="39" t="s">
        <v>106</v>
      </c>
      <c r="B7" s="38"/>
      <c r="C7" s="66" t="s">
        <v>166</v>
      </c>
      <c r="D7" s="65">
        <v>40245</v>
      </c>
      <c r="E7" s="65">
        <v>40246</v>
      </c>
      <c r="F7" s="33">
        <v>33389</v>
      </c>
      <c r="G7" s="37">
        <v>18360</v>
      </c>
      <c r="H7" s="37"/>
      <c r="I7" s="64"/>
      <c r="J7" s="37">
        <v>18360</v>
      </c>
      <c r="K7" s="37"/>
      <c r="L7" s="37"/>
      <c r="M7" s="28"/>
      <c r="N7" s="62">
        <f>SUM(G7:I7)</f>
        <v>18360</v>
      </c>
    </row>
    <row r="8" spans="1:14">
      <c r="A8" s="39" t="s">
        <v>167</v>
      </c>
      <c r="B8" s="66" t="s">
        <v>168</v>
      </c>
      <c r="C8" s="66" t="s">
        <v>169</v>
      </c>
      <c r="D8" s="65">
        <v>40261</v>
      </c>
      <c r="E8" s="65">
        <v>40263</v>
      </c>
      <c r="F8" s="33">
        <v>33392</v>
      </c>
      <c r="G8" s="37">
        <v>97152</v>
      </c>
      <c r="H8" s="37"/>
      <c r="I8" s="64"/>
      <c r="J8" s="37"/>
      <c r="K8" s="37"/>
      <c r="L8" s="37"/>
      <c r="M8" s="10">
        <v>97152</v>
      </c>
      <c r="N8" s="62">
        <f>SUM(G8:I8)</f>
        <v>97152</v>
      </c>
    </row>
    <row r="9" spans="1:14">
      <c r="A9" s="39" t="s">
        <v>38</v>
      </c>
      <c r="B9" s="70" t="s">
        <v>170</v>
      </c>
      <c r="C9" s="70" t="s">
        <v>171</v>
      </c>
      <c r="D9" s="69">
        <v>40260</v>
      </c>
      <c r="E9" s="69">
        <v>40263</v>
      </c>
      <c r="F9" s="33">
        <v>33393</v>
      </c>
      <c r="G9" s="37">
        <v>86112</v>
      </c>
      <c r="H9" s="37"/>
      <c r="I9" s="64"/>
      <c r="J9" s="37"/>
      <c r="K9" s="37"/>
      <c r="L9" s="37"/>
      <c r="M9" s="10">
        <v>86112</v>
      </c>
      <c r="N9" s="62">
        <f t="shared" ref="N9:N31" si="0">SUM(G9+I9)</f>
        <v>86112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292704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201624</v>
      </c>
      <c r="H33" s="9">
        <f>SUM(H6:H32)</f>
        <v>0</v>
      </c>
      <c r="I33" s="25">
        <f>SUM(I6:I31)</f>
        <v>91080</v>
      </c>
      <c r="J33" s="24">
        <f>SUM(J6:J31)</f>
        <v>18360</v>
      </c>
      <c r="K33" s="23">
        <f>SUM(K6:K31)</f>
        <v>91080</v>
      </c>
      <c r="L33" s="10">
        <f>SUM(L6:L32)</f>
        <v>0</v>
      </c>
      <c r="M33" s="10">
        <f>SUM(M6:M32)</f>
        <v>183264</v>
      </c>
      <c r="N33" s="22">
        <f>SUM(J33:M33)</f>
        <v>292704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164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18360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18360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N40"/>
  <sheetViews>
    <sheetView workbookViewId="0"/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40244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 ht="34.5">
      <c r="A6" s="39" t="s">
        <v>28</v>
      </c>
      <c r="B6" s="87" t="s">
        <v>160</v>
      </c>
      <c r="C6" s="66" t="s">
        <v>161</v>
      </c>
      <c r="D6" s="65" t="s">
        <v>162</v>
      </c>
      <c r="E6" s="65" t="s">
        <v>162</v>
      </c>
      <c r="F6" s="33">
        <v>33386</v>
      </c>
      <c r="G6" s="37">
        <v>94080</v>
      </c>
      <c r="H6" s="37"/>
      <c r="I6" s="64"/>
      <c r="J6" s="37"/>
      <c r="K6" s="37"/>
      <c r="L6" s="37"/>
      <c r="M6" s="10">
        <v>94080</v>
      </c>
      <c r="N6" s="62">
        <f>SUM(G6:I6)</f>
        <v>94080</v>
      </c>
    </row>
    <row r="7" spans="1:14" ht="13.5" customHeight="1">
      <c r="A7" s="39" t="s">
        <v>146</v>
      </c>
      <c r="B7" s="38" t="s">
        <v>163</v>
      </c>
      <c r="C7" s="66" t="s">
        <v>77</v>
      </c>
      <c r="D7" s="65">
        <v>40244</v>
      </c>
      <c r="E7" s="65">
        <v>40245</v>
      </c>
      <c r="F7" s="33">
        <v>33387</v>
      </c>
      <c r="G7" s="37">
        <v>89600</v>
      </c>
      <c r="H7" s="37"/>
      <c r="I7" s="64"/>
      <c r="J7" s="37"/>
      <c r="K7" s="37">
        <v>89600</v>
      </c>
      <c r="L7" s="37"/>
      <c r="M7" s="28"/>
      <c r="N7" s="62">
        <f>SUM(G7:I7)</f>
        <v>89600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70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183680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183680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89600</v>
      </c>
      <c r="L33" s="10">
        <f>SUM(L6:L32)</f>
        <v>0</v>
      </c>
      <c r="M33" s="10">
        <f>SUM(M6:M32)</f>
        <v>94080</v>
      </c>
      <c r="N33" s="22">
        <f>SUM(J33:M33)</f>
        <v>183680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N40"/>
  <sheetViews>
    <sheetView workbookViewId="0">
      <selection activeCell="A40"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  <col min="6" max="6" width="10.28515625" customWidth="1"/>
    <col min="9" max="10" width="10.7109375" customWidth="1"/>
    <col min="11" max="11" width="10.570312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141</v>
      </c>
      <c r="E3" s="103"/>
      <c r="F3" s="76"/>
      <c r="G3" s="2"/>
      <c r="H3" s="2"/>
      <c r="I3" s="2"/>
      <c r="J3" s="75"/>
      <c r="K3" s="104">
        <v>40244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31</v>
      </c>
      <c r="B6" s="16" t="s">
        <v>154</v>
      </c>
      <c r="C6" s="66"/>
      <c r="D6" s="65"/>
      <c r="E6" s="65"/>
      <c r="F6" s="33">
        <v>33385</v>
      </c>
      <c r="G6" s="37"/>
      <c r="H6" s="37" t="s">
        <v>155</v>
      </c>
      <c r="I6" s="64">
        <v>75040</v>
      </c>
      <c r="J6" s="37"/>
      <c r="K6" s="37">
        <v>75040</v>
      </c>
      <c r="L6" s="37"/>
      <c r="M6" s="10"/>
      <c r="N6" s="62">
        <f>SUM(G6:I6)</f>
        <v>75040</v>
      </c>
    </row>
    <row r="7" spans="1:14" ht="13.5" customHeight="1">
      <c r="A7" s="39" t="s">
        <v>31</v>
      </c>
      <c r="B7" s="38" t="s">
        <v>154</v>
      </c>
      <c r="C7" s="66" t="s">
        <v>65</v>
      </c>
      <c r="D7" s="65">
        <v>40244</v>
      </c>
      <c r="E7" s="65">
        <v>40245</v>
      </c>
      <c r="F7" s="33">
        <v>33384</v>
      </c>
      <c r="G7" s="37">
        <v>44800</v>
      </c>
      <c r="H7" s="37"/>
      <c r="I7" s="64"/>
      <c r="J7" s="37"/>
      <c r="K7" s="37">
        <v>44800</v>
      </c>
      <c r="L7" s="37"/>
      <c r="M7" s="28"/>
      <c r="N7" s="62">
        <f>SUM(G7:I7)</f>
        <v>44800</v>
      </c>
    </row>
    <row r="8" spans="1:14">
      <c r="A8" s="39" t="s">
        <v>35</v>
      </c>
      <c r="B8" s="66" t="s">
        <v>156</v>
      </c>
      <c r="C8" s="66" t="s">
        <v>65</v>
      </c>
      <c r="D8" s="65">
        <v>40244</v>
      </c>
      <c r="E8" s="65">
        <v>40245</v>
      </c>
      <c r="F8" s="33">
        <v>33383</v>
      </c>
      <c r="G8" s="37">
        <v>42000</v>
      </c>
      <c r="H8" s="37"/>
      <c r="I8" s="64"/>
      <c r="J8" s="37"/>
      <c r="K8" s="37">
        <v>42000</v>
      </c>
      <c r="L8" s="37"/>
      <c r="M8" s="10"/>
      <c r="N8" s="62">
        <f>SUM(G8:I8)</f>
        <v>42000</v>
      </c>
    </row>
    <row r="9" spans="1:14">
      <c r="A9" s="39" t="s">
        <v>118</v>
      </c>
      <c r="B9" s="70" t="s">
        <v>128</v>
      </c>
      <c r="C9" s="70" t="s">
        <v>65</v>
      </c>
      <c r="D9" s="69">
        <v>40242</v>
      </c>
      <c r="E9" s="69">
        <v>40244</v>
      </c>
      <c r="F9" s="33">
        <v>33382</v>
      </c>
      <c r="G9" s="37">
        <v>89600</v>
      </c>
      <c r="H9" s="37"/>
      <c r="I9" s="64"/>
      <c r="J9" s="37"/>
      <c r="K9" s="37">
        <v>89600</v>
      </c>
      <c r="L9" s="37"/>
      <c r="M9" s="10"/>
      <c r="N9" s="62">
        <f t="shared" ref="N9:N31" si="0">SUM(G9+I9)</f>
        <v>89600</v>
      </c>
    </row>
    <row r="10" spans="1:14">
      <c r="A10" s="39" t="s">
        <v>63</v>
      </c>
      <c r="B10" s="68" t="s">
        <v>157</v>
      </c>
      <c r="C10" s="66" t="s">
        <v>65</v>
      </c>
      <c r="D10" s="65">
        <v>40244</v>
      </c>
      <c r="E10" s="65">
        <v>40245</v>
      </c>
      <c r="F10" s="33">
        <v>33381</v>
      </c>
      <c r="G10" s="37">
        <v>44800</v>
      </c>
      <c r="H10" s="37"/>
      <c r="I10" s="64"/>
      <c r="J10" s="37"/>
      <c r="K10" s="37">
        <v>44800</v>
      </c>
      <c r="L10" s="37"/>
      <c r="M10" s="10"/>
      <c r="N10" s="62">
        <f t="shared" si="0"/>
        <v>44800</v>
      </c>
    </row>
    <row r="11" spans="1:14">
      <c r="A11" s="39" t="s">
        <v>158</v>
      </c>
      <c r="B11" s="68" t="s">
        <v>159</v>
      </c>
      <c r="C11" s="66" t="s">
        <v>65</v>
      </c>
      <c r="D11" s="65">
        <v>40241</v>
      </c>
      <c r="E11" s="65">
        <v>40244</v>
      </c>
      <c r="F11" s="33">
        <v>33380</v>
      </c>
      <c r="G11" s="37">
        <v>109200</v>
      </c>
      <c r="H11" s="37"/>
      <c r="I11" s="64"/>
      <c r="J11" s="37"/>
      <c r="K11" s="37">
        <v>109200</v>
      </c>
      <c r="L11" s="37"/>
      <c r="M11" s="10"/>
      <c r="N11" s="62">
        <f t="shared" si="0"/>
        <v>109200</v>
      </c>
    </row>
    <row r="12" spans="1:14">
      <c r="A12" s="39" t="s">
        <v>146</v>
      </c>
      <c r="B12" s="67" t="s">
        <v>147</v>
      </c>
      <c r="C12" s="66" t="s">
        <v>65</v>
      </c>
      <c r="D12" s="65">
        <v>40243</v>
      </c>
      <c r="E12" s="65">
        <v>40244</v>
      </c>
      <c r="F12" s="33">
        <v>33379</v>
      </c>
      <c r="G12" s="37">
        <v>44800</v>
      </c>
      <c r="H12" s="37"/>
      <c r="I12" s="64"/>
      <c r="J12" s="37"/>
      <c r="K12" s="37">
        <v>44800</v>
      </c>
      <c r="L12" s="37"/>
      <c r="M12" s="10"/>
      <c r="N12" s="62">
        <f t="shared" si="0"/>
        <v>44800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450240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375200</v>
      </c>
      <c r="H33" s="9">
        <f>SUM(H6:H32)</f>
        <v>0</v>
      </c>
      <c r="I33" s="25">
        <f>SUM(I6:I31)</f>
        <v>75040</v>
      </c>
      <c r="J33" s="24">
        <f>SUM(J6:J31)</f>
        <v>0</v>
      </c>
      <c r="K33" s="23">
        <f>SUM(K6:K31)</f>
        <v>450240</v>
      </c>
      <c r="L33" s="10">
        <f>SUM(L6:L32)</f>
        <v>0</v>
      </c>
      <c r="M33" s="10">
        <f>SUM(M6:M32)</f>
        <v>0</v>
      </c>
      <c r="N33" s="22">
        <f>SUM(J33:M33)</f>
        <v>450240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31">
    <pageSetUpPr fitToPage="1"/>
  </sheetPr>
  <dimension ref="A1:N40"/>
  <sheetViews>
    <sheetView zoomScale="85" zoomScaleNormal="85" workbookViewId="0">
      <selection activeCell="F31" sqref="F31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141</v>
      </c>
      <c r="E3" s="103"/>
      <c r="F3" s="76"/>
      <c r="G3" s="2"/>
      <c r="H3" s="2"/>
      <c r="I3" s="2"/>
      <c r="J3" s="75"/>
      <c r="K3" s="104">
        <v>40242</v>
      </c>
      <c r="L3" s="105"/>
      <c r="M3" s="106"/>
      <c r="N3" s="74" t="s">
        <v>142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143</v>
      </c>
      <c r="B6" s="16" t="s">
        <v>144</v>
      </c>
      <c r="C6" s="66" t="s">
        <v>65</v>
      </c>
      <c r="D6" s="65">
        <v>40243</v>
      </c>
      <c r="E6" s="65">
        <v>40245</v>
      </c>
      <c r="F6" s="33">
        <v>33378</v>
      </c>
      <c r="G6" s="37">
        <v>110880</v>
      </c>
      <c r="H6" s="37"/>
      <c r="I6" s="64"/>
      <c r="J6" s="37"/>
      <c r="K6" s="37">
        <v>110880</v>
      </c>
      <c r="L6" s="37"/>
      <c r="M6" s="10"/>
      <c r="N6" s="62">
        <f>SUM(G6:I6)</f>
        <v>110880</v>
      </c>
    </row>
    <row r="7" spans="1:14" ht="13.5" customHeight="1">
      <c r="A7" s="39" t="s">
        <v>72</v>
      </c>
      <c r="B7" s="38" t="s">
        <v>145</v>
      </c>
      <c r="C7" s="66" t="s">
        <v>65</v>
      </c>
      <c r="D7" s="65">
        <v>40243</v>
      </c>
      <c r="E7" s="65">
        <v>40244</v>
      </c>
      <c r="F7" s="33">
        <v>33377</v>
      </c>
      <c r="G7" s="37">
        <v>48720</v>
      </c>
      <c r="H7" s="37"/>
      <c r="I7" s="64"/>
      <c r="J7" s="37"/>
      <c r="K7" s="37">
        <v>48720</v>
      </c>
      <c r="L7" s="37"/>
      <c r="M7" s="28"/>
      <c r="N7" s="62">
        <f>SUM(G7:I7)</f>
        <v>48720</v>
      </c>
    </row>
    <row r="8" spans="1:14">
      <c r="A8" s="39" t="s">
        <v>146</v>
      </c>
      <c r="B8" s="66" t="s">
        <v>147</v>
      </c>
      <c r="C8" s="66"/>
      <c r="D8" s="65"/>
      <c r="E8" s="65"/>
      <c r="F8" s="33">
        <v>33376</v>
      </c>
      <c r="G8" s="37"/>
      <c r="H8" s="37" t="s">
        <v>148</v>
      </c>
      <c r="I8" s="64">
        <v>61600</v>
      </c>
      <c r="J8" s="37"/>
      <c r="K8" s="37">
        <v>61600</v>
      </c>
      <c r="L8" s="37"/>
      <c r="M8" s="10"/>
      <c r="N8" s="62">
        <f>SUM(G8:I8)</f>
        <v>61600</v>
      </c>
    </row>
    <row r="9" spans="1:14">
      <c r="A9" s="39" t="s">
        <v>38</v>
      </c>
      <c r="B9" s="70" t="s">
        <v>149</v>
      </c>
      <c r="C9" s="70" t="s">
        <v>65</v>
      </c>
      <c r="D9" s="69">
        <v>40243</v>
      </c>
      <c r="E9" s="69">
        <v>40247</v>
      </c>
      <c r="F9" s="33">
        <v>33375</v>
      </c>
      <c r="G9" s="37">
        <v>206080</v>
      </c>
      <c r="H9" s="37"/>
      <c r="I9" s="64"/>
      <c r="J9" s="37"/>
      <c r="K9" s="37">
        <v>206080</v>
      </c>
      <c r="L9" s="37"/>
      <c r="M9" s="10"/>
      <c r="N9" s="62">
        <f t="shared" ref="N9:N31" si="0">SUM(G9+I9)</f>
        <v>206080</v>
      </c>
    </row>
    <row r="10" spans="1:14">
      <c r="A10" s="39" t="s">
        <v>150</v>
      </c>
      <c r="B10" s="68" t="s">
        <v>151</v>
      </c>
      <c r="C10" s="66" t="s">
        <v>65</v>
      </c>
      <c r="D10" s="65">
        <v>40243</v>
      </c>
      <c r="E10" s="65">
        <v>40244</v>
      </c>
      <c r="F10" s="33">
        <v>33374</v>
      </c>
      <c r="G10" s="37">
        <v>73920</v>
      </c>
      <c r="H10" s="37"/>
      <c r="I10" s="64"/>
      <c r="J10" s="37"/>
      <c r="K10" s="37">
        <v>73920</v>
      </c>
      <c r="L10" s="37"/>
      <c r="M10" s="10"/>
      <c r="N10" s="62">
        <f t="shared" si="0"/>
        <v>73920</v>
      </c>
    </row>
    <row r="11" spans="1:14">
      <c r="A11" s="39" t="s">
        <v>47</v>
      </c>
      <c r="B11" s="68" t="s">
        <v>152</v>
      </c>
      <c r="C11" s="66" t="s">
        <v>65</v>
      </c>
      <c r="D11" s="65">
        <v>40243</v>
      </c>
      <c r="E11" s="65">
        <v>40245</v>
      </c>
      <c r="F11" s="33">
        <v>33373</v>
      </c>
      <c r="G11" s="37">
        <v>89600</v>
      </c>
      <c r="H11" s="37"/>
      <c r="I11" s="64"/>
      <c r="J11" s="37"/>
      <c r="K11" s="37">
        <v>89600</v>
      </c>
      <c r="L11" s="37"/>
      <c r="M11" s="10"/>
      <c r="N11" s="62">
        <f t="shared" si="0"/>
        <v>89600</v>
      </c>
    </row>
    <row r="12" spans="1:14">
      <c r="A12" s="39" t="s">
        <v>47</v>
      </c>
      <c r="B12" s="67" t="s">
        <v>153</v>
      </c>
      <c r="C12" s="66" t="s">
        <v>65</v>
      </c>
      <c r="D12" s="65">
        <v>40242</v>
      </c>
      <c r="E12" s="65">
        <v>40243</v>
      </c>
      <c r="F12" s="33">
        <v>33372</v>
      </c>
      <c r="G12" s="37">
        <v>28000</v>
      </c>
      <c r="H12" s="37"/>
      <c r="I12" s="64"/>
      <c r="J12" s="37">
        <v>28000</v>
      </c>
      <c r="K12" s="37"/>
      <c r="L12" s="37"/>
      <c r="M12" s="10"/>
      <c r="N12" s="62">
        <f t="shared" si="0"/>
        <v>28000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618800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557200</v>
      </c>
      <c r="H33" s="9">
        <f>SUM(H6:H32)</f>
        <v>0</v>
      </c>
      <c r="I33" s="25">
        <f>SUM(I6:I31)</f>
        <v>61600</v>
      </c>
      <c r="J33" s="24">
        <f>SUM(J6:J31)</f>
        <v>28000</v>
      </c>
      <c r="K33" s="23">
        <f>SUM(K6:K31)</f>
        <v>590800</v>
      </c>
      <c r="L33" s="10">
        <f>SUM(L6:L32)</f>
        <v>0</v>
      </c>
      <c r="M33" s="10">
        <f>SUM(M6:M32)</f>
        <v>0</v>
      </c>
      <c r="N33" s="22">
        <f>SUM(J33:M33)</f>
        <v>618800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28000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28000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N40"/>
  <sheetViews>
    <sheetView zoomScale="75" zoomScaleNormal="75" workbookViewId="0">
      <selection activeCell="B35" sqref="B35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 t="s">
        <v>138</v>
      </c>
      <c r="L3" s="105"/>
      <c r="M3" s="106"/>
      <c r="N3" s="74" t="s">
        <v>139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47</v>
      </c>
      <c r="B6" s="16" t="s">
        <v>114</v>
      </c>
      <c r="C6" s="66" t="s">
        <v>65</v>
      </c>
      <c r="D6" s="65">
        <v>40241</v>
      </c>
      <c r="E6" s="65">
        <v>40242</v>
      </c>
      <c r="F6" s="33">
        <v>33363</v>
      </c>
      <c r="G6" s="37">
        <v>44800</v>
      </c>
      <c r="H6" s="37"/>
      <c r="I6" s="64"/>
      <c r="J6" s="37"/>
      <c r="K6" s="37">
        <v>44800</v>
      </c>
      <c r="L6" s="37"/>
      <c r="M6" s="10"/>
      <c r="N6" s="62">
        <f>SUM(G6:I6)</f>
        <v>44800</v>
      </c>
    </row>
    <row r="7" spans="1:14" ht="13.5" customHeight="1">
      <c r="A7" s="39" t="s">
        <v>115</v>
      </c>
      <c r="B7" s="38" t="s">
        <v>116</v>
      </c>
      <c r="C7" s="66"/>
      <c r="D7" s="65"/>
      <c r="E7" s="65"/>
      <c r="F7" s="33">
        <v>33362</v>
      </c>
      <c r="G7" s="37"/>
      <c r="H7" s="37" t="s">
        <v>117</v>
      </c>
      <c r="I7" s="64">
        <v>235200</v>
      </c>
      <c r="J7" s="37"/>
      <c r="K7" s="37"/>
      <c r="L7" s="37"/>
      <c r="M7" s="28">
        <v>235200</v>
      </c>
      <c r="N7" s="62">
        <f>SUM(G7:I7)</f>
        <v>235200</v>
      </c>
    </row>
    <row r="8" spans="1:14">
      <c r="A8" s="39" t="s">
        <v>118</v>
      </c>
      <c r="B8" s="66" t="s">
        <v>119</v>
      </c>
      <c r="C8" s="66" t="s">
        <v>65</v>
      </c>
      <c r="D8" s="65">
        <v>40241</v>
      </c>
      <c r="E8" s="65">
        <v>40242</v>
      </c>
      <c r="F8" s="33">
        <v>33361</v>
      </c>
      <c r="G8" s="37">
        <v>44800</v>
      </c>
      <c r="H8" s="37"/>
      <c r="I8" s="64"/>
      <c r="J8" s="37"/>
      <c r="K8" s="37">
        <v>44800</v>
      </c>
      <c r="L8" s="37"/>
      <c r="M8" s="10"/>
      <c r="N8" s="62">
        <f>SUM(G8:I8)</f>
        <v>44800</v>
      </c>
    </row>
    <row r="9" spans="1:14">
      <c r="A9" s="39" t="s">
        <v>44</v>
      </c>
      <c r="B9" s="70" t="s">
        <v>120</v>
      </c>
      <c r="C9" s="70" t="s">
        <v>65</v>
      </c>
      <c r="D9" s="69">
        <v>40241</v>
      </c>
      <c r="E9" s="69">
        <v>40242</v>
      </c>
      <c r="F9" s="33">
        <v>33360</v>
      </c>
      <c r="G9" s="37">
        <v>28000</v>
      </c>
      <c r="H9" s="37"/>
      <c r="I9" s="64"/>
      <c r="J9" s="37">
        <v>28000</v>
      </c>
      <c r="K9" s="37"/>
      <c r="L9" s="37"/>
      <c r="M9" s="10"/>
      <c r="N9" s="62">
        <f t="shared" ref="N9:N31" si="0">SUM(G9+I9)</f>
        <v>28000</v>
      </c>
    </row>
    <row r="10" spans="1:14">
      <c r="A10" s="39" t="s">
        <v>35</v>
      </c>
      <c r="B10" s="68" t="s">
        <v>121</v>
      </c>
      <c r="C10" s="66" t="s">
        <v>65</v>
      </c>
      <c r="D10" s="65">
        <v>40241</v>
      </c>
      <c r="E10" s="65">
        <v>40244</v>
      </c>
      <c r="F10" s="33">
        <v>33359</v>
      </c>
      <c r="G10" s="37">
        <v>134400</v>
      </c>
      <c r="H10" s="37"/>
      <c r="I10" s="64"/>
      <c r="J10" s="37"/>
      <c r="K10" s="37">
        <v>134400</v>
      </c>
      <c r="L10" s="37"/>
      <c r="M10" s="10"/>
      <c r="N10" s="62">
        <f t="shared" si="0"/>
        <v>134400</v>
      </c>
    </row>
    <row r="11" spans="1:14">
      <c r="A11" s="39" t="s">
        <v>122</v>
      </c>
      <c r="B11" s="68" t="s">
        <v>123</v>
      </c>
      <c r="C11" s="66" t="s">
        <v>65</v>
      </c>
      <c r="D11" s="65">
        <v>40241</v>
      </c>
      <c r="E11" s="65">
        <v>40244</v>
      </c>
      <c r="F11" s="33">
        <v>33358</v>
      </c>
      <c r="G11" s="37">
        <v>126000</v>
      </c>
      <c r="H11" s="37"/>
      <c r="I11" s="64"/>
      <c r="J11" s="37"/>
      <c r="K11" s="37">
        <v>126000</v>
      </c>
      <c r="L11" s="37"/>
      <c r="M11" s="10"/>
      <c r="N11" s="62">
        <f t="shared" si="0"/>
        <v>126000</v>
      </c>
    </row>
    <row r="12" spans="1:14">
      <c r="A12" s="39" t="s">
        <v>124</v>
      </c>
      <c r="B12" s="67" t="s">
        <v>125</v>
      </c>
      <c r="C12" s="66" t="s">
        <v>65</v>
      </c>
      <c r="D12" s="65">
        <v>40241</v>
      </c>
      <c r="E12" s="65">
        <v>40243</v>
      </c>
      <c r="F12" s="33">
        <v>33357</v>
      </c>
      <c r="G12" s="37">
        <v>84000</v>
      </c>
      <c r="H12" s="37"/>
      <c r="I12" s="64"/>
      <c r="J12" s="37"/>
      <c r="K12" s="37">
        <v>84000</v>
      </c>
      <c r="L12" s="37"/>
      <c r="M12" s="10"/>
      <c r="N12" s="62">
        <f t="shared" si="0"/>
        <v>84000</v>
      </c>
    </row>
    <row r="13" spans="1:14">
      <c r="A13" s="39" t="s">
        <v>28</v>
      </c>
      <c r="B13" s="16" t="s">
        <v>126</v>
      </c>
      <c r="C13" s="66" t="s">
        <v>127</v>
      </c>
      <c r="D13" s="65">
        <v>40242</v>
      </c>
      <c r="E13" s="65">
        <v>40244</v>
      </c>
      <c r="F13" s="33">
        <v>33370</v>
      </c>
      <c r="G13" s="37">
        <v>430080</v>
      </c>
      <c r="H13" s="37"/>
      <c r="I13" s="64"/>
      <c r="J13" s="37"/>
      <c r="K13" s="37"/>
      <c r="L13" s="37"/>
      <c r="M13" s="10">
        <v>430080</v>
      </c>
      <c r="N13" s="62">
        <f t="shared" si="0"/>
        <v>430080</v>
      </c>
    </row>
    <row r="14" spans="1:14">
      <c r="A14" s="39" t="s">
        <v>118</v>
      </c>
      <c r="B14" s="38" t="s">
        <v>128</v>
      </c>
      <c r="C14" s="66"/>
      <c r="D14" s="65"/>
      <c r="E14" s="65"/>
      <c r="F14" s="33">
        <v>33369</v>
      </c>
      <c r="G14" s="37"/>
      <c r="H14" s="37" t="s">
        <v>129</v>
      </c>
      <c r="I14" s="64">
        <v>72800</v>
      </c>
      <c r="J14" s="37"/>
      <c r="K14" s="37">
        <v>72800</v>
      </c>
      <c r="L14" s="37"/>
      <c r="M14" s="28"/>
      <c r="N14" s="62">
        <f t="shared" si="0"/>
        <v>72800</v>
      </c>
    </row>
    <row r="15" spans="1:14">
      <c r="A15" s="39" t="s">
        <v>47</v>
      </c>
      <c r="B15" s="66" t="s">
        <v>114</v>
      </c>
      <c r="C15" s="66"/>
      <c r="D15" s="65"/>
      <c r="E15" s="65"/>
      <c r="F15" s="33">
        <v>33368</v>
      </c>
      <c r="G15" s="37"/>
      <c r="H15" s="37" t="s">
        <v>130</v>
      </c>
      <c r="I15" s="64">
        <v>24640</v>
      </c>
      <c r="J15" s="37"/>
      <c r="K15" s="37">
        <v>24640</v>
      </c>
      <c r="L15" s="37"/>
      <c r="M15" s="10"/>
      <c r="N15" s="62">
        <f t="shared" si="0"/>
        <v>24640</v>
      </c>
    </row>
    <row r="16" spans="1:14">
      <c r="A16" s="39" t="s">
        <v>47</v>
      </c>
      <c r="B16" s="70" t="s">
        <v>114</v>
      </c>
      <c r="C16" s="70"/>
      <c r="D16" s="69"/>
      <c r="E16" s="69"/>
      <c r="F16" s="33">
        <v>33367</v>
      </c>
      <c r="G16" s="37"/>
      <c r="H16" s="37" t="s">
        <v>131</v>
      </c>
      <c r="I16" s="64">
        <v>24640</v>
      </c>
      <c r="J16" s="37"/>
      <c r="K16" s="37">
        <v>24640</v>
      </c>
      <c r="L16" s="37"/>
      <c r="M16" s="10"/>
      <c r="N16" s="62">
        <f t="shared" si="0"/>
        <v>24640</v>
      </c>
    </row>
    <row r="17" spans="1:14">
      <c r="A17" s="39" t="s">
        <v>90</v>
      </c>
      <c r="B17" s="68"/>
      <c r="C17" s="66" t="s">
        <v>132</v>
      </c>
      <c r="D17" s="65">
        <v>40241</v>
      </c>
      <c r="E17" s="65">
        <v>40242</v>
      </c>
      <c r="F17" s="33">
        <v>33366</v>
      </c>
      <c r="G17" s="37">
        <v>15000</v>
      </c>
      <c r="H17" s="37"/>
      <c r="I17" s="64"/>
      <c r="J17" s="37">
        <v>15000</v>
      </c>
      <c r="K17" s="37"/>
      <c r="L17" s="37"/>
      <c r="M17" s="10"/>
      <c r="N17" s="62">
        <f t="shared" si="0"/>
        <v>15000</v>
      </c>
    </row>
    <row r="18" spans="1:14">
      <c r="A18" s="39" t="s">
        <v>133</v>
      </c>
      <c r="B18" s="68"/>
      <c r="C18" s="66" t="s">
        <v>132</v>
      </c>
      <c r="D18" s="65">
        <v>40241</v>
      </c>
      <c r="E18" s="65">
        <v>40242</v>
      </c>
      <c r="F18" s="33">
        <v>33365</v>
      </c>
      <c r="G18" s="37">
        <v>15000</v>
      </c>
      <c r="H18" s="37"/>
      <c r="I18" s="64"/>
      <c r="J18" s="37">
        <v>15000</v>
      </c>
      <c r="K18" s="37"/>
      <c r="L18" s="37"/>
      <c r="M18" s="10"/>
      <c r="N18" s="36">
        <f t="shared" si="0"/>
        <v>15000</v>
      </c>
    </row>
    <row r="19" spans="1:14">
      <c r="A19" s="39" t="s">
        <v>134</v>
      </c>
      <c r="B19" s="67" t="s">
        <v>135</v>
      </c>
      <c r="C19" s="66" t="s">
        <v>65</v>
      </c>
      <c r="D19" s="65">
        <v>40241</v>
      </c>
      <c r="E19" s="65">
        <v>40242</v>
      </c>
      <c r="F19" s="33">
        <v>33364</v>
      </c>
      <c r="G19" s="37">
        <v>64400</v>
      </c>
      <c r="H19" s="37"/>
      <c r="I19" s="64"/>
      <c r="J19" s="37"/>
      <c r="K19" s="37">
        <v>64400</v>
      </c>
      <c r="L19" s="37"/>
      <c r="M19" s="10"/>
      <c r="N19" s="36">
        <f t="shared" si="0"/>
        <v>64400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1343760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986480</v>
      </c>
      <c r="H33" s="9">
        <f>SUM(H6:H32)</f>
        <v>0</v>
      </c>
      <c r="I33" s="25">
        <f>SUM(I6:I31)</f>
        <v>357280</v>
      </c>
      <c r="J33" s="24">
        <f>SUM(J6:J31)</f>
        <v>58000</v>
      </c>
      <c r="K33" s="23">
        <f>SUM(K6:K31)</f>
        <v>620480</v>
      </c>
      <c r="L33" s="10">
        <f>SUM(L6:L32)</f>
        <v>0</v>
      </c>
      <c r="M33" s="10">
        <f>SUM(M6:M32)</f>
        <v>665280</v>
      </c>
      <c r="N33" s="22">
        <f>SUM(J33:M33)</f>
        <v>1343760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136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 t="s">
        <v>137</v>
      </c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 t="s">
        <v>140</v>
      </c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30000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30000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C24" sqref="C24"/>
    </sheetView>
  </sheetViews>
  <sheetFormatPr baseColWidth="10" defaultRowHeight="15"/>
  <cols>
    <col min="1" max="1" width="5.5703125" customWidth="1"/>
    <col min="2" max="2" width="15.710937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40266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146</v>
      </c>
      <c r="B6" s="93" t="s">
        <v>385</v>
      </c>
      <c r="C6" s="66" t="s">
        <v>171</v>
      </c>
      <c r="D6" s="65">
        <v>40264</v>
      </c>
      <c r="E6" s="65">
        <v>40266</v>
      </c>
      <c r="F6" s="33">
        <v>33560</v>
      </c>
      <c r="G6" s="37">
        <v>54162</v>
      </c>
      <c r="H6" s="37"/>
      <c r="I6" s="64"/>
      <c r="J6" s="37"/>
      <c r="K6" s="37"/>
      <c r="L6" s="37"/>
      <c r="M6" s="10">
        <v>54162</v>
      </c>
      <c r="N6" s="62">
        <f t="shared" ref="N6:N12" si="0">SUM(G6+I6)</f>
        <v>54162</v>
      </c>
    </row>
    <row r="7" spans="1:14" ht="13.5" customHeight="1">
      <c r="A7" s="39" t="s">
        <v>38</v>
      </c>
      <c r="B7" s="93" t="s">
        <v>386</v>
      </c>
      <c r="C7" s="66" t="s">
        <v>77</v>
      </c>
      <c r="D7" s="65"/>
      <c r="E7" s="65"/>
      <c r="F7" s="33">
        <v>33561</v>
      </c>
      <c r="G7" s="37">
        <v>58410</v>
      </c>
      <c r="H7" s="37"/>
      <c r="I7" s="64"/>
      <c r="J7" s="37"/>
      <c r="K7" s="37">
        <v>58410</v>
      </c>
      <c r="L7" s="37"/>
      <c r="M7" s="10"/>
      <c r="N7" s="62">
        <f t="shared" si="0"/>
        <v>58410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 t="shared" si="0"/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si="0"/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 t="shared" si="0"/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112572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112572</v>
      </c>
      <c r="H29" s="9">
        <f>SUM(H6:H28)</f>
        <v>0</v>
      </c>
      <c r="I29" s="25">
        <f>SUM(I6:I27)</f>
        <v>0</v>
      </c>
      <c r="J29" s="24">
        <f>SUM(J6:J27)</f>
        <v>0</v>
      </c>
      <c r="K29" s="23">
        <f>SUM(K6:K27)</f>
        <v>58410</v>
      </c>
      <c r="L29" s="10">
        <f>SUM(L6:L28)</f>
        <v>0</v>
      </c>
      <c r="M29" s="10">
        <f>SUM(M6:M28)</f>
        <v>54162</v>
      </c>
      <c r="N29" s="22">
        <f>SUM(J29:M29)</f>
        <v>112572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 ht="36">
      <c r="A32" s="6" t="s">
        <v>3</v>
      </c>
      <c r="B32" s="15"/>
      <c r="C32" s="14"/>
      <c r="D32" s="2"/>
      <c r="E32" s="111">
        <v>531</v>
      </c>
      <c r="F32" s="111"/>
      <c r="G32" s="2"/>
      <c r="H32" s="88" t="s">
        <v>384</v>
      </c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/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88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33">
    <pageSetUpPr fitToPage="1"/>
  </sheetPr>
  <dimension ref="A1:N40"/>
  <sheetViews>
    <sheetView zoomScale="75" zoomScaleNormal="75" workbookViewId="0">
      <selection activeCell="A12" sqref="A12:N18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40241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95</v>
      </c>
      <c r="B6" s="16"/>
      <c r="C6" s="66" t="s">
        <v>103</v>
      </c>
      <c r="D6" s="65">
        <v>40217</v>
      </c>
      <c r="E6" s="65">
        <v>40218</v>
      </c>
      <c r="F6" s="33">
        <v>33350</v>
      </c>
      <c r="G6" s="37">
        <v>23500</v>
      </c>
      <c r="H6" s="37"/>
      <c r="I6" s="64"/>
      <c r="J6" s="37"/>
      <c r="K6" s="37"/>
      <c r="L6" s="37"/>
      <c r="M6" s="10">
        <v>23500</v>
      </c>
      <c r="N6" s="62">
        <f>SUM(G6:I6)</f>
        <v>23500</v>
      </c>
    </row>
    <row r="7" spans="1:14" ht="13.5" customHeight="1">
      <c r="A7" s="39" t="s">
        <v>104</v>
      </c>
      <c r="B7" s="66" t="s">
        <v>105</v>
      </c>
      <c r="C7" s="66" t="s">
        <v>103</v>
      </c>
      <c r="D7" s="65">
        <v>40240</v>
      </c>
      <c r="E7" s="65">
        <v>40241</v>
      </c>
      <c r="F7" s="33">
        <v>33351</v>
      </c>
      <c r="G7" s="37">
        <v>15700</v>
      </c>
      <c r="H7" s="37"/>
      <c r="I7" s="64"/>
      <c r="J7" s="37"/>
      <c r="K7" s="37">
        <v>15700</v>
      </c>
      <c r="L7" s="37"/>
      <c r="M7" s="28"/>
      <c r="N7" s="62">
        <f>SUM(G7:I7)</f>
        <v>15700</v>
      </c>
    </row>
    <row r="8" spans="1:14">
      <c r="A8" s="39" t="s">
        <v>106</v>
      </c>
      <c r="B8" s="66"/>
      <c r="C8" s="66" t="s">
        <v>107</v>
      </c>
      <c r="D8" s="65">
        <v>40241</v>
      </c>
      <c r="E8" s="65">
        <v>40245</v>
      </c>
      <c r="F8" s="33">
        <v>33352</v>
      </c>
      <c r="G8" s="37">
        <v>80160</v>
      </c>
      <c r="H8" s="37"/>
      <c r="I8" s="64"/>
      <c r="J8" s="37"/>
      <c r="K8" s="37">
        <v>80160</v>
      </c>
      <c r="L8" s="37"/>
      <c r="M8" s="10"/>
      <c r="N8" s="62">
        <f>SUM(G8:I8)</f>
        <v>80160</v>
      </c>
    </row>
    <row r="9" spans="1:14">
      <c r="A9" s="39" t="s">
        <v>75</v>
      </c>
      <c r="B9" s="70" t="s">
        <v>108</v>
      </c>
      <c r="C9" s="70" t="s">
        <v>109</v>
      </c>
      <c r="D9" s="69">
        <v>40239</v>
      </c>
      <c r="E9" s="69">
        <v>40242</v>
      </c>
      <c r="F9" s="33">
        <v>33353</v>
      </c>
      <c r="G9" s="37">
        <v>134400</v>
      </c>
      <c r="H9" s="37"/>
      <c r="I9" s="64"/>
      <c r="J9" s="37">
        <v>134400</v>
      </c>
      <c r="K9" s="37"/>
      <c r="L9" s="37"/>
      <c r="M9" s="10"/>
      <c r="N9" s="62">
        <f t="shared" ref="N9:N31" si="0">SUM(G9+I9)</f>
        <v>134400</v>
      </c>
    </row>
    <row r="10" spans="1:14">
      <c r="A10" s="39" t="s">
        <v>90</v>
      </c>
      <c r="B10" s="68"/>
      <c r="C10" s="66" t="s">
        <v>110</v>
      </c>
      <c r="D10" s="65">
        <v>40241</v>
      </c>
      <c r="E10" s="65">
        <v>40242</v>
      </c>
      <c r="F10" s="33">
        <v>33354</v>
      </c>
      <c r="G10" s="37">
        <v>18000</v>
      </c>
      <c r="H10" s="37"/>
      <c r="I10" s="64"/>
      <c r="J10" s="37">
        <v>18000</v>
      </c>
      <c r="K10" s="37"/>
      <c r="L10" s="37"/>
      <c r="M10" s="10"/>
      <c r="N10" s="62">
        <f t="shared" si="0"/>
        <v>18000</v>
      </c>
    </row>
    <row r="11" spans="1:14">
      <c r="A11" s="39" t="s">
        <v>28</v>
      </c>
      <c r="B11" s="68" t="s">
        <v>112</v>
      </c>
      <c r="C11" s="66" t="s">
        <v>101</v>
      </c>
      <c r="D11" s="65">
        <v>40250</v>
      </c>
      <c r="E11" s="65">
        <v>40252</v>
      </c>
      <c r="F11" s="33">
        <v>33356</v>
      </c>
      <c r="G11" s="37">
        <v>524159.96</v>
      </c>
      <c r="H11" s="37"/>
      <c r="I11" s="64"/>
      <c r="J11" s="37"/>
      <c r="K11" s="37"/>
      <c r="L11" s="37"/>
      <c r="M11" s="10">
        <v>524159.96</v>
      </c>
      <c r="N11" s="62">
        <f t="shared" si="0"/>
        <v>524159.96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39"/>
      <c r="B16" s="67"/>
      <c r="C16" s="66"/>
      <c r="D16" s="65"/>
      <c r="E16" s="65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795919.96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795919.96</v>
      </c>
      <c r="H33" s="9">
        <f>SUM(H6:H32)</f>
        <v>0</v>
      </c>
      <c r="I33" s="25">
        <f>SUM(I6:I31)</f>
        <v>0</v>
      </c>
      <c r="J33" s="24">
        <f>SUM(J6:J31)</f>
        <v>152400</v>
      </c>
      <c r="K33" s="23">
        <f>SUM(K6:K31)</f>
        <v>95860</v>
      </c>
      <c r="L33" s="10">
        <f>SUM(L6:L32)</f>
        <v>0</v>
      </c>
      <c r="M33" s="10">
        <f>SUM(M6:M32)</f>
        <v>547659.96</v>
      </c>
      <c r="N33" s="22">
        <f>SUM(J33:M33)</f>
        <v>795919.96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 t="s">
        <v>111</v>
      </c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N40"/>
  <sheetViews>
    <sheetView topLeftCell="A24" zoomScale="75" zoomScaleNormal="75" workbookViewId="0">
      <selection activeCell="C44" sqref="C44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40240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83</v>
      </c>
      <c r="B6" s="16" t="s">
        <v>84</v>
      </c>
      <c r="C6" s="66"/>
      <c r="D6" s="65"/>
      <c r="E6" s="65"/>
      <c r="F6" s="33">
        <v>33339</v>
      </c>
      <c r="G6" s="37"/>
      <c r="H6" s="37" t="s">
        <v>85</v>
      </c>
      <c r="I6" s="64">
        <v>57120</v>
      </c>
      <c r="J6" s="37"/>
      <c r="K6" s="37">
        <v>57120</v>
      </c>
      <c r="L6" s="37"/>
      <c r="M6" s="10"/>
      <c r="N6" s="62">
        <f>SUM(G6:I6)</f>
        <v>57120</v>
      </c>
    </row>
    <row r="7" spans="1:14" ht="13.5" customHeight="1">
      <c r="A7" s="39" t="s">
        <v>86</v>
      </c>
      <c r="B7" s="66" t="s">
        <v>87</v>
      </c>
      <c r="C7" s="66" t="s">
        <v>77</v>
      </c>
      <c r="D7" s="65">
        <v>40240</v>
      </c>
      <c r="E7" s="65">
        <v>40242</v>
      </c>
      <c r="F7" s="33">
        <v>33340</v>
      </c>
      <c r="G7" s="37">
        <v>140000</v>
      </c>
      <c r="H7" s="37"/>
      <c r="I7" s="64"/>
      <c r="J7" s="37">
        <v>140000</v>
      </c>
      <c r="K7" s="37"/>
      <c r="L7" s="37"/>
      <c r="M7" s="28"/>
      <c r="N7" s="62">
        <f>SUM(G7:I7)</f>
        <v>140000</v>
      </c>
    </row>
    <row r="8" spans="1:14">
      <c r="A8" s="39"/>
      <c r="B8" s="66"/>
      <c r="C8" s="66" t="s">
        <v>88</v>
      </c>
      <c r="D8" s="65"/>
      <c r="E8" s="65"/>
      <c r="F8" s="33">
        <v>33341</v>
      </c>
      <c r="G8" s="37"/>
      <c r="H8" s="37" t="s">
        <v>89</v>
      </c>
      <c r="I8" s="64">
        <v>128800</v>
      </c>
      <c r="J8" s="37">
        <v>128800</v>
      </c>
      <c r="K8" s="37"/>
      <c r="L8" s="37"/>
      <c r="M8" s="10"/>
      <c r="N8" s="62">
        <f>SUM(G8:I8)</f>
        <v>128800</v>
      </c>
    </row>
    <row r="9" spans="1:14">
      <c r="A9" s="39" t="s">
        <v>90</v>
      </c>
      <c r="B9" s="70" t="s">
        <v>91</v>
      </c>
      <c r="C9" s="70" t="s">
        <v>91</v>
      </c>
      <c r="D9" s="69">
        <v>40240</v>
      </c>
      <c r="E9" s="69">
        <v>40241</v>
      </c>
      <c r="F9" s="33">
        <v>33342</v>
      </c>
      <c r="G9" s="37">
        <v>15000</v>
      </c>
      <c r="H9" s="37"/>
      <c r="I9" s="64"/>
      <c r="J9" s="37">
        <v>15000</v>
      </c>
      <c r="K9" s="37"/>
      <c r="L9" s="37"/>
      <c r="M9" s="10"/>
      <c r="N9" s="62">
        <f t="shared" ref="N9:N31" si="0">SUM(G9+I9)</f>
        <v>15000</v>
      </c>
    </row>
    <row r="10" spans="1:14">
      <c r="A10" s="39" t="s">
        <v>92</v>
      </c>
      <c r="B10" s="68" t="s">
        <v>93</v>
      </c>
      <c r="C10" s="66"/>
      <c r="D10" s="65"/>
      <c r="E10" s="65"/>
      <c r="F10" s="33">
        <v>33343</v>
      </c>
      <c r="G10" s="37"/>
      <c r="H10" s="37" t="s">
        <v>94</v>
      </c>
      <c r="I10" s="64">
        <v>129360</v>
      </c>
      <c r="J10" s="37"/>
      <c r="K10" s="37">
        <v>129360</v>
      </c>
      <c r="L10" s="37"/>
      <c r="M10" s="10"/>
      <c r="N10" s="62">
        <f t="shared" si="0"/>
        <v>129360</v>
      </c>
    </row>
    <row r="11" spans="1:14">
      <c r="A11" s="39" t="s">
        <v>95</v>
      </c>
      <c r="B11" s="68" t="s">
        <v>96</v>
      </c>
      <c r="C11" s="66" t="s">
        <v>97</v>
      </c>
      <c r="D11" s="65">
        <v>40240</v>
      </c>
      <c r="E11" s="65">
        <v>40241</v>
      </c>
      <c r="F11" s="33">
        <v>33344</v>
      </c>
      <c r="G11" s="37">
        <v>15000</v>
      </c>
      <c r="H11" s="37"/>
      <c r="I11" s="64"/>
      <c r="J11" s="37"/>
      <c r="K11" s="37">
        <v>15000</v>
      </c>
      <c r="L11" s="37"/>
      <c r="M11" s="10"/>
      <c r="N11" s="62">
        <f t="shared" si="0"/>
        <v>15000</v>
      </c>
    </row>
    <row r="12" spans="1:14">
      <c r="A12" s="39" t="s">
        <v>44</v>
      </c>
      <c r="B12" s="67" t="s">
        <v>98</v>
      </c>
      <c r="C12" s="66" t="s">
        <v>77</v>
      </c>
      <c r="D12" s="65">
        <v>40240</v>
      </c>
      <c r="E12" s="65">
        <v>40241</v>
      </c>
      <c r="F12" s="33">
        <v>33345</v>
      </c>
      <c r="G12" s="37">
        <v>44800</v>
      </c>
      <c r="H12" s="37"/>
      <c r="I12" s="64"/>
      <c r="J12" s="37"/>
      <c r="K12" s="37">
        <v>44800</v>
      </c>
      <c r="L12" s="37"/>
      <c r="M12" s="10"/>
      <c r="N12" s="62">
        <f t="shared" si="0"/>
        <v>44800</v>
      </c>
    </row>
    <row r="13" spans="1:14">
      <c r="A13" s="39" t="s">
        <v>92</v>
      </c>
      <c r="B13" s="67" t="s">
        <v>93</v>
      </c>
      <c r="C13" s="66" t="s">
        <v>62</v>
      </c>
      <c r="D13" s="65">
        <v>40240</v>
      </c>
      <c r="E13" s="65">
        <v>40241</v>
      </c>
      <c r="F13" s="33">
        <v>33346</v>
      </c>
      <c r="G13" s="37">
        <v>52080</v>
      </c>
      <c r="H13" s="37"/>
      <c r="I13" s="64"/>
      <c r="J13" s="37"/>
      <c r="K13" s="37">
        <v>52080</v>
      </c>
      <c r="L13" s="37"/>
      <c r="M13" s="10"/>
      <c r="N13" s="62">
        <f t="shared" si="0"/>
        <v>52080</v>
      </c>
    </row>
    <row r="14" spans="1:14">
      <c r="A14" s="39" t="s">
        <v>38</v>
      </c>
      <c r="B14" s="67" t="s">
        <v>99</v>
      </c>
      <c r="C14" s="66" t="s">
        <v>62</v>
      </c>
      <c r="D14" s="65">
        <v>40240</v>
      </c>
      <c r="E14" s="65">
        <v>40243</v>
      </c>
      <c r="F14" s="33">
        <v>33347</v>
      </c>
      <c r="G14" s="37">
        <v>134400</v>
      </c>
      <c r="H14" s="37"/>
      <c r="I14" s="64"/>
      <c r="J14" s="37"/>
      <c r="K14" s="37">
        <v>134400</v>
      </c>
      <c r="L14" s="37"/>
      <c r="M14" s="10"/>
      <c r="N14" s="62">
        <f t="shared" si="0"/>
        <v>134400</v>
      </c>
    </row>
    <row r="15" spans="1:14">
      <c r="A15" s="39" t="s">
        <v>38</v>
      </c>
      <c r="B15" s="67" t="s">
        <v>99</v>
      </c>
      <c r="C15" s="66"/>
      <c r="D15" s="65"/>
      <c r="E15" s="65"/>
      <c r="F15" s="33">
        <v>33348</v>
      </c>
      <c r="G15" s="37"/>
      <c r="H15" s="37" t="s">
        <v>102</v>
      </c>
      <c r="I15" s="64">
        <v>44800</v>
      </c>
      <c r="J15" s="37"/>
      <c r="K15" s="37">
        <v>44800</v>
      </c>
      <c r="L15" s="37"/>
      <c r="M15" s="10"/>
      <c r="N15" s="62">
        <f t="shared" si="0"/>
        <v>44800</v>
      </c>
    </row>
    <row r="16" spans="1:14">
      <c r="A16" s="39" t="s">
        <v>28</v>
      </c>
      <c r="B16" s="67" t="s">
        <v>100</v>
      </c>
      <c r="C16" s="66" t="s">
        <v>101</v>
      </c>
      <c r="D16" s="65">
        <v>40246</v>
      </c>
      <c r="E16" s="65">
        <v>40248</v>
      </c>
      <c r="F16" s="48">
        <v>33349</v>
      </c>
      <c r="G16" s="42">
        <v>575679.96</v>
      </c>
      <c r="H16" s="42"/>
      <c r="I16" s="50"/>
      <c r="J16" s="37"/>
      <c r="K16" s="37"/>
      <c r="L16" s="41"/>
      <c r="M16" s="40">
        <v>575679.96</v>
      </c>
      <c r="N16" s="62">
        <f t="shared" si="0"/>
        <v>575679.96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1337039.96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976959.96</v>
      </c>
      <c r="H33" s="9">
        <f>SUM(H6:H32)</f>
        <v>0</v>
      </c>
      <c r="I33" s="25">
        <f>SUM(I6:I31)</f>
        <v>360080</v>
      </c>
      <c r="J33" s="24">
        <f>SUM(J6:J31)</f>
        <v>283800</v>
      </c>
      <c r="K33" s="23">
        <f>SUM(K6:K31)</f>
        <v>477560</v>
      </c>
      <c r="L33" s="10">
        <f>SUM(L6:L32)</f>
        <v>0</v>
      </c>
      <c r="M33" s="10">
        <f>SUM(M6:M32)</f>
        <v>575679.96</v>
      </c>
      <c r="N33" s="22">
        <f>SUM(J33:M33)</f>
        <v>1337039.96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480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268800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15000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283800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N40"/>
  <sheetViews>
    <sheetView workbookViewId="0">
      <selection activeCell="F12" sqref="F12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40240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79</v>
      </c>
      <c r="B6" s="16" t="s">
        <v>73</v>
      </c>
      <c r="C6" s="66" t="s">
        <v>74</v>
      </c>
      <c r="D6" s="65">
        <v>40238</v>
      </c>
      <c r="E6" s="65">
        <v>40240</v>
      </c>
      <c r="F6" s="33">
        <v>33336</v>
      </c>
      <c r="G6" s="37">
        <v>42000</v>
      </c>
      <c r="H6" s="37"/>
      <c r="I6" s="64"/>
      <c r="J6" s="37">
        <v>42000</v>
      </c>
      <c r="K6" s="37"/>
      <c r="L6" s="37"/>
      <c r="M6" s="10"/>
      <c r="N6" s="62">
        <f>SUM(G6:I6)</f>
        <v>42000</v>
      </c>
    </row>
    <row r="7" spans="1:14" ht="13.5" customHeight="1">
      <c r="A7" s="39" t="s">
        <v>63</v>
      </c>
      <c r="B7" s="66" t="s">
        <v>80</v>
      </c>
      <c r="C7" s="66" t="s">
        <v>77</v>
      </c>
      <c r="D7" s="65">
        <v>40240</v>
      </c>
      <c r="E7" s="65">
        <v>40241</v>
      </c>
      <c r="F7" s="33">
        <v>33337</v>
      </c>
      <c r="G7" s="37">
        <v>44800</v>
      </c>
      <c r="H7" s="37"/>
      <c r="I7" s="64"/>
      <c r="J7" s="37"/>
      <c r="K7" s="37">
        <v>44800</v>
      </c>
      <c r="L7" s="37"/>
      <c r="M7" s="28"/>
      <c r="N7" s="62">
        <f>SUM(G7:I7)</f>
        <v>44800</v>
      </c>
    </row>
    <row r="8" spans="1:14">
      <c r="A8" s="39" t="s">
        <v>60</v>
      </c>
      <c r="B8" s="66" t="s">
        <v>81</v>
      </c>
      <c r="C8" s="66" t="s">
        <v>77</v>
      </c>
      <c r="D8" s="65">
        <v>40240</v>
      </c>
      <c r="E8" s="65">
        <v>40243</v>
      </c>
      <c r="F8" s="33">
        <v>33338</v>
      </c>
      <c r="G8" s="37">
        <v>134400</v>
      </c>
      <c r="H8" s="37"/>
      <c r="I8" s="64"/>
      <c r="J8" s="37"/>
      <c r="K8" s="37">
        <v>134400</v>
      </c>
      <c r="L8" s="37"/>
      <c r="M8" s="10"/>
      <c r="N8" s="62">
        <f>SUM(G8:I8)</f>
        <v>134400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221200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221200</v>
      </c>
      <c r="H33" s="9">
        <f>SUM(H6:H32)</f>
        <v>0</v>
      </c>
      <c r="I33" s="25">
        <f>SUM(I6:I31)</f>
        <v>0</v>
      </c>
      <c r="J33" s="24">
        <f>SUM(J6:J31)</f>
        <v>42000</v>
      </c>
      <c r="K33" s="23">
        <f>SUM(K6:K31)</f>
        <v>179200</v>
      </c>
      <c r="L33" s="10">
        <f>SUM(L6:L32)</f>
        <v>0</v>
      </c>
      <c r="M33" s="10">
        <f>SUM(M6:M32)</f>
        <v>0</v>
      </c>
      <c r="N33" s="22">
        <f>SUM(J33:M33)</f>
        <v>221200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/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42000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42000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N40"/>
  <sheetViews>
    <sheetView workbookViewId="0">
      <selection sqref="A1:N40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70</v>
      </c>
      <c r="E3" s="103"/>
      <c r="F3" s="76"/>
      <c r="G3" s="2"/>
      <c r="H3" s="2"/>
      <c r="I3" s="2"/>
      <c r="J3" s="75"/>
      <c r="K3" s="104">
        <v>40239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72</v>
      </c>
      <c r="B6" s="16" t="s">
        <v>73</v>
      </c>
      <c r="C6" s="66" t="s">
        <v>74</v>
      </c>
      <c r="D6" s="65">
        <v>40238</v>
      </c>
      <c r="E6" s="65">
        <v>40240</v>
      </c>
      <c r="F6" s="33">
        <v>33334</v>
      </c>
      <c r="G6" s="37">
        <v>42000</v>
      </c>
      <c r="H6" s="37"/>
      <c r="I6" s="64"/>
      <c r="J6" s="37">
        <v>42000</v>
      </c>
      <c r="K6" s="37"/>
      <c r="L6" s="37"/>
      <c r="M6" s="10"/>
      <c r="N6" s="62">
        <f>SUM(G6:I6)</f>
        <v>42000</v>
      </c>
    </row>
    <row r="7" spans="1:14" ht="13.5" customHeight="1">
      <c r="A7" s="39" t="s">
        <v>75</v>
      </c>
      <c r="B7" s="66" t="s">
        <v>76</v>
      </c>
      <c r="C7" s="66" t="s">
        <v>77</v>
      </c>
      <c r="D7" s="65"/>
      <c r="E7" s="65"/>
      <c r="F7" s="33">
        <v>33335</v>
      </c>
      <c r="G7" s="37"/>
      <c r="H7" s="37" t="s">
        <v>78</v>
      </c>
      <c r="I7" s="64">
        <v>61600</v>
      </c>
      <c r="J7" s="37">
        <v>61600</v>
      </c>
      <c r="K7" s="37"/>
      <c r="L7" s="37"/>
      <c r="M7" s="28"/>
      <c r="N7" s="62">
        <f>SUM(G7:I7)</f>
        <v>61600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103600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42000</v>
      </c>
      <c r="H33" s="9">
        <f>SUM(H6:H32)</f>
        <v>0</v>
      </c>
      <c r="I33" s="25">
        <f>SUM(I6:I31)</f>
        <v>61600</v>
      </c>
      <c r="J33" s="24">
        <f>SUM(J6:J31)</f>
        <v>103600</v>
      </c>
      <c r="K33" s="23">
        <f>SUM(K6:K31)</f>
        <v>0</v>
      </c>
      <c r="L33" s="10">
        <f>SUM(L6:L32)</f>
        <v>0</v>
      </c>
      <c r="M33" s="10">
        <f>SUM(M6:M32)</f>
        <v>0</v>
      </c>
      <c r="N33" s="22">
        <f>SUM(J33:M33)</f>
        <v>103600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75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42000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61600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103600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37">
    <pageSetUpPr fitToPage="1"/>
  </sheetPr>
  <dimension ref="A1:N40"/>
  <sheetViews>
    <sheetView workbookViewId="0">
      <selection activeCell="B27" sqref="B2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23</v>
      </c>
      <c r="E3" s="103"/>
      <c r="F3" s="76"/>
      <c r="G3" s="2"/>
      <c r="H3" s="2"/>
      <c r="I3" s="2"/>
      <c r="J3" s="75"/>
      <c r="K3" s="104">
        <v>40239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44</v>
      </c>
      <c r="B6" s="16" t="s">
        <v>66</v>
      </c>
      <c r="C6" s="66"/>
      <c r="D6" s="65"/>
      <c r="E6" s="65"/>
      <c r="F6" s="33">
        <v>33332</v>
      </c>
      <c r="G6" s="37"/>
      <c r="H6" s="37" t="s">
        <v>67</v>
      </c>
      <c r="I6" s="64">
        <v>72800</v>
      </c>
      <c r="J6" s="37"/>
      <c r="K6" s="37">
        <v>72800</v>
      </c>
      <c r="L6" s="37"/>
      <c r="M6" s="10"/>
      <c r="N6" s="62">
        <f>SUM(G6:I6)</f>
        <v>72800</v>
      </c>
    </row>
    <row r="7" spans="1:14" ht="13.5" customHeight="1">
      <c r="A7" s="39" t="s">
        <v>44</v>
      </c>
      <c r="B7" s="66" t="s">
        <v>68</v>
      </c>
      <c r="C7" s="66"/>
      <c r="D7" s="65"/>
      <c r="E7" s="65"/>
      <c r="F7" s="33">
        <v>33333</v>
      </c>
      <c r="G7" s="37"/>
      <c r="H7" s="37" t="s">
        <v>69</v>
      </c>
      <c r="I7" s="64">
        <v>24640</v>
      </c>
      <c r="J7" s="37"/>
      <c r="K7" s="37">
        <v>24640</v>
      </c>
      <c r="L7" s="37"/>
      <c r="M7" s="28"/>
      <c r="N7" s="62">
        <f>SUM(G7:I7)</f>
        <v>24640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97440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0</v>
      </c>
      <c r="H33" s="9">
        <f>SUM(H6:H32)</f>
        <v>0</v>
      </c>
      <c r="I33" s="25">
        <f>SUM(I6:I31)</f>
        <v>97440</v>
      </c>
      <c r="J33" s="24">
        <f>SUM(J6:J31)</f>
        <v>0</v>
      </c>
      <c r="K33" s="23">
        <f>SUM(K6:K31)</f>
        <v>97440</v>
      </c>
      <c r="L33" s="10">
        <f>SUM(L6:L32)</f>
        <v>0</v>
      </c>
      <c r="M33" s="10">
        <f>SUM(M6:M32)</f>
        <v>0</v>
      </c>
      <c r="N33" s="22">
        <f>SUM(J33:M33)</f>
        <v>97440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N40"/>
  <sheetViews>
    <sheetView workbookViewId="0">
      <selection activeCell="A7" sqref="A7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23</v>
      </c>
      <c r="E3" s="103"/>
      <c r="F3" s="76"/>
      <c r="G3" s="2"/>
      <c r="H3" s="2"/>
      <c r="I3" s="2"/>
      <c r="J3" s="75"/>
      <c r="K3" s="104">
        <v>40238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63</v>
      </c>
      <c r="B6" s="16" t="s">
        <v>64</v>
      </c>
      <c r="C6" s="66" t="s">
        <v>65</v>
      </c>
      <c r="D6" s="65">
        <v>40238</v>
      </c>
      <c r="E6" s="65">
        <v>40239</v>
      </c>
      <c r="F6" s="33">
        <v>33331</v>
      </c>
      <c r="G6" s="37">
        <v>44800</v>
      </c>
      <c r="H6" s="37"/>
      <c r="I6" s="64"/>
      <c r="J6" s="37"/>
      <c r="K6" s="37">
        <v>44800</v>
      </c>
      <c r="L6" s="37"/>
      <c r="M6" s="10"/>
      <c r="N6" s="62">
        <f>SUM(G6:I6)</f>
        <v>44800</v>
      </c>
    </row>
    <row r="7" spans="1:14">
      <c r="A7" s="39"/>
      <c r="B7" s="66"/>
      <c r="C7" s="66"/>
      <c r="D7" s="65"/>
      <c r="E7" s="65"/>
      <c r="F7" s="33"/>
      <c r="G7" s="37"/>
      <c r="H7" s="37"/>
      <c r="I7" s="64"/>
      <c r="J7" s="37"/>
      <c r="K7" s="37"/>
      <c r="L7" s="37"/>
      <c r="M7" s="28"/>
      <c r="N7" s="62">
        <f>SUM(G7:I7)</f>
        <v>0</v>
      </c>
    </row>
    <row r="8" spans="1:14">
      <c r="A8" s="39"/>
      <c r="B8" s="66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>SUM(G8:I8)</f>
        <v>0</v>
      </c>
    </row>
    <row r="9" spans="1:14">
      <c r="A9" s="39"/>
      <c r="B9" s="70"/>
      <c r="C9" s="16"/>
      <c r="D9" s="69"/>
      <c r="E9" s="69"/>
      <c r="F9" s="33"/>
      <c r="G9" s="37"/>
      <c r="H9" s="37"/>
      <c r="I9" s="64"/>
      <c r="J9" s="37"/>
      <c r="K9" s="37"/>
      <c r="L9" s="37"/>
      <c r="M9" s="10"/>
      <c r="N9" s="62">
        <f t="shared" ref="N9:N31" si="0">SUM(G9+I9)</f>
        <v>0</v>
      </c>
    </row>
    <row r="10" spans="1:14">
      <c r="A10" s="39"/>
      <c r="B10" s="68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68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67"/>
      <c r="C12" s="66"/>
      <c r="D12" s="65"/>
      <c r="E12" s="65"/>
      <c r="F12" s="33"/>
      <c r="G12" s="37"/>
      <c r="H12" s="37"/>
      <c r="I12" s="64"/>
      <c r="J12" s="37"/>
      <c r="K12" s="37"/>
      <c r="L12" s="37"/>
      <c r="M12" s="10"/>
      <c r="N12" s="62">
        <f t="shared" si="0"/>
        <v>0</v>
      </c>
    </row>
    <row r="13" spans="1:14">
      <c r="A13" s="39"/>
      <c r="B13" s="67"/>
      <c r="C13" s="66"/>
      <c r="D13" s="65"/>
      <c r="E13" s="65"/>
      <c r="F13" s="33"/>
      <c r="G13" s="37"/>
      <c r="H13" s="37"/>
      <c r="I13" s="64"/>
      <c r="J13" s="37"/>
      <c r="K13" s="37"/>
      <c r="L13" s="37"/>
      <c r="M13" s="10"/>
      <c r="N13" s="62">
        <f t="shared" si="0"/>
        <v>0</v>
      </c>
    </row>
    <row r="14" spans="1:14">
      <c r="A14" s="39"/>
      <c r="B14" s="67"/>
      <c r="C14" s="66"/>
      <c r="D14" s="65"/>
      <c r="E14" s="65"/>
      <c r="F14" s="33"/>
      <c r="G14" s="37"/>
      <c r="H14" s="37"/>
      <c r="I14" s="64"/>
      <c r="J14" s="37"/>
      <c r="K14" s="37"/>
      <c r="L14" s="37"/>
      <c r="M14" s="10"/>
      <c r="N14" s="62">
        <f t="shared" si="0"/>
        <v>0</v>
      </c>
    </row>
    <row r="15" spans="1:14">
      <c r="A15" s="39"/>
      <c r="B15" s="67"/>
      <c r="C15" s="66"/>
      <c r="D15" s="65"/>
      <c r="E15" s="65"/>
      <c r="F15" s="33"/>
      <c r="G15" s="37"/>
      <c r="H15" s="37"/>
      <c r="I15" s="64"/>
      <c r="J15" s="37"/>
      <c r="K15" s="37"/>
      <c r="L15" s="37"/>
      <c r="M15" s="10"/>
      <c r="N15" s="62">
        <f t="shared" si="0"/>
        <v>0</v>
      </c>
    </row>
    <row r="16" spans="1:14">
      <c r="A16" s="47"/>
      <c r="B16" s="53"/>
      <c r="C16" s="63"/>
      <c r="D16" s="63"/>
      <c r="E16" s="63"/>
      <c r="F16" s="48"/>
      <c r="G16" s="42"/>
      <c r="H16" s="42"/>
      <c r="I16" s="50"/>
      <c r="J16" s="37"/>
      <c r="K16" s="37"/>
      <c r="L16" s="41"/>
      <c r="M16" s="40"/>
      <c r="N16" s="62">
        <f t="shared" si="0"/>
        <v>0</v>
      </c>
    </row>
    <row r="17" spans="1:14">
      <c r="A17" s="47"/>
      <c r="B17" s="53"/>
      <c r="C17" s="48"/>
      <c r="D17" s="63"/>
      <c r="E17" s="63"/>
      <c r="F17" s="48"/>
      <c r="G17" s="42"/>
      <c r="H17" s="42"/>
      <c r="I17" s="50"/>
      <c r="J17" s="42"/>
      <c r="K17" s="42"/>
      <c r="L17" s="41"/>
      <c r="M17" s="40"/>
      <c r="N17" s="62">
        <f t="shared" si="0"/>
        <v>0</v>
      </c>
    </row>
    <row r="18" spans="1:14">
      <c r="A18" s="61"/>
      <c r="B18" s="60"/>
      <c r="C18" s="58"/>
      <c r="D18" s="59"/>
      <c r="E18" s="59"/>
      <c r="F18" s="58"/>
      <c r="G18" s="56"/>
      <c r="H18" s="56"/>
      <c r="I18" s="57"/>
      <c r="J18" s="55"/>
      <c r="K18" s="56"/>
      <c r="L18" s="55"/>
      <c r="M18" s="54"/>
      <c r="N18" s="36">
        <f t="shared" si="0"/>
        <v>0</v>
      </c>
    </row>
    <row r="19" spans="1:14">
      <c r="A19" s="47"/>
      <c r="B19" s="53"/>
      <c r="C19" s="48"/>
      <c r="D19" s="45"/>
      <c r="E19" s="45"/>
      <c r="F19" s="48"/>
      <c r="G19" s="42"/>
      <c r="H19" s="42"/>
      <c r="I19" s="50"/>
      <c r="J19" s="42"/>
      <c r="K19" s="42"/>
      <c r="L19" s="41"/>
      <c r="M19" s="40"/>
      <c r="N19" s="36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1"/>
      <c r="H20" s="41"/>
      <c r="I20" s="50"/>
      <c r="J20" s="42"/>
      <c r="K20" s="41"/>
      <c r="L20" s="41"/>
      <c r="M20" s="40"/>
      <c r="N20" s="36">
        <f t="shared" si="0"/>
        <v>0</v>
      </c>
    </row>
    <row r="21" spans="1:14">
      <c r="A21" s="47"/>
      <c r="B21" s="51"/>
      <c r="C21" s="48"/>
      <c r="D21" s="45"/>
      <c r="E21" s="45"/>
      <c r="F21" s="48"/>
      <c r="G21" s="42"/>
      <c r="H21" s="42"/>
      <c r="I21" s="50"/>
      <c r="J21" s="43"/>
      <c r="K21" s="42"/>
      <c r="L21" s="42"/>
      <c r="M21" s="40"/>
      <c r="N21" s="36">
        <f t="shared" si="0"/>
        <v>0</v>
      </c>
    </row>
    <row r="22" spans="1:14">
      <c r="A22" s="47"/>
      <c r="B22" s="52"/>
      <c r="C22" s="48"/>
      <c r="D22" s="45"/>
      <c r="E22" s="45"/>
      <c r="F22" s="48"/>
      <c r="G22" s="41"/>
      <c r="H22" s="41"/>
      <c r="I22" s="50"/>
      <c r="J22" s="42"/>
      <c r="K22" s="42"/>
      <c r="L22" s="41"/>
      <c r="M22" s="40"/>
      <c r="N22" s="36">
        <f t="shared" si="0"/>
        <v>0</v>
      </c>
    </row>
    <row r="23" spans="1:14">
      <c r="A23" s="47"/>
      <c r="B23" s="51"/>
      <c r="C23" s="48"/>
      <c r="D23" s="45"/>
      <c r="E23" s="45"/>
      <c r="F23" s="48"/>
      <c r="G23" s="42"/>
      <c r="H23" s="42"/>
      <c r="I23" s="50"/>
      <c r="J23" s="42"/>
      <c r="K23" s="42"/>
      <c r="L23" s="42"/>
      <c r="M23" s="40"/>
      <c r="N23" s="36">
        <f t="shared" si="0"/>
        <v>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44800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44800</v>
      </c>
      <c r="H33" s="9">
        <f>SUM(H6:H32)</f>
        <v>0</v>
      </c>
      <c r="I33" s="25">
        <f>SUM(I6:I31)</f>
        <v>0</v>
      </c>
      <c r="J33" s="24">
        <f>SUM(J6:J31)</f>
        <v>0</v>
      </c>
      <c r="K33" s="23">
        <f>SUM(K6:K31)</f>
        <v>44800</v>
      </c>
      <c r="L33" s="10">
        <f>SUM(L6:L32)</f>
        <v>0</v>
      </c>
      <c r="M33" s="10">
        <f>SUM(M6:M32)</f>
        <v>0</v>
      </c>
      <c r="N33" s="22">
        <f>SUM(J33:M33)</f>
        <v>44800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N40"/>
  <sheetViews>
    <sheetView topLeftCell="D12" workbookViewId="0">
      <selection activeCell="K36" sqref="K36"/>
    </sheetView>
  </sheetViews>
  <sheetFormatPr baseColWidth="10" defaultRowHeight="15"/>
  <cols>
    <col min="1" max="1" width="5.5703125" customWidth="1"/>
    <col min="2" max="2" width="15.85546875" customWidth="1"/>
    <col min="3" max="3" width="19.7109375" customWidth="1"/>
  </cols>
  <sheetData>
    <row r="1" spans="1:14" ht="15.75" thickBot="1">
      <c r="A1" s="2"/>
      <c r="B1" s="86"/>
      <c r="C1" s="85" t="s">
        <v>26</v>
      </c>
      <c r="D1" s="84"/>
      <c r="E1" s="77"/>
      <c r="F1" s="83"/>
      <c r="G1" s="2"/>
      <c r="H1" s="2"/>
      <c r="I1" s="2"/>
      <c r="J1" s="82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23</v>
      </c>
      <c r="E3" s="103"/>
      <c r="F3" s="76"/>
      <c r="G3" s="2"/>
      <c r="H3" s="2"/>
      <c r="I3" s="2"/>
      <c r="J3" s="75"/>
      <c r="K3" s="104">
        <v>40238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</v>
      </c>
      <c r="B6" s="16" t="s">
        <v>29</v>
      </c>
      <c r="C6" s="66" t="s">
        <v>30</v>
      </c>
      <c r="D6" s="65">
        <v>40220</v>
      </c>
      <c r="E6" s="65">
        <v>40222</v>
      </c>
      <c r="F6" s="33">
        <v>33313</v>
      </c>
      <c r="G6" s="37">
        <v>490560</v>
      </c>
      <c r="H6" s="37"/>
      <c r="I6" s="64"/>
      <c r="J6" s="37"/>
      <c r="K6" s="37"/>
      <c r="L6" s="37">
        <v>490560</v>
      </c>
      <c r="M6" s="10"/>
      <c r="N6" s="62">
        <f>SUM(G6:I6)</f>
        <v>490560</v>
      </c>
    </row>
    <row r="7" spans="1:14">
      <c r="A7" s="39" t="s">
        <v>31</v>
      </c>
      <c r="B7" s="66" t="s">
        <v>32</v>
      </c>
      <c r="C7" s="66" t="s">
        <v>30</v>
      </c>
      <c r="D7" s="65">
        <v>40220</v>
      </c>
      <c r="E7" s="65">
        <v>40222</v>
      </c>
      <c r="F7" s="33">
        <v>33314</v>
      </c>
      <c r="G7" s="37">
        <v>62720</v>
      </c>
      <c r="H7" s="37"/>
      <c r="I7" s="64"/>
      <c r="J7" s="37"/>
      <c r="K7" s="37"/>
      <c r="L7" s="37">
        <v>62720</v>
      </c>
      <c r="M7" s="28"/>
      <c r="N7" s="62">
        <f>SUM(G7:I7)</f>
        <v>62720</v>
      </c>
    </row>
    <row r="8" spans="1:14">
      <c r="A8" s="39" t="s">
        <v>28</v>
      </c>
      <c r="B8" s="66" t="s">
        <v>33</v>
      </c>
      <c r="C8" s="66" t="s">
        <v>30</v>
      </c>
      <c r="D8" s="65">
        <v>40226</v>
      </c>
      <c r="E8" s="65">
        <v>40227</v>
      </c>
      <c r="F8" s="33">
        <v>33315</v>
      </c>
      <c r="G8" s="37">
        <v>125440</v>
      </c>
      <c r="H8" s="37"/>
      <c r="I8" s="64"/>
      <c r="J8" s="37"/>
      <c r="K8" s="37"/>
      <c r="L8" s="37">
        <v>125440</v>
      </c>
      <c r="M8" s="10"/>
      <c r="N8" s="62">
        <f>SUM(G8:I8)</f>
        <v>125440</v>
      </c>
    </row>
    <row r="9" spans="1:14">
      <c r="A9" s="39" t="s">
        <v>31</v>
      </c>
      <c r="B9" s="70" t="s">
        <v>34</v>
      </c>
      <c r="C9" s="16" t="s">
        <v>30</v>
      </c>
      <c r="D9" s="69">
        <v>40232</v>
      </c>
      <c r="E9" s="69">
        <v>40233</v>
      </c>
      <c r="F9" s="33">
        <v>33316</v>
      </c>
      <c r="G9" s="37">
        <v>31360</v>
      </c>
      <c r="H9" s="37"/>
      <c r="I9" s="64"/>
      <c r="J9" s="37"/>
      <c r="K9" s="37"/>
      <c r="L9" s="37">
        <v>31360</v>
      </c>
      <c r="M9" s="10"/>
      <c r="N9" s="62">
        <f t="shared" ref="N9:N31" si="0">SUM(G9+I9)</f>
        <v>31360</v>
      </c>
    </row>
    <row r="10" spans="1:14">
      <c r="A10" s="39" t="s">
        <v>35</v>
      </c>
      <c r="B10" s="68" t="s">
        <v>36</v>
      </c>
      <c r="C10" s="66" t="s">
        <v>30</v>
      </c>
      <c r="D10" s="65">
        <v>40232</v>
      </c>
      <c r="E10" s="65">
        <v>40233</v>
      </c>
      <c r="F10" s="33">
        <v>33317</v>
      </c>
      <c r="G10" s="37">
        <v>31360</v>
      </c>
      <c r="H10" s="37"/>
      <c r="I10" s="64"/>
      <c r="J10" s="37"/>
      <c r="K10" s="37"/>
      <c r="L10" s="37">
        <v>31360</v>
      </c>
      <c r="M10" s="10"/>
      <c r="N10" s="62">
        <f t="shared" si="0"/>
        <v>31360</v>
      </c>
    </row>
    <row r="11" spans="1:14">
      <c r="A11" s="39" t="s">
        <v>28</v>
      </c>
      <c r="B11" s="68" t="s">
        <v>37</v>
      </c>
      <c r="C11" s="66" t="s">
        <v>30</v>
      </c>
      <c r="D11" s="65">
        <v>40234</v>
      </c>
      <c r="E11" s="65">
        <v>40236</v>
      </c>
      <c r="F11" s="33">
        <v>33318</v>
      </c>
      <c r="G11" s="37">
        <v>385280</v>
      </c>
      <c r="H11" s="37"/>
      <c r="I11" s="64"/>
      <c r="J11" s="37"/>
      <c r="K11" s="37"/>
      <c r="L11" s="37">
        <v>385280</v>
      </c>
      <c r="M11" s="10"/>
      <c r="N11" s="62">
        <f t="shared" si="0"/>
        <v>385280</v>
      </c>
    </row>
    <row r="12" spans="1:14">
      <c r="A12" s="39" t="s">
        <v>38</v>
      </c>
      <c r="B12" s="67" t="s">
        <v>39</v>
      </c>
      <c r="C12" s="66" t="s">
        <v>30</v>
      </c>
      <c r="D12" s="65">
        <v>40234</v>
      </c>
      <c r="E12" s="65">
        <v>40236</v>
      </c>
      <c r="F12" s="33">
        <v>33319</v>
      </c>
      <c r="G12" s="37">
        <v>62720</v>
      </c>
      <c r="H12" s="37"/>
      <c r="I12" s="64"/>
      <c r="J12" s="37"/>
      <c r="K12" s="37"/>
      <c r="L12" s="37">
        <v>62720</v>
      </c>
      <c r="M12" s="10"/>
      <c r="N12" s="62">
        <f t="shared" si="0"/>
        <v>62720</v>
      </c>
    </row>
    <row r="13" spans="1:14">
      <c r="A13" s="39" t="s">
        <v>40</v>
      </c>
      <c r="B13" s="67" t="s">
        <v>42</v>
      </c>
      <c r="C13" s="66" t="s">
        <v>41</v>
      </c>
      <c r="D13" s="65">
        <v>40222</v>
      </c>
      <c r="E13" s="65">
        <v>40223</v>
      </c>
      <c r="F13" s="33">
        <v>33320</v>
      </c>
      <c r="G13" s="37">
        <v>31360</v>
      </c>
      <c r="H13" s="37"/>
      <c r="I13" s="64"/>
      <c r="J13" s="37"/>
      <c r="K13" s="37"/>
      <c r="L13" s="37">
        <v>31360</v>
      </c>
      <c r="M13" s="10"/>
      <c r="N13" s="62">
        <f t="shared" si="0"/>
        <v>31360</v>
      </c>
    </row>
    <row r="14" spans="1:14">
      <c r="A14" s="39" t="s">
        <v>38</v>
      </c>
      <c r="B14" s="67" t="s">
        <v>43</v>
      </c>
      <c r="C14" s="66" t="s">
        <v>41</v>
      </c>
      <c r="D14" s="65">
        <v>40232</v>
      </c>
      <c r="E14" s="65">
        <v>40234</v>
      </c>
      <c r="F14" s="33">
        <v>33321</v>
      </c>
      <c r="G14" s="37">
        <v>62720</v>
      </c>
      <c r="H14" s="37"/>
      <c r="I14" s="64"/>
      <c r="J14" s="37"/>
      <c r="K14" s="37"/>
      <c r="L14" s="37">
        <v>62720</v>
      </c>
      <c r="M14" s="10"/>
      <c r="N14" s="62">
        <f t="shared" si="0"/>
        <v>62720</v>
      </c>
    </row>
    <row r="15" spans="1:14">
      <c r="A15" s="39" t="s">
        <v>44</v>
      </c>
      <c r="B15" s="67" t="s">
        <v>45</v>
      </c>
      <c r="C15" s="66" t="s">
        <v>46</v>
      </c>
      <c r="D15" s="65">
        <v>40223</v>
      </c>
      <c r="E15" s="65">
        <v>40225</v>
      </c>
      <c r="F15" s="33">
        <v>33322</v>
      </c>
      <c r="G15" s="37">
        <v>62720</v>
      </c>
      <c r="H15" s="37"/>
      <c r="I15" s="64"/>
      <c r="J15" s="37"/>
      <c r="K15" s="37"/>
      <c r="L15" s="37">
        <v>62720</v>
      </c>
      <c r="M15" s="10"/>
      <c r="N15" s="62">
        <f t="shared" si="0"/>
        <v>62720</v>
      </c>
    </row>
    <row r="16" spans="1:14">
      <c r="A16" s="47" t="s">
        <v>47</v>
      </c>
      <c r="B16" s="53" t="s">
        <v>48</v>
      </c>
      <c r="C16" s="63"/>
      <c r="D16" s="63"/>
      <c r="E16" s="63"/>
      <c r="F16" s="48">
        <v>33323</v>
      </c>
      <c r="G16" s="42"/>
      <c r="H16" s="42" t="s">
        <v>49</v>
      </c>
      <c r="I16" s="50">
        <v>50400</v>
      </c>
      <c r="J16" s="37">
        <v>50400</v>
      </c>
      <c r="K16" s="37"/>
      <c r="L16" s="41"/>
      <c r="M16" s="40"/>
      <c r="N16" s="62">
        <f t="shared" si="0"/>
        <v>50400</v>
      </c>
    </row>
    <row r="17" spans="1:14">
      <c r="A17" s="47" t="s">
        <v>28</v>
      </c>
      <c r="B17" s="53" t="s">
        <v>50</v>
      </c>
      <c r="C17" s="48" t="s">
        <v>46</v>
      </c>
      <c r="D17" s="63">
        <v>40225</v>
      </c>
      <c r="E17" s="63">
        <v>40227</v>
      </c>
      <c r="F17" s="48">
        <v>33324</v>
      </c>
      <c r="G17" s="42">
        <v>499520</v>
      </c>
      <c r="H17" s="42"/>
      <c r="I17" s="50"/>
      <c r="J17" s="42"/>
      <c r="K17" s="42"/>
      <c r="L17" s="41">
        <v>499520</v>
      </c>
      <c r="M17" s="40"/>
      <c r="N17" s="62">
        <f t="shared" si="0"/>
        <v>499520</v>
      </c>
    </row>
    <row r="18" spans="1:14">
      <c r="A18" s="61" t="s">
        <v>28</v>
      </c>
      <c r="B18" s="60" t="s">
        <v>51</v>
      </c>
      <c r="C18" s="58" t="s">
        <v>46</v>
      </c>
      <c r="D18" s="59">
        <v>40227</v>
      </c>
      <c r="E18" s="59">
        <v>40229</v>
      </c>
      <c r="F18" s="58">
        <v>33325</v>
      </c>
      <c r="G18" s="56">
        <v>770560</v>
      </c>
      <c r="H18" s="56"/>
      <c r="I18" s="57"/>
      <c r="J18" s="55"/>
      <c r="K18" s="56"/>
      <c r="L18" s="55">
        <v>770560</v>
      </c>
      <c r="M18" s="54"/>
      <c r="N18" s="36">
        <f t="shared" si="0"/>
        <v>770560</v>
      </c>
    </row>
    <row r="19" spans="1:14">
      <c r="A19" s="47" t="s">
        <v>31</v>
      </c>
      <c r="B19" s="53" t="s">
        <v>52</v>
      </c>
      <c r="C19" s="48" t="s">
        <v>53</v>
      </c>
      <c r="D19" s="45">
        <v>40218</v>
      </c>
      <c r="E19" s="45">
        <v>40220</v>
      </c>
      <c r="F19" s="48">
        <v>33326</v>
      </c>
      <c r="G19" s="42">
        <v>62720</v>
      </c>
      <c r="H19" s="42"/>
      <c r="I19" s="50"/>
      <c r="J19" s="42"/>
      <c r="K19" s="42"/>
      <c r="L19" s="41">
        <v>62720</v>
      </c>
      <c r="M19" s="40"/>
      <c r="N19" s="36">
        <f t="shared" si="0"/>
        <v>62720</v>
      </c>
    </row>
    <row r="20" spans="1:14">
      <c r="A20" s="47" t="s">
        <v>54</v>
      </c>
      <c r="B20" s="51" t="s">
        <v>55</v>
      </c>
      <c r="C20" s="48" t="s">
        <v>56</v>
      </c>
      <c r="D20" s="45">
        <v>40220</v>
      </c>
      <c r="E20" s="45">
        <v>40222</v>
      </c>
      <c r="F20" s="48">
        <v>33327</v>
      </c>
      <c r="G20" s="41">
        <v>58240</v>
      </c>
      <c r="H20" s="41"/>
      <c r="I20" s="50"/>
      <c r="J20" s="42"/>
      <c r="K20" s="41"/>
      <c r="L20" s="41">
        <v>58240</v>
      </c>
      <c r="M20" s="40"/>
      <c r="N20" s="36">
        <f t="shared" si="0"/>
        <v>58240</v>
      </c>
    </row>
    <row r="21" spans="1:14">
      <c r="A21" s="47" t="s">
        <v>28</v>
      </c>
      <c r="B21" s="51" t="s">
        <v>57</v>
      </c>
      <c r="C21" s="48" t="s">
        <v>58</v>
      </c>
      <c r="D21" s="45">
        <v>40230</v>
      </c>
      <c r="E21" s="45">
        <v>40231</v>
      </c>
      <c r="F21" s="48">
        <v>33328</v>
      </c>
      <c r="G21" s="42">
        <v>252000</v>
      </c>
      <c r="H21" s="42"/>
      <c r="I21" s="50"/>
      <c r="J21" s="43"/>
      <c r="K21" s="42"/>
      <c r="L21" s="42">
        <v>252000</v>
      </c>
      <c r="M21" s="40"/>
      <c r="N21" s="36">
        <f t="shared" si="0"/>
        <v>252000</v>
      </c>
    </row>
    <row r="22" spans="1:14">
      <c r="A22" s="47" t="s">
        <v>28</v>
      </c>
      <c r="B22" s="52" t="s">
        <v>59</v>
      </c>
      <c r="C22" s="48" t="s">
        <v>58</v>
      </c>
      <c r="D22" s="45">
        <v>40233</v>
      </c>
      <c r="E22" s="45">
        <v>40234</v>
      </c>
      <c r="F22" s="48">
        <v>33329</v>
      </c>
      <c r="G22" s="41">
        <v>140560</v>
      </c>
      <c r="H22" s="41"/>
      <c r="I22" s="50"/>
      <c r="J22" s="42"/>
      <c r="K22" s="42"/>
      <c r="L22" s="41">
        <v>140560</v>
      </c>
      <c r="M22" s="40"/>
      <c r="N22" s="36">
        <f t="shared" si="0"/>
        <v>140560</v>
      </c>
    </row>
    <row r="23" spans="1:14">
      <c r="A23" s="47" t="s">
        <v>60</v>
      </c>
      <c r="B23" s="51" t="s">
        <v>61</v>
      </c>
      <c r="C23" s="48" t="s">
        <v>62</v>
      </c>
      <c r="D23" s="45">
        <v>40238</v>
      </c>
      <c r="E23" s="45">
        <v>40240</v>
      </c>
      <c r="F23" s="48">
        <v>33330</v>
      </c>
      <c r="G23" s="42">
        <v>116480</v>
      </c>
      <c r="H23" s="42"/>
      <c r="I23" s="50"/>
      <c r="J23" s="42"/>
      <c r="K23" s="42">
        <v>116480</v>
      </c>
      <c r="L23" s="42"/>
      <c r="M23" s="40"/>
      <c r="N23" s="36">
        <f t="shared" si="0"/>
        <v>116480</v>
      </c>
    </row>
    <row r="24" spans="1:14">
      <c r="A24" s="47"/>
      <c r="B24" s="51"/>
      <c r="C24" s="48"/>
      <c r="D24" s="45"/>
      <c r="E24" s="45"/>
      <c r="F24" s="48"/>
      <c r="G24" s="42"/>
      <c r="H24" s="42"/>
      <c r="I24" s="50"/>
      <c r="J24" s="42"/>
      <c r="K24" s="42"/>
      <c r="L24" s="41"/>
      <c r="M24" s="40"/>
      <c r="N24" s="36">
        <f t="shared" si="0"/>
        <v>0</v>
      </c>
    </row>
    <row r="25" spans="1:14">
      <c r="A25" s="47"/>
      <c r="B25" s="49"/>
      <c r="C25" s="48"/>
      <c r="D25" s="45"/>
      <c r="E25" s="45"/>
      <c r="F25" s="48"/>
      <c r="G25" s="42"/>
      <c r="H25" s="42"/>
      <c r="I25" s="43"/>
      <c r="J25" s="43"/>
      <c r="K25" s="42"/>
      <c r="L25" s="41"/>
      <c r="M25" s="40"/>
      <c r="N25" s="36">
        <f t="shared" si="0"/>
        <v>0</v>
      </c>
    </row>
    <row r="26" spans="1:14">
      <c r="A26" s="47"/>
      <c r="B26" s="46"/>
      <c r="C26" s="43"/>
      <c r="D26" s="45"/>
      <c r="E26" s="45"/>
      <c r="F26" s="44"/>
      <c r="G26" s="42"/>
      <c r="H26" s="42"/>
      <c r="I26" s="43"/>
      <c r="J26" s="43"/>
      <c r="K26" s="42"/>
      <c r="L26" s="41"/>
      <c r="M26" s="40"/>
      <c r="N26" s="36">
        <f t="shared" si="0"/>
        <v>0</v>
      </c>
    </row>
    <row r="27" spans="1:14">
      <c r="A27" s="39"/>
      <c r="B27" s="34"/>
      <c r="C27" s="33"/>
      <c r="D27" s="1"/>
      <c r="E27" s="1"/>
      <c r="F27" s="31"/>
      <c r="G27" s="37"/>
      <c r="H27" s="37"/>
      <c r="I27" s="29"/>
      <c r="J27" s="29"/>
      <c r="K27" s="16"/>
      <c r="L27" s="28"/>
      <c r="M27" s="10"/>
      <c r="N27" s="36">
        <f t="shared" si="0"/>
        <v>0</v>
      </c>
    </row>
    <row r="28" spans="1:14">
      <c r="A28" s="39"/>
      <c r="B28" s="34"/>
      <c r="C28" s="33"/>
      <c r="D28" s="1"/>
      <c r="E28" s="1"/>
      <c r="F28" s="31"/>
      <c r="G28" s="37"/>
      <c r="H28" s="37"/>
      <c r="I28" s="29"/>
      <c r="J28" s="29"/>
      <c r="K28" s="37"/>
      <c r="L28" s="28"/>
      <c r="M28" s="10"/>
      <c r="N28" s="36">
        <f t="shared" si="0"/>
        <v>0</v>
      </c>
    </row>
    <row r="29" spans="1:14">
      <c r="A29" s="35"/>
      <c r="B29" s="38"/>
      <c r="C29" s="33"/>
      <c r="D29" s="1"/>
      <c r="E29" s="1"/>
      <c r="F29" s="31"/>
      <c r="G29" s="37"/>
      <c r="H29" s="37"/>
      <c r="I29" s="29"/>
      <c r="J29" s="29"/>
      <c r="K29" s="37"/>
      <c r="L29" s="28"/>
      <c r="M29" s="10"/>
      <c r="N29" s="36">
        <f t="shared" si="0"/>
        <v>0</v>
      </c>
    </row>
    <row r="30" spans="1:14">
      <c r="A30" s="35"/>
      <c r="B30" s="34"/>
      <c r="C30" s="33"/>
      <c r="D30" s="1"/>
      <c r="E30" s="1"/>
      <c r="F30" s="31"/>
      <c r="G30" s="37"/>
      <c r="H30" s="37"/>
      <c r="I30" s="29"/>
      <c r="J30" s="29"/>
      <c r="K30" s="37"/>
      <c r="L30" s="28"/>
      <c r="M30" s="10"/>
      <c r="N30" s="36">
        <f t="shared" si="0"/>
        <v>0</v>
      </c>
    </row>
    <row r="31" spans="1:14">
      <c r="A31" s="35"/>
      <c r="B31" s="34"/>
      <c r="C31" s="33"/>
      <c r="D31" s="1"/>
      <c r="E31" s="1"/>
      <c r="F31" s="31"/>
      <c r="G31" s="37"/>
      <c r="H31" s="37"/>
      <c r="I31" s="16"/>
      <c r="J31" s="16"/>
      <c r="K31" s="29"/>
      <c r="L31" s="28"/>
      <c r="M31" s="10"/>
      <c r="N31" s="36">
        <f t="shared" si="0"/>
        <v>0</v>
      </c>
    </row>
    <row r="32" spans="1:14" ht="15.75" thickBot="1">
      <c r="A32" s="35"/>
      <c r="B32" s="34"/>
      <c r="C32" s="33"/>
      <c r="D32" s="32"/>
      <c r="E32" s="32"/>
      <c r="F32" s="31"/>
      <c r="G32" s="16"/>
      <c r="H32" s="16"/>
      <c r="I32" s="16"/>
      <c r="J32" s="30"/>
      <c r="K32" s="29"/>
      <c r="L32" s="28"/>
      <c r="M32" s="10"/>
      <c r="N32" s="22">
        <f>SUM(N6:N31)</f>
        <v>3296720</v>
      </c>
    </row>
    <row r="33" spans="1:14" ht="15.75" thickBot="1">
      <c r="A33" s="6" t="s">
        <v>8</v>
      </c>
      <c r="B33" s="27"/>
      <c r="C33" s="26"/>
      <c r="D33" s="17"/>
      <c r="E33" s="17"/>
      <c r="F33" s="17"/>
      <c r="G33" s="9">
        <f>SUM(G6:G32)</f>
        <v>3246320</v>
      </c>
      <c r="H33" s="9">
        <f>SUM(H6:H32)</f>
        <v>0</v>
      </c>
      <c r="I33" s="25">
        <f>SUM(I6:I31)</f>
        <v>50400</v>
      </c>
      <c r="J33" s="24">
        <f>SUM(J6:J31)</f>
        <v>50400</v>
      </c>
      <c r="K33" s="23">
        <f>SUM(K6:K31)</f>
        <v>116480</v>
      </c>
      <c r="L33" s="10">
        <f>SUM(L6:L32)</f>
        <v>3129840</v>
      </c>
      <c r="M33" s="10">
        <f>SUM(M6:M32)</f>
        <v>0</v>
      </c>
      <c r="N33" s="22">
        <f>SUM(J33:M33)</f>
        <v>3296720</v>
      </c>
    </row>
    <row r="34" spans="1:14">
      <c r="A34" s="2"/>
      <c r="B34" s="2"/>
      <c r="C34" s="2"/>
      <c r="D34" s="1"/>
      <c r="E34" s="2"/>
      <c r="F34" s="2"/>
      <c r="G34" s="2"/>
      <c r="H34" s="21" t="s">
        <v>7</v>
      </c>
      <c r="I34" s="20"/>
      <c r="J34" s="19"/>
      <c r="K34" s="18"/>
      <c r="L34" s="17"/>
      <c r="M34" s="17"/>
      <c r="N34" s="2"/>
    </row>
    <row r="35" spans="1:14">
      <c r="A35" s="6" t="s">
        <v>6</v>
      </c>
      <c r="B35" s="6"/>
      <c r="C35" s="2"/>
      <c r="D35" s="1"/>
      <c r="E35" s="11" t="s">
        <v>5</v>
      </c>
      <c r="F35" s="11"/>
      <c r="G35" s="2" t="s">
        <v>4</v>
      </c>
      <c r="H35" s="13"/>
      <c r="I35" s="2"/>
      <c r="J35" s="17"/>
      <c r="K35" s="16"/>
      <c r="L35" s="8"/>
      <c r="M35" s="8"/>
      <c r="N35" s="2"/>
    </row>
    <row r="36" spans="1:14">
      <c r="A36" s="6" t="s">
        <v>3</v>
      </c>
      <c r="B36" s="15"/>
      <c r="C36" s="14"/>
      <c r="D36" s="2"/>
      <c r="E36" s="111">
        <v>560</v>
      </c>
      <c r="F36" s="111"/>
      <c r="G36" s="2"/>
      <c r="H36" s="13"/>
      <c r="I36" s="10"/>
      <c r="J36" s="8"/>
      <c r="K36" s="8"/>
      <c r="L36" s="8"/>
      <c r="M36" s="8"/>
      <c r="N36" s="7"/>
    </row>
    <row r="37" spans="1:14">
      <c r="A37" s="6" t="s">
        <v>2</v>
      </c>
      <c r="B37" s="2"/>
      <c r="C37" s="12">
        <v>90</v>
      </c>
      <c r="D37" s="2"/>
      <c r="E37" s="2"/>
      <c r="F37" s="2"/>
      <c r="G37" s="2"/>
      <c r="H37" s="11"/>
      <c r="I37" s="10"/>
      <c r="J37" s="8"/>
      <c r="K37" s="8"/>
      <c r="L37" s="8"/>
      <c r="M37" s="8"/>
      <c r="N37" s="7"/>
    </row>
    <row r="38" spans="1:14">
      <c r="A38" s="2"/>
      <c r="B38" s="2"/>
      <c r="C38" s="9">
        <f>C37*E36</f>
        <v>50400</v>
      </c>
      <c r="D38" s="2"/>
      <c r="E38" s="2"/>
      <c r="F38" s="2"/>
      <c r="G38" s="2"/>
      <c r="H38" s="8"/>
      <c r="I38" s="8"/>
      <c r="J38" s="8"/>
      <c r="K38" s="2"/>
      <c r="L38" s="8"/>
      <c r="M38" s="8"/>
      <c r="N38" s="7"/>
    </row>
    <row r="39" spans="1:14" ht="15.75" thickBot="1">
      <c r="A39" s="6" t="s">
        <v>1</v>
      </c>
      <c r="B39" s="2"/>
      <c r="C39" s="5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>
      <c r="A40" s="112" t="s">
        <v>0</v>
      </c>
      <c r="B40" s="113"/>
      <c r="C40" s="4">
        <f>SUM(C38+C39)</f>
        <v>50400</v>
      </c>
      <c r="D40" s="3"/>
      <c r="E40" s="2"/>
      <c r="F40" s="2"/>
      <c r="G40" s="2"/>
      <c r="H40" s="2"/>
      <c r="I40" s="2"/>
      <c r="J40" s="2"/>
      <c r="K40" s="2"/>
      <c r="L40" s="2"/>
      <c r="M40" s="2"/>
      <c r="N40" s="1"/>
    </row>
  </sheetData>
  <mergeCells count="5">
    <mergeCell ref="D3:E3"/>
    <mergeCell ref="K3:M3"/>
    <mergeCell ref="H4:I4"/>
    <mergeCell ref="E36:F36"/>
    <mergeCell ref="A40:B40"/>
  </mergeCells>
  <pageMargins left="0.21" right="0.21" top="0.74803149606299213" bottom="0.74803149606299213" header="0.31496062992125984" footer="0.31496062992125984"/>
  <pageSetup paperSize="9" scale="84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N36" sqref="A1:N36"/>
    </sheetView>
  </sheetViews>
  <sheetFormatPr baseColWidth="10" defaultRowHeight="15"/>
  <cols>
    <col min="1" max="1" width="5.5703125" customWidth="1"/>
    <col min="2" max="2" width="15.710937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40266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286</v>
      </c>
      <c r="B6" s="93" t="s">
        <v>373</v>
      </c>
      <c r="C6" s="66" t="s">
        <v>65</v>
      </c>
      <c r="D6" s="65">
        <v>40266</v>
      </c>
      <c r="E6" s="65">
        <v>40268</v>
      </c>
      <c r="F6" s="33">
        <v>33556</v>
      </c>
      <c r="G6" s="37">
        <v>118374</v>
      </c>
      <c r="H6" s="37"/>
      <c r="I6" s="64"/>
      <c r="J6" s="37">
        <v>5430</v>
      </c>
      <c r="K6" s="37">
        <v>112944</v>
      </c>
      <c r="L6" s="37"/>
      <c r="M6" s="10"/>
      <c r="N6" s="62">
        <f t="shared" ref="N6:N12" si="0">SUM(G6+I6)</f>
        <v>118374</v>
      </c>
    </row>
    <row r="7" spans="1:14" ht="13.5" customHeight="1">
      <c r="A7" s="39" t="s">
        <v>143</v>
      </c>
      <c r="B7" s="93" t="s">
        <v>374</v>
      </c>
      <c r="C7" s="66" t="s">
        <v>65</v>
      </c>
      <c r="D7" s="65">
        <v>40266</v>
      </c>
      <c r="E7" s="65">
        <v>40267</v>
      </c>
      <c r="F7" s="33">
        <v>33557</v>
      </c>
      <c r="G7" s="37">
        <v>47241</v>
      </c>
      <c r="H7" s="37"/>
      <c r="I7" s="64"/>
      <c r="J7" s="37">
        <v>47241</v>
      </c>
      <c r="K7" s="37"/>
      <c r="L7" s="37"/>
      <c r="M7" s="10"/>
      <c r="N7" s="62">
        <f t="shared" si="0"/>
        <v>47241</v>
      </c>
    </row>
    <row r="8" spans="1:14">
      <c r="A8" s="39" t="s">
        <v>375</v>
      </c>
      <c r="B8" s="93" t="s">
        <v>376</v>
      </c>
      <c r="C8" s="66" t="s">
        <v>65</v>
      </c>
      <c r="D8" s="65">
        <v>40266</v>
      </c>
      <c r="E8" s="65">
        <v>40268</v>
      </c>
      <c r="F8" s="33">
        <v>33558</v>
      </c>
      <c r="G8" s="37">
        <v>135750</v>
      </c>
      <c r="H8" s="37"/>
      <c r="I8" s="64"/>
      <c r="J8" s="37">
        <v>67875</v>
      </c>
      <c r="K8" s="37">
        <v>67875</v>
      </c>
      <c r="L8" s="37"/>
      <c r="M8" s="10"/>
      <c r="N8" s="62">
        <f t="shared" si="0"/>
        <v>135750</v>
      </c>
    </row>
    <row r="9" spans="1:14" ht="16.5" customHeight="1">
      <c r="A9" s="39" t="s">
        <v>286</v>
      </c>
      <c r="B9" s="93" t="s">
        <v>377</v>
      </c>
      <c r="C9" s="66" t="s">
        <v>65</v>
      </c>
      <c r="D9" s="65">
        <v>40263</v>
      </c>
      <c r="E9" s="65">
        <v>40266</v>
      </c>
      <c r="F9" s="33">
        <v>33554</v>
      </c>
      <c r="G9" s="37">
        <v>174846</v>
      </c>
      <c r="H9" s="37"/>
      <c r="I9" s="64"/>
      <c r="J9" s="37"/>
      <c r="K9" s="37">
        <v>174846</v>
      </c>
      <c r="L9" s="37"/>
      <c r="M9" s="10"/>
      <c r="N9" s="62">
        <f t="shared" si="0"/>
        <v>174846</v>
      </c>
    </row>
    <row r="10" spans="1:14">
      <c r="A10" s="39" t="s">
        <v>378</v>
      </c>
      <c r="B10" s="93" t="s">
        <v>379</v>
      </c>
      <c r="C10" s="66" t="s">
        <v>65</v>
      </c>
      <c r="D10" s="65">
        <v>40266</v>
      </c>
      <c r="E10" s="65">
        <v>40267</v>
      </c>
      <c r="F10" s="33">
        <v>33555</v>
      </c>
      <c r="G10" s="37">
        <v>56472</v>
      </c>
      <c r="H10" s="37"/>
      <c r="I10" s="64"/>
      <c r="J10" s="37"/>
      <c r="K10" s="37">
        <v>56472</v>
      </c>
      <c r="L10" s="37"/>
      <c r="M10" s="10"/>
      <c r="N10" s="62">
        <f t="shared" si="0"/>
        <v>56472</v>
      </c>
    </row>
    <row r="11" spans="1:14">
      <c r="A11" s="39" t="s">
        <v>158</v>
      </c>
      <c r="B11" s="93" t="s">
        <v>380</v>
      </c>
      <c r="C11" s="66"/>
      <c r="D11" s="65"/>
      <c r="E11" s="65"/>
      <c r="F11" s="33">
        <v>33553</v>
      </c>
      <c r="G11" s="37"/>
      <c r="H11" s="37" t="s">
        <v>381</v>
      </c>
      <c r="I11" s="64">
        <v>120003</v>
      </c>
      <c r="J11" s="37"/>
      <c r="K11" s="37">
        <v>120003</v>
      </c>
      <c r="L11" s="37"/>
      <c r="M11" s="10"/>
      <c r="N11" s="62">
        <f t="shared" si="0"/>
        <v>120003</v>
      </c>
    </row>
    <row r="12" spans="1:14">
      <c r="A12" s="39" t="s">
        <v>47</v>
      </c>
      <c r="B12" s="93" t="s">
        <v>351</v>
      </c>
      <c r="C12" s="66"/>
      <c r="D12" s="65"/>
      <c r="E12" s="65"/>
      <c r="F12" s="33">
        <v>33552</v>
      </c>
      <c r="G12" s="42"/>
      <c r="H12" s="42" t="s">
        <v>382</v>
      </c>
      <c r="I12" s="50">
        <v>23892</v>
      </c>
      <c r="J12" s="37"/>
      <c r="K12" s="37">
        <v>23892</v>
      </c>
      <c r="L12" s="41"/>
      <c r="M12" s="40"/>
      <c r="N12" s="62">
        <f t="shared" si="0"/>
        <v>23892</v>
      </c>
    </row>
    <row r="13" spans="1:14">
      <c r="A13" s="47" t="s">
        <v>220</v>
      </c>
      <c r="B13" s="94" t="s">
        <v>383</v>
      </c>
      <c r="C13" s="48" t="s">
        <v>180</v>
      </c>
      <c r="D13" s="63">
        <v>40276</v>
      </c>
      <c r="E13" s="63">
        <v>40277</v>
      </c>
      <c r="F13" s="33">
        <v>33551</v>
      </c>
      <c r="G13" s="42">
        <v>28236</v>
      </c>
      <c r="H13" s="42"/>
      <c r="I13" s="50"/>
      <c r="J13" s="42"/>
      <c r="K13" s="42"/>
      <c r="L13" s="41"/>
      <c r="M13" s="40">
        <v>28236</v>
      </c>
      <c r="N13" s="62">
        <f>SUM(G13+I13)</f>
        <v>28236</v>
      </c>
    </row>
    <row r="14" spans="1:14">
      <c r="A14" s="61" t="s">
        <v>79</v>
      </c>
      <c r="B14" s="95"/>
      <c r="C14" s="58" t="s">
        <v>73</v>
      </c>
      <c r="D14" s="59">
        <v>40264</v>
      </c>
      <c r="E14" s="59">
        <v>40266</v>
      </c>
      <c r="F14" s="33">
        <v>33550</v>
      </c>
      <c r="G14" s="56">
        <v>42000</v>
      </c>
      <c r="H14" s="56"/>
      <c r="I14" s="57"/>
      <c r="J14" s="55">
        <v>42000</v>
      </c>
      <c r="K14" s="56"/>
      <c r="L14" s="55"/>
      <c r="M14" s="54"/>
      <c r="N14" s="62">
        <f>SUM(G14+I14)</f>
        <v>42000</v>
      </c>
    </row>
    <row r="15" spans="1:14">
      <c r="A15" s="47" t="s">
        <v>72</v>
      </c>
      <c r="B15" s="53"/>
      <c r="C15" s="48" t="s">
        <v>73</v>
      </c>
      <c r="D15" s="45">
        <v>40264</v>
      </c>
      <c r="E15" s="45">
        <v>40266</v>
      </c>
      <c r="F15" s="33">
        <v>33549</v>
      </c>
      <c r="G15" s="42">
        <v>42000</v>
      </c>
      <c r="H15" s="42"/>
      <c r="I15" s="50"/>
      <c r="J15" s="42">
        <v>42000</v>
      </c>
      <c r="K15" s="42"/>
      <c r="L15" s="41"/>
      <c r="M15" s="40"/>
      <c r="N15" s="62">
        <f>SUM(G15+I15)</f>
        <v>42000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788814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644919</v>
      </c>
      <c r="H29" s="9">
        <f>SUM(H6:H28)</f>
        <v>0</v>
      </c>
      <c r="I29" s="25">
        <f>SUM(I6:I27)</f>
        <v>143895</v>
      </c>
      <c r="J29" s="24">
        <f>SUM(J6:J27)</f>
        <v>204546</v>
      </c>
      <c r="K29" s="23">
        <f>SUM(K6:K27)</f>
        <v>556032</v>
      </c>
      <c r="L29" s="10">
        <f>SUM(L6:L28)</f>
        <v>0</v>
      </c>
      <c r="M29" s="10">
        <f>SUM(M6:M28)</f>
        <v>28236</v>
      </c>
      <c r="N29" s="22">
        <f>SUM(J29:M29)</f>
        <v>788814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141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76563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128000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204563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G14" sqref="G14"/>
    </sheetView>
  </sheetViews>
  <sheetFormatPr baseColWidth="10" defaultRowHeight="15"/>
  <cols>
    <col min="1" max="1" width="5.5703125" customWidth="1"/>
    <col min="2" max="2" width="15.710937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82</v>
      </c>
      <c r="E3" s="103"/>
      <c r="F3" s="76"/>
      <c r="G3" s="2"/>
      <c r="H3" s="2"/>
      <c r="I3" s="2"/>
      <c r="J3" s="75"/>
      <c r="K3" s="104">
        <v>40265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95</v>
      </c>
      <c r="B6" s="93" t="s">
        <v>370</v>
      </c>
      <c r="C6" s="66" t="s">
        <v>77</v>
      </c>
      <c r="D6" s="65">
        <v>40265</v>
      </c>
      <c r="E6" s="65">
        <v>40267</v>
      </c>
      <c r="F6" s="33">
        <v>33547</v>
      </c>
      <c r="G6" s="37">
        <v>86880</v>
      </c>
      <c r="H6" s="37"/>
      <c r="I6" s="64"/>
      <c r="J6" s="37"/>
      <c r="K6" s="37">
        <v>86880</v>
      </c>
      <c r="L6" s="37"/>
      <c r="M6" s="10"/>
      <c r="N6" s="62">
        <f t="shared" ref="N6:N11" si="0">SUM(G6+I6)</f>
        <v>86880</v>
      </c>
    </row>
    <row r="7" spans="1:14" ht="13.5" customHeight="1">
      <c r="A7" s="39" t="s">
        <v>90</v>
      </c>
      <c r="B7" s="93" t="s">
        <v>371</v>
      </c>
      <c r="C7" s="66" t="s">
        <v>77</v>
      </c>
      <c r="D7" s="65"/>
      <c r="E7" s="65"/>
      <c r="F7" s="33">
        <v>33548</v>
      </c>
      <c r="G7" s="37"/>
      <c r="H7" s="37" t="s">
        <v>372</v>
      </c>
      <c r="I7" s="64">
        <v>32580</v>
      </c>
      <c r="J7" s="37"/>
      <c r="K7" s="37">
        <v>32580</v>
      </c>
      <c r="L7" s="37"/>
      <c r="M7" s="10"/>
      <c r="N7" s="62">
        <f t="shared" si="0"/>
        <v>32580</v>
      </c>
    </row>
    <row r="8" spans="1:14">
      <c r="A8" s="39"/>
      <c r="B8" s="93"/>
      <c r="C8" s="66"/>
      <c r="D8" s="65"/>
      <c r="E8" s="65"/>
      <c r="F8" s="33"/>
      <c r="G8" s="37"/>
      <c r="H8" s="37"/>
      <c r="I8" s="64"/>
      <c r="J8" s="37"/>
      <c r="K8" s="37"/>
      <c r="L8" s="37"/>
      <c r="M8" s="10"/>
      <c r="N8" s="62">
        <f t="shared" si="0"/>
        <v>0</v>
      </c>
    </row>
    <row r="9" spans="1:14" ht="16.5" customHeight="1">
      <c r="A9" s="39"/>
      <c r="B9" s="93"/>
      <c r="C9" s="66"/>
      <c r="D9" s="65"/>
      <c r="E9" s="65"/>
      <c r="F9" s="33"/>
      <c r="G9" s="37"/>
      <c r="H9" s="37"/>
      <c r="I9" s="64"/>
      <c r="J9" s="37"/>
      <c r="K9" s="37"/>
      <c r="L9" s="37"/>
      <c r="M9" s="10"/>
      <c r="N9" s="62">
        <f t="shared" si="0"/>
        <v>0</v>
      </c>
    </row>
    <row r="10" spans="1:14">
      <c r="A10" s="39"/>
      <c r="B10" s="93"/>
      <c r="C10" s="66"/>
      <c r="D10" s="65"/>
      <c r="E10" s="65"/>
      <c r="F10" s="33"/>
      <c r="G10" s="37"/>
      <c r="H10" s="37"/>
      <c r="I10" s="64"/>
      <c r="J10" s="37"/>
      <c r="K10" s="37"/>
      <c r="L10" s="37"/>
      <c r="M10" s="10"/>
      <c r="N10" s="62">
        <f t="shared" si="0"/>
        <v>0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 t="shared" si="0"/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1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1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1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1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1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1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1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1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1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1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1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119460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86880</v>
      </c>
      <c r="H29" s="9">
        <f>SUM(H6:H28)</f>
        <v>0</v>
      </c>
      <c r="I29" s="25">
        <f>SUM(I6:I27)</f>
        <v>32580</v>
      </c>
      <c r="J29" s="24">
        <f>SUM(J6:J27)</f>
        <v>0</v>
      </c>
      <c r="K29" s="23">
        <f>SUM(K6:K27)</f>
        <v>119460</v>
      </c>
      <c r="L29" s="10">
        <f>SUM(L6:L28)</f>
        <v>0</v>
      </c>
      <c r="M29" s="10">
        <f>SUM(M6:M28)</f>
        <v>0</v>
      </c>
      <c r="N29" s="22">
        <f>SUM(J29:M29)</f>
        <v>119460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 t="s">
        <v>369</v>
      </c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0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0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0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="91" zoomScaleNormal="91" workbookViewId="0">
      <selection activeCell="B8" sqref="B8"/>
    </sheetView>
  </sheetViews>
  <sheetFormatPr baseColWidth="10" defaultRowHeight="15"/>
  <cols>
    <col min="1" max="1" width="5.5703125" customWidth="1"/>
    <col min="2" max="2" width="15.7109375" customWidth="1"/>
    <col min="3" max="3" width="19.1406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9" customWidth="1"/>
    <col min="11" max="11" width="10.5703125" customWidth="1"/>
    <col min="12" max="12" width="9.42578125" customWidth="1"/>
    <col min="13" max="13" width="9.140625" customWidth="1"/>
    <col min="14" max="14" width="8.710937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40265</v>
      </c>
      <c r="L3" s="105"/>
      <c r="M3" s="106"/>
      <c r="N3" s="74" t="s">
        <v>27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360</v>
      </c>
      <c r="B6" s="93" t="s">
        <v>361</v>
      </c>
      <c r="C6" s="66" t="s">
        <v>65</v>
      </c>
      <c r="D6" s="65">
        <v>40265</v>
      </c>
      <c r="E6" s="65">
        <v>40266</v>
      </c>
      <c r="F6" s="33">
        <v>33543</v>
      </c>
      <c r="G6" s="37">
        <v>86880</v>
      </c>
      <c r="H6" s="37"/>
      <c r="I6" s="64"/>
      <c r="J6" s="37"/>
      <c r="K6" s="37">
        <v>86880</v>
      </c>
      <c r="L6" s="37"/>
      <c r="M6" s="10"/>
      <c r="N6" s="62">
        <f>SUM(G6+I6)</f>
        <v>86880</v>
      </c>
    </row>
    <row r="7" spans="1:14" ht="13.5" customHeight="1">
      <c r="A7" s="39" t="s">
        <v>90</v>
      </c>
      <c r="B7" s="93" t="s">
        <v>362</v>
      </c>
      <c r="C7" s="66" t="s">
        <v>65</v>
      </c>
      <c r="D7" s="65">
        <v>40265</v>
      </c>
      <c r="E7" s="65">
        <v>40266</v>
      </c>
      <c r="F7" s="33">
        <v>33544</v>
      </c>
      <c r="G7" s="37">
        <v>35295</v>
      </c>
      <c r="H7" s="37"/>
      <c r="I7" s="64"/>
      <c r="J7" s="37"/>
      <c r="K7" s="37">
        <v>35295</v>
      </c>
      <c r="L7" s="37"/>
      <c r="M7" s="10"/>
      <c r="N7" s="62">
        <f>SUM(G7+I7)</f>
        <v>35295</v>
      </c>
    </row>
    <row r="8" spans="1:14">
      <c r="A8" s="39" t="s">
        <v>92</v>
      </c>
      <c r="B8" s="93" t="s">
        <v>363</v>
      </c>
      <c r="C8" s="66"/>
      <c r="D8" s="65"/>
      <c r="E8" s="65"/>
      <c r="F8" s="33">
        <v>33542</v>
      </c>
      <c r="G8" s="37"/>
      <c r="H8" s="37" t="s">
        <v>364</v>
      </c>
      <c r="I8" s="64">
        <v>48870</v>
      </c>
      <c r="J8" s="37"/>
      <c r="K8" s="37">
        <v>48870</v>
      </c>
      <c r="L8" s="37"/>
      <c r="M8" s="10"/>
      <c r="N8" s="62">
        <f>SUM(G8+I8)</f>
        <v>48870</v>
      </c>
    </row>
    <row r="9" spans="1:14" ht="16.5" customHeight="1">
      <c r="A9" s="39" t="s">
        <v>158</v>
      </c>
      <c r="B9" s="93" t="s">
        <v>365</v>
      </c>
      <c r="C9" s="66"/>
      <c r="D9" s="65"/>
      <c r="E9" s="65"/>
      <c r="F9" s="33">
        <v>33546</v>
      </c>
      <c r="G9" s="37"/>
      <c r="H9" s="37" t="s">
        <v>366</v>
      </c>
      <c r="I9" s="64">
        <v>76020</v>
      </c>
      <c r="J9" s="37"/>
      <c r="K9" s="37">
        <v>76020</v>
      </c>
      <c r="L9" s="37"/>
      <c r="M9" s="10"/>
      <c r="N9" s="62">
        <f>SUM(G9+I9)</f>
        <v>76020</v>
      </c>
    </row>
    <row r="10" spans="1:14">
      <c r="A10" s="39" t="s">
        <v>172</v>
      </c>
      <c r="B10" s="93" t="s">
        <v>367</v>
      </c>
      <c r="C10" s="66"/>
      <c r="D10" s="65"/>
      <c r="E10" s="65"/>
      <c r="F10" s="33">
        <v>33545</v>
      </c>
      <c r="G10" s="37"/>
      <c r="H10" s="37" t="s">
        <v>368</v>
      </c>
      <c r="I10" s="64">
        <v>24435</v>
      </c>
      <c r="J10" s="37">
        <v>24435</v>
      </c>
      <c r="K10" s="37"/>
      <c r="L10" s="37"/>
      <c r="M10" s="10"/>
      <c r="N10" s="37">
        <v>24435</v>
      </c>
    </row>
    <row r="11" spans="1:14">
      <c r="A11" s="39"/>
      <c r="B11" s="93"/>
      <c r="C11" s="66"/>
      <c r="D11" s="65"/>
      <c r="E11" s="65"/>
      <c r="F11" s="33"/>
      <c r="G11" s="37"/>
      <c r="H11" s="37"/>
      <c r="I11" s="64"/>
      <c r="J11" s="37"/>
      <c r="K11" s="37"/>
      <c r="L11" s="37"/>
      <c r="M11" s="10"/>
      <c r="N11" s="62">
        <f>SUM(G11+I11)</f>
        <v>0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271500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122175</v>
      </c>
      <c r="H29" s="9">
        <f>SUM(H6:H28)</f>
        <v>0</v>
      </c>
      <c r="I29" s="25">
        <f>SUM(I6:I27)</f>
        <v>149325</v>
      </c>
      <c r="J29" s="24">
        <f>SUM(J6:J27)</f>
        <v>24435</v>
      </c>
      <c r="K29" s="23">
        <f>SUM(K6:K27)</f>
        <v>247065</v>
      </c>
      <c r="L29" s="10">
        <f>SUM(L6:L28)</f>
        <v>0</v>
      </c>
      <c r="M29" s="10">
        <f>SUM(M6:M28)</f>
        <v>0</v>
      </c>
      <c r="N29" s="22">
        <f>SUM(J29:M29)</f>
        <v>271500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 t="s">
        <v>369</v>
      </c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45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24435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24435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opLeftCell="A13" zoomScale="91" zoomScaleNormal="91" workbookViewId="0">
      <selection activeCell="N36" sqref="A1:N36"/>
    </sheetView>
  </sheetViews>
  <sheetFormatPr baseColWidth="10" defaultRowHeight="15"/>
  <cols>
    <col min="1" max="1" width="5.5703125" customWidth="1"/>
    <col min="2" max="2" width="16.140625" customWidth="1"/>
    <col min="3" max="3" width="21.42578125" customWidth="1"/>
    <col min="4" max="4" width="9.28515625" customWidth="1"/>
    <col min="5" max="5" width="9" customWidth="1"/>
    <col min="6" max="6" width="8.5703125" customWidth="1"/>
    <col min="7" max="7" width="10.5703125" customWidth="1"/>
    <col min="8" max="8" width="9.85546875" customWidth="1"/>
    <col min="9" max="9" width="8.7109375" customWidth="1"/>
    <col min="10" max="10" width="10.140625" customWidth="1"/>
    <col min="11" max="11" width="10.5703125" customWidth="1"/>
    <col min="12" max="12" width="10" customWidth="1"/>
    <col min="13" max="14" width="9.140625" customWidth="1"/>
  </cols>
  <sheetData>
    <row r="1" spans="1:14" ht="15.75" thickBot="1">
      <c r="A1" s="2"/>
      <c r="B1" s="86"/>
      <c r="C1" s="97" t="s">
        <v>26</v>
      </c>
      <c r="D1" s="84"/>
      <c r="E1" s="77"/>
      <c r="F1" s="83"/>
      <c r="G1" s="2"/>
      <c r="H1" s="2"/>
      <c r="I1" s="2"/>
      <c r="J1" s="98" t="s">
        <v>25</v>
      </c>
      <c r="K1" s="21"/>
      <c r="L1" s="2"/>
      <c r="M1" s="2"/>
      <c r="N1" s="2"/>
    </row>
    <row r="2" spans="1:14" ht="15.75" thickBot="1">
      <c r="A2" s="2"/>
      <c r="B2" s="79"/>
      <c r="C2" s="81"/>
      <c r="D2" s="81"/>
      <c r="E2" s="81"/>
      <c r="F2" s="2"/>
      <c r="G2" s="2"/>
      <c r="H2" s="2"/>
      <c r="I2" s="80"/>
      <c r="J2" s="2"/>
      <c r="K2" s="79"/>
      <c r="L2" s="79"/>
      <c r="M2" s="79"/>
      <c r="N2" s="79"/>
    </row>
    <row r="3" spans="1:14" ht="15.75" thickBot="1">
      <c r="A3" s="75" t="s">
        <v>24</v>
      </c>
      <c r="B3" s="78"/>
      <c r="C3" s="77"/>
      <c r="D3" s="102" t="s">
        <v>113</v>
      </c>
      <c r="E3" s="103"/>
      <c r="F3" s="76"/>
      <c r="G3" s="2"/>
      <c r="H3" s="2"/>
      <c r="I3" s="2"/>
      <c r="J3" s="75"/>
      <c r="K3" s="104">
        <v>40264</v>
      </c>
      <c r="L3" s="105"/>
      <c r="M3" s="106"/>
      <c r="N3" s="74" t="s">
        <v>71</v>
      </c>
    </row>
    <row r="4" spans="1:14">
      <c r="A4" s="2"/>
      <c r="B4" s="72"/>
      <c r="C4" s="72"/>
      <c r="D4" s="72"/>
      <c r="E4" s="72"/>
      <c r="F4" s="2"/>
      <c r="G4" s="2"/>
      <c r="H4" s="107" t="s">
        <v>22</v>
      </c>
      <c r="I4" s="107"/>
      <c r="J4" s="2"/>
      <c r="K4" s="72"/>
      <c r="L4" s="72"/>
      <c r="M4" s="73"/>
      <c r="N4" s="72"/>
    </row>
    <row r="5" spans="1:14">
      <c r="A5" s="71" t="s">
        <v>21</v>
      </c>
      <c r="B5" s="71" t="s">
        <v>20</v>
      </c>
      <c r="C5" s="71" t="s">
        <v>19</v>
      </c>
      <c r="D5" s="71" t="s">
        <v>18</v>
      </c>
      <c r="E5" s="71" t="s">
        <v>17</v>
      </c>
      <c r="F5" s="71" t="s">
        <v>16</v>
      </c>
      <c r="G5" s="71" t="s">
        <v>15</v>
      </c>
      <c r="H5" s="71" t="s">
        <v>14</v>
      </c>
      <c r="I5" s="71" t="s">
        <v>13</v>
      </c>
      <c r="J5" s="71" t="s">
        <v>12</v>
      </c>
      <c r="K5" s="71" t="s">
        <v>11</v>
      </c>
      <c r="L5" s="71" t="s">
        <v>10</v>
      </c>
      <c r="M5" s="71" t="s">
        <v>9</v>
      </c>
      <c r="N5" s="71" t="s">
        <v>0</v>
      </c>
    </row>
    <row r="6" spans="1:14">
      <c r="A6" s="39" t="s">
        <v>268</v>
      </c>
      <c r="B6" s="93" t="s">
        <v>352</v>
      </c>
      <c r="C6" s="66" t="s">
        <v>353</v>
      </c>
      <c r="D6" s="65">
        <v>40266</v>
      </c>
      <c r="E6" s="65">
        <v>40267</v>
      </c>
      <c r="F6" s="33">
        <v>33540</v>
      </c>
      <c r="G6" s="37">
        <v>40725</v>
      </c>
      <c r="H6" s="37"/>
      <c r="I6" s="64"/>
      <c r="J6" s="37"/>
      <c r="K6" s="37">
        <v>40725</v>
      </c>
      <c r="L6" s="37"/>
      <c r="M6" s="10"/>
      <c r="N6" s="62">
        <f>SUM(G6+I6)</f>
        <v>40725</v>
      </c>
    </row>
    <row r="7" spans="1:14" ht="13.5" customHeight="1">
      <c r="A7" s="39" t="s">
        <v>158</v>
      </c>
      <c r="B7" s="93" t="s">
        <v>354</v>
      </c>
      <c r="C7" s="66" t="s">
        <v>353</v>
      </c>
      <c r="D7" s="65">
        <v>40264</v>
      </c>
      <c r="E7" s="65">
        <v>40265</v>
      </c>
      <c r="F7" s="33">
        <v>33539</v>
      </c>
      <c r="G7" s="37">
        <v>62988</v>
      </c>
      <c r="H7" s="37"/>
      <c r="I7" s="64"/>
      <c r="J7" s="37"/>
      <c r="K7" s="37">
        <v>62988</v>
      </c>
      <c r="L7" s="37"/>
      <c r="M7" s="10"/>
      <c r="N7" s="62">
        <f>SUM(G7+I7)</f>
        <v>62988</v>
      </c>
    </row>
    <row r="8" spans="1:14">
      <c r="A8" s="39" t="s">
        <v>60</v>
      </c>
      <c r="B8" s="93" t="s">
        <v>355</v>
      </c>
      <c r="C8" s="66" t="s">
        <v>353</v>
      </c>
      <c r="D8" s="65">
        <v>40264</v>
      </c>
      <c r="E8" s="65">
        <v>40265</v>
      </c>
      <c r="F8" s="33">
        <v>33538</v>
      </c>
      <c r="G8" s="37">
        <v>86880</v>
      </c>
      <c r="H8" s="37"/>
      <c r="I8" s="64"/>
      <c r="J8" s="37"/>
      <c r="K8" s="37">
        <v>86880</v>
      </c>
      <c r="L8" s="37"/>
      <c r="M8" s="10"/>
      <c r="N8" s="62">
        <f>SUM(G8+I8)</f>
        <v>86880</v>
      </c>
    </row>
    <row r="9" spans="1:14" ht="16.5" customHeight="1">
      <c r="A9" s="39" t="s">
        <v>75</v>
      </c>
      <c r="B9" s="93" t="s">
        <v>356</v>
      </c>
      <c r="C9" s="66" t="s">
        <v>353</v>
      </c>
      <c r="D9" s="65">
        <v>40264</v>
      </c>
      <c r="E9" s="65">
        <v>40265</v>
      </c>
      <c r="F9" s="33">
        <v>33537</v>
      </c>
      <c r="G9" s="37">
        <v>43440</v>
      </c>
      <c r="H9" s="37"/>
      <c r="I9" s="64"/>
      <c r="J9" s="37"/>
      <c r="K9" s="37">
        <v>43440</v>
      </c>
      <c r="L9" s="37"/>
      <c r="M9" s="10"/>
      <c r="N9" s="62">
        <f>SUM(G9+I9)</f>
        <v>43440</v>
      </c>
    </row>
    <row r="10" spans="1:14">
      <c r="A10" s="39" t="s">
        <v>357</v>
      </c>
      <c r="B10" s="93" t="s">
        <v>343</v>
      </c>
      <c r="C10" s="66" t="s">
        <v>353</v>
      </c>
      <c r="D10" s="65">
        <v>40264</v>
      </c>
      <c r="E10" s="65">
        <v>40265</v>
      </c>
      <c r="F10" s="33">
        <v>33536</v>
      </c>
      <c r="G10" s="37">
        <v>70590</v>
      </c>
      <c r="H10" s="37"/>
      <c r="I10" s="64"/>
      <c r="J10" s="37">
        <v>40590</v>
      </c>
      <c r="K10" s="37">
        <v>30000</v>
      </c>
      <c r="L10" s="37"/>
      <c r="M10" s="10"/>
      <c r="N10" s="62">
        <f>SUM(G10+L10)</f>
        <v>70590</v>
      </c>
    </row>
    <row r="11" spans="1:14">
      <c r="A11" s="39" t="s">
        <v>47</v>
      </c>
      <c r="B11" s="93" t="s">
        <v>358</v>
      </c>
      <c r="C11" s="66"/>
      <c r="D11" s="65"/>
      <c r="E11" s="65"/>
      <c r="F11" s="33">
        <v>33535</v>
      </c>
      <c r="G11" s="37"/>
      <c r="H11" s="37" t="s">
        <v>359</v>
      </c>
      <c r="I11" s="64">
        <v>182448</v>
      </c>
      <c r="J11" s="37"/>
      <c r="K11" s="37">
        <v>182448</v>
      </c>
      <c r="L11" s="37"/>
      <c r="M11" s="10"/>
      <c r="N11" s="62">
        <f>SUM(G11+I11)</f>
        <v>182448</v>
      </c>
    </row>
    <row r="12" spans="1:14">
      <c r="A12" s="39"/>
      <c r="B12" s="93"/>
      <c r="C12" s="66"/>
      <c r="D12" s="65"/>
      <c r="E12" s="65"/>
      <c r="F12" s="33"/>
      <c r="G12" s="42"/>
      <c r="H12" s="42"/>
      <c r="I12" s="50"/>
      <c r="J12" s="37"/>
      <c r="K12" s="37"/>
      <c r="L12" s="41"/>
      <c r="M12" s="40"/>
      <c r="N12" s="62">
        <f>SUM(G12+I128)</f>
        <v>0</v>
      </c>
    </row>
    <row r="13" spans="1:14">
      <c r="A13" s="47"/>
      <c r="B13" s="94"/>
      <c r="C13" s="48"/>
      <c r="D13" s="63"/>
      <c r="E13" s="63"/>
      <c r="F13" s="33"/>
      <c r="G13" s="42"/>
      <c r="H13" s="42"/>
      <c r="I13" s="50"/>
      <c r="J13" s="42"/>
      <c r="K13" s="42"/>
      <c r="L13" s="41"/>
      <c r="M13" s="40"/>
      <c r="N13" s="62">
        <f>SUM(G13+I13)</f>
        <v>0</v>
      </c>
    </row>
    <row r="14" spans="1:14">
      <c r="A14" s="61"/>
      <c r="B14" s="95"/>
      <c r="C14" s="58"/>
      <c r="D14" s="59"/>
      <c r="E14" s="59"/>
      <c r="F14" s="33"/>
      <c r="G14" s="56"/>
      <c r="H14" s="56"/>
      <c r="I14" s="57"/>
      <c r="J14" s="55"/>
      <c r="K14" s="56"/>
      <c r="L14" s="55"/>
      <c r="M14" s="54"/>
      <c r="N14" s="62">
        <f>SUM(G14+I14)</f>
        <v>0</v>
      </c>
    </row>
    <row r="15" spans="1:14">
      <c r="A15" s="47"/>
      <c r="B15" s="53"/>
      <c r="C15" s="48"/>
      <c r="D15" s="45"/>
      <c r="E15" s="45"/>
      <c r="F15" s="33"/>
      <c r="G15" s="42"/>
      <c r="H15" s="42"/>
      <c r="I15" s="50"/>
      <c r="J15" s="42"/>
      <c r="K15" s="42"/>
      <c r="L15" s="41"/>
      <c r="M15" s="40"/>
      <c r="N15" s="62">
        <f>SUM(G15+I15)</f>
        <v>0</v>
      </c>
    </row>
    <row r="16" spans="1:14">
      <c r="A16" s="47"/>
      <c r="B16" s="51"/>
      <c r="C16" s="48"/>
      <c r="D16" s="45"/>
      <c r="E16" s="45"/>
      <c r="F16" s="33"/>
      <c r="G16" s="41"/>
      <c r="H16" s="41"/>
      <c r="I16" s="50"/>
      <c r="J16" s="42"/>
      <c r="K16" s="41"/>
      <c r="L16" s="41"/>
      <c r="M16" s="40"/>
      <c r="N16" s="62">
        <f>SUM(G16+I16)</f>
        <v>0</v>
      </c>
    </row>
    <row r="17" spans="1:14">
      <c r="A17" s="47"/>
      <c r="B17" s="51"/>
      <c r="C17" s="48"/>
      <c r="D17" s="45"/>
      <c r="E17" s="45"/>
      <c r="F17" s="48"/>
      <c r="G17" s="42"/>
      <c r="H17" s="42"/>
      <c r="I17" s="50"/>
      <c r="J17" s="43"/>
      <c r="K17" s="42"/>
      <c r="L17" s="42"/>
      <c r="M17" s="40"/>
      <c r="N17" s="62">
        <f t="shared" ref="N17:N27" si="0">SUM(G17+I17)</f>
        <v>0</v>
      </c>
    </row>
    <row r="18" spans="1:14">
      <c r="A18" s="47"/>
      <c r="B18" s="52"/>
      <c r="C18" s="48"/>
      <c r="D18" s="45"/>
      <c r="E18" s="45"/>
      <c r="F18" s="48"/>
      <c r="G18" s="41"/>
      <c r="H18" s="41"/>
      <c r="I18" s="50"/>
      <c r="J18" s="42"/>
      <c r="K18" s="42"/>
      <c r="L18" s="41"/>
      <c r="M18" s="40"/>
      <c r="N18" s="62">
        <f t="shared" si="0"/>
        <v>0</v>
      </c>
    </row>
    <row r="19" spans="1:14">
      <c r="A19" s="47"/>
      <c r="B19" s="51"/>
      <c r="C19" s="48"/>
      <c r="D19" s="45"/>
      <c r="E19" s="45"/>
      <c r="F19" s="48"/>
      <c r="G19" s="42"/>
      <c r="H19" s="42"/>
      <c r="I19" s="50"/>
      <c r="J19" s="42"/>
      <c r="K19" s="42"/>
      <c r="L19" s="42"/>
      <c r="M19" s="40"/>
      <c r="N19" s="62">
        <f t="shared" si="0"/>
        <v>0</v>
      </c>
    </row>
    <row r="20" spans="1:14">
      <c r="A20" s="47"/>
      <c r="B20" s="51"/>
      <c r="C20" s="48"/>
      <c r="D20" s="45"/>
      <c r="E20" s="45"/>
      <c r="F20" s="48"/>
      <c r="G20" s="42"/>
      <c r="H20" s="42"/>
      <c r="I20" s="50"/>
      <c r="J20" s="42"/>
      <c r="K20" s="42"/>
      <c r="L20" s="41"/>
      <c r="M20" s="40"/>
      <c r="N20" s="62">
        <f t="shared" si="0"/>
        <v>0</v>
      </c>
    </row>
    <row r="21" spans="1:14">
      <c r="A21" s="47"/>
      <c r="B21" s="49"/>
      <c r="C21" s="48"/>
      <c r="D21" s="45"/>
      <c r="E21" s="45"/>
      <c r="F21" s="48"/>
      <c r="G21" s="42"/>
      <c r="H21" s="42"/>
      <c r="I21" s="43"/>
      <c r="J21" s="43"/>
      <c r="K21" s="42"/>
      <c r="L21" s="41"/>
      <c r="M21" s="40"/>
      <c r="N21" s="62">
        <f t="shared" si="0"/>
        <v>0</v>
      </c>
    </row>
    <row r="22" spans="1:14">
      <c r="A22" s="47"/>
      <c r="B22" s="46"/>
      <c r="C22" s="43"/>
      <c r="D22" s="45"/>
      <c r="E22" s="45"/>
      <c r="F22" s="44"/>
      <c r="G22" s="42"/>
      <c r="H22" s="42"/>
      <c r="I22" s="43"/>
      <c r="J22" s="43"/>
      <c r="K22" s="42"/>
      <c r="L22" s="41"/>
      <c r="M22" s="40"/>
      <c r="N22" s="62">
        <f t="shared" si="0"/>
        <v>0</v>
      </c>
    </row>
    <row r="23" spans="1:14">
      <c r="A23" s="39"/>
      <c r="B23" s="34"/>
      <c r="C23" s="33"/>
      <c r="D23" s="1"/>
      <c r="E23" s="1"/>
      <c r="F23" s="31"/>
      <c r="G23" s="37"/>
      <c r="H23" s="37"/>
      <c r="I23" s="29"/>
      <c r="J23" s="29"/>
      <c r="K23" s="16"/>
      <c r="L23" s="28"/>
      <c r="M23" s="10"/>
      <c r="N23" s="62">
        <f t="shared" si="0"/>
        <v>0</v>
      </c>
    </row>
    <row r="24" spans="1:14">
      <c r="A24" s="39"/>
      <c r="B24" s="34"/>
      <c r="C24" s="33"/>
      <c r="D24" s="1"/>
      <c r="E24" s="1"/>
      <c r="F24" s="31"/>
      <c r="G24" s="37"/>
      <c r="H24" s="37"/>
      <c r="I24" s="29"/>
      <c r="J24" s="29"/>
      <c r="K24" s="37"/>
      <c r="L24" s="28"/>
      <c r="M24" s="10"/>
      <c r="N24" s="62">
        <f t="shared" si="0"/>
        <v>0</v>
      </c>
    </row>
    <row r="25" spans="1:14">
      <c r="A25" s="35"/>
      <c r="B25" s="38"/>
      <c r="C25" s="33"/>
      <c r="D25" s="1"/>
      <c r="E25" s="1"/>
      <c r="F25" s="31"/>
      <c r="G25" s="37"/>
      <c r="H25" s="37"/>
      <c r="I25" s="29"/>
      <c r="J25" s="29"/>
      <c r="K25" s="37"/>
      <c r="L25" s="28"/>
      <c r="M25" s="10"/>
      <c r="N25" s="62">
        <f t="shared" si="0"/>
        <v>0</v>
      </c>
    </row>
    <row r="26" spans="1:14">
      <c r="A26" s="35"/>
      <c r="B26" s="34"/>
      <c r="C26" s="33"/>
      <c r="D26" s="1"/>
      <c r="E26" s="1"/>
      <c r="F26" s="31"/>
      <c r="G26" s="37"/>
      <c r="H26" s="37"/>
      <c r="I26" s="29"/>
      <c r="J26" s="29"/>
      <c r="K26" s="37"/>
      <c r="L26" s="28"/>
      <c r="M26" s="10"/>
      <c r="N26" s="62">
        <f t="shared" si="0"/>
        <v>0</v>
      </c>
    </row>
    <row r="27" spans="1:14">
      <c r="A27" s="35"/>
      <c r="B27" s="34"/>
      <c r="C27" s="33"/>
      <c r="D27" s="1"/>
      <c r="E27" s="1"/>
      <c r="F27" s="31"/>
      <c r="G27" s="37"/>
      <c r="H27" s="37"/>
      <c r="I27" s="16"/>
      <c r="J27" s="16"/>
      <c r="K27" s="29"/>
      <c r="L27" s="28"/>
      <c r="M27" s="10"/>
      <c r="N27" s="62">
        <f t="shared" si="0"/>
        <v>0</v>
      </c>
    </row>
    <row r="28" spans="1:14" ht="15.75" thickBot="1">
      <c r="A28" s="35"/>
      <c r="B28" s="34"/>
      <c r="C28" s="33"/>
      <c r="D28" s="32"/>
      <c r="E28" s="32"/>
      <c r="F28" s="31"/>
      <c r="G28" s="16"/>
      <c r="H28" s="16"/>
      <c r="I28" s="16"/>
      <c r="J28" s="30"/>
      <c r="K28" s="29"/>
      <c r="L28" s="28"/>
      <c r="M28" s="10"/>
      <c r="N28" s="22">
        <f>SUM(N6:N27)</f>
        <v>487071</v>
      </c>
    </row>
    <row r="29" spans="1:14" ht="15.75" thickBot="1">
      <c r="A29" s="6" t="s">
        <v>8</v>
      </c>
      <c r="B29" s="27"/>
      <c r="C29" s="26"/>
      <c r="D29" s="17"/>
      <c r="E29" s="17"/>
      <c r="F29" s="17"/>
      <c r="G29" s="9">
        <f>SUM(G6:G28)</f>
        <v>304623</v>
      </c>
      <c r="H29" s="9">
        <f>SUM(H6:H28)</f>
        <v>0</v>
      </c>
      <c r="I29" s="25">
        <f>SUM(I6:I27)</f>
        <v>182448</v>
      </c>
      <c r="J29" s="24">
        <f>SUM(J6:J27)</f>
        <v>40590</v>
      </c>
      <c r="K29" s="23">
        <f>SUM(K6:K27)</f>
        <v>446481</v>
      </c>
      <c r="L29" s="10">
        <f>SUM(L6:L28)</f>
        <v>0</v>
      </c>
      <c r="M29" s="10">
        <f>SUM(M6:M28)</f>
        <v>0</v>
      </c>
      <c r="N29" s="22">
        <f>SUM(J29:M29)</f>
        <v>487071</v>
      </c>
    </row>
    <row r="30" spans="1:14">
      <c r="A30" s="2"/>
      <c r="B30" s="2"/>
      <c r="C30" s="2"/>
      <c r="D30" s="1"/>
      <c r="E30" s="2"/>
      <c r="F30" s="2"/>
      <c r="G30" s="2"/>
      <c r="H30" s="21" t="s">
        <v>7</v>
      </c>
      <c r="I30" s="20"/>
      <c r="J30" s="19"/>
      <c r="K30" s="18"/>
      <c r="L30" s="17"/>
      <c r="M30" s="17"/>
      <c r="N30" s="2"/>
    </row>
    <row r="31" spans="1:14">
      <c r="A31" s="6" t="s">
        <v>6</v>
      </c>
      <c r="B31" s="6"/>
      <c r="C31" s="2"/>
      <c r="D31" s="1"/>
      <c r="E31" s="11" t="s">
        <v>5</v>
      </c>
      <c r="F31" s="11"/>
      <c r="G31" s="2" t="s">
        <v>4</v>
      </c>
      <c r="H31" s="108"/>
      <c r="I31" s="109"/>
      <c r="J31" s="109"/>
      <c r="K31" s="109"/>
      <c r="L31" s="110"/>
      <c r="M31" s="90"/>
      <c r="N31" s="2"/>
    </row>
    <row r="32" spans="1:14">
      <c r="A32" s="6" t="s">
        <v>3</v>
      </c>
      <c r="B32" s="15"/>
      <c r="C32" s="14"/>
      <c r="D32" s="2"/>
      <c r="E32" s="111">
        <v>543</v>
      </c>
      <c r="F32" s="111"/>
      <c r="G32" s="2"/>
      <c r="H32" s="88"/>
      <c r="I32" s="89"/>
      <c r="J32" s="7"/>
      <c r="K32" s="7"/>
      <c r="L32" s="7"/>
      <c r="M32" s="7"/>
      <c r="N32" s="7"/>
    </row>
    <row r="33" spans="1:14">
      <c r="A33" s="6" t="s">
        <v>2</v>
      </c>
      <c r="B33" s="2"/>
      <c r="C33" s="12">
        <v>1</v>
      </c>
      <c r="D33" s="2"/>
      <c r="E33" s="2"/>
      <c r="F33" s="2"/>
      <c r="G33" s="2"/>
      <c r="H33" s="11"/>
      <c r="I33" s="10"/>
      <c r="J33" s="8"/>
      <c r="K33" s="8"/>
      <c r="L33" s="8"/>
      <c r="M33" s="8"/>
      <c r="N33" s="96"/>
    </row>
    <row r="34" spans="1:14">
      <c r="A34" s="2"/>
      <c r="B34" s="2"/>
      <c r="C34" s="9">
        <f>C33*E32</f>
        <v>543</v>
      </c>
      <c r="D34" s="2"/>
      <c r="E34" s="2"/>
      <c r="F34" s="2"/>
      <c r="G34" s="2"/>
      <c r="H34" s="8"/>
      <c r="I34" s="8"/>
      <c r="J34" s="8"/>
      <c r="K34" s="2"/>
      <c r="L34" s="8"/>
      <c r="M34" s="8"/>
      <c r="N34" s="96"/>
    </row>
    <row r="35" spans="1:14" ht="23.25" customHeight="1" thickBot="1">
      <c r="A35" s="6" t="s">
        <v>1</v>
      </c>
      <c r="B35" s="2"/>
      <c r="C35" s="5">
        <v>40050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96"/>
    </row>
    <row r="36" spans="1:14" ht="15.75" thickBot="1">
      <c r="A36" s="112" t="s">
        <v>0</v>
      </c>
      <c r="B36" s="113"/>
      <c r="C36" s="4">
        <f>SUM(C34+C35)</f>
        <v>40593</v>
      </c>
      <c r="D36" s="3"/>
      <c r="E36" s="2"/>
      <c r="F36" s="2"/>
      <c r="G36" s="2"/>
      <c r="H36" s="2"/>
      <c r="I36" s="2"/>
      <c r="J36" s="2"/>
      <c r="K36" s="2"/>
      <c r="L36" s="2"/>
      <c r="M36" s="2"/>
      <c r="N36" s="96"/>
    </row>
  </sheetData>
  <mergeCells count="6">
    <mergeCell ref="A36:B36"/>
    <mergeCell ref="D3:E3"/>
    <mergeCell ref="K3:M3"/>
    <mergeCell ref="H4:I4"/>
    <mergeCell ref="H31:L31"/>
    <mergeCell ref="E32:F32"/>
  </mergeCells>
  <pageMargins left="0.21" right="0.21" top="0.74803149606299213" bottom="0.74803149606299213" header="0.31496062992125984" footer="0.31496062992125984"/>
  <pageSetup paperSize="9" scale="92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56</vt:i4>
      </vt:variant>
    </vt:vector>
  </HeadingPairs>
  <TitlesOfParts>
    <vt:vector size="112" baseType="lpstr">
      <vt:lpstr>MARZO 31 PM </vt:lpstr>
      <vt:lpstr>MARZO 31 AM</vt:lpstr>
      <vt:lpstr>MARZO 30 PM</vt:lpstr>
      <vt:lpstr>MARZO 30 AM</vt:lpstr>
      <vt:lpstr>MARZO 29 PM </vt:lpstr>
      <vt:lpstr>MARZO 29 AM</vt:lpstr>
      <vt:lpstr>MARZO 28 PM</vt:lpstr>
      <vt:lpstr>MARZO 28 AM</vt:lpstr>
      <vt:lpstr>MARZO 27 PM</vt:lpstr>
      <vt:lpstr>MARZO 27 AM</vt:lpstr>
      <vt:lpstr>MARZO 26 PM</vt:lpstr>
      <vt:lpstr>MARZO 26 am</vt:lpstr>
      <vt:lpstr>MARZO 25 PM</vt:lpstr>
      <vt:lpstr>MARZO 25 AM</vt:lpstr>
      <vt:lpstr>MARZO 24 PM</vt:lpstr>
      <vt:lpstr>MARZO 24 AM </vt:lpstr>
      <vt:lpstr>MARZO 23 PM</vt:lpstr>
      <vt:lpstr>MARZO 23 AM</vt:lpstr>
      <vt:lpstr>MARZO 22 PM</vt:lpstr>
      <vt:lpstr>MARZO 22 AM </vt:lpstr>
      <vt:lpstr>MARZO 21 AM  (2)</vt:lpstr>
      <vt:lpstr>MARZO 21 AM </vt:lpstr>
      <vt:lpstr>MARZO 20 PM</vt:lpstr>
      <vt:lpstr>MARZO 20 AM</vt:lpstr>
      <vt:lpstr>MARZO 19 PM</vt:lpstr>
      <vt:lpstr>MARZO 19 AM </vt:lpstr>
      <vt:lpstr>MARZO 18 PM</vt:lpstr>
      <vt:lpstr>MARZO 18 am</vt:lpstr>
      <vt:lpstr>MARZO 17 PM</vt:lpstr>
      <vt:lpstr>MARZO 17 AM </vt:lpstr>
      <vt:lpstr>MARZO 16 PM </vt:lpstr>
      <vt:lpstr>MARZO 16 AM</vt:lpstr>
      <vt:lpstr>MARZO 15 PM</vt:lpstr>
      <vt:lpstr>MARZO 15 AM</vt:lpstr>
      <vt:lpstr>MARZO 13 PM</vt:lpstr>
      <vt:lpstr>MARZO 12 PM</vt:lpstr>
      <vt:lpstr>MARZO 12 am</vt:lpstr>
      <vt:lpstr>MARZO 11 PM</vt:lpstr>
      <vt:lpstr>MARZO 11 AM</vt:lpstr>
      <vt:lpstr>MARZO 10 PM</vt:lpstr>
      <vt:lpstr>MARZO 10 AM</vt:lpstr>
      <vt:lpstr>MARZO 9 PM</vt:lpstr>
      <vt:lpstr>MARZO 9 AM</vt:lpstr>
      <vt:lpstr>MARZO 8 PM</vt:lpstr>
      <vt:lpstr>MARZO 8 AM</vt:lpstr>
      <vt:lpstr>MARZO 7PM</vt:lpstr>
      <vt:lpstr>MARZO 7 AM</vt:lpstr>
      <vt:lpstr>MARZO 6 AM-PM</vt:lpstr>
      <vt:lpstr>MARZO 4PM 5AM</vt:lpstr>
      <vt:lpstr>MARZO 4 AM</vt:lpstr>
      <vt:lpstr>MARZO 3 PM</vt:lpstr>
      <vt:lpstr>MARZO 03 AM </vt:lpstr>
      <vt:lpstr>MARZO 02 PM </vt:lpstr>
      <vt:lpstr>MARZO 02 AM</vt:lpstr>
      <vt:lpstr>MARZO 01 PM</vt:lpstr>
      <vt:lpstr>MARZO 01 AM</vt:lpstr>
      <vt:lpstr>'MARZO 01 AM'!Área_de_impresión</vt:lpstr>
      <vt:lpstr>'MARZO 01 PM'!Área_de_impresión</vt:lpstr>
      <vt:lpstr>'MARZO 02 AM'!Área_de_impresión</vt:lpstr>
      <vt:lpstr>'MARZO 02 PM '!Área_de_impresión</vt:lpstr>
      <vt:lpstr>'MARZO 03 AM '!Área_de_impresión</vt:lpstr>
      <vt:lpstr>'MARZO 10 AM'!Área_de_impresión</vt:lpstr>
      <vt:lpstr>'MARZO 10 PM'!Área_de_impresión</vt:lpstr>
      <vt:lpstr>'MARZO 11 AM'!Área_de_impresión</vt:lpstr>
      <vt:lpstr>'MARZO 11 PM'!Área_de_impresión</vt:lpstr>
      <vt:lpstr>'MARZO 12 am'!Área_de_impresión</vt:lpstr>
      <vt:lpstr>'MARZO 12 PM'!Área_de_impresión</vt:lpstr>
      <vt:lpstr>'MARZO 13 PM'!Área_de_impresión</vt:lpstr>
      <vt:lpstr>'MARZO 15 AM'!Área_de_impresión</vt:lpstr>
      <vt:lpstr>'MARZO 15 PM'!Área_de_impresión</vt:lpstr>
      <vt:lpstr>'MARZO 16 AM'!Área_de_impresión</vt:lpstr>
      <vt:lpstr>'MARZO 16 PM '!Área_de_impresión</vt:lpstr>
      <vt:lpstr>'MARZO 17 AM '!Área_de_impresión</vt:lpstr>
      <vt:lpstr>'MARZO 17 PM'!Área_de_impresión</vt:lpstr>
      <vt:lpstr>'MARZO 18 am'!Área_de_impresión</vt:lpstr>
      <vt:lpstr>'MARZO 18 PM'!Área_de_impresión</vt:lpstr>
      <vt:lpstr>'MARZO 19 AM '!Área_de_impresión</vt:lpstr>
      <vt:lpstr>'MARZO 19 PM'!Área_de_impresión</vt:lpstr>
      <vt:lpstr>'MARZO 20 AM'!Área_de_impresión</vt:lpstr>
      <vt:lpstr>'MARZO 20 PM'!Área_de_impresión</vt:lpstr>
      <vt:lpstr>'MARZO 21 AM '!Área_de_impresión</vt:lpstr>
      <vt:lpstr>'MARZO 21 AM  (2)'!Área_de_impresión</vt:lpstr>
      <vt:lpstr>'MARZO 22 AM '!Área_de_impresión</vt:lpstr>
      <vt:lpstr>'MARZO 22 PM'!Área_de_impresión</vt:lpstr>
      <vt:lpstr>'MARZO 23 AM'!Área_de_impresión</vt:lpstr>
      <vt:lpstr>'MARZO 23 PM'!Área_de_impresión</vt:lpstr>
      <vt:lpstr>'MARZO 24 AM '!Área_de_impresión</vt:lpstr>
      <vt:lpstr>'MARZO 24 PM'!Área_de_impresión</vt:lpstr>
      <vt:lpstr>'MARZO 25 AM'!Área_de_impresión</vt:lpstr>
      <vt:lpstr>'MARZO 25 PM'!Área_de_impresión</vt:lpstr>
      <vt:lpstr>'MARZO 26 am'!Área_de_impresión</vt:lpstr>
      <vt:lpstr>'MARZO 26 PM'!Área_de_impresión</vt:lpstr>
      <vt:lpstr>'MARZO 27 AM'!Área_de_impresión</vt:lpstr>
      <vt:lpstr>'MARZO 27 PM'!Área_de_impresión</vt:lpstr>
      <vt:lpstr>'MARZO 28 AM'!Área_de_impresión</vt:lpstr>
      <vt:lpstr>'MARZO 28 PM'!Área_de_impresión</vt:lpstr>
      <vt:lpstr>'MARZO 29 AM'!Área_de_impresión</vt:lpstr>
      <vt:lpstr>'MARZO 29 PM '!Área_de_impresión</vt:lpstr>
      <vt:lpstr>'MARZO 3 PM'!Área_de_impresión</vt:lpstr>
      <vt:lpstr>'MARZO 30 AM'!Área_de_impresión</vt:lpstr>
      <vt:lpstr>'MARZO 30 PM'!Área_de_impresión</vt:lpstr>
      <vt:lpstr>'MARZO 31 AM'!Área_de_impresión</vt:lpstr>
      <vt:lpstr>'MARZO 31 PM '!Área_de_impresión</vt:lpstr>
      <vt:lpstr>'MARZO 4 AM'!Área_de_impresión</vt:lpstr>
      <vt:lpstr>'MARZO 4PM 5AM'!Área_de_impresión</vt:lpstr>
      <vt:lpstr>'MARZO 6 AM-PM'!Área_de_impresión</vt:lpstr>
      <vt:lpstr>'MARZO 7 AM'!Área_de_impresión</vt:lpstr>
      <vt:lpstr>'MARZO 7PM'!Área_de_impresión</vt:lpstr>
      <vt:lpstr>'MARZO 8 AM'!Área_de_impresión</vt:lpstr>
      <vt:lpstr>'MARZO 8 PM'!Área_de_impresión</vt:lpstr>
      <vt:lpstr>'MARZO 9 AM'!Área_de_impresión</vt:lpstr>
      <vt:lpstr>'MARZO 9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2010-04-01T03:15:07Z</dcterms:modified>
</cp:coreProperties>
</file>