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90" windowWidth="18735" windowHeight="9405"/>
  </bookViews>
  <sheets>
    <sheet name="Agosto 31 PM " sheetId="63" r:id="rId1"/>
    <sheet name="Agosto 31 AM" sheetId="62" r:id="rId2"/>
    <sheet name="Agosto 30 PM" sheetId="61" r:id="rId3"/>
    <sheet name="Agosto 30 AM" sheetId="60" r:id="rId4"/>
    <sheet name="Agosto 29 PM " sheetId="59" r:id="rId5"/>
    <sheet name="Agosto 29 AM" sheetId="58" r:id="rId6"/>
    <sheet name="Agosto 28 PM" sheetId="57" r:id="rId7"/>
    <sheet name="Agosto 28 AM " sheetId="56" r:id="rId8"/>
    <sheet name="Agosto 27 PM " sheetId="55" r:id="rId9"/>
    <sheet name="Agosto 27 a,m" sheetId="54" r:id="rId10"/>
    <sheet name="Agosto 26 PM " sheetId="53" r:id="rId11"/>
    <sheet name="Agosto 26 AM " sheetId="52" r:id="rId12"/>
    <sheet name="Agosto 25 pm." sheetId="51" r:id="rId13"/>
    <sheet name="Agosto 26 AM" sheetId="50" r:id="rId14"/>
    <sheet name="Agosto 25 PM" sheetId="49" r:id="rId15"/>
    <sheet name="Agosto 25 AM" sheetId="48" r:id="rId16"/>
    <sheet name="Agosto 24 PM" sheetId="47" r:id="rId17"/>
    <sheet name="Agosto 23 AM " sheetId="46" r:id="rId18"/>
    <sheet name="Agosto 22 PM" sheetId="45" r:id="rId19"/>
    <sheet name="Agosto 22 AM" sheetId="44" r:id="rId20"/>
    <sheet name="Agosto 21 pm" sheetId="43" r:id="rId21"/>
    <sheet name="Agosto 21 AM" sheetId="42" r:id="rId22"/>
    <sheet name="Agosto 20 PM" sheetId="41" r:id="rId23"/>
    <sheet name="Agosto 20 AM" sheetId="40" r:id="rId24"/>
    <sheet name="Agosto 19 PM" sheetId="39" r:id="rId25"/>
    <sheet name="Agosto 19 AM" sheetId="38" r:id="rId26"/>
    <sheet name="Agosto 18 pm" sheetId="37" r:id="rId27"/>
    <sheet name="Agosto 18 AM " sheetId="36" r:id="rId28"/>
    <sheet name="Agosto 17 PM" sheetId="35" r:id="rId29"/>
    <sheet name="Agosto 16 PM" sheetId="34" r:id="rId30"/>
    <sheet name="Agosto 16 am" sheetId="33" r:id="rId31"/>
    <sheet name="Agosto 15 PM" sheetId="32" r:id="rId32"/>
    <sheet name="Agosto 15 AM" sheetId="31" r:id="rId33"/>
    <sheet name="Agosto 14 PM" sheetId="30" r:id="rId34"/>
    <sheet name="Agosto 14 AM" sheetId="29" r:id="rId35"/>
    <sheet name="Agosto 13 PM" sheetId="28" r:id="rId36"/>
    <sheet name="Agosto 13 AM" sheetId="27" r:id="rId37"/>
    <sheet name="Agosto 12 PM" sheetId="26" r:id="rId38"/>
    <sheet name="Agosto 12 AM" sheetId="25" r:id="rId39"/>
    <sheet name="Agosto 11 PM" sheetId="24" r:id="rId40"/>
    <sheet name="Agosto 11 AM " sheetId="23" r:id="rId41"/>
    <sheet name="Agosto 10 PM" sheetId="22" r:id="rId42"/>
    <sheet name="Agosto 10 AM " sheetId="21" r:id="rId43"/>
    <sheet name="Agosto 9 PM" sheetId="20" r:id="rId44"/>
    <sheet name="Agosto 09 AM" sheetId="19" r:id="rId45"/>
    <sheet name="Agosto 08 PM" sheetId="18" r:id="rId46"/>
    <sheet name="Agosto 08 AM " sheetId="17" r:id="rId47"/>
    <sheet name="Agosto 07 PM" sheetId="16" r:id="rId48"/>
    <sheet name="Agosto 07 AM" sheetId="15" r:id="rId49"/>
    <sheet name="Agosto 06 PM" sheetId="14" r:id="rId50"/>
    <sheet name="Agosto 06 AM" sheetId="13" r:id="rId51"/>
    <sheet name="Agosto 05 PM" sheetId="12" r:id="rId52"/>
    <sheet name="Agosto 05 AM" sheetId="11" r:id="rId53"/>
    <sheet name="Agosto 4 PM " sheetId="10" r:id="rId54"/>
    <sheet name="Agosto 4 AM" sheetId="9" r:id="rId55"/>
    <sheet name="Agosto 3 PM" sheetId="8" r:id="rId56"/>
    <sheet name="Agosto 3 AM" sheetId="7" r:id="rId57"/>
    <sheet name="Agosto 2 PM" sheetId="6" r:id="rId58"/>
    <sheet name="Agosto 2 AM" sheetId="5" r:id="rId59"/>
    <sheet name="Agosto 1 PM" sheetId="4" r:id="rId60"/>
    <sheet name="Agosto 1 AM" sheetId="1" r:id="rId61"/>
  </sheets>
  <definedNames>
    <definedName name="_xlnm.Print_Area" localSheetId="52">'Agosto 05 AM'!$A$1:$N$39</definedName>
    <definedName name="_xlnm.Print_Area" localSheetId="51">'Agosto 05 PM'!$A$1:$N$39</definedName>
    <definedName name="_xlnm.Print_Area" localSheetId="50">'Agosto 06 AM'!$A$1:$N$39</definedName>
    <definedName name="_xlnm.Print_Area" localSheetId="49">'Agosto 06 PM'!$A$1:$N$39</definedName>
    <definedName name="_xlnm.Print_Area" localSheetId="48">'Agosto 07 AM'!$A$1:$N$39</definedName>
    <definedName name="_xlnm.Print_Area" localSheetId="47">'Agosto 07 PM'!$A$1:$N$39</definedName>
    <definedName name="_xlnm.Print_Area" localSheetId="46">'Agosto 08 AM '!$A$1:$N$39</definedName>
    <definedName name="_xlnm.Print_Area" localSheetId="45">'Agosto 08 PM'!$A$1:$N$39</definedName>
    <definedName name="_xlnm.Print_Area" localSheetId="44">'Agosto 09 AM'!$A$1:$N$39</definedName>
    <definedName name="_xlnm.Print_Area" localSheetId="59">'Agosto 1 PM'!$A$1:$N$39</definedName>
    <definedName name="_xlnm.Print_Area" localSheetId="42">'Agosto 10 AM '!$A$1:$N$39</definedName>
    <definedName name="_xlnm.Print_Area" localSheetId="41">'Agosto 10 PM'!$A$1:$N$39</definedName>
    <definedName name="_xlnm.Print_Area" localSheetId="40">'Agosto 11 AM '!$A$1:$N$39</definedName>
    <definedName name="_xlnm.Print_Area" localSheetId="39">'Agosto 11 PM'!$A$1:$N$39</definedName>
    <definedName name="_xlnm.Print_Area" localSheetId="38">'Agosto 12 AM'!$A$1:$N$39</definedName>
    <definedName name="_xlnm.Print_Area" localSheetId="37">'Agosto 12 PM'!$A$1:$N$39</definedName>
    <definedName name="_xlnm.Print_Area" localSheetId="36">'Agosto 13 AM'!$A$1:$N$39</definedName>
    <definedName name="_xlnm.Print_Area" localSheetId="35">'Agosto 13 PM'!$A$1:$N$38</definedName>
    <definedName name="_xlnm.Print_Area" localSheetId="34">'Agosto 14 AM'!$A$1:$N$38</definedName>
    <definedName name="_xlnm.Print_Area" localSheetId="33">'Agosto 14 PM'!$A$1:$N$38</definedName>
    <definedName name="_xlnm.Print_Area" localSheetId="32">'Agosto 15 AM'!$A$1:$N$38</definedName>
    <definedName name="_xlnm.Print_Area" localSheetId="31">'Agosto 15 PM'!$A$1:$N$38</definedName>
    <definedName name="_xlnm.Print_Area" localSheetId="30">'Agosto 16 am'!$A$1:$N$38</definedName>
    <definedName name="_xlnm.Print_Area" localSheetId="29">'Agosto 16 PM'!$A$1:$N$38</definedName>
    <definedName name="_xlnm.Print_Area" localSheetId="28">'Agosto 17 PM'!$A$1:$N$38</definedName>
    <definedName name="_xlnm.Print_Area" localSheetId="27">'Agosto 18 AM '!$A$1:$N$38</definedName>
    <definedName name="_xlnm.Print_Area" localSheetId="26">'Agosto 18 pm'!$A$1:$N$38</definedName>
    <definedName name="_xlnm.Print_Area" localSheetId="25">'Agosto 19 AM'!$A$1:$N$38</definedName>
    <definedName name="_xlnm.Print_Area" localSheetId="24">'Agosto 19 PM'!$A$1:$N$38</definedName>
    <definedName name="_xlnm.Print_Area" localSheetId="58">'Agosto 2 AM'!$A$1:$N$39</definedName>
    <definedName name="_xlnm.Print_Area" localSheetId="57">'Agosto 2 PM'!$A$1:$N$39</definedName>
    <definedName name="_xlnm.Print_Area" localSheetId="23">'Agosto 20 AM'!$A$1:$N$38</definedName>
    <definedName name="_xlnm.Print_Area" localSheetId="22">'Agosto 20 PM'!$A$1:$N$38</definedName>
    <definedName name="_xlnm.Print_Area" localSheetId="21">'Agosto 21 AM'!$A$1:$N$38</definedName>
    <definedName name="_xlnm.Print_Area" localSheetId="20">'Agosto 21 pm'!$A$1:$N$38</definedName>
    <definedName name="_xlnm.Print_Area" localSheetId="19">'Agosto 22 AM'!$A$1:$N$37</definedName>
    <definedName name="_xlnm.Print_Area" localSheetId="18">'Agosto 22 PM'!$A$1:$N$37</definedName>
    <definedName name="_xlnm.Print_Area" localSheetId="17">'Agosto 23 AM '!$A$1:$N$37</definedName>
    <definedName name="_xlnm.Print_Area" localSheetId="16">'Agosto 24 PM'!$A$1:$N$37</definedName>
    <definedName name="_xlnm.Print_Area" localSheetId="15">'Agosto 25 AM'!$A$1:$N$37</definedName>
    <definedName name="_xlnm.Print_Area" localSheetId="14">'Agosto 25 PM'!$A$1:$N$37</definedName>
    <definedName name="_xlnm.Print_Area" localSheetId="12">'Agosto 25 pm.'!$A$1:$N$37</definedName>
    <definedName name="_xlnm.Print_Area" localSheetId="13">'Agosto 26 AM'!$A$1:$N$52</definedName>
    <definedName name="_xlnm.Print_Area" localSheetId="11">'Agosto 26 AM '!$A$1:$N$37</definedName>
    <definedName name="_xlnm.Print_Area" localSheetId="10">'Agosto 26 PM '!$A$1:$N$37</definedName>
    <definedName name="_xlnm.Print_Area" localSheetId="9">'Agosto 27 a,m'!$A$1:$N$37</definedName>
    <definedName name="_xlnm.Print_Area" localSheetId="8">'Agosto 27 PM '!$A$1:$N$37</definedName>
    <definedName name="_xlnm.Print_Area" localSheetId="7">'Agosto 28 AM '!$A$1:$N$37</definedName>
    <definedName name="_xlnm.Print_Area" localSheetId="6">'Agosto 28 PM'!$A$1:$N$37</definedName>
    <definedName name="_xlnm.Print_Area" localSheetId="5">'Agosto 29 AM'!$A$1:$N$37</definedName>
    <definedName name="_xlnm.Print_Area" localSheetId="4">'Agosto 29 PM '!$A$1:$N$37</definedName>
    <definedName name="_xlnm.Print_Area" localSheetId="56">'Agosto 3 AM'!$A$1:$N$39</definedName>
    <definedName name="_xlnm.Print_Area" localSheetId="55">'Agosto 3 PM'!$A$1:$N$39</definedName>
    <definedName name="_xlnm.Print_Area" localSheetId="3">'Agosto 30 AM'!$A$1:$N$37</definedName>
    <definedName name="_xlnm.Print_Area" localSheetId="2">'Agosto 30 PM'!$A$1:$N$37</definedName>
    <definedName name="_xlnm.Print_Area" localSheetId="1">'Agosto 31 AM'!$A$1:$N$37</definedName>
    <definedName name="_xlnm.Print_Area" localSheetId="0">'Agosto 31 PM '!$A$1:$N$37</definedName>
    <definedName name="_xlnm.Print_Area" localSheetId="54">'Agosto 4 AM'!$A$1:$N$39</definedName>
    <definedName name="_xlnm.Print_Area" localSheetId="53">'Agosto 4 PM '!$A$1:$N$39</definedName>
    <definedName name="_xlnm.Print_Area" localSheetId="43">'Agosto 9 PM'!$A$1:$N$39</definedName>
  </definedNames>
  <calcPr calcId="124519"/>
</workbook>
</file>

<file path=xl/calcChain.xml><?xml version="1.0" encoding="utf-8"?>
<calcChain xmlns="http://schemas.openxmlformats.org/spreadsheetml/2006/main">
  <c r="C35" i="63"/>
  <c r="C37" s="1"/>
  <c r="M30"/>
  <c r="L30"/>
  <c r="K30"/>
  <c r="J30"/>
  <c r="N30" s="1"/>
  <c r="I30"/>
  <c r="H30"/>
  <c r="G30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6"/>
  <c r="N29" s="1"/>
  <c r="C35" i="62"/>
  <c r="C37" s="1"/>
  <c r="M30"/>
  <c r="L30"/>
  <c r="K30"/>
  <c r="J30"/>
  <c r="N30" s="1"/>
  <c r="I30"/>
  <c r="H30"/>
  <c r="G30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6"/>
  <c r="N29" s="1"/>
  <c r="C35" i="61"/>
  <c r="C37" s="1"/>
  <c r="M30"/>
  <c r="L30"/>
  <c r="K30"/>
  <c r="J30"/>
  <c r="N30" s="1"/>
  <c r="I30"/>
  <c r="H30"/>
  <c r="G30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9" s="1"/>
  <c r="C35" i="60"/>
  <c r="C37" s="1"/>
  <c r="M30"/>
  <c r="L30"/>
  <c r="K30"/>
  <c r="J30"/>
  <c r="N30" s="1"/>
  <c r="I30"/>
  <c r="H30"/>
  <c r="G30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9" s="1"/>
  <c r="C35" i="59"/>
  <c r="C37" s="1"/>
  <c r="M30"/>
  <c r="L30"/>
  <c r="K30"/>
  <c r="J30"/>
  <c r="N30" s="1"/>
  <c r="I30"/>
  <c r="H30"/>
  <c r="G30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9" s="1"/>
  <c r="C35" i="58"/>
  <c r="C37" s="1"/>
  <c r="M30"/>
  <c r="L30"/>
  <c r="K30"/>
  <c r="J30"/>
  <c r="N30" s="1"/>
  <c r="I30"/>
  <c r="H30"/>
  <c r="G30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9" s="1"/>
  <c r="C35" i="57"/>
  <c r="C37" s="1"/>
  <c r="M30"/>
  <c r="L30"/>
  <c r="K30"/>
  <c r="J30"/>
  <c r="N30" s="1"/>
  <c r="I30"/>
  <c r="H30"/>
  <c r="G30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9" s="1"/>
  <c r="C35" i="56"/>
  <c r="C37" s="1"/>
  <c r="M30"/>
  <c r="L30"/>
  <c r="K30"/>
  <c r="J30"/>
  <c r="N30" s="1"/>
  <c r="I30"/>
  <c r="H30"/>
  <c r="G30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9" s="1"/>
  <c r="C35" i="55"/>
  <c r="C37" s="1"/>
  <c r="M30"/>
  <c r="L30"/>
  <c r="K30"/>
  <c r="J30"/>
  <c r="N30" s="1"/>
  <c r="I30"/>
  <c r="H30"/>
  <c r="G30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9" s="1"/>
  <c r="C35" i="54"/>
  <c r="C37" s="1"/>
  <c r="M30"/>
  <c r="L30"/>
  <c r="K30"/>
  <c r="J30"/>
  <c r="N30" s="1"/>
  <c r="I30"/>
  <c r="H30"/>
  <c r="G30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9" s="1"/>
  <c r="C35" i="53"/>
  <c r="C37" s="1"/>
  <c r="M30"/>
  <c r="L30"/>
  <c r="K30"/>
  <c r="J30"/>
  <c r="N30" s="1"/>
  <c r="I30"/>
  <c r="H30"/>
  <c r="G30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9" s="1"/>
  <c r="C35" i="52"/>
  <c r="C37" s="1"/>
  <c r="M30"/>
  <c r="L30"/>
  <c r="K30"/>
  <c r="J30"/>
  <c r="N30" s="1"/>
  <c r="I30"/>
  <c r="H30"/>
  <c r="G30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9" s="1"/>
  <c r="C35" i="51"/>
  <c r="C37" s="1"/>
  <c r="M30"/>
  <c r="L30"/>
  <c r="K30"/>
  <c r="J30"/>
  <c r="N30" s="1"/>
  <c r="I30"/>
  <c r="H30"/>
  <c r="G30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9" s="1"/>
  <c r="N43" i="50"/>
  <c r="N33"/>
  <c r="J45"/>
  <c r="N36"/>
  <c r="C50"/>
  <c r="C52"/>
  <c r="M45"/>
  <c r="L45"/>
  <c r="K45"/>
  <c r="N45"/>
  <c r="I45"/>
  <c r="H45"/>
  <c r="G45"/>
  <c r="N3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4" s="1"/>
  <c r="C35" i="49"/>
  <c r="C37" s="1"/>
  <c r="M30"/>
  <c r="L30"/>
  <c r="K30"/>
  <c r="J30"/>
  <c r="N30" s="1"/>
  <c r="I30"/>
  <c r="H30"/>
  <c r="G30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9" s="1"/>
  <c r="C35" i="48"/>
  <c r="C37" s="1"/>
  <c r="M30"/>
  <c r="L30"/>
  <c r="K30"/>
  <c r="J30"/>
  <c r="N30" s="1"/>
  <c r="I30"/>
  <c r="H30"/>
  <c r="G30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9" s="1"/>
  <c r="C35" i="47"/>
  <c r="C37" s="1"/>
  <c r="M30"/>
  <c r="L30"/>
  <c r="K30"/>
  <c r="J30"/>
  <c r="N30" s="1"/>
  <c r="I30"/>
  <c r="H30"/>
  <c r="G30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9" s="1"/>
  <c r="C35" i="46"/>
  <c r="C37" s="1"/>
  <c r="M30"/>
  <c r="L30"/>
  <c r="K30"/>
  <c r="J30"/>
  <c r="N30" s="1"/>
  <c r="I30"/>
  <c r="H30"/>
  <c r="G30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9" s="1"/>
  <c r="C35" i="45"/>
  <c r="C37" s="1"/>
  <c r="M30"/>
  <c r="L30"/>
  <c r="K30"/>
  <c r="J30"/>
  <c r="N30" s="1"/>
  <c r="I30"/>
  <c r="H30"/>
  <c r="G30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9" s="1"/>
  <c r="C35" i="44"/>
  <c r="C37" s="1"/>
  <c r="M30"/>
  <c r="L30"/>
  <c r="K30"/>
  <c r="J30"/>
  <c r="N30" s="1"/>
  <c r="I30"/>
  <c r="H30"/>
  <c r="G30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29"/>
  <c r="C36" i="43"/>
  <c r="C38" s="1"/>
  <c r="M31"/>
  <c r="L31"/>
  <c r="K31"/>
  <c r="J31"/>
  <c r="N31" s="1"/>
  <c r="I31"/>
  <c r="H31"/>
  <c r="G3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42"/>
  <c r="C38" s="1"/>
  <c r="M31"/>
  <c r="L31"/>
  <c r="K31"/>
  <c r="J31"/>
  <c r="N31" s="1"/>
  <c r="I31"/>
  <c r="H31"/>
  <c r="G3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41"/>
  <c r="C38" s="1"/>
  <c r="M31"/>
  <c r="L31"/>
  <c r="K31"/>
  <c r="J31"/>
  <c r="N31" s="1"/>
  <c r="I31"/>
  <c r="H31"/>
  <c r="G3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40"/>
  <c r="C38" s="1"/>
  <c r="M31"/>
  <c r="L31"/>
  <c r="K31"/>
  <c r="J31"/>
  <c r="N31" s="1"/>
  <c r="I31"/>
  <c r="H31"/>
  <c r="G3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9"/>
  <c r="C38" s="1"/>
  <c r="M31"/>
  <c r="L31"/>
  <c r="K31"/>
  <c r="J31"/>
  <c r="N31" s="1"/>
  <c r="I31"/>
  <c r="H31"/>
  <c r="G3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8"/>
  <c r="C38" s="1"/>
  <c r="M31"/>
  <c r="L31"/>
  <c r="K31"/>
  <c r="J31"/>
  <c r="N31" s="1"/>
  <c r="I31"/>
  <c r="H31"/>
  <c r="G3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7"/>
  <c r="C38"/>
  <c r="M31"/>
  <c r="L31"/>
  <c r="K31"/>
  <c r="J31"/>
  <c r="N31" s="1"/>
  <c r="I31"/>
  <c r="H31"/>
  <c r="G3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6"/>
  <c r="C38" s="1"/>
  <c r="M31"/>
  <c r="L31"/>
  <c r="K31"/>
  <c r="J31"/>
  <c r="N31" s="1"/>
  <c r="I31"/>
  <c r="H31"/>
  <c r="G3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5"/>
  <c r="C38" s="1"/>
  <c r="M31"/>
  <c r="L31"/>
  <c r="K31"/>
  <c r="J31"/>
  <c r="N31" s="1"/>
  <c r="I31"/>
  <c r="H31"/>
  <c r="G3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4"/>
  <c r="C38" s="1"/>
  <c r="M31"/>
  <c r="L31"/>
  <c r="K31"/>
  <c r="J31"/>
  <c r="N31" s="1"/>
  <c r="I31"/>
  <c r="H31"/>
  <c r="G3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3"/>
  <c r="C38" s="1"/>
  <c r="M31"/>
  <c r="L31"/>
  <c r="K31"/>
  <c r="J31"/>
  <c r="N31" s="1"/>
  <c r="I31"/>
  <c r="H31"/>
  <c r="G3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2"/>
  <c r="C38" s="1"/>
  <c r="M31"/>
  <c r="L31"/>
  <c r="K31"/>
  <c r="J31"/>
  <c r="N31" s="1"/>
  <c r="I31"/>
  <c r="H31"/>
  <c r="G3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1"/>
  <c r="C38" s="1"/>
  <c r="M31"/>
  <c r="L31"/>
  <c r="K31"/>
  <c r="J31"/>
  <c r="N31" s="1"/>
  <c r="I31"/>
  <c r="H31"/>
  <c r="G3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0"/>
  <c r="C38" s="1"/>
  <c r="M31"/>
  <c r="L31"/>
  <c r="K31"/>
  <c r="J31"/>
  <c r="N31" s="1"/>
  <c r="I31"/>
  <c r="H31"/>
  <c r="G3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29"/>
  <c r="C38" s="1"/>
  <c r="M31"/>
  <c r="L31"/>
  <c r="K31"/>
  <c r="J31"/>
  <c r="N31" s="1"/>
  <c r="I31"/>
  <c r="H31"/>
  <c r="G3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28"/>
  <c r="C38" s="1"/>
  <c r="M31"/>
  <c r="L31"/>
  <c r="K31"/>
  <c r="J31"/>
  <c r="N31" s="1"/>
  <c r="I31"/>
  <c r="H31"/>
  <c r="G3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/>
  <c r="C37" i="27"/>
  <c r="C39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26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25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24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23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22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21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20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19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18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17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16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15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14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13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12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11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10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9"/>
  <c r="C39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N31" i="8"/>
  <c r="C37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37" i="7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6"/>
  <c r="C39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5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4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  <c r="C37" i="1"/>
  <c r="C39" s="1"/>
  <c r="M32"/>
  <c r="L32"/>
  <c r="K32"/>
  <c r="J32"/>
  <c r="N32" s="1"/>
  <c r="I32"/>
  <c r="H32"/>
  <c r="G32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1" s="1"/>
</calcChain>
</file>

<file path=xl/sharedStrings.xml><?xml version="1.0" encoding="utf-8"?>
<sst xmlns="http://schemas.openxmlformats.org/spreadsheetml/2006/main" count="2691" uniqueCount="436">
  <si>
    <t xml:space="preserve">        HOTEL SAN BOSCO DE LA FORTUNA S.A</t>
  </si>
  <si>
    <t>CIERRE DIARIO CAJA</t>
  </si>
  <si>
    <t xml:space="preserve">                        ENCARGADO DE RECEPCION:</t>
  </si>
  <si>
    <t>AGOSTO</t>
  </si>
  <si>
    <t>AM</t>
  </si>
  <si>
    <t>TOURS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</si>
  <si>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</si>
  <si>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</si>
  <si>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</si>
  <si>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</si>
  <si>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</si>
  <si>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</si>
  <si>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</si>
  <si>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</si>
  <si>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</si>
  <si>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</si>
  <si>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</si>
  <si>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</si>
  <si>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</si>
  <si>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</si>
  <si>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>24</t>
  </si>
  <si>
    <t xml:space="preserve">RICARDO CHACON </t>
  </si>
  <si>
    <t xml:space="preserve">WK </t>
  </si>
  <si>
    <t>11</t>
  </si>
  <si>
    <t>IL VIAGGIO</t>
  </si>
  <si>
    <t>WKC</t>
  </si>
  <si>
    <t>EXPLORE CC</t>
  </si>
  <si>
    <t>VESA</t>
  </si>
  <si>
    <t>EXPLORE FCC</t>
  </si>
  <si>
    <t>10</t>
  </si>
  <si>
    <t>ADI</t>
  </si>
  <si>
    <t>32</t>
  </si>
  <si>
    <t>JEFREY MONTOYA</t>
  </si>
  <si>
    <t>WK</t>
  </si>
  <si>
    <t>JONATAN</t>
  </si>
  <si>
    <t>ADRIANA</t>
  </si>
  <si>
    <t>BEBIDAS</t>
  </si>
  <si>
    <t>TOTAL RECAUDADO</t>
  </si>
  <si>
    <t>OBSERVACIONES</t>
  </si>
  <si>
    <t>DESGLOSE DE EFECTIVO</t>
  </si>
  <si>
    <t>TIPO DE CAMBIO:</t>
  </si>
  <si>
    <t xml:space="preserve"> </t>
  </si>
  <si>
    <t>CHEQUES</t>
  </si>
  <si>
    <t>DOLARES</t>
  </si>
  <si>
    <t>COLONES</t>
  </si>
  <si>
    <t>MARCELA</t>
  </si>
  <si>
    <t>PM</t>
  </si>
  <si>
    <t>A</t>
  </si>
  <si>
    <t>GRUPO FCC</t>
  </si>
  <si>
    <t>SIDNEY</t>
  </si>
  <si>
    <t>WK IN</t>
  </si>
  <si>
    <t>5</t>
  </si>
  <si>
    <t>TERRY</t>
  </si>
  <si>
    <t>22</t>
  </si>
  <si>
    <t>LUIS</t>
  </si>
  <si>
    <t>V#4212</t>
  </si>
  <si>
    <t>15</t>
  </si>
  <si>
    <t>ANGELINA</t>
  </si>
  <si>
    <t>ANDREW</t>
  </si>
  <si>
    <t>CR PARADISE</t>
  </si>
  <si>
    <t>26</t>
  </si>
  <si>
    <t>KIMBERLY</t>
  </si>
  <si>
    <t>MANDY</t>
  </si>
  <si>
    <t>COSTA NICA TOURS</t>
  </si>
  <si>
    <t>27</t>
  </si>
  <si>
    <t>MIGUEL</t>
  </si>
  <si>
    <t>3</t>
  </si>
  <si>
    <t>ROBERTO</t>
  </si>
  <si>
    <t>4</t>
  </si>
  <si>
    <t>LEONARDO</t>
  </si>
  <si>
    <t>JOSI</t>
  </si>
  <si>
    <t>34739-34740</t>
  </si>
  <si>
    <t>V 4214</t>
  </si>
  <si>
    <t>IGNACIO</t>
  </si>
  <si>
    <t>NATHY</t>
  </si>
  <si>
    <t>V 4215</t>
  </si>
  <si>
    <t>JOSE</t>
  </si>
  <si>
    <t>NATY</t>
  </si>
  <si>
    <t>16</t>
  </si>
  <si>
    <t>JEAN MARIE</t>
  </si>
  <si>
    <t>17</t>
  </si>
  <si>
    <t>TONY RECTOR</t>
  </si>
  <si>
    <t>ROGER RIVERA</t>
  </si>
  <si>
    <t>MEP</t>
  </si>
  <si>
    <t>34</t>
  </si>
  <si>
    <t>HELENE</t>
  </si>
  <si>
    <t>6</t>
  </si>
  <si>
    <t>FLORIBETH</t>
  </si>
  <si>
    <t>7</t>
  </si>
  <si>
    <t>LEIDY</t>
  </si>
  <si>
    <t>12</t>
  </si>
  <si>
    <t xml:space="preserve">CAFÉ REY </t>
  </si>
  <si>
    <t>13</t>
  </si>
  <si>
    <t>1</t>
  </si>
  <si>
    <t>ERIN LEACH</t>
  </si>
  <si>
    <t>LOGAN</t>
  </si>
  <si>
    <t>40</t>
  </si>
  <si>
    <t>RICARDO</t>
  </si>
  <si>
    <t>ARENAL EVER GREEN</t>
  </si>
  <si>
    <t>JEFF</t>
  </si>
  <si>
    <t>6-9</t>
  </si>
  <si>
    <t>CAFÉ BRITT</t>
  </si>
  <si>
    <t>CO</t>
  </si>
  <si>
    <t>JOSIMAR</t>
  </si>
  <si>
    <t>GEOVANNY</t>
  </si>
  <si>
    <t>CCSS</t>
  </si>
  <si>
    <t>MANUEL</t>
  </si>
  <si>
    <t>W</t>
  </si>
  <si>
    <t>DESAYUNOS</t>
  </si>
  <si>
    <t>B</t>
  </si>
  <si>
    <t>ECOLE TRAVEL</t>
  </si>
  <si>
    <t>REG14768</t>
  </si>
  <si>
    <t>VARIAS PAX</t>
  </si>
  <si>
    <t>GECKO TRAIL</t>
  </si>
  <si>
    <t>VARIAS</t>
  </si>
  <si>
    <t>STANIC MR</t>
  </si>
  <si>
    <t>20</t>
  </si>
  <si>
    <t>IVAN</t>
  </si>
  <si>
    <t>ACR 17</t>
  </si>
  <si>
    <t>GRUPO ACR17</t>
  </si>
  <si>
    <t>KATARINA</t>
  </si>
  <si>
    <t>LEO HUTTER</t>
  </si>
  <si>
    <t>9</t>
  </si>
  <si>
    <t>PABLO GUZMAN</t>
  </si>
  <si>
    <t>ICE</t>
  </si>
  <si>
    <t>FACT#34767 NULA</t>
  </si>
  <si>
    <t>AGROCOMERCIAL DE GRECIA</t>
  </si>
  <si>
    <t>LAURIE</t>
  </si>
  <si>
    <t>V#4216-4217-4218</t>
  </si>
  <si>
    <t>DAVY</t>
  </si>
  <si>
    <t>2-3</t>
  </si>
  <si>
    <t>BRYAN</t>
  </si>
  <si>
    <t>V 4219</t>
  </si>
  <si>
    <t>CAVISE</t>
  </si>
  <si>
    <t>CHERIE</t>
  </si>
  <si>
    <t>8</t>
  </si>
  <si>
    <t>DONNA</t>
  </si>
  <si>
    <t>DAVID</t>
  </si>
  <si>
    <t>JULIE</t>
  </si>
  <si>
    <t>18</t>
  </si>
  <si>
    <t>ELISSA</t>
  </si>
  <si>
    <t>G</t>
  </si>
  <si>
    <t>23-40</t>
  </si>
  <si>
    <t>GILDA DELGADO</t>
  </si>
  <si>
    <t>25</t>
  </si>
  <si>
    <t xml:space="preserve">BRIAN </t>
  </si>
  <si>
    <t>32-34</t>
  </si>
  <si>
    <t>YASTROV</t>
  </si>
  <si>
    <t>SANDI</t>
  </si>
  <si>
    <t>LEYN PETER</t>
  </si>
  <si>
    <t>CLAIRE</t>
  </si>
  <si>
    <t>V : 4221</t>
  </si>
  <si>
    <t>BRIAN</t>
  </si>
  <si>
    <t>V : 4224</t>
  </si>
  <si>
    <t>V : 4223</t>
  </si>
  <si>
    <t>V : 4220</t>
  </si>
  <si>
    <t>THOMPSON</t>
  </si>
  <si>
    <t>FACT # 34797: NULA</t>
  </si>
  <si>
    <t>WILLIAM</t>
  </si>
  <si>
    <t>V : 4227-4228</t>
  </si>
  <si>
    <t>V : 4229</t>
  </si>
  <si>
    <t>V : 4225</t>
  </si>
  <si>
    <t>IMBACH</t>
  </si>
  <si>
    <t>VARIOS</t>
  </si>
  <si>
    <t xml:space="preserve">MARCELA </t>
  </si>
  <si>
    <t>ALFONSO PEREZ</t>
  </si>
  <si>
    <t>V 4226</t>
  </si>
  <si>
    <t>50</t>
  </si>
  <si>
    <t>LEO</t>
  </si>
  <si>
    <t>V4222</t>
  </si>
  <si>
    <t>EDUARDO</t>
  </si>
  <si>
    <t xml:space="preserve">WILLIAM </t>
  </si>
  <si>
    <t>V=4231</t>
  </si>
  <si>
    <t>GUILLERMO</t>
  </si>
  <si>
    <t>PETER</t>
  </si>
  <si>
    <t>CHIRIE</t>
  </si>
  <si>
    <t>INA</t>
  </si>
  <si>
    <t>PEDRO</t>
  </si>
  <si>
    <t>CINDY ALVAREZ</t>
  </si>
  <si>
    <t>ALQUILER</t>
  </si>
  <si>
    <t xml:space="preserve">COCHONERIA JIRON </t>
  </si>
  <si>
    <t>DIWO TOURS</t>
  </si>
  <si>
    <t>CAFÉ REY</t>
  </si>
  <si>
    <t>SWARTZ</t>
  </si>
  <si>
    <t>V : 4232</t>
  </si>
  <si>
    <t>CATHERINE</t>
  </si>
  <si>
    <t>NATALIA</t>
  </si>
  <si>
    <t>Johan</t>
  </si>
  <si>
    <t>ALLEN</t>
  </si>
  <si>
    <t>GECKO T</t>
  </si>
  <si>
    <t>HAROLD</t>
  </si>
  <si>
    <t>JAVIER</t>
  </si>
  <si>
    <t>ASDRUBAL</t>
  </si>
  <si>
    <t>CNE</t>
  </si>
  <si>
    <t>23</t>
  </si>
  <si>
    <t>DSY</t>
  </si>
  <si>
    <t>KATTIA GOMEZ</t>
  </si>
  <si>
    <t>OOMEN</t>
  </si>
  <si>
    <t>ROMA PRINCE</t>
  </si>
  <si>
    <t>V#4235</t>
  </si>
  <si>
    <t>EMMANUEL</t>
  </si>
  <si>
    <t>BERNAL</t>
  </si>
  <si>
    <t>APRIL DE GUZMAN</t>
  </si>
  <si>
    <t>3-4</t>
  </si>
  <si>
    <t>MONICA</t>
  </si>
  <si>
    <t>14</t>
  </si>
  <si>
    <t>MARTA ROSA</t>
  </si>
  <si>
    <t>V 4234</t>
  </si>
  <si>
    <t>KATTIA</t>
  </si>
  <si>
    <t>YOLANDA</t>
  </si>
  <si>
    <t>LAMBERT</t>
  </si>
  <si>
    <t>V#4237</t>
  </si>
  <si>
    <t>HOWE</t>
  </si>
  <si>
    <t>V#4236</t>
  </si>
  <si>
    <t>ALLEN BRUCE</t>
  </si>
  <si>
    <t>V#4233</t>
  </si>
  <si>
    <t>EVA</t>
  </si>
  <si>
    <t>MARTA</t>
  </si>
  <si>
    <t>V#4238</t>
  </si>
  <si>
    <t xml:space="preserve">JESSE </t>
  </si>
  <si>
    <t>V= 4239</t>
  </si>
  <si>
    <t>V= 4240</t>
  </si>
  <si>
    <t xml:space="preserve">VESA </t>
  </si>
  <si>
    <t>EXPLORE CC / FCC</t>
  </si>
  <si>
    <t>OSCAR</t>
  </si>
  <si>
    <t>ROMINA</t>
  </si>
  <si>
    <t>CARLOS SABORIO</t>
  </si>
  <si>
    <t xml:space="preserve">JUANITA </t>
  </si>
  <si>
    <t>V#4243-4242</t>
  </si>
  <si>
    <t>LAURA</t>
  </si>
  <si>
    <t>ASOACBIB CR</t>
  </si>
  <si>
    <t>SARAH</t>
  </si>
  <si>
    <t>FACT 34871 NULA</t>
  </si>
  <si>
    <t>V#4244</t>
  </si>
  <si>
    <t>SCOTT</t>
  </si>
  <si>
    <t>RANDY</t>
  </si>
  <si>
    <t>KENDALL</t>
  </si>
  <si>
    <t>21</t>
  </si>
  <si>
    <t>MICHAEL CARR</t>
  </si>
  <si>
    <t>LEVY</t>
  </si>
  <si>
    <t>INVERSIONES UHESCA</t>
  </si>
  <si>
    <t>CUAUHTEMOC</t>
  </si>
  <si>
    <t>AMKA GREEN CR</t>
  </si>
  <si>
    <t>GRUPO AUC 033</t>
  </si>
  <si>
    <t>FACT # 34884 : NULA</t>
  </si>
  <si>
    <t>V : 4246</t>
  </si>
  <si>
    <t>MANOLO</t>
  </si>
  <si>
    <t>FACT # 34890 NULA</t>
  </si>
  <si>
    <t>MICHAEL</t>
  </si>
  <si>
    <t>SPENCER</t>
  </si>
  <si>
    <t>AVON DE CR</t>
  </si>
  <si>
    <t>LAURA GARCIA</t>
  </si>
  <si>
    <t>BOWEN</t>
  </si>
  <si>
    <t>V=4247</t>
  </si>
  <si>
    <t>LEVESQUE</t>
  </si>
  <si>
    <t>KENDALL ABARCA</t>
  </si>
  <si>
    <t>ALEX</t>
  </si>
  <si>
    <t xml:space="preserve">EZEQUIEL </t>
  </si>
  <si>
    <t>PRALPH</t>
  </si>
  <si>
    <t>ACR18</t>
  </si>
  <si>
    <t>GALLEGO</t>
  </si>
  <si>
    <t>V#4250</t>
  </si>
  <si>
    <t>7-34</t>
  </si>
  <si>
    <t>JUAN JOSE</t>
  </si>
  <si>
    <t>MARLA</t>
  </si>
  <si>
    <t>DESAFIO MONTEVERDE</t>
  </si>
  <si>
    <t>JUAN CARLOS</t>
  </si>
  <si>
    <t xml:space="preserve">JOSIMAR </t>
  </si>
  <si>
    <t>GUSTAVO</t>
  </si>
  <si>
    <t>A. DE GRECIA</t>
  </si>
  <si>
    <t>ROSA</t>
  </si>
  <si>
    <t>ALFREDO</t>
  </si>
  <si>
    <t>DANNY MEYER</t>
  </si>
  <si>
    <t>CARLOS</t>
  </si>
  <si>
    <t>25-50</t>
  </si>
  <si>
    <t>MARCIAL LASCAREZ</t>
  </si>
  <si>
    <t>KEVIN</t>
  </si>
  <si>
    <t>V#4251</t>
  </si>
  <si>
    <t>PETRUNCHKA</t>
  </si>
  <si>
    <t>V#4252</t>
  </si>
  <si>
    <t>FERNANDO</t>
  </si>
  <si>
    <t>ANNA</t>
  </si>
  <si>
    <t>V 4254</t>
  </si>
  <si>
    <t>10-21</t>
  </si>
  <si>
    <t>ANDRES</t>
  </si>
  <si>
    <t>ZAIDA</t>
  </si>
  <si>
    <t>OTEC</t>
  </si>
  <si>
    <t>FELIX</t>
  </si>
  <si>
    <t>OLMAN OROZCO</t>
  </si>
  <si>
    <t>FACT# 34921 NULA</t>
  </si>
  <si>
    <t>HELEN</t>
  </si>
  <si>
    <t>HABITAT P LA HUMANIDAD</t>
  </si>
  <si>
    <t>JESSE</t>
  </si>
  <si>
    <t>TRAVELOCITY</t>
  </si>
  <si>
    <t>VESA TOURS</t>
  </si>
  <si>
    <t>JAVIER RAMOS</t>
  </si>
  <si>
    <t>CR Paradise</t>
  </si>
  <si>
    <t>ANYWHERE CR</t>
  </si>
  <si>
    <t>NED</t>
  </si>
  <si>
    <t>BELMAN</t>
  </si>
  <si>
    <t>TAN</t>
  </si>
  <si>
    <t>V4256-4257</t>
  </si>
  <si>
    <t>MOER LOOSE</t>
  </si>
  <si>
    <t>CAMINOP TRAVEL</t>
  </si>
  <si>
    <t>ANDREA FARRE</t>
  </si>
  <si>
    <t>PHILLIP MATTHEW</t>
  </si>
  <si>
    <t>DHR OSORIO</t>
  </si>
  <si>
    <t>AUC</t>
  </si>
  <si>
    <t>RUTH</t>
  </si>
  <si>
    <t>REA SERAIN</t>
  </si>
  <si>
    <t>KEVIN SPOOR</t>
  </si>
  <si>
    <t>PATRICIA</t>
  </si>
  <si>
    <t>CUS</t>
  </si>
  <si>
    <t>V 4258</t>
  </si>
  <si>
    <t>FCR</t>
  </si>
  <si>
    <t>CR TRAILS</t>
  </si>
  <si>
    <t>NOUVELLE F</t>
  </si>
  <si>
    <t>ARA TOURS</t>
  </si>
  <si>
    <t>34951</t>
  </si>
  <si>
    <t>GRUP. RAIN FOREST</t>
  </si>
  <si>
    <t>TRAVEL EXCELLENCE</t>
  </si>
  <si>
    <t>BRACAMONTES</t>
  </si>
  <si>
    <t>STEPHANIE STICH</t>
  </si>
  <si>
    <t>WILD LIFE GROUP</t>
  </si>
  <si>
    <t>WRIGHT</t>
  </si>
  <si>
    <t>COMELLA TANIA</t>
  </si>
  <si>
    <t>EXPLORE CR</t>
  </si>
  <si>
    <t>LAS OLAS</t>
  </si>
  <si>
    <t>VOYAGUER</t>
  </si>
  <si>
    <t>LEE ELIZABETH</t>
  </si>
  <si>
    <t>BANKS KATHERINE</t>
  </si>
  <si>
    <t>WERFF KATHERINE</t>
  </si>
  <si>
    <t>YENCY MORALES</t>
  </si>
  <si>
    <t>WKT</t>
  </si>
  <si>
    <t>25/26</t>
  </si>
  <si>
    <t>LAURES</t>
  </si>
  <si>
    <t>AVENTURAS DE CR</t>
  </si>
  <si>
    <t>DISCOVERY TRAVEL</t>
  </si>
  <si>
    <t>RUTA DEL QUETZAL</t>
  </si>
  <si>
    <t>RONALD</t>
  </si>
  <si>
    <t>JUAN</t>
  </si>
  <si>
    <t>BOSQUES DE CR</t>
  </si>
  <si>
    <t>MR NICOLAS GRANBOUCHE</t>
  </si>
  <si>
    <t>THIERRY WATTUAU</t>
  </si>
  <si>
    <t>VICENT ARDIGO</t>
  </si>
  <si>
    <t>LADOUCE</t>
  </si>
  <si>
    <t>LIONEL BOULIHAC</t>
  </si>
  <si>
    <t>MICHEL HUGUET</t>
  </si>
  <si>
    <t>INFANTE BENITO</t>
  </si>
  <si>
    <t>CR TOP TOURS</t>
  </si>
  <si>
    <t>JOSE ANTONIO CORTEZ</t>
  </si>
  <si>
    <t>HEWORTH SCHOOL</t>
  </si>
  <si>
    <t>34984</t>
  </si>
  <si>
    <t>CBLASCO JOSEPH</t>
  </si>
  <si>
    <t>34985</t>
  </si>
  <si>
    <t>FRANCISCO JAVIER LOPEZ</t>
  </si>
  <si>
    <t>34986</t>
  </si>
  <si>
    <t>ALMUDENA ALONSO</t>
  </si>
  <si>
    <t>34987</t>
  </si>
  <si>
    <t>GALLEGO FERNANDEZ</t>
  </si>
  <si>
    <t>34988</t>
  </si>
  <si>
    <t xml:space="preserve">ALVAREZ MONTERO </t>
  </si>
  <si>
    <t>34989</t>
  </si>
  <si>
    <t>JUAN SANCHEZ</t>
  </si>
  <si>
    <t>34990</t>
  </si>
  <si>
    <t>PEREZ JESUS MANUEL</t>
  </si>
  <si>
    <t>34991</t>
  </si>
  <si>
    <t>ORELLANA FCO JOSE</t>
  </si>
  <si>
    <t>34992</t>
  </si>
  <si>
    <t>DEEN REEDY</t>
  </si>
  <si>
    <t>34993</t>
  </si>
  <si>
    <t>BLANCA MARTINEZ</t>
  </si>
  <si>
    <t>EXP. TROPICALES</t>
  </si>
  <si>
    <t>34994</t>
  </si>
  <si>
    <t>SARAH ROBINSON</t>
  </si>
  <si>
    <t>34995</t>
  </si>
  <si>
    <t>JESUS VASQUEZ</t>
  </si>
  <si>
    <t>34996</t>
  </si>
  <si>
    <t>ROSANE CONSTENTINO</t>
  </si>
  <si>
    <t>34997</t>
  </si>
  <si>
    <t>FERNANDO HNDZ</t>
  </si>
  <si>
    <t>34998</t>
  </si>
  <si>
    <t>JULIA ANN CRYNE</t>
  </si>
  <si>
    <t>34999</t>
  </si>
  <si>
    <t>35000</t>
  </si>
  <si>
    <t>GRUPO ARAWAK</t>
  </si>
  <si>
    <t>HORTIGOSA ABILIO</t>
  </si>
  <si>
    <t>35001</t>
  </si>
  <si>
    <t>JORGE SOLANO</t>
  </si>
  <si>
    <t>35002</t>
  </si>
  <si>
    <t>V= 4259</t>
  </si>
  <si>
    <t>am</t>
  </si>
  <si>
    <t>GARRET</t>
  </si>
  <si>
    <t>DESAFIO</t>
  </si>
  <si>
    <t>***</t>
  </si>
  <si>
    <t>LEON</t>
  </si>
  <si>
    <t>KATERINA</t>
  </si>
  <si>
    <t xml:space="preserve">CO  </t>
  </si>
  <si>
    <t>DAMARIS BARRANTES</t>
  </si>
  <si>
    <t xml:space="preserve">MEP </t>
  </si>
  <si>
    <t>LUIS AGUILAR</t>
  </si>
  <si>
    <t>ALEIDY RODRIGUEZ</t>
  </si>
  <si>
    <t>5/14</t>
  </si>
  <si>
    <t>CIELO AZUL</t>
  </si>
  <si>
    <t>NATAIA</t>
  </si>
  <si>
    <t>DAMARIS</t>
  </si>
  <si>
    <t>FUNDATEC</t>
  </si>
  <si>
    <t>REBECAH</t>
  </si>
  <si>
    <t>DJORN</t>
  </si>
  <si>
    <t>ARNOLDO</t>
  </si>
  <si>
    <t>OSCAR ESPINOZA</t>
  </si>
  <si>
    <t>RECARGA</t>
  </si>
  <si>
    <t>NIKOLA</t>
  </si>
  <si>
    <t>TARJETAS</t>
  </si>
  <si>
    <t>DAVID CASTRO</t>
  </si>
  <si>
    <t>MILADY MURILLO</t>
  </si>
  <si>
    <t>JUAN DE DIOS</t>
  </si>
  <si>
    <t>REBEKAH</t>
  </si>
  <si>
    <t>V= 4261/4263</t>
  </si>
  <si>
    <t>JOSE MANUEL DOMINGUEZ</t>
  </si>
  <si>
    <t>ANN</t>
  </si>
  <si>
    <t>STEFAN</t>
  </si>
  <si>
    <t>CARLOS CASTRO</t>
  </si>
  <si>
    <t>V 4262-4264</t>
  </si>
  <si>
    <t>CR FULL FULL</t>
  </si>
  <si>
    <t>HARRY VOLD</t>
  </si>
  <si>
    <t>FACT  # 35047  NULA</t>
  </si>
  <si>
    <t>FUNDEVI</t>
  </si>
  <si>
    <t>UCR</t>
  </si>
  <si>
    <t>RAFAEL ALBERTO</t>
  </si>
  <si>
    <t>YAN KONG</t>
  </si>
  <si>
    <t>V 4265</t>
  </si>
  <si>
    <t>ARENAL EVERGREEN</t>
  </si>
  <si>
    <t>COLCHONERIA</t>
  </si>
  <si>
    <t>RENKENKS</t>
  </si>
  <si>
    <t>CR LIVE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</si>
</sst>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30">
    <font>
      <sz val="11"/>
      <color theme="1"/>
      <name val="Calibri"/>
      <family val="2"/>
      <scheme val="minor"/>
    </font>
    <font>
      <sz val="10"/>
      <color indexed="8"/>
      <name val="Bell MT"/>
      <family val="1"/>
    </font>
    <font>
      <b/>
      <i/>
      <sz val="10"/>
      <color indexed="8"/>
      <name val="Bell MT"/>
      <family val="1"/>
    </font>
    <font>
      <b/>
      <i/>
      <u/>
      <sz val="10"/>
      <color indexed="8"/>
      <name val="Bell MT"/>
      <family val="1"/>
    </font>
    <font>
      <b/>
      <sz val="10"/>
      <color indexed="8"/>
      <name val="Bell MT"/>
      <family val="1"/>
    </font>
    <font>
      <sz val="10"/>
      <name val="Bell MT"/>
      <family val="1"/>
    </font>
    <font>
      <b/>
      <sz val="10"/>
      <name val="Bell MT"/>
      <family val="1"/>
    </font>
    <font>
      <b/>
      <sz val="10"/>
      <color indexed="8"/>
      <name val="Arial"/>
      <family val="2"/>
    </font>
    <font>
      <b/>
      <sz val="10"/>
      <color rgb="FFFF0000"/>
      <name val="Bell MT"/>
      <family val="1"/>
    </font>
    <font>
      <sz val="9"/>
      <color indexed="8"/>
      <name val="Bell MT"/>
      <family val="1"/>
    </font>
    <font>
      <b/>
      <i/>
      <sz val="9"/>
      <color indexed="8"/>
      <name val="Bell MT"/>
      <family val="1"/>
    </font>
    <font>
      <b/>
      <i/>
      <u/>
      <sz val="9"/>
      <color indexed="8"/>
      <name val="Bell MT"/>
      <family val="1"/>
    </font>
    <font>
      <sz val="9"/>
      <color theme="1"/>
      <name val="Bell MT"/>
      <family val="1"/>
    </font>
    <font>
      <b/>
      <sz val="9"/>
      <color indexed="8"/>
      <name val="Bell MT"/>
      <family val="1"/>
    </font>
    <font>
      <sz val="9"/>
      <name val="Bell MT"/>
      <family val="1"/>
    </font>
    <font>
      <b/>
      <sz val="9"/>
      <name val="Bell MT"/>
      <family val="1"/>
    </font>
    <font>
      <b/>
      <sz val="9"/>
      <color rgb="FFFF0000"/>
      <name val="Bell MT"/>
      <family val="1"/>
    </font>
    <font>
      <sz val="9"/>
      <color indexed="8"/>
      <name val="Arial"/>
      <family val="2"/>
    </font>
    <font>
      <b/>
      <sz val="9"/>
      <color rgb="FFFF0000"/>
      <name val="Arial"/>
      <family val="2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name val="Bell MT"/>
      <family val="1"/>
    </font>
    <font>
      <b/>
      <sz val="8"/>
      <name val="Bell MT"/>
      <family val="1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rgb="FFFF0000"/>
      <name val="Bell MT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9" fillId="0" borderId="0" applyFont="0" applyFill="0" applyBorder="0" applyAlignment="0" applyProtection="0"/>
  </cellStyleXfs>
  <cellXfs count="322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4" fillId="3" borderId="1" xfId="0" applyFont="1" applyFill="1" applyBorder="1"/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left"/>
    </xf>
    <xf numFmtId="16" fontId="1" fillId="2" borderId="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left" wrapText="1"/>
    </xf>
    <xf numFmtId="164" fontId="1" fillId="2" borderId="1" xfId="0" applyNumberFormat="1" applyFont="1" applyFill="1" applyBorder="1"/>
    <xf numFmtId="164" fontId="5" fillId="0" borderId="3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/>
    <xf numFmtId="0" fontId="5" fillId="0" borderId="0" xfId="0" applyFont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6" fontId="5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6" fontId="5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0" fontId="0" fillId="0" borderId="1" xfId="0" applyBorder="1"/>
    <xf numFmtId="49" fontId="6" fillId="2" borderId="4" xfId="0" applyNumberFormat="1" applyFont="1" applyFill="1" applyBorder="1" applyAlignment="1">
      <alignment horizontal="center"/>
    </xf>
    <xf numFmtId="16" fontId="5" fillId="2" borderId="4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/>
    <xf numFmtId="166" fontId="5" fillId="2" borderId="4" xfId="0" applyNumberFormat="1" applyFont="1" applyFill="1" applyBorder="1"/>
    <xf numFmtId="165" fontId="1" fillId="2" borderId="1" xfId="0" applyNumberFormat="1" applyFont="1" applyFill="1" applyBorder="1" applyAlignment="1">
      <alignment horizontal="left"/>
    </xf>
    <xf numFmtId="14" fontId="5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center"/>
    </xf>
    <xf numFmtId="167" fontId="5" fillId="2" borderId="1" xfId="0" applyNumberFormat="1" applyFont="1" applyFill="1" applyBorder="1"/>
    <xf numFmtId="167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/>
    </xf>
    <xf numFmtId="167" fontId="1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" fontId="1" fillId="2" borderId="1" xfId="0" applyNumberFormat="1" applyFont="1" applyFill="1" applyBorder="1"/>
    <xf numFmtId="166" fontId="7" fillId="2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left"/>
    </xf>
    <xf numFmtId="167" fontId="1" fillId="3" borderId="1" xfId="0" applyNumberFormat="1" applyFont="1" applyFill="1" applyBorder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/>
    <xf numFmtId="167" fontId="8" fillId="2" borderId="1" xfId="0" applyNumberFormat="1" applyFont="1" applyFill="1" applyBorder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/>
    <xf numFmtId="0" fontId="1" fillId="2" borderId="1" xfId="0" applyFont="1" applyFill="1" applyBorder="1" applyAlignment="1"/>
    <xf numFmtId="168" fontId="1" fillId="2" borderId="1" xfId="0" applyNumberFormat="1" applyFont="1" applyFill="1" applyBorder="1"/>
    <xf numFmtId="16" fontId="8" fillId="2" borderId="1" xfId="0" applyNumberFormat="1" applyFont="1" applyFill="1" applyBorder="1" applyAlignment="1">
      <alignment horizontal="left"/>
    </xf>
    <xf numFmtId="166" fontId="8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69" fontId="1" fillId="2" borderId="1" xfId="0" applyNumberFormat="1" applyFont="1" applyFill="1" applyBorder="1"/>
    <xf numFmtId="0" fontId="9" fillId="2" borderId="1" xfId="0" applyFont="1" applyFill="1" applyBorder="1"/>
    <xf numFmtId="0" fontId="10" fillId="3" borderId="1" xfId="0" applyFont="1" applyFill="1" applyBorder="1" applyAlignment="1">
      <alignment horizontal="left"/>
    </xf>
    <xf numFmtId="0" fontId="9" fillId="3" borderId="1" xfId="0" applyFont="1" applyFill="1" applyBorder="1"/>
    <xf numFmtId="0" fontId="11" fillId="3" borderId="1" xfId="0" applyFont="1" applyFill="1" applyBorder="1"/>
    <xf numFmtId="0" fontId="11" fillId="2" borderId="1" xfId="0" applyFont="1" applyFill="1" applyBorder="1"/>
    <xf numFmtId="0" fontId="12" fillId="0" borderId="1" xfId="0" applyFont="1" applyBorder="1"/>
    <xf numFmtId="0" fontId="13" fillId="3" borderId="1" xfId="0" applyFont="1" applyFill="1" applyBorder="1" applyAlignment="1">
      <alignment horizontal="center"/>
    </xf>
    <xf numFmtId="0" fontId="12" fillId="0" borderId="0" xfId="0" applyFont="1"/>
    <xf numFmtId="0" fontId="13" fillId="2" borderId="1" xfId="0" applyFont="1" applyFill="1" applyBorder="1"/>
    <xf numFmtId="0" fontId="13" fillId="3" borderId="1" xfId="0" applyFont="1" applyFill="1" applyBorder="1"/>
    <xf numFmtId="0" fontId="13" fillId="2" borderId="1" xfId="0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16" fontId="9" fillId="2" borderId="1" xfId="0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right"/>
    </xf>
    <xf numFmtId="165" fontId="9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left"/>
    </xf>
    <xf numFmtId="16" fontId="9" fillId="2" borderId="1" xfId="0" applyNumberFormat="1" applyFont="1" applyFill="1" applyBorder="1" applyAlignment="1">
      <alignment horizontal="center" wrapText="1"/>
    </xf>
    <xf numFmtId="164" fontId="14" fillId="0" borderId="1" xfId="0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left" wrapText="1"/>
    </xf>
    <xf numFmtId="14" fontId="9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164" fontId="14" fillId="0" borderId="3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/>
    <xf numFmtId="0" fontId="14" fillId="0" borderId="0" xfId="0" applyFont="1" applyAlignment="1">
      <alignment horizontal="center"/>
    </xf>
    <xf numFmtId="49" fontId="15" fillId="2" borderId="1" xfId="0" applyNumberFormat="1" applyFont="1" applyFill="1" applyBorder="1" applyAlignment="1">
      <alignment horizontal="center"/>
    </xf>
    <xf numFmtId="16" fontId="14" fillId="2" borderId="1" xfId="0" applyNumberFormat="1" applyFont="1" applyFill="1" applyBorder="1" applyAlignment="1">
      <alignment horizontal="center"/>
    </xf>
    <xf numFmtId="14" fontId="14" fillId="2" borderId="1" xfId="0" applyNumberFormat="1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65" fontId="14" fillId="2" borderId="1" xfId="0" applyNumberFormat="1" applyFont="1" applyFill="1" applyBorder="1" applyAlignment="1">
      <alignment horizontal="center"/>
    </xf>
    <xf numFmtId="166" fontId="14" fillId="2" borderId="1" xfId="0" applyNumberFormat="1" applyFont="1" applyFill="1" applyBorder="1"/>
    <xf numFmtId="0" fontId="14" fillId="2" borderId="1" xfId="0" applyNumberFormat="1" applyFont="1" applyFill="1" applyBorder="1" applyAlignment="1">
      <alignment horizontal="center"/>
    </xf>
    <xf numFmtId="164" fontId="14" fillId="2" borderId="1" xfId="0" applyNumberFormat="1" applyFont="1" applyFill="1" applyBorder="1"/>
    <xf numFmtId="165" fontId="14" fillId="2" borderId="1" xfId="0" applyNumberFormat="1" applyFont="1" applyFill="1" applyBorder="1"/>
    <xf numFmtId="49" fontId="15" fillId="2" borderId="4" xfId="0" applyNumberFormat="1" applyFont="1" applyFill="1" applyBorder="1" applyAlignment="1">
      <alignment horizontal="center"/>
    </xf>
    <xf numFmtId="16" fontId="14" fillId="2" borderId="4" xfId="0" applyNumberFormat="1" applyFont="1" applyFill="1" applyBorder="1" applyAlignment="1">
      <alignment horizontal="center"/>
    </xf>
    <xf numFmtId="0" fontId="14" fillId="2" borderId="4" xfId="0" applyNumberFormat="1" applyFont="1" applyFill="1" applyBorder="1" applyAlignment="1">
      <alignment horizontal="center"/>
    </xf>
    <xf numFmtId="14" fontId="14" fillId="2" borderId="4" xfId="0" applyNumberFormat="1" applyFont="1" applyFill="1" applyBorder="1"/>
    <xf numFmtId="166" fontId="14" fillId="2" borderId="4" xfId="0" applyNumberFormat="1" applyFont="1" applyFill="1" applyBorder="1"/>
    <xf numFmtId="165" fontId="9" fillId="2" borderId="1" xfId="0" applyNumberFormat="1" applyFont="1" applyFill="1" applyBorder="1" applyAlignment="1">
      <alignment horizontal="left"/>
    </xf>
    <xf numFmtId="14" fontId="14" fillId="2" borderId="1" xfId="0" applyNumberFormat="1" applyFont="1" applyFill="1" applyBorder="1"/>
    <xf numFmtId="0" fontId="14" fillId="2" borderId="1" xfId="0" applyFont="1" applyFill="1" applyBorder="1" applyAlignment="1">
      <alignment horizontal="center"/>
    </xf>
    <xf numFmtId="166" fontId="14" fillId="2" borderId="1" xfId="0" applyNumberFormat="1" applyFont="1" applyFill="1" applyBorder="1" applyAlignment="1">
      <alignment horizontal="center"/>
    </xf>
    <xf numFmtId="167" fontId="14" fillId="2" borderId="1" xfId="0" applyNumberFormat="1" applyFont="1" applyFill="1" applyBorder="1"/>
    <xf numFmtId="167" fontId="14" fillId="2" borderId="1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/>
    </xf>
    <xf numFmtId="14" fontId="9" fillId="2" borderId="1" xfId="0" applyNumberFormat="1" applyFont="1" applyFill="1" applyBorder="1"/>
    <xf numFmtId="49" fontId="9" fillId="2" borderId="1" xfId="0" applyNumberFormat="1" applyFont="1" applyFill="1" applyBorder="1" applyAlignment="1">
      <alignment horizontal="center"/>
    </xf>
    <xf numFmtId="167" fontId="9" fillId="2" borderId="1" xfId="0" applyNumberFormat="1" applyFont="1" applyFill="1" applyBorder="1"/>
    <xf numFmtId="0" fontId="13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16" fontId="9" fillId="2" borderId="1" xfId="0" applyNumberFormat="1" applyFont="1" applyFill="1" applyBorder="1"/>
    <xf numFmtId="166" fontId="13" fillId="2" borderId="1" xfId="0" applyNumberFormat="1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167" fontId="9" fillId="2" borderId="1" xfId="0" applyNumberFormat="1" applyFont="1" applyFill="1" applyBorder="1" applyAlignment="1">
      <alignment horizontal="left"/>
    </xf>
    <xf numFmtId="167" fontId="9" fillId="3" borderId="1" xfId="0" applyNumberFormat="1" applyFont="1" applyFill="1" applyBorder="1"/>
    <xf numFmtId="0" fontId="13" fillId="2" borderId="1" xfId="0" applyFont="1" applyFill="1" applyBorder="1" applyAlignment="1"/>
    <xf numFmtId="0" fontId="13" fillId="2" borderId="1" xfId="0" applyFont="1" applyFill="1" applyBorder="1" applyAlignment="1">
      <alignment horizontal="left"/>
    </xf>
    <xf numFmtId="0" fontId="16" fillId="2" borderId="1" xfId="0" applyNumberFormat="1" applyFont="1" applyFill="1" applyBorder="1" applyAlignment="1">
      <alignment horizontal="left"/>
    </xf>
    <xf numFmtId="0" fontId="16" fillId="2" borderId="1" xfId="0" applyFont="1" applyFill="1" applyBorder="1"/>
    <xf numFmtId="167" fontId="16" fillId="2" borderId="1" xfId="0" applyNumberFormat="1" applyFont="1" applyFill="1" applyBorder="1"/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/>
    <xf numFmtId="0" fontId="9" fillId="2" borderId="1" xfId="0" applyFont="1" applyFill="1" applyBorder="1" applyAlignment="1"/>
    <xf numFmtId="168" fontId="9" fillId="2" borderId="1" xfId="0" applyNumberFormat="1" applyFont="1" applyFill="1" applyBorder="1"/>
    <xf numFmtId="16" fontId="16" fillId="2" borderId="1" xfId="0" applyNumberFormat="1" applyFont="1" applyFill="1" applyBorder="1" applyAlignment="1">
      <alignment horizontal="left"/>
    </xf>
    <xf numFmtId="166" fontId="16" fillId="2" borderId="1" xfId="0" applyNumberFormat="1" applyFont="1" applyFill="1" applyBorder="1"/>
    <xf numFmtId="0" fontId="9" fillId="2" borderId="1" xfId="0" applyFont="1" applyFill="1" applyBorder="1" applyAlignment="1">
      <alignment wrapText="1"/>
    </xf>
    <xf numFmtId="169" fontId="9" fillId="2" borderId="1" xfId="0" applyNumberFormat="1" applyFont="1" applyFill="1" applyBorder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66" fontId="17" fillId="2" borderId="1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8" fillId="2" borderId="1" xfId="0" applyNumberFormat="1" applyFont="1" applyFill="1" applyBorder="1" applyAlignment="1">
      <alignment horizontal="left"/>
    </xf>
    <xf numFmtId="169" fontId="17" fillId="2" borderId="1" xfId="0" applyNumberFormat="1" applyFont="1" applyFill="1" applyBorder="1"/>
    <xf numFmtId="164" fontId="17" fillId="2" borderId="1" xfId="0" applyNumberFormat="1" applyFont="1" applyFill="1" applyBorder="1"/>
    <xf numFmtId="166" fontId="17" fillId="2" borderId="1" xfId="0" applyNumberFormat="1" applyFont="1" applyFill="1" applyBorder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3" borderId="1" xfId="0" applyFont="1" applyFill="1" applyBorder="1" applyAlignment="1">
      <alignment horizontal="left"/>
    </xf>
    <xf numFmtId="0" fontId="19" fillId="3" borderId="1" xfId="0" applyFont="1" applyFill="1" applyBorder="1"/>
    <xf numFmtId="0" fontId="21" fillId="3" borderId="1" xfId="0" applyFont="1" applyFill="1" applyBorder="1"/>
    <xf numFmtId="0" fontId="21" fillId="2" borderId="1" xfId="0" applyFont="1" applyFill="1" applyBorder="1"/>
    <xf numFmtId="0" fontId="22" fillId="0" borderId="1" xfId="0" applyFont="1" applyBorder="1"/>
    <xf numFmtId="0" fontId="23" fillId="3" borderId="1" xfId="0" applyFont="1" applyFill="1" applyBorder="1" applyAlignment="1">
      <alignment horizontal="center"/>
    </xf>
    <xf numFmtId="0" fontId="22" fillId="0" borderId="0" xfId="0" applyFont="1"/>
    <xf numFmtId="0" fontId="23" fillId="2" borderId="1" xfId="0" applyFont="1" applyFill="1" applyBorder="1"/>
    <xf numFmtId="0" fontId="23" fillId="3" borderId="1" xfId="0" applyFont="1" applyFill="1" applyBorder="1"/>
    <xf numFmtId="0" fontId="23" fillId="2" borderId="1" xfId="0" applyFont="1" applyFill="1" applyBorder="1" applyAlignment="1">
      <alignment horizontal="center"/>
    </xf>
    <xf numFmtId="49" fontId="23" fillId="2" borderId="1" xfId="0" applyNumberFormat="1" applyFont="1" applyFill="1" applyBorder="1" applyAlignment="1">
      <alignment horizontal="center" wrapText="1"/>
    </xf>
    <xf numFmtId="0" fontId="19" fillId="2" borderId="1" xfId="0" applyNumberFormat="1" applyFont="1" applyFill="1" applyBorder="1" applyAlignment="1">
      <alignment horizontal="left" wrapText="1"/>
    </xf>
    <xf numFmtId="16" fontId="19" fillId="2" borderId="1" xfId="0" applyNumberFormat="1" applyFont="1" applyFill="1" applyBorder="1" applyAlignment="1">
      <alignment horizontal="center"/>
    </xf>
    <xf numFmtId="14" fontId="19" fillId="2" borderId="1" xfId="0" applyNumberFormat="1" applyFont="1" applyFill="1" applyBorder="1" applyAlignment="1">
      <alignment horizontal="center"/>
    </xf>
    <xf numFmtId="0" fontId="19" fillId="2" borderId="1" xfId="0" applyNumberFormat="1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166" fontId="19" fillId="2" borderId="1" xfId="0" applyNumberFormat="1" applyFont="1" applyFill="1" applyBorder="1" applyAlignment="1">
      <alignment horizontal="center"/>
    </xf>
    <xf numFmtId="165" fontId="19" fillId="2" borderId="2" xfId="0" applyNumberFormat="1" applyFont="1" applyFill="1" applyBorder="1" applyAlignment="1">
      <alignment horizontal="left"/>
    </xf>
    <xf numFmtId="49" fontId="23" fillId="2" borderId="1" xfId="0" applyNumberFormat="1" applyFont="1" applyFill="1" applyBorder="1" applyAlignment="1">
      <alignment horizontal="center"/>
    </xf>
    <xf numFmtId="14" fontId="19" fillId="2" borderId="1" xfId="0" applyNumberFormat="1" applyFont="1" applyFill="1" applyBorder="1" applyAlignment="1">
      <alignment horizontal="center" wrapText="1"/>
    </xf>
    <xf numFmtId="165" fontId="19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wrapText="1"/>
    </xf>
    <xf numFmtId="0" fontId="19" fillId="2" borderId="1" xfId="0" applyFont="1" applyFill="1" applyBorder="1" applyAlignment="1">
      <alignment horizontal="center"/>
    </xf>
    <xf numFmtId="164" fontId="24" fillId="0" borderId="3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left"/>
    </xf>
    <xf numFmtId="166" fontId="19" fillId="2" borderId="1" xfId="0" applyNumberFormat="1" applyFont="1" applyFill="1" applyBorder="1"/>
    <xf numFmtId="0" fontId="24" fillId="0" borderId="0" xfId="0" applyFont="1" applyAlignment="1">
      <alignment horizontal="center"/>
    </xf>
    <xf numFmtId="49" fontId="25" fillId="2" borderId="1" xfId="0" applyNumberFormat="1" applyFont="1" applyFill="1" applyBorder="1" applyAlignment="1">
      <alignment horizontal="center"/>
    </xf>
    <xf numFmtId="16" fontId="24" fillId="2" borderId="1" xfId="0" applyNumberFormat="1" applyFont="1" applyFill="1" applyBorder="1" applyAlignment="1">
      <alignment horizontal="center"/>
    </xf>
    <xf numFmtId="14" fontId="24" fillId="2" borderId="1" xfId="0" applyNumberFormat="1" applyFont="1" applyFill="1" applyBorder="1" applyAlignment="1">
      <alignment horizontal="center"/>
    </xf>
    <xf numFmtId="0" fontId="19" fillId="2" borderId="3" xfId="0" applyNumberFormat="1" applyFont="1" applyFill="1" applyBorder="1" applyAlignment="1">
      <alignment horizontal="center"/>
    </xf>
    <xf numFmtId="164" fontId="24" fillId="2" borderId="1" xfId="0" applyNumberFormat="1" applyFont="1" applyFill="1" applyBorder="1" applyAlignment="1">
      <alignment horizontal="center"/>
    </xf>
    <xf numFmtId="165" fontId="24" fillId="2" borderId="1" xfId="0" applyNumberFormat="1" applyFont="1" applyFill="1" applyBorder="1" applyAlignment="1">
      <alignment horizontal="center"/>
    </xf>
    <xf numFmtId="166" fontId="24" fillId="2" borderId="1" xfId="0" applyNumberFormat="1" applyFont="1" applyFill="1" applyBorder="1"/>
    <xf numFmtId="0" fontId="24" fillId="2" borderId="1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64" fontId="24" fillId="2" borderId="1" xfId="0" applyNumberFormat="1" applyFont="1" applyFill="1" applyBorder="1"/>
    <xf numFmtId="49" fontId="25" fillId="2" borderId="4" xfId="0" applyNumberFormat="1" applyFont="1" applyFill="1" applyBorder="1" applyAlignment="1">
      <alignment horizontal="center"/>
    </xf>
    <xf numFmtId="16" fontId="24" fillId="2" borderId="4" xfId="0" applyNumberFormat="1" applyFont="1" applyFill="1" applyBorder="1" applyAlignment="1">
      <alignment horizontal="center"/>
    </xf>
    <xf numFmtId="0" fontId="24" fillId="2" borderId="4" xfId="0" applyNumberFormat="1" applyFont="1" applyFill="1" applyBorder="1" applyAlignment="1">
      <alignment horizontal="center"/>
    </xf>
    <xf numFmtId="14" fontId="24" fillId="2" borderId="4" xfId="0" applyNumberFormat="1" applyFont="1" applyFill="1" applyBorder="1"/>
    <xf numFmtId="165" fontId="24" fillId="2" borderId="1" xfId="0" applyNumberFormat="1" applyFont="1" applyFill="1" applyBorder="1"/>
    <xf numFmtId="166" fontId="24" fillId="2" borderId="4" xfId="0" applyNumberFormat="1" applyFont="1" applyFill="1" applyBorder="1"/>
    <xf numFmtId="165" fontId="19" fillId="2" borderId="1" xfId="0" applyNumberFormat="1" applyFont="1" applyFill="1" applyBorder="1" applyAlignment="1">
      <alignment horizontal="left"/>
    </xf>
    <xf numFmtId="14" fontId="24" fillId="2" borderId="1" xfId="0" applyNumberFormat="1" applyFont="1" applyFill="1" applyBorder="1"/>
    <xf numFmtId="0" fontId="24" fillId="2" borderId="1" xfId="0" applyFont="1" applyFill="1" applyBorder="1" applyAlignment="1">
      <alignment horizontal="center"/>
    </xf>
    <xf numFmtId="166" fontId="24" fillId="2" borderId="1" xfId="0" applyNumberFormat="1" applyFont="1" applyFill="1" applyBorder="1" applyAlignment="1">
      <alignment horizontal="center"/>
    </xf>
    <xf numFmtId="167" fontId="24" fillId="2" borderId="1" xfId="0" applyNumberFormat="1" applyFont="1" applyFill="1" applyBorder="1"/>
    <xf numFmtId="167" fontId="24" fillId="2" borderId="1" xfId="0" applyNumberFormat="1" applyFont="1" applyFill="1" applyBorder="1" applyAlignment="1">
      <alignment horizontal="center"/>
    </xf>
    <xf numFmtId="49" fontId="24" fillId="2" borderId="1" xfId="0" applyNumberFormat="1" applyFont="1" applyFill="1" applyBorder="1" applyAlignment="1">
      <alignment horizontal="center"/>
    </xf>
    <xf numFmtId="14" fontId="19" fillId="2" borderId="1" xfId="0" applyNumberFormat="1" applyFont="1" applyFill="1" applyBorder="1"/>
    <xf numFmtId="49" fontId="19" fillId="2" borderId="1" xfId="0" applyNumberFormat="1" applyFont="1" applyFill="1" applyBorder="1" applyAlignment="1">
      <alignment horizontal="center"/>
    </xf>
    <xf numFmtId="164" fontId="19" fillId="2" borderId="1" xfId="0" applyNumberFormat="1" applyFont="1" applyFill="1" applyBorder="1"/>
    <xf numFmtId="167" fontId="19" fillId="2" borderId="1" xfId="0" applyNumberFormat="1" applyFont="1" applyFill="1" applyBorder="1"/>
    <xf numFmtId="0" fontId="23" fillId="2" borderId="1" xfId="0" applyNumberFormat="1" applyFont="1" applyFill="1" applyBorder="1" applyAlignment="1">
      <alignment horizontal="center"/>
    </xf>
    <xf numFmtId="16" fontId="19" fillId="2" borderId="1" xfId="0" applyNumberFormat="1" applyFont="1" applyFill="1" applyBorder="1"/>
    <xf numFmtId="166" fontId="26" fillId="2" borderId="1" xfId="0" applyNumberFormat="1" applyFont="1" applyFill="1" applyBorder="1" applyAlignment="1">
      <alignment horizontal="left"/>
    </xf>
    <xf numFmtId="0" fontId="23" fillId="3" borderId="1" xfId="0" applyFont="1" applyFill="1" applyBorder="1" applyAlignment="1">
      <alignment horizontal="left"/>
    </xf>
    <xf numFmtId="167" fontId="19" fillId="2" borderId="1" xfId="0" applyNumberFormat="1" applyFont="1" applyFill="1" applyBorder="1" applyAlignment="1">
      <alignment horizontal="left"/>
    </xf>
    <xf numFmtId="167" fontId="19" fillId="3" borderId="1" xfId="0" applyNumberFormat="1" applyFont="1" applyFill="1" applyBorder="1"/>
    <xf numFmtId="0" fontId="23" fillId="2" borderId="1" xfId="0" applyFont="1" applyFill="1" applyBorder="1" applyAlignment="1"/>
    <xf numFmtId="0" fontId="23" fillId="2" borderId="1" xfId="0" applyFont="1" applyFill="1" applyBorder="1" applyAlignment="1">
      <alignment horizontal="left"/>
    </xf>
    <xf numFmtId="0" fontId="27" fillId="2" borderId="1" xfId="0" applyNumberFormat="1" applyFont="1" applyFill="1" applyBorder="1" applyAlignment="1">
      <alignment horizontal="left"/>
    </xf>
    <xf numFmtId="0" fontId="28" fillId="2" borderId="1" xfId="0" applyFont="1" applyFill="1" applyBorder="1"/>
    <xf numFmtId="167" fontId="28" fillId="2" borderId="1" xfId="0" applyNumberFormat="1" applyFont="1" applyFill="1" applyBorder="1"/>
    <xf numFmtId="0" fontId="28" fillId="2" borderId="1" xfId="0" applyFont="1" applyFill="1" applyBorder="1" applyAlignment="1">
      <alignment horizontal="center"/>
    </xf>
    <xf numFmtId="0" fontId="28" fillId="2" borderId="1" xfId="0" applyFont="1" applyFill="1" applyBorder="1" applyAlignment="1"/>
    <xf numFmtId="0" fontId="19" fillId="2" borderId="1" xfId="0" applyFont="1" applyFill="1" applyBorder="1" applyAlignment="1"/>
    <xf numFmtId="168" fontId="19" fillId="2" borderId="1" xfId="0" applyNumberFormat="1" applyFont="1" applyFill="1" applyBorder="1"/>
    <xf numFmtId="16" fontId="28" fillId="2" borderId="1" xfId="0" applyNumberFormat="1" applyFont="1" applyFill="1" applyBorder="1" applyAlignment="1">
      <alignment horizontal="left"/>
    </xf>
    <xf numFmtId="166" fontId="28" fillId="2" borderId="1" xfId="0" applyNumberFormat="1" applyFont="1" applyFill="1" applyBorder="1"/>
    <xf numFmtId="169" fontId="26" fillId="2" borderId="1" xfId="0" applyNumberFormat="1" applyFont="1" applyFill="1" applyBorder="1"/>
    <xf numFmtId="164" fontId="26" fillId="2" borderId="1" xfId="0" applyNumberFormat="1" applyFont="1" applyFill="1" applyBorder="1"/>
    <xf numFmtId="166" fontId="26" fillId="2" borderId="1" xfId="0" applyNumberFormat="1" applyFont="1" applyFill="1" applyBorder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44" fontId="19" fillId="2" borderId="1" xfId="1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16" fontId="24" fillId="2" borderId="1" xfId="0" applyNumberFormat="1" applyFont="1" applyFill="1" applyBorder="1" applyAlignment="1">
      <alignment horizontal="right"/>
    </xf>
    <xf numFmtId="0" fontId="19" fillId="2" borderId="1" xfId="0" applyNumberFormat="1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right"/>
    </xf>
    <xf numFmtId="16" fontId="24" fillId="2" borderId="4" xfId="0" applyNumberFormat="1" applyFont="1" applyFill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14" fontId="24" fillId="2" borderId="1" xfId="0" applyNumberFormat="1" applyFont="1" applyFill="1" applyBorder="1" applyAlignment="1">
      <alignment horizontal="right"/>
    </xf>
    <xf numFmtId="16" fontId="19" fillId="2" borderId="1" xfId="0" applyNumberFormat="1" applyFont="1" applyFill="1" applyBorder="1" applyAlignment="1">
      <alignment horizontal="right"/>
    </xf>
    <xf numFmtId="167" fontId="19" fillId="2" borderId="1" xfId="0" applyNumberFormat="1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3" borderId="5" xfId="0" applyFont="1" applyFill="1" applyBorder="1" applyAlignment="1">
      <alignment horizontal="right"/>
    </xf>
    <xf numFmtId="0" fontId="23" fillId="3" borderId="6" xfId="0" applyFont="1" applyFill="1" applyBorder="1" applyAlignment="1">
      <alignment horizontal="right"/>
    </xf>
    <xf numFmtId="0" fontId="23" fillId="3" borderId="2" xfId="0" applyFont="1" applyFill="1" applyBorder="1" applyAlignment="1">
      <alignment horizontal="right"/>
    </xf>
    <xf numFmtId="14" fontId="23" fillId="3" borderId="1" xfId="0" applyNumberFormat="1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right"/>
    </xf>
    <xf numFmtId="0" fontId="13" fillId="3" borderId="5" xfId="0" applyFont="1" applyFill="1" applyBorder="1" applyAlignment="1">
      <alignment horizontal="right"/>
    </xf>
    <xf numFmtId="0" fontId="13" fillId="3" borderId="6" xfId="0" applyFont="1" applyFill="1" applyBorder="1" applyAlignment="1">
      <alignment horizontal="right"/>
    </xf>
    <xf numFmtId="0" fontId="13" fillId="3" borderId="2" xfId="0" applyFont="1" applyFill="1" applyBorder="1" applyAlignment="1">
      <alignment horizontal="right"/>
    </xf>
    <xf numFmtId="14" fontId="13" fillId="3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16" fontId="9" fillId="2" borderId="1" xfId="0" applyNumberFormat="1" applyFont="1" applyFill="1" applyBorder="1" applyAlignment="1">
      <alignment horizontal="center" wrapText="1"/>
    </xf>
    <xf numFmtId="16" fontId="9" fillId="2" borderId="5" xfId="0" applyNumberFormat="1" applyFont="1" applyFill="1" applyBorder="1" applyAlignment="1">
      <alignment horizontal="center" wrapText="1"/>
    </xf>
    <xf numFmtId="16" fontId="9" fillId="2" borderId="2" xfId="0" applyNumberFormat="1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workbookViewId="0">
      <selection sqref="A1:N37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9.7109375" bestFit="1" customWidth="1"/>
    <col min="12" max="12" width="9.28515625" customWidth="1"/>
    <col min="13" max="13" width="9.7109375" customWidth="1"/>
    <col min="14" max="14" width="10.57031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76</v>
      </c>
      <c r="F3" s="201"/>
      <c r="G3" s="194"/>
      <c r="H3" s="194"/>
      <c r="I3" s="194"/>
      <c r="J3" s="202"/>
      <c r="K3" s="305">
        <v>40421</v>
      </c>
      <c r="L3" s="305"/>
      <c r="M3" s="305"/>
      <c r="N3" s="203" t="s">
        <v>46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301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/>
      <c r="B6" s="206" t="s">
        <v>433</v>
      </c>
      <c r="C6" s="209" t="s">
        <v>102</v>
      </c>
      <c r="D6" s="208">
        <v>40421</v>
      </c>
      <c r="E6" s="208">
        <v>40422</v>
      </c>
      <c r="F6" s="209">
        <v>35055</v>
      </c>
      <c r="G6" s="210">
        <v>15000</v>
      </c>
      <c r="H6" s="210"/>
      <c r="I6" s="210"/>
      <c r="J6" s="210">
        <v>15000</v>
      </c>
      <c r="K6" s="211"/>
      <c r="L6" s="210"/>
      <c r="M6" s="212"/>
      <c r="N6" s="213">
        <f>SUM(G6:I6)</f>
        <v>15000</v>
      </c>
    </row>
    <row r="7" spans="1:14" ht="11.25" customHeight="1">
      <c r="A7" s="214"/>
      <c r="B7" s="206" t="s">
        <v>434</v>
      </c>
      <c r="C7" s="207" t="s">
        <v>33</v>
      </c>
      <c r="D7" s="208">
        <v>40421</v>
      </c>
      <c r="E7" s="208">
        <v>40422</v>
      </c>
      <c r="F7" s="209">
        <v>35056</v>
      </c>
      <c r="G7" s="210">
        <v>30780</v>
      </c>
      <c r="H7" s="210"/>
      <c r="I7" s="210"/>
      <c r="J7" s="210">
        <v>30780</v>
      </c>
      <c r="K7" s="211"/>
      <c r="L7" s="210"/>
      <c r="M7" s="212"/>
      <c r="N7" s="213">
        <v>30780</v>
      </c>
    </row>
    <row r="8" spans="1:14" ht="11.25" customHeight="1">
      <c r="A8" s="214"/>
      <c r="B8" s="217" t="s">
        <v>435</v>
      </c>
      <c r="C8" s="208" t="s">
        <v>102</v>
      </c>
      <c r="D8" s="208">
        <v>40421</v>
      </c>
      <c r="E8" s="208">
        <v>40422</v>
      </c>
      <c r="F8" s="209">
        <v>35057</v>
      </c>
      <c r="G8" s="210">
        <v>15000</v>
      </c>
      <c r="H8" s="210"/>
      <c r="I8" s="216"/>
      <c r="J8" s="210"/>
      <c r="K8" s="211">
        <v>15000</v>
      </c>
      <c r="L8" s="210"/>
      <c r="M8" s="210"/>
      <c r="N8" s="213">
        <f t="shared" ref="N8:N28" si="0">SUM(G8+I8)</f>
        <v>15000</v>
      </c>
    </row>
    <row r="9" spans="1:14" ht="11.25" customHeight="1">
      <c r="A9" s="214"/>
      <c r="B9" s="217" t="s">
        <v>173</v>
      </c>
      <c r="C9" s="218" t="s">
        <v>33</v>
      </c>
      <c r="D9" s="208"/>
      <c r="E9" s="208"/>
      <c r="F9" s="209">
        <v>35058</v>
      </c>
      <c r="G9" s="210"/>
      <c r="H9" s="210" t="s">
        <v>163</v>
      </c>
      <c r="I9" s="216">
        <v>1900</v>
      </c>
      <c r="J9" s="210">
        <v>1900</v>
      </c>
      <c r="K9" s="219"/>
      <c r="L9" s="210"/>
      <c r="M9" s="220"/>
      <c r="N9" s="213">
        <f t="shared" si="0"/>
        <v>1900</v>
      </c>
    </row>
    <row r="10" spans="1:14" ht="11.25" customHeight="1">
      <c r="A10" s="214"/>
      <c r="B10" s="221"/>
      <c r="C10" s="208"/>
      <c r="D10" s="208"/>
      <c r="E10" s="208"/>
      <c r="F10" s="209"/>
      <c r="G10" s="210"/>
      <c r="H10" s="210"/>
      <c r="I10" s="216"/>
      <c r="J10" s="210"/>
      <c r="K10" s="211"/>
      <c r="L10" s="210"/>
      <c r="M10" s="222"/>
      <c r="N10" s="213">
        <f t="shared" si="0"/>
        <v>0</v>
      </c>
    </row>
    <row r="11" spans="1:14" ht="11.25" customHeight="1">
      <c r="A11" s="214"/>
      <c r="B11" s="218"/>
      <c r="C11" s="208"/>
      <c r="D11" s="208"/>
      <c r="E11" s="208"/>
      <c r="F11" s="209"/>
      <c r="G11" s="210"/>
      <c r="H11" s="223"/>
      <c r="I11" s="216"/>
      <c r="J11" s="210"/>
      <c r="K11" s="211"/>
      <c r="L11" s="210"/>
      <c r="M11" s="222"/>
      <c r="N11" s="213">
        <f t="shared" si="0"/>
        <v>0</v>
      </c>
    </row>
    <row r="12" spans="1:14" ht="11.25" customHeight="1">
      <c r="A12" s="224"/>
      <c r="B12" s="225"/>
      <c r="C12" s="226"/>
      <c r="D12" s="226"/>
      <c r="E12" s="226"/>
      <c r="F12" s="227"/>
      <c r="G12" s="210"/>
      <c r="H12" s="228"/>
      <c r="I12" s="229"/>
      <c r="J12" s="228"/>
      <c r="K12" s="211"/>
      <c r="L12" s="210"/>
      <c r="M12" s="230"/>
      <c r="N12" s="213">
        <f t="shared" si="0"/>
        <v>0</v>
      </c>
    </row>
    <row r="13" spans="1:14" ht="11.25" customHeight="1">
      <c r="A13" s="224"/>
      <c r="B13" s="225"/>
      <c r="C13" s="226"/>
      <c r="D13" s="226"/>
      <c r="E13" s="226"/>
      <c r="F13" s="231"/>
      <c r="G13" s="228"/>
      <c r="H13" s="228"/>
      <c r="I13" s="229"/>
      <c r="J13" s="228"/>
      <c r="K13" s="211"/>
      <c r="L13" s="228"/>
      <c r="M13" s="230"/>
      <c r="N13" s="213">
        <f t="shared" si="0"/>
        <v>0</v>
      </c>
    </row>
    <row r="14" spans="1:14" ht="11.25" customHeight="1">
      <c r="A14" s="224"/>
      <c r="B14" s="225"/>
      <c r="C14" s="231"/>
      <c r="D14" s="226"/>
      <c r="E14" s="226"/>
      <c r="F14" s="231"/>
      <c r="G14" s="210"/>
      <c r="H14" s="228"/>
      <c r="I14" s="229"/>
      <c r="J14" s="232"/>
      <c r="K14" s="228"/>
      <c r="L14" s="210"/>
      <c r="M14" s="233"/>
      <c r="N14" s="213">
        <f t="shared" si="0"/>
        <v>0</v>
      </c>
    </row>
    <row r="15" spans="1:14" ht="11.25" customHeight="1">
      <c r="A15" s="234"/>
      <c r="B15" s="235"/>
      <c r="C15" s="236"/>
      <c r="D15" s="237"/>
      <c r="E15" s="237"/>
      <c r="F15" s="236"/>
      <c r="G15" s="210"/>
      <c r="H15" s="233"/>
      <c r="I15" s="238"/>
      <c r="J15" s="210"/>
      <c r="K15" s="228"/>
      <c r="L15" s="210"/>
      <c r="M15" s="239"/>
      <c r="N15" s="240">
        <f t="shared" si="0"/>
        <v>0</v>
      </c>
    </row>
    <row r="16" spans="1:14" ht="11.25" customHeight="1">
      <c r="A16" s="224"/>
      <c r="B16" s="225"/>
      <c r="C16" s="231"/>
      <c r="D16" s="241"/>
      <c r="E16" s="241"/>
      <c r="F16" s="231"/>
      <c r="G16" s="210"/>
      <c r="H16" s="233"/>
      <c r="I16" s="238"/>
      <c r="J16" s="199"/>
      <c r="K16" s="228"/>
      <c r="L16" s="210"/>
      <c r="M16" s="230"/>
      <c r="N16" s="240">
        <f t="shared" si="0"/>
        <v>0</v>
      </c>
    </row>
    <row r="17" spans="1:14" ht="11.25" customHeight="1">
      <c r="A17" s="224"/>
      <c r="B17" s="242"/>
      <c r="C17" s="231"/>
      <c r="D17" s="241"/>
      <c r="E17" s="241"/>
      <c r="F17" s="231"/>
      <c r="G17" s="243"/>
      <c r="H17" s="230"/>
      <c r="I17" s="238"/>
      <c r="J17" s="233"/>
      <c r="K17" s="230"/>
      <c r="L17" s="243"/>
      <c r="M17" s="230"/>
      <c r="N17" s="240">
        <f t="shared" si="0"/>
        <v>0</v>
      </c>
    </row>
    <row r="18" spans="1:14" ht="11.25" customHeight="1">
      <c r="A18" s="224"/>
      <c r="B18" s="242"/>
      <c r="C18" s="231"/>
      <c r="D18" s="241"/>
      <c r="E18" s="241"/>
      <c r="F18" s="231"/>
      <c r="G18" s="210"/>
      <c r="H18" s="233"/>
      <c r="I18" s="238"/>
      <c r="J18" s="244"/>
      <c r="K18" s="233"/>
      <c r="L18" s="210"/>
      <c r="M18" s="230"/>
      <c r="N18" s="240">
        <f t="shared" si="0"/>
        <v>0</v>
      </c>
    </row>
    <row r="19" spans="1:14" ht="11.25" customHeight="1">
      <c r="A19" s="224"/>
      <c r="B19" s="226"/>
      <c r="C19" s="231"/>
      <c r="D19" s="241"/>
      <c r="E19" s="241"/>
      <c r="F19" s="231"/>
      <c r="G19" s="243"/>
      <c r="H19" s="230"/>
      <c r="I19" s="238"/>
      <c r="J19" s="233"/>
      <c r="K19" s="233"/>
      <c r="L19" s="243"/>
      <c r="M19" s="230"/>
      <c r="N19" s="240">
        <f t="shared" si="0"/>
        <v>0</v>
      </c>
    </row>
    <row r="20" spans="1:14" ht="11.25" customHeight="1">
      <c r="A20" s="224"/>
      <c r="B20" s="242"/>
      <c r="C20" s="231"/>
      <c r="D20" s="241"/>
      <c r="E20" s="241"/>
      <c r="F20" s="231"/>
      <c r="G20" s="210"/>
      <c r="H20" s="233"/>
      <c r="I20" s="238"/>
      <c r="J20" s="199"/>
      <c r="K20" s="228"/>
      <c r="L20" s="210"/>
      <c r="M20" s="230"/>
      <c r="N20" s="240">
        <f t="shared" si="0"/>
        <v>0</v>
      </c>
    </row>
    <row r="21" spans="1:14" ht="11.25" customHeight="1">
      <c r="A21" s="224"/>
      <c r="B21" s="242"/>
      <c r="C21" s="231"/>
      <c r="D21" s="241"/>
      <c r="E21" s="241"/>
      <c r="F21" s="231"/>
      <c r="G21" s="228"/>
      <c r="H21" s="233"/>
      <c r="I21" s="238"/>
      <c r="J21" s="233"/>
      <c r="K21" s="233"/>
      <c r="L21" s="230"/>
      <c r="M21" s="230"/>
      <c r="N21" s="240">
        <f t="shared" si="0"/>
        <v>0</v>
      </c>
    </row>
    <row r="22" spans="1:14" ht="11.25" customHeight="1">
      <c r="A22" s="224"/>
      <c r="B22" s="225"/>
      <c r="C22" s="231"/>
      <c r="D22" s="241"/>
      <c r="E22" s="241"/>
      <c r="F22" s="231"/>
      <c r="G22" s="233"/>
      <c r="H22" s="233"/>
      <c r="I22" s="244"/>
      <c r="J22" s="244"/>
      <c r="K22" s="233"/>
      <c r="L22" s="230"/>
      <c r="M22" s="230"/>
      <c r="N22" s="240">
        <f t="shared" si="0"/>
        <v>0</v>
      </c>
    </row>
    <row r="23" spans="1:14" ht="11.25" customHeight="1">
      <c r="A23" s="224"/>
      <c r="B23" s="242"/>
      <c r="C23" s="245"/>
      <c r="D23" s="241"/>
      <c r="E23" s="241"/>
      <c r="F23" s="246"/>
      <c r="G23" s="233"/>
      <c r="H23" s="233"/>
      <c r="I23" s="244"/>
      <c r="J23" s="244"/>
      <c r="K23" s="233"/>
      <c r="L23" s="230"/>
      <c r="M23" s="230"/>
      <c r="N23" s="240">
        <f t="shared" si="0"/>
        <v>0</v>
      </c>
    </row>
    <row r="24" spans="1:14" ht="11.25" customHeight="1">
      <c r="A24" s="214"/>
      <c r="B24" s="218"/>
      <c r="C24" s="209"/>
      <c r="D24" s="247"/>
      <c r="E24" s="247"/>
      <c r="F24" s="248"/>
      <c r="G24" s="249"/>
      <c r="H24" s="249"/>
      <c r="I24" s="250"/>
      <c r="J24" s="250"/>
      <c r="K24" s="194"/>
      <c r="L24" s="222"/>
      <c r="M24" s="222"/>
      <c r="N24" s="240">
        <f t="shared" si="0"/>
        <v>0</v>
      </c>
    </row>
    <row r="25" spans="1:14" ht="11.25" customHeight="1">
      <c r="A25" s="214"/>
      <c r="B25" s="218"/>
      <c r="C25" s="209"/>
      <c r="D25" s="247"/>
      <c r="E25" s="247"/>
      <c r="F25" s="248"/>
      <c r="G25" s="249"/>
      <c r="H25" s="249"/>
      <c r="I25" s="250"/>
      <c r="J25" s="250"/>
      <c r="K25" s="249"/>
      <c r="L25" s="222"/>
      <c r="M25" s="222"/>
      <c r="N25" s="240">
        <f t="shared" si="0"/>
        <v>0</v>
      </c>
    </row>
    <row r="26" spans="1:14" ht="11.25" customHeight="1">
      <c r="A26" s="251"/>
      <c r="B26" s="207"/>
      <c r="C26" s="209"/>
      <c r="D26" s="247"/>
      <c r="E26" s="247"/>
      <c r="F26" s="248"/>
      <c r="G26" s="249"/>
      <c r="H26" s="249"/>
      <c r="I26" s="250"/>
      <c r="J26" s="250"/>
      <c r="K26" s="249"/>
      <c r="L26" s="222"/>
      <c r="M26" s="222"/>
      <c r="N26" s="240">
        <f t="shared" si="0"/>
        <v>0</v>
      </c>
    </row>
    <row r="27" spans="1:14" ht="11.25" customHeight="1">
      <c r="A27" s="251"/>
      <c r="B27" s="218"/>
      <c r="C27" s="209"/>
      <c r="D27" s="247"/>
      <c r="E27" s="247"/>
      <c r="F27" s="248"/>
      <c r="G27" s="249"/>
      <c r="H27" s="249"/>
      <c r="I27" s="250"/>
      <c r="J27" s="250"/>
      <c r="K27" s="249"/>
      <c r="L27" s="222"/>
      <c r="M27" s="222"/>
      <c r="N27" s="240">
        <f t="shared" si="0"/>
        <v>0</v>
      </c>
    </row>
    <row r="28" spans="1:14" ht="11.25" customHeight="1">
      <c r="A28" s="251"/>
      <c r="B28" s="221"/>
      <c r="C28" s="209"/>
      <c r="D28" s="247"/>
      <c r="E28" s="247"/>
      <c r="F28" s="248"/>
      <c r="G28" s="249"/>
      <c r="H28" s="249"/>
      <c r="I28" s="194"/>
      <c r="J28" s="194"/>
      <c r="K28" s="250"/>
      <c r="L28" s="222"/>
      <c r="M28" s="222"/>
      <c r="N28" s="240">
        <f t="shared" si="0"/>
        <v>0</v>
      </c>
    </row>
    <row r="29" spans="1:14" ht="11.25" customHeight="1">
      <c r="A29" s="251"/>
      <c r="B29" s="221"/>
      <c r="C29" s="209"/>
      <c r="D29" s="252"/>
      <c r="E29" s="252"/>
      <c r="F29" s="248"/>
      <c r="G29" s="194"/>
      <c r="H29" s="194"/>
      <c r="I29" s="194"/>
      <c r="J29" s="194"/>
      <c r="K29" s="250"/>
      <c r="L29" s="222"/>
      <c r="M29" s="222"/>
      <c r="N29" s="253">
        <f>SUM(N6:N28)</f>
        <v>62680</v>
      </c>
    </row>
    <row r="30" spans="1:14" ht="12" customHeight="1">
      <c r="A30" s="203" t="s">
        <v>37</v>
      </c>
      <c r="B30" s="254"/>
      <c r="C30" s="255"/>
      <c r="D30" s="250"/>
      <c r="E30" s="250"/>
      <c r="F30" s="250"/>
      <c r="G30" s="249">
        <f>SUM(G6:G29)</f>
        <v>60780</v>
      </c>
      <c r="H30" s="249">
        <f>SUM(H6:H29)</f>
        <v>0</v>
      </c>
      <c r="I30" s="222">
        <f>SUM(I6:I28)</f>
        <v>1900</v>
      </c>
      <c r="J30" s="222">
        <f>SUM(J6:J28)</f>
        <v>47680</v>
      </c>
      <c r="K30" s="222">
        <f>SUM(K6:K28)</f>
        <v>15000</v>
      </c>
      <c r="L30" s="222">
        <f>SUM(L6:L29)</f>
        <v>0</v>
      </c>
      <c r="M30" s="222">
        <f>SUM(M6:M29)</f>
        <v>0</v>
      </c>
      <c r="N30" s="253">
        <f>SUM(J30:M30)</f>
        <v>62680</v>
      </c>
    </row>
    <row r="31" spans="1:14" ht="10.5" customHeight="1">
      <c r="A31" s="194"/>
      <c r="B31" s="194"/>
      <c r="C31" s="194"/>
      <c r="D31" s="247"/>
      <c r="E31" s="194"/>
      <c r="F31" s="194"/>
      <c r="G31" s="194"/>
      <c r="H31" s="196" t="s">
        <v>38</v>
      </c>
      <c r="I31" s="256"/>
      <c r="J31" s="250"/>
      <c r="K31" s="257"/>
      <c r="L31" s="250"/>
      <c r="M31" s="250"/>
      <c r="N31" s="194"/>
    </row>
    <row r="32" spans="1:14" ht="11.25" customHeight="1">
      <c r="A32" s="203" t="s">
        <v>39</v>
      </c>
      <c r="B32" s="203"/>
      <c r="C32" s="194"/>
      <c r="D32" s="247"/>
      <c r="E32" s="258" t="s">
        <v>40</v>
      </c>
      <c r="F32" s="258"/>
      <c r="G32" s="194" t="s">
        <v>41</v>
      </c>
      <c r="H32" s="259"/>
      <c r="I32" s="260"/>
      <c r="J32" s="261"/>
      <c r="K32" s="262"/>
      <c r="L32" s="263"/>
      <c r="M32" s="264"/>
      <c r="N32" s="194"/>
    </row>
    <row r="33" spans="1:14" ht="11.25" customHeight="1">
      <c r="A33" s="203" t="s">
        <v>42</v>
      </c>
      <c r="B33" s="202"/>
      <c r="C33" s="265"/>
      <c r="D33" s="194"/>
      <c r="E33" s="306">
        <v>513</v>
      </c>
      <c r="F33" s="306"/>
      <c r="G33" s="194"/>
      <c r="H33" s="266"/>
      <c r="I33" s="267"/>
      <c r="J33" s="263"/>
      <c r="K33" s="263"/>
      <c r="L33" s="263"/>
      <c r="M33" s="264"/>
      <c r="N33" s="217"/>
    </row>
    <row r="34" spans="1:14" ht="11.25" customHeight="1">
      <c r="A34" s="203" t="s">
        <v>43</v>
      </c>
      <c r="B34" s="194"/>
      <c r="C34" s="268">
        <v>61</v>
      </c>
      <c r="D34" s="194"/>
      <c r="E34" s="194"/>
      <c r="F34" s="194"/>
      <c r="G34" s="194"/>
      <c r="H34" s="258"/>
      <c r="I34" s="222"/>
      <c r="J34" s="264"/>
      <c r="K34" s="264"/>
      <c r="L34" s="264"/>
      <c r="M34" s="264"/>
      <c r="N34" s="217"/>
    </row>
    <row r="35" spans="1:14" ht="11.25" customHeight="1">
      <c r="A35" s="194"/>
      <c r="B35" s="194"/>
      <c r="C35" s="269">
        <f>((C33+C34)*E33)</f>
        <v>31293</v>
      </c>
      <c r="D35" s="194"/>
      <c r="E35" s="194"/>
      <c r="F35" s="194"/>
      <c r="G35" s="194"/>
      <c r="H35" s="264"/>
      <c r="I35" s="264"/>
      <c r="J35" s="264"/>
      <c r="K35" s="194"/>
      <c r="L35" s="264"/>
      <c r="M35" s="264"/>
      <c r="N35" s="217"/>
    </row>
    <row r="36" spans="1:14" ht="11.25" customHeight="1">
      <c r="A36" s="203" t="s">
        <v>44</v>
      </c>
      <c r="B36" s="194" t="s">
        <v>141</v>
      </c>
      <c r="C36" s="270">
        <v>16400</v>
      </c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</row>
    <row r="37" spans="1:14" ht="11.25" customHeight="1">
      <c r="A37" s="307" t="s">
        <v>19</v>
      </c>
      <c r="B37" s="307"/>
      <c r="C37" s="269">
        <f>SUM(C35+C36)</f>
        <v>47693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247"/>
    </row>
  </sheetData>
  <mergeCells count="5">
    <mergeCell ref="B3:D3"/>
    <mergeCell ref="K3:M3"/>
    <mergeCell ref="H4:I4"/>
    <mergeCell ref="E33:F33"/>
    <mergeCell ref="A37:B37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37"/>
  <sheetViews>
    <sheetView topLeftCell="A16" workbookViewId="0">
      <selection activeCell="B36" sqref="B36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103</v>
      </c>
      <c r="F3" s="201"/>
      <c r="G3" s="194"/>
      <c r="H3" s="194"/>
      <c r="I3" s="194"/>
      <c r="J3" s="202"/>
      <c r="K3" s="305">
        <v>40417</v>
      </c>
      <c r="L3" s="305"/>
      <c r="M3" s="305"/>
      <c r="N3" s="203" t="s">
        <v>4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292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 t="s">
        <v>237</v>
      </c>
      <c r="B6" s="206" t="s">
        <v>405</v>
      </c>
      <c r="C6" s="209" t="s">
        <v>33</v>
      </c>
      <c r="D6" s="208">
        <v>40416</v>
      </c>
      <c r="E6" s="208">
        <v>40417</v>
      </c>
      <c r="F6" s="209">
        <v>35019</v>
      </c>
      <c r="G6" s="210">
        <v>15000</v>
      </c>
      <c r="H6" s="210"/>
      <c r="I6" s="210"/>
      <c r="J6" s="210"/>
      <c r="K6" s="211">
        <v>15000</v>
      </c>
      <c r="L6" s="210"/>
      <c r="M6" s="212"/>
      <c r="N6" s="213">
        <f>SUM(G6:I6)</f>
        <v>15000</v>
      </c>
    </row>
    <row r="7" spans="1:14" ht="11.25" customHeight="1">
      <c r="A7" s="214"/>
      <c r="B7" s="206" t="s">
        <v>406</v>
      </c>
      <c r="C7" s="207" t="s">
        <v>33</v>
      </c>
      <c r="D7" s="208">
        <v>40416</v>
      </c>
      <c r="E7" s="208">
        <v>40417</v>
      </c>
      <c r="F7" s="209">
        <v>35020</v>
      </c>
      <c r="G7" s="210">
        <v>15000</v>
      </c>
      <c r="H7" s="210"/>
      <c r="I7" s="210"/>
      <c r="J7" s="210"/>
      <c r="K7" s="211">
        <v>15000</v>
      </c>
      <c r="L7" s="210"/>
      <c r="M7" s="212"/>
      <c r="N7" s="213">
        <f t="shared" ref="N7:N28" si="0">SUM(G7+I7)</f>
        <v>15000</v>
      </c>
    </row>
    <row r="8" spans="1:14" ht="11.25" customHeight="1">
      <c r="A8" s="214"/>
      <c r="B8" s="217" t="s">
        <v>406</v>
      </c>
      <c r="C8" s="208" t="s">
        <v>33</v>
      </c>
      <c r="D8" s="208">
        <v>40416</v>
      </c>
      <c r="E8" s="208">
        <v>40417</v>
      </c>
      <c r="F8" s="209">
        <v>35021</v>
      </c>
      <c r="G8" s="210">
        <v>15000</v>
      </c>
      <c r="H8" s="210"/>
      <c r="I8" s="216"/>
      <c r="J8" s="210"/>
      <c r="K8" s="211">
        <v>15000</v>
      </c>
      <c r="L8" s="210"/>
      <c r="M8" s="210"/>
      <c r="N8" s="213">
        <f t="shared" si="0"/>
        <v>15000</v>
      </c>
    </row>
    <row r="9" spans="1:14" ht="11.25" customHeight="1">
      <c r="A9" s="214"/>
      <c r="B9" s="217" t="s">
        <v>406</v>
      </c>
      <c r="C9" s="218" t="s">
        <v>33</v>
      </c>
      <c r="D9" s="208">
        <v>40416</v>
      </c>
      <c r="E9" s="208">
        <v>40417</v>
      </c>
      <c r="F9" s="209">
        <v>35022</v>
      </c>
      <c r="G9" s="210">
        <v>15000</v>
      </c>
      <c r="H9" s="210"/>
      <c r="I9" s="216"/>
      <c r="J9" s="210"/>
      <c r="K9" s="219">
        <v>15000</v>
      </c>
      <c r="L9" s="210"/>
      <c r="M9" s="220"/>
      <c r="N9" s="213">
        <f t="shared" si="0"/>
        <v>15000</v>
      </c>
    </row>
    <row r="10" spans="1:14" ht="11.25" customHeight="1">
      <c r="A10" s="214"/>
      <c r="B10" s="221" t="s">
        <v>407</v>
      </c>
      <c r="C10" s="208" t="s">
        <v>33</v>
      </c>
      <c r="D10" s="208">
        <v>40417</v>
      </c>
      <c r="E10" s="208">
        <v>40419</v>
      </c>
      <c r="F10" s="209">
        <v>35023</v>
      </c>
      <c r="G10" s="210">
        <v>42066</v>
      </c>
      <c r="H10" s="210"/>
      <c r="I10" s="216"/>
      <c r="J10" s="210"/>
      <c r="K10" s="211">
        <v>42066</v>
      </c>
      <c r="L10" s="210"/>
      <c r="M10" s="222"/>
      <c r="N10" s="213">
        <f t="shared" si="0"/>
        <v>42066</v>
      </c>
    </row>
    <row r="11" spans="1:14" ht="11.25" customHeight="1">
      <c r="A11" s="214"/>
      <c r="B11" s="218" t="s">
        <v>103</v>
      </c>
      <c r="C11" s="208" t="s">
        <v>36</v>
      </c>
      <c r="D11" s="208"/>
      <c r="E11" s="208"/>
      <c r="F11" s="209">
        <v>35024</v>
      </c>
      <c r="G11" s="210"/>
      <c r="H11" s="223" t="s">
        <v>36</v>
      </c>
      <c r="I11" s="216">
        <v>2700</v>
      </c>
      <c r="J11" s="210">
        <v>2700</v>
      </c>
      <c r="K11" s="211"/>
      <c r="L11" s="210"/>
      <c r="M11" s="222"/>
      <c r="N11" s="213">
        <f t="shared" si="0"/>
        <v>2700</v>
      </c>
    </row>
    <row r="12" spans="1:14" ht="11.25" customHeight="1">
      <c r="A12" s="224"/>
      <c r="B12" s="225"/>
      <c r="C12" s="226"/>
      <c r="D12" s="226"/>
      <c r="E12" s="226"/>
      <c r="F12" s="227"/>
      <c r="G12" s="210"/>
      <c r="H12" s="228"/>
      <c r="I12" s="229"/>
      <c r="J12" s="228"/>
      <c r="K12" s="211"/>
      <c r="L12" s="210"/>
      <c r="M12" s="230"/>
      <c r="N12" s="213">
        <f t="shared" si="0"/>
        <v>0</v>
      </c>
    </row>
    <row r="13" spans="1:14" ht="11.25" customHeight="1">
      <c r="A13" s="224"/>
      <c r="B13" s="225"/>
      <c r="C13" s="226"/>
      <c r="D13" s="226"/>
      <c r="E13" s="226"/>
      <c r="F13" s="231"/>
      <c r="G13" s="228"/>
      <c r="H13" s="228"/>
      <c r="I13" s="229"/>
      <c r="J13" s="228"/>
      <c r="K13" s="211"/>
      <c r="L13" s="228"/>
      <c r="M13" s="230"/>
      <c r="N13" s="213">
        <f t="shared" si="0"/>
        <v>0</v>
      </c>
    </row>
    <row r="14" spans="1:14" ht="11.25" customHeight="1">
      <c r="A14" s="224"/>
      <c r="B14" s="225"/>
      <c r="C14" s="231"/>
      <c r="D14" s="226"/>
      <c r="E14" s="226"/>
      <c r="F14" s="231"/>
      <c r="G14" s="210"/>
      <c r="H14" s="228"/>
      <c r="I14" s="229"/>
      <c r="J14" s="232"/>
      <c r="K14" s="228"/>
      <c r="L14" s="210"/>
      <c r="M14" s="233"/>
      <c r="N14" s="213">
        <f t="shared" si="0"/>
        <v>0</v>
      </c>
    </row>
    <row r="15" spans="1:14" ht="11.25" customHeight="1">
      <c r="A15" s="234"/>
      <c r="B15" s="235"/>
      <c r="C15" s="236"/>
      <c r="D15" s="237"/>
      <c r="E15" s="237"/>
      <c r="F15" s="236"/>
      <c r="G15" s="210"/>
      <c r="H15" s="233"/>
      <c r="I15" s="238"/>
      <c r="J15" s="210"/>
      <c r="K15" s="228"/>
      <c r="L15" s="210"/>
      <c r="M15" s="239"/>
      <c r="N15" s="240">
        <f t="shared" si="0"/>
        <v>0</v>
      </c>
    </row>
    <row r="16" spans="1:14" ht="11.25" customHeight="1">
      <c r="A16" s="224"/>
      <c r="B16" s="225"/>
      <c r="C16" s="231"/>
      <c r="D16" s="241"/>
      <c r="E16" s="241"/>
      <c r="F16" s="231"/>
      <c r="G16" s="210"/>
      <c r="H16" s="233"/>
      <c r="I16" s="238"/>
      <c r="J16" s="199"/>
      <c r="K16" s="228"/>
      <c r="L16" s="210"/>
      <c r="M16" s="230"/>
      <c r="N16" s="240">
        <f t="shared" si="0"/>
        <v>0</v>
      </c>
    </row>
    <row r="17" spans="1:14" ht="11.25" customHeight="1">
      <c r="A17" s="224"/>
      <c r="B17" s="242"/>
      <c r="C17" s="231"/>
      <c r="D17" s="241"/>
      <c r="E17" s="241"/>
      <c r="F17" s="231"/>
      <c r="G17" s="243"/>
      <c r="H17" s="230"/>
      <c r="I17" s="238"/>
      <c r="J17" s="233"/>
      <c r="K17" s="230"/>
      <c r="L17" s="243"/>
      <c r="M17" s="230"/>
      <c r="N17" s="240">
        <f t="shared" si="0"/>
        <v>0</v>
      </c>
    </row>
    <row r="18" spans="1:14" ht="11.25" customHeight="1">
      <c r="A18" s="224"/>
      <c r="B18" s="242"/>
      <c r="C18" s="231"/>
      <c r="D18" s="241"/>
      <c r="E18" s="241"/>
      <c r="F18" s="231"/>
      <c r="G18" s="210"/>
      <c r="H18" s="233"/>
      <c r="I18" s="238"/>
      <c r="J18" s="244"/>
      <c r="K18" s="233"/>
      <c r="L18" s="210"/>
      <c r="M18" s="230"/>
      <c r="N18" s="240">
        <f t="shared" si="0"/>
        <v>0</v>
      </c>
    </row>
    <row r="19" spans="1:14" ht="11.25" customHeight="1">
      <c r="A19" s="224"/>
      <c r="B19" s="226"/>
      <c r="C19" s="231"/>
      <c r="D19" s="241"/>
      <c r="E19" s="241"/>
      <c r="F19" s="231"/>
      <c r="G19" s="243"/>
      <c r="H19" s="230"/>
      <c r="I19" s="238"/>
      <c r="J19" s="233"/>
      <c r="K19" s="233"/>
      <c r="L19" s="243"/>
      <c r="M19" s="230"/>
      <c r="N19" s="240">
        <f t="shared" si="0"/>
        <v>0</v>
      </c>
    </row>
    <row r="20" spans="1:14" ht="11.25" customHeight="1">
      <c r="A20" s="224"/>
      <c r="B20" s="242"/>
      <c r="C20" s="231"/>
      <c r="D20" s="241"/>
      <c r="E20" s="241"/>
      <c r="F20" s="231"/>
      <c r="G20" s="210"/>
      <c r="H20" s="233"/>
      <c r="I20" s="238"/>
      <c r="J20" s="199"/>
      <c r="K20" s="228"/>
      <c r="L20" s="210"/>
      <c r="M20" s="230"/>
      <c r="N20" s="240">
        <f t="shared" si="0"/>
        <v>0</v>
      </c>
    </row>
    <row r="21" spans="1:14" ht="11.25" customHeight="1">
      <c r="A21" s="224"/>
      <c r="B21" s="242"/>
      <c r="C21" s="231"/>
      <c r="D21" s="241"/>
      <c r="E21" s="241"/>
      <c r="F21" s="231"/>
      <c r="G21" s="228"/>
      <c r="H21" s="233"/>
      <c r="I21" s="238"/>
      <c r="J21" s="233"/>
      <c r="K21" s="233"/>
      <c r="L21" s="230"/>
      <c r="M21" s="230"/>
      <c r="N21" s="240">
        <f t="shared" si="0"/>
        <v>0</v>
      </c>
    </row>
    <row r="22" spans="1:14" ht="11.25" customHeight="1">
      <c r="A22" s="224"/>
      <c r="B22" s="225"/>
      <c r="C22" s="231"/>
      <c r="D22" s="241"/>
      <c r="E22" s="241"/>
      <c r="F22" s="231"/>
      <c r="G22" s="233"/>
      <c r="H22" s="233"/>
      <c r="I22" s="244"/>
      <c r="J22" s="244"/>
      <c r="K22" s="233"/>
      <c r="L22" s="230"/>
      <c r="M22" s="230"/>
      <c r="N22" s="240">
        <f t="shared" si="0"/>
        <v>0</v>
      </c>
    </row>
    <row r="23" spans="1:14" ht="11.25" customHeight="1">
      <c r="A23" s="224"/>
      <c r="B23" s="242"/>
      <c r="C23" s="245"/>
      <c r="D23" s="241"/>
      <c r="E23" s="241"/>
      <c r="F23" s="246"/>
      <c r="G23" s="233"/>
      <c r="H23" s="233"/>
      <c r="I23" s="244"/>
      <c r="J23" s="244"/>
      <c r="K23" s="233"/>
      <c r="L23" s="230"/>
      <c r="M23" s="230"/>
      <c r="N23" s="240">
        <f t="shared" si="0"/>
        <v>0</v>
      </c>
    </row>
    <row r="24" spans="1:14" ht="11.25" customHeight="1">
      <c r="A24" s="214"/>
      <c r="B24" s="218"/>
      <c r="C24" s="209"/>
      <c r="D24" s="247"/>
      <c r="E24" s="247"/>
      <c r="F24" s="248"/>
      <c r="G24" s="249"/>
      <c r="H24" s="249"/>
      <c r="I24" s="250"/>
      <c r="J24" s="250"/>
      <c r="K24" s="194"/>
      <c r="L24" s="222"/>
      <c r="M24" s="222"/>
      <c r="N24" s="240">
        <f t="shared" si="0"/>
        <v>0</v>
      </c>
    </row>
    <row r="25" spans="1:14" ht="11.25" customHeight="1">
      <c r="A25" s="214"/>
      <c r="B25" s="218"/>
      <c r="C25" s="209"/>
      <c r="D25" s="247"/>
      <c r="E25" s="247"/>
      <c r="F25" s="248"/>
      <c r="G25" s="249"/>
      <c r="H25" s="249"/>
      <c r="I25" s="250"/>
      <c r="J25" s="250"/>
      <c r="K25" s="249"/>
      <c r="L25" s="222"/>
      <c r="M25" s="222"/>
      <c r="N25" s="240">
        <f t="shared" si="0"/>
        <v>0</v>
      </c>
    </row>
    <row r="26" spans="1:14" ht="11.25" customHeight="1">
      <c r="A26" s="251"/>
      <c r="B26" s="207"/>
      <c r="C26" s="209"/>
      <c r="D26" s="247"/>
      <c r="E26" s="247"/>
      <c r="F26" s="248"/>
      <c r="G26" s="249"/>
      <c r="H26" s="249"/>
      <c r="I26" s="250"/>
      <c r="J26" s="250"/>
      <c r="K26" s="249"/>
      <c r="L26" s="222"/>
      <c r="M26" s="222"/>
      <c r="N26" s="240">
        <f t="shared" si="0"/>
        <v>0</v>
      </c>
    </row>
    <row r="27" spans="1:14" ht="11.25" customHeight="1">
      <c r="A27" s="251"/>
      <c r="B27" s="218"/>
      <c r="C27" s="209"/>
      <c r="D27" s="247"/>
      <c r="E27" s="247"/>
      <c r="F27" s="248"/>
      <c r="G27" s="249"/>
      <c r="H27" s="249"/>
      <c r="I27" s="250"/>
      <c r="J27" s="250"/>
      <c r="K27" s="249"/>
      <c r="L27" s="222"/>
      <c r="M27" s="222"/>
      <c r="N27" s="240">
        <f t="shared" si="0"/>
        <v>0</v>
      </c>
    </row>
    <row r="28" spans="1:14" ht="11.25" customHeight="1">
      <c r="A28" s="251"/>
      <c r="B28" s="221"/>
      <c r="C28" s="209"/>
      <c r="D28" s="247"/>
      <c r="E28" s="247"/>
      <c r="F28" s="248"/>
      <c r="G28" s="249"/>
      <c r="H28" s="249"/>
      <c r="I28" s="194"/>
      <c r="J28" s="194"/>
      <c r="K28" s="250"/>
      <c r="L28" s="222"/>
      <c r="M28" s="222"/>
      <c r="N28" s="240">
        <f t="shared" si="0"/>
        <v>0</v>
      </c>
    </row>
    <row r="29" spans="1:14" ht="11.25" customHeight="1">
      <c r="A29" s="251"/>
      <c r="B29" s="221"/>
      <c r="C29" s="209"/>
      <c r="D29" s="252"/>
      <c r="E29" s="252"/>
      <c r="F29" s="248"/>
      <c r="G29" s="194"/>
      <c r="H29" s="194"/>
      <c r="I29" s="194"/>
      <c r="J29" s="194"/>
      <c r="K29" s="250"/>
      <c r="L29" s="222"/>
      <c r="M29" s="222"/>
      <c r="N29" s="253">
        <f>SUM(N6:N28)</f>
        <v>104766</v>
      </c>
    </row>
    <row r="30" spans="1:14" ht="12" customHeight="1">
      <c r="A30" s="203" t="s">
        <v>37</v>
      </c>
      <c r="B30" s="254"/>
      <c r="C30" s="255"/>
      <c r="D30" s="250"/>
      <c r="E30" s="250"/>
      <c r="F30" s="250"/>
      <c r="G30" s="249">
        <f>SUM(G6:G29)</f>
        <v>102066</v>
      </c>
      <c r="H30" s="249">
        <f>SUM(H6:H29)</f>
        <v>0</v>
      </c>
      <c r="I30" s="222">
        <f>SUM(I6:I28)</f>
        <v>2700</v>
      </c>
      <c r="J30" s="222">
        <f>SUM(J6:J28)</f>
        <v>2700</v>
      </c>
      <c r="K30" s="222">
        <f>SUM(K6:K28)</f>
        <v>102066</v>
      </c>
      <c r="L30" s="222">
        <f>SUM(L6:L29)</f>
        <v>0</v>
      </c>
      <c r="M30" s="222">
        <f>SUM(M6:M29)</f>
        <v>0</v>
      </c>
      <c r="N30" s="253">
        <f>SUM(J30:M30)</f>
        <v>104766</v>
      </c>
    </row>
    <row r="31" spans="1:14" ht="10.5" customHeight="1">
      <c r="A31" s="194"/>
      <c r="B31" s="194"/>
      <c r="C31" s="194"/>
      <c r="D31" s="247"/>
      <c r="E31" s="194"/>
      <c r="F31" s="194"/>
      <c r="G31" s="194"/>
      <c r="H31" s="196" t="s">
        <v>38</v>
      </c>
      <c r="I31" s="256"/>
      <c r="J31" s="250"/>
      <c r="K31" s="257"/>
      <c r="L31" s="250"/>
      <c r="M31" s="250"/>
      <c r="N31" s="194"/>
    </row>
    <row r="32" spans="1:14" ht="11.25" customHeight="1">
      <c r="A32" s="203" t="s">
        <v>39</v>
      </c>
      <c r="B32" s="203"/>
      <c r="C32" s="194"/>
      <c r="D32" s="247"/>
      <c r="E32" s="258" t="s">
        <v>40</v>
      </c>
      <c r="F32" s="258"/>
      <c r="G32" s="194" t="s">
        <v>41</v>
      </c>
      <c r="H32" s="259"/>
      <c r="I32" s="260"/>
      <c r="J32" s="261"/>
      <c r="K32" s="262"/>
      <c r="L32" s="263"/>
      <c r="M32" s="264"/>
      <c r="N32" s="194"/>
    </row>
    <row r="33" spans="1:14" ht="11.25" customHeight="1">
      <c r="A33" s="203" t="s">
        <v>42</v>
      </c>
      <c r="B33" s="202"/>
      <c r="C33" s="265"/>
      <c r="D33" s="194"/>
      <c r="E33" s="306">
        <v>513</v>
      </c>
      <c r="F33" s="306"/>
      <c r="G33" s="194"/>
      <c r="H33" s="266"/>
      <c r="I33" s="267"/>
      <c r="J33" s="263"/>
      <c r="K33" s="263"/>
      <c r="L33" s="263"/>
      <c r="M33" s="264"/>
      <c r="N33" s="217"/>
    </row>
    <row r="34" spans="1:14" ht="11.25" customHeight="1">
      <c r="A34" s="203" t="s">
        <v>43</v>
      </c>
      <c r="B34" s="194"/>
      <c r="C34" s="268">
        <v>0</v>
      </c>
      <c r="D34" s="194"/>
      <c r="E34" s="194"/>
      <c r="F34" s="194"/>
      <c r="G34" s="194"/>
      <c r="H34" s="258"/>
      <c r="I34" s="222"/>
      <c r="J34" s="264"/>
      <c r="K34" s="264"/>
      <c r="L34" s="264"/>
      <c r="M34" s="264"/>
      <c r="N34" s="217"/>
    </row>
    <row r="35" spans="1:14" ht="11.25" customHeight="1">
      <c r="A35" s="194"/>
      <c r="B35" s="194"/>
      <c r="C35" s="269">
        <f>((C33+C34)*E33)</f>
        <v>0</v>
      </c>
      <c r="D35" s="194"/>
      <c r="E35" s="194"/>
      <c r="F35" s="194"/>
      <c r="G35" s="194"/>
      <c r="H35" s="264"/>
      <c r="I35" s="264"/>
      <c r="J35" s="264"/>
      <c r="K35" s="194"/>
      <c r="L35" s="264"/>
      <c r="M35" s="264"/>
      <c r="N35" s="217"/>
    </row>
    <row r="36" spans="1:14" ht="11.25" customHeight="1">
      <c r="A36" s="203" t="s">
        <v>44</v>
      </c>
      <c r="B36" s="194" t="s">
        <v>141</v>
      </c>
      <c r="C36" s="270">
        <v>2700</v>
      </c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</row>
    <row r="37" spans="1:14" ht="11.25" customHeight="1">
      <c r="A37" s="307" t="s">
        <v>19</v>
      </c>
      <c r="B37" s="307"/>
      <c r="C37" s="269">
        <f>SUM(C35+C36)</f>
        <v>2700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247"/>
    </row>
  </sheetData>
  <mergeCells count="5">
    <mergeCell ref="B3:D3"/>
    <mergeCell ref="K3:M3"/>
    <mergeCell ref="H4:I4"/>
    <mergeCell ref="E33:F33"/>
    <mergeCell ref="A37:B37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N37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76</v>
      </c>
      <c r="F3" s="201"/>
      <c r="G3" s="194"/>
      <c r="H3" s="194"/>
      <c r="I3" s="194"/>
      <c r="J3" s="202"/>
      <c r="K3" s="305">
        <v>40416</v>
      </c>
      <c r="L3" s="305"/>
      <c r="M3" s="305"/>
      <c r="N3" s="203" t="s">
        <v>46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291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/>
      <c r="B6" s="206" t="s">
        <v>403</v>
      </c>
      <c r="C6" s="209" t="s">
        <v>102</v>
      </c>
      <c r="D6" s="208">
        <v>40416</v>
      </c>
      <c r="E6" s="208">
        <v>40417</v>
      </c>
      <c r="F6" s="209">
        <v>35014</v>
      </c>
      <c r="G6" s="210">
        <v>15600</v>
      </c>
      <c r="H6" s="210"/>
      <c r="I6" s="210"/>
      <c r="J6" s="210"/>
      <c r="K6" s="211">
        <v>15600</v>
      </c>
      <c r="L6" s="210"/>
      <c r="M6" s="212"/>
      <c r="N6" s="213">
        <f>SUM(G6:I6)</f>
        <v>15600</v>
      </c>
    </row>
    <row r="7" spans="1:14" ht="11.25" customHeight="1">
      <c r="A7" s="214"/>
      <c r="B7" s="206" t="s">
        <v>170</v>
      </c>
      <c r="C7" s="207" t="s">
        <v>33</v>
      </c>
      <c r="D7" s="208">
        <v>40416</v>
      </c>
      <c r="E7" s="208">
        <v>40417</v>
      </c>
      <c r="F7" s="209">
        <v>35015</v>
      </c>
      <c r="G7" s="210">
        <v>36936</v>
      </c>
      <c r="H7" s="210"/>
      <c r="I7" s="210"/>
      <c r="J7" s="210"/>
      <c r="K7" s="211">
        <v>36936</v>
      </c>
      <c r="L7" s="210"/>
      <c r="M7" s="212"/>
      <c r="N7" s="213">
        <f t="shared" ref="N7:N28" si="0">SUM(G7+I7)</f>
        <v>36936</v>
      </c>
    </row>
    <row r="8" spans="1:14" ht="11.25" customHeight="1">
      <c r="A8" s="214"/>
      <c r="B8" s="217" t="s">
        <v>404</v>
      </c>
      <c r="C8" s="208" t="s">
        <v>33</v>
      </c>
      <c r="D8" s="208">
        <v>40416</v>
      </c>
      <c r="E8" s="208">
        <v>40419</v>
      </c>
      <c r="F8" s="209">
        <v>35016</v>
      </c>
      <c r="G8" s="210">
        <v>89262</v>
      </c>
      <c r="H8" s="210"/>
      <c r="I8" s="216"/>
      <c r="J8" s="210">
        <v>89262</v>
      </c>
      <c r="K8" s="211"/>
      <c r="L8" s="210"/>
      <c r="M8" s="210"/>
      <c r="N8" s="213">
        <f t="shared" si="0"/>
        <v>89262</v>
      </c>
    </row>
    <row r="9" spans="1:14" ht="11.25" customHeight="1">
      <c r="A9" s="214"/>
      <c r="B9" s="217" t="s">
        <v>198</v>
      </c>
      <c r="C9" s="218" t="s">
        <v>102</v>
      </c>
      <c r="D9" s="208">
        <v>40414</v>
      </c>
      <c r="E9" s="208">
        <v>40417</v>
      </c>
      <c r="F9" s="209">
        <v>35017</v>
      </c>
      <c r="G9" s="210">
        <v>81468</v>
      </c>
      <c r="H9" s="210"/>
      <c r="I9" s="216"/>
      <c r="J9" s="210">
        <v>81468</v>
      </c>
      <c r="K9" s="219"/>
      <c r="L9" s="210"/>
      <c r="M9" s="220"/>
      <c r="N9" s="213">
        <f t="shared" si="0"/>
        <v>81468</v>
      </c>
    </row>
    <row r="10" spans="1:14" ht="11.25" customHeight="1">
      <c r="A10" s="214"/>
      <c r="B10" s="221" t="s">
        <v>54</v>
      </c>
      <c r="C10" s="208" t="s">
        <v>102</v>
      </c>
      <c r="D10" s="208">
        <v>40416</v>
      </c>
      <c r="E10" s="208">
        <v>40417</v>
      </c>
      <c r="F10" s="209">
        <v>35018</v>
      </c>
      <c r="G10" s="210">
        <v>21000</v>
      </c>
      <c r="H10" s="210"/>
      <c r="I10" s="216"/>
      <c r="J10" s="210"/>
      <c r="K10" s="211">
        <v>21000</v>
      </c>
      <c r="L10" s="210"/>
      <c r="M10" s="222"/>
      <c r="N10" s="213">
        <f t="shared" si="0"/>
        <v>21000</v>
      </c>
    </row>
    <row r="11" spans="1:14" ht="11.25" customHeight="1">
      <c r="A11" s="214"/>
      <c r="B11" s="218"/>
      <c r="C11" s="208"/>
      <c r="D11" s="208"/>
      <c r="E11" s="208"/>
      <c r="F11" s="209"/>
      <c r="G11" s="210"/>
      <c r="H11" s="223"/>
      <c r="I11" s="216"/>
      <c r="J11" s="210"/>
      <c r="K11" s="211"/>
      <c r="L11" s="210"/>
      <c r="M11" s="222"/>
      <c r="N11" s="213">
        <f t="shared" si="0"/>
        <v>0</v>
      </c>
    </row>
    <row r="12" spans="1:14" ht="11.25" customHeight="1">
      <c r="A12" s="224"/>
      <c r="B12" s="225"/>
      <c r="C12" s="226"/>
      <c r="D12" s="226"/>
      <c r="E12" s="226"/>
      <c r="F12" s="227"/>
      <c r="G12" s="210"/>
      <c r="H12" s="228"/>
      <c r="I12" s="229"/>
      <c r="J12" s="228"/>
      <c r="K12" s="211"/>
      <c r="L12" s="210"/>
      <c r="M12" s="230"/>
      <c r="N12" s="213">
        <f t="shared" si="0"/>
        <v>0</v>
      </c>
    </row>
    <row r="13" spans="1:14" ht="11.25" customHeight="1">
      <c r="A13" s="224"/>
      <c r="B13" s="225"/>
      <c r="C13" s="226"/>
      <c r="D13" s="226"/>
      <c r="E13" s="226"/>
      <c r="F13" s="231"/>
      <c r="G13" s="228"/>
      <c r="H13" s="228"/>
      <c r="I13" s="229"/>
      <c r="J13" s="228"/>
      <c r="K13" s="211"/>
      <c r="L13" s="228"/>
      <c r="M13" s="230"/>
      <c r="N13" s="213">
        <f t="shared" si="0"/>
        <v>0</v>
      </c>
    </row>
    <row r="14" spans="1:14" ht="11.25" customHeight="1">
      <c r="A14" s="224"/>
      <c r="B14" s="225"/>
      <c r="C14" s="231"/>
      <c r="D14" s="226"/>
      <c r="E14" s="226"/>
      <c r="F14" s="231"/>
      <c r="G14" s="210"/>
      <c r="H14" s="228"/>
      <c r="I14" s="229"/>
      <c r="J14" s="232"/>
      <c r="K14" s="228"/>
      <c r="L14" s="210"/>
      <c r="M14" s="233"/>
      <c r="N14" s="213">
        <f t="shared" si="0"/>
        <v>0</v>
      </c>
    </row>
    <row r="15" spans="1:14" ht="11.25" customHeight="1">
      <c r="A15" s="234"/>
      <c r="B15" s="235"/>
      <c r="C15" s="236"/>
      <c r="D15" s="237"/>
      <c r="E15" s="237"/>
      <c r="F15" s="236"/>
      <c r="G15" s="210"/>
      <c r="H15" s="233"/>
      <c r="I15" s="238"/>
      <c r="J15" s="210"/>
      <c r="K15" s="228"/>
      <c r="L15" s="210"/>
      <c r="M15" s="239"/>
      <c r="N15" s="240">
        <f t="shared" si="0"/>
        <v>0</v>
      </c>
    </row>
    <row r="16" spans="1:14" ht="11.25" customHeight="1">
      <c r="A16" s="224"/>
      <c r="B16" s="225"/>
      <c r="C16" s="231"/>
      <c r="D16" s="241"/>
      <c r="E16" s="241"/>
      <c r="F16" s="231"/>
      <c r="G16" s="210"/>
      <c r="H16" s="233"/>
      <c r="I16" s="238"/>
      <c r="J16" s="199"/>
      <c r="K16" s="228"/>
      <c r="L16" s="210"/>
      <c r="M16" s="230"/>
      <c r="N16" s="240">
        <f t="shared" si="0"/>
        <v>0</v>
      </c>
    </row>
    <row r="17" spans="1:14" ht="11.25" customHeight="1">
      <c r="A17" s="224"/>
      <c r="B17" s="242"/>
      <c r="C17" s="231"/>
      <c r="D17" s="241"/>
      <c r="E17" s="241"/>
      <c r="F17" s="231"/>
      <c r="G17" s="243"/>
      <c r="H17" s="230"/>
      <c r="I17" s="238"/>
      <c r="J17" s="233"/>
      <c r="K17" s="230"/>
      <c r="L17" s="243"/>
      <c r="M17" s="230"/>
      <c r="N17" s="240">
        <f t="shared" si="0"/>
        <v>0</v>
      </c>
    </row>
    <row r="18" spans="1:14" ht="11.25" customHeight="1">
      <c r="A18" s="224"/>
      <c r="B18" s="242"/>
      <c r="C18" s="231"/>
      <c r="D18" s="241"/>
      <c r="E18" s="241"/>
      <c r="F18" s="231"/>
      <c r="G18" s="210"/>
      <c r="H18" s="233"/>
      <c r="I18" s="238"/>
      <c r="J18" s="244"/>
      <c r="K18" s="233"/>
      <c r="L18" s="210"/>
      <c r="M18" s="230"/>
      <c r="N18" s="240">
        <f t="shared" si="0"/>
        <v>0</v>
      </c>
    </row>
    <row r="19" spans="1:14" ht="11.25" customHeight="1">
      <c r="A19" s="224"/>
      <c r="B19" s="226"/>
      <c r="C19" s="231"/>
      <c r="D19" s="241"/>
      <c r="E19" s="241"/>
      <c r="F19" s="231"/>
      <c r="G19" s="243"/>
      <c r="H19" s="230"/>
      <c r="I19" s="238"/>
      <c r="J19" s="233"/>
      <c r="K19" s="233"/>
      <c r="L19" s="243"/>
      <c r="M19" s="230"/>
      <c r="N19" s="240">
        <f t="shared" si="0"/>
        <v>0</v>
      </c>
    </row>
    <row r="20" spans="1:14" ht="11.25" customHeight="1">
      <c r="A20" s="224"/>
      <c r="B20" s="242"/>
      <c r="C20" s="231"/>
      <c r="D20" s="241"/>
      <c r="E20" s="241"/>
      <c r="F20" s="231"/>
      <c r="G20" s="210"/>
      <c r="H20" s="233"/>
      <c r="I20" s="238"/>
      <c r="J20" s="199"/>
      <c r="K20" s="228"/>
      <c r="L20" s="210"/>
      <c r="M20" s="230"/>
      <c r="N20" s="240">
        <f t="shared" si="0"/>
        <v>0</v>
      </c>
    </row>
    <row r="21" spans="1:14" ht="11.25" customHeight="1">
      <c r="A21" s="224"/>
      <c r="B21" s="242"/>
      <c r="C21" s="231"/>
      <c r="D21" s="241"/>
      <c r="E21" s="241"/>
      <c r="F21" s="231"/>
      <c r="G21" s="228"/>
      <c r="H21" s="233"/>
      <c r="I21" s="238"/>
      <c r="J21" s="233"/>
      <c r="K21" s="233"/>
      <c r="L21" s="230"/>
      <c r="M21" s="230"/>
      <c r="N21" s="240">
        <f t="shared" si="0"/>
        <v>0</v>
      </c>
    </row>
    <row r="22" spans="1:14" ht="11.25" customHeight="1">
      <c r="A22" s="224"/>
      <c r="B22" s="225"/>
      <c r="C22" s="231"/>
      <c r="D22" s="241"/>
      <c r="E22" s="241"/>
      <c r="F22" s="231"/>
      <c r="G22" s="233"/>
      <c r="H22" s="233"/>
      <c r="I22" s="244"/>
      <c r="J22" s="244"/>
      <c r="K22" s="233"/>
      <c r="L22" s="230"/>
      <c r="M22" s="230"/>
      <c r="N22" s="240">
        <f t="shared" si="0"/>
        <v>0</v>
      </c>
    </row>
    <row r="23" spans="1:14" ht="11.25" customHeight="1">
      <c r="A23" s="224"/>
      <c r="B23" s="242"/>
      <c r="C23" s="245"/>
      <c r="D23" s="241"/>
      <c r="E23" s="241"/>
      <c r="F23" s="246"/>
      <c r="G23" s="233"/>
      <c r="H23" s="233"/>
      <c r="I23" s="244"/>
      <c r="J23" s="244"/>
      <c r="K23" s="233"/>
      <c r="L23" s="230"/>
      <c r="M23" s="230"/>
      <c r="N23" s="240">
        <f t="shared" si="0"/>
        <v>0</v>
      </c>
    </row>
    <row r="24" spans="1:14" ht="11.25" customHeight="1">
      <c r="A24" s="214"/>
      <c r="B24" s="218"/>
      <c r="C24" s="209"/>
      <c r="D24" s="247"/>
      <c r="E24" s="247"/>
      <c r="F24" s="248"/>
      <c r="G24" s="249"/>
      <c r="H24" s="249"/>
      <c r="I24" s="250"/>
      <c r="J24" s="250"/>
      <c r="K24" s="194"/>
      <c r="L24" s="222"/>
      <c r="M24" s="222"/>
      <c r="N24" s="240">
        <f t="shared" si="0"/>
        <v>0</v>
      </c>
    </row>
    <row r="25" spans="1:14" ht="11.25" customHeight="1">
      <c r="A25" s="214"/>
      <c r="B25" s="218"/>
      <c r="C25" s="209"/>
      <c r="D25" s="247"/>
      <c r="E25" s="247"/>
      <c r="F25" s="248"/>
      <c r="G25" s="249"/>
      <c r="H25" s="249"/>
      <c r="I25" s="250"/>
      <c r="J25" s="250"/>
      <c r="K25" s="249"/>
      <c r="L25" s="222"/>
      <c r="M25" s="222"/>
      <c r="N25" s="240">
        <f t="shared" si="0"/>
        <v>0</v>
      </c>
    </row>
    <row r="26" spans="1:14" ht="11.25" customHeight="1">
      <c r="A26" s="251"/>
      <c r="B26" s="207"/>
      <c r="C26" s="209"/>
      <c r="D26" s="247"/>
      <c r="E26" s="247"/>
      <c r="F26" s="248"/>
      <c r="G26" s="249"/>
      <c r="H26" s="249"/>
      <c r="I26" s="250"/>
      <c r="J26" s="250"/>
      <c r="K26" s="249"/>
      <c r="L26" s="222"/>
      <c r="M26" s="222"/>
      <c r="N26" s="240">
        <f t="shared" si="0"/>
        <v>0</v>
      </c>
    </row>
    <row r="27" spans="1:14" ht="11.25" customHeight="1">
      <c r="A27" s="251"/>
      <c r="B27" s="218"/>
      <c r="C27" s="209"/>
      <c r="D27" s="247"/>
      <c r="E27" s="247"/>
      <c r="F27" s="248"/>
      <c r="G27" s="249"/>
      <c r="H27" s="249"/>
      <c r="I27" s="250"/>
      <c r="J27" s="250"/>
      <c r="K27" s="249"/>
      <c r="L27" s="222"/>
      <c r="M27" s="222"/>
      <c r="N27" s="240">
        <f t="shared" si="0"/>
        <v>0</v>
      </c>
    </row>
    <row r="28" spans="1:14" ht="11.25" customHeight="1">
      <c r="A28" s="251"/>
      <c r="B28" s="221"/>
      <c r="C28" s="209"/>
      <c r="D28" s="247"/>
      <c r="E28" s="247"/>
      <c r="F28" s="248"/>
      <c r="G28" s="249"/>
      <c r="H28" s="249"/>
      <c r="I28" s="194"/>
      <c r="J28" s="194"/>
      <c r="K28" s="250"/>
      <c r="L28" s="222"/>
      <c r="M28" s="222"/>
      <c r="N28" s="240">
        <f t="shared" si="0"/>
        <v>0</v>
      </c>
    </row>
    <row r="29" spans="1:14" ht="11.25" customHeight="1">
      <c r="A29" s="251"/>
      <c r="B29" s="221"/>
      <c r="C29" s="209"/>
      <c r="D29" s="252"/>
      <c r="E29" s="252"/>
      <c r="F29" s="248"/>
      <c r="G29" s="194"/>
      <c r="H29" s="194"/>
      <c r="I29" s="194"/>
      <c r="J29" s="194"/>
      <c r="K29" s="250"/>
      <c r="L29" s="222"/>
      <c r="M29" s="222"/>
      <c r="N29" s="253">
        <f>SUM(N6:N28)</f>
        <v>244266</v>
      </c>
    </row>
    <row r="30" spans="1:14" ht="12" customHeight="1">
      <c r="A30" s="203" t="s">
        <v>37</v>
      </c>
      <c r="B30" s="254"/>
      <c r="C30" s="255"/>
      <c r="D30" s="250"/>
      <c r="E30" s="250"/>
      <c r="F30" s="250"/>
      <c r="G30" s="249">
        <f>SUM(G6:G29)</f>
        <v>244266</v>
      </c>
      <c r="H30" s="249">
        <f>SUM(H6:H29)</f>
        <v>0</v>
      </c>
      <c r="I30" s="222">
        <f>SUM(I6:I28)</f>
        <v>0</v>
      </c>
      <c r="J30" s="222">
        <f>SUM(J6:J28)</f>
        <v>170730</v>
      </c>
      <c r="K30" s="222">
        <f>SUM(K6:K28)</f>
        <v>73536</v>
      </c>
      <c r="L30" s="222">
        <f>SUM(L6:L29)</f>
        <v>0</v>
      </c>
      <c r="M30" s="222">
        <f>SUM(M6:M29)</f>
        <v>0</v>
      </c>
      <c r="N30" s="253">
        <f>SUM(J30:M30)</f>
        <v>244266</v>
      </c>
    </row>
    <row r="31" spans="1:14" ht="10.5" customHeight="1">
      <c r="A31" s="194"/>
      <c r="B31" s="194"/>
      <c r="C31" s="194"/>
      <c r="D31" s="247"/>
      <c r="E31" s="194"/>
      <c r="F31" s="194"/>
      <c r="G31" s="194"/>
      <c r="H31" s="196" t="s">
        <v>38</v>
      </c>
      <c r="I31" s="256"/>
      <c r="J31" s="250"/>
      <c r="K31" s="257"/>
      <c r="L31" s="250"/>
      <c r="M31" s="250"/>
      <c r="N31" s="194"/>
    </row>
    <row r="32" spans="1:14" ht="11.25" customHeight="1">
      <c r="A32" s="203" t="s">
        <v>39</v>
      </c>
      <c r="B32" s="203"/>
      <c r="C32" s="194"/>
      <c r="D32" s="247"/>
      <c r="E32" s="258" t="s">
        <v>40</v>
      </c>
      <c r="F32" s="258"/>
      <c r="G32" s="194" t="s">
        <v>41</v>
      </c>
      <c r="H32" s="259"/>
      <c r="I32" s="260"/>
      <c r="J32" s="261"/>
      <c r="K32" s="262"/>
      <c r="L32" s="263"/>
      <c r="M32" s="264"/>
      <c r="N32" s="194"/>
    </row>
    <row r="33" spans="1:14" ht="11.25" customHeight="1">
      <c r="A33" s="203" t="s">
        <v>42</v>
      </c>
      <c r="B33" s="202"/>
      <c r="C33" s="265"/>
      <c r="D33" s="194"/>
      <c r="E33" s="306">
        <v>513</v>
      </c>
      <c r="F33" s="306"/>
      <c r="G33" s="194"/>
      <c r="H33" s="266"/>
      <c r="I33" s="267"/>
      <c r="J33" s="263"/>
      <c r="K33" s="263"/>
      <c r="L33" s="263"/>
      <c r="M33" s="264"/>
      <c r="N33" s="217"/>
    </row>
    <row r="34" spans="1:14" ht="11.25" customHeight="1">
      <c r="A34" s="203" t="s">
        <v>43</v>
      </c>
      <c r="B34" s="194"/>
      <c r="C34" s="268">
        <v>174</v>
      </c>
      <c r="D34" s="194"/>
      <c r="E34" s="194"/>
      <c r="F34" s="194"/>
      <c r="G34" s="194"/>
      <c r="H34" s="258"/>
      <c r="I34" s="222"/>
      <c r="J34" s="264"/>
      <c r="K34" s="264"/>
      <c r="L34" s="264"/>
      <c r="M34" s="264"/>
      <c r="N34" s="217"/>
    </row>
    <row r="35" spans="1:14" ht="11.25" customHeight="1">
      <c r="A35" s="194"/>
      <c r="B35" s="194"/>
      <c r="C35" s="269">
        <f>((C33+C34)*E33)</f>
        <v>89262</v>
      </c>
      <c r="D35" s="194"/>
      <c r="E35" s="194"/>
      <c r="F35" s="194"/>
      <c r="G35" s="194"/>
      <c r="H35" s="264"/>
      <c r="I35" s="264"/>
      <c r="J35" s="264"/>
      <c r="K35" s="194"/>
      <c r="L35" s="264"/>
      <c r="M35" s="264"/>
      <c r="N35" s="217"/>
    </row>
    <row r="36" spans="1:14" ht="11.25" customHeight="1">
      <c r="A36" s="203" t="s">
        <v>44</v>
      </c>
      <c r="B36" s="194" t="s">
        <v>141</v>
      </c>
      <c r="C36" s="270">
        <v>81500</v>
      </c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</row>
    <row r="37" spans="1:14" ht="11.25" customHeight="1">
      <c r="A37" s="307" t="s">
        <v>19</v>
      </c>
      <c r="B37" s="307"/>
      <c r="C37" s="269">
        <f>SUM(C35+C36)</f>
        <v>170762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247"/>
    </row>
  </sheetData>
  <mergeCells count="5">
    <mergeCell ref="B3:D3"/>
    <mergeCell ref="K3:M3"/>
    <mergeCell ref="H4:I4"/>
    <mergeCell ref="E33:F33"/>
    <mergeCell ref="A37:B37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activeCell="C37" sqref="C37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77</v>
      </c>
      <c r="F3" s="201"/>
      <c r="G3" s="194"/>
      <c r="H3" s="194"/>
      <c r="I3" s="194"/>
      <c r="J3" s="202"/>
      <c r="K3" s="305">
        <v>40416</v>
      </c>
      <c r="L3" s="305"/>
      <c r="M3" s="305"/>
      <c r="N3" s="203" t="s">
        <v>4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290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 t="s">
        <v>56</v>
      </c>
      <c r="B6" s="206" t="s">
        <v>91</v>
      </c>
      <c r="C6" s="209" t="s">
        <v>397</v>
      </c>
      <c r="D6" s="208">
        <v>40415</v>
      </c>
      <c r="E6" s="208">
        <v>40416</v>
      </c>
      <c r="F6" s="209">
        <v>35008</v>
      </c>
      <c r="G6" s="210">
        <v>21000</v>
      </c>
      <c r="H6" s="210"/>
      <c r="I6" s="210"/>
      <c r="J6" s="210">
        <v>21000</v>
      </c>
      <c r="K6" s="211"/>
      <c r="L6" s="210"/>
      <c r="M6" s="212"/>
      <c r="N6" s="213">
        <f>SUM(G6:I6)</f>
        <v>21000</v>
      </c>
    </row>
    <row r="7" spans="1:14" ht="11.25" customHeight="1">
      <c r="A7" s="214"/>
      <c r="B7" s="206" t="s">
        <v>398</v>
      </c>
      <c r="C7" s="207" t="s">
        <v>399</v>
      </c>
      <c r="D7" s="208">
        <v>40415</v>
      </c>
      <c r="E7" s="208">
        <v>40416</v>
      </c>
      <c r="F7" s="209">
        <v>35009</v>
      </c>
      <c r="G7" s="210">
        <v>18000</v>
      </c>
      <c r="H7" s="210"/>
      <c r="I7" s="210"/>
      <c r="J7" s="210"/>
      <c r="K7" s="211">
        <v>18000</v>
      </c>
      <c r="L7" s="210"/>
      <c r="M7" s="212"/>
      <c r="N7" s="213">
        <f t="shared" ref="N7:N28" si="0">SUM(G7+I7)</f>
        <v>18000</v>
      </c>
    </row>
    <row r="8" spans="1:14" ht="11.25" customHeight="1">
      <c r="A8" s="214" t="s">
        <v>53</v>
      </c>
      <c r="B8" s="217" t="s">
        <v>400</v>
      </c>
      <c r="C8" s="208" t="s">
        <v>83</v>
      </c>
      <c r="D8" s="208">
        <v>40415</v>
      </c>
      <c r="E8" s="208">
        <v>40416</v>
      </c>
      <c r="F8" s="209">
        <v>35010</v>
      </c>
      <c r="G8" s="210">
        <v>18000</v>
      </c>
      <c r="H8" s="210"/>
      <c r="I8" s="216"/>
      <c r="J8" s="210"/>
      <c r="K8" s="211">
        <v>18000</v>
      </c>
      <c r="L8" s="210"/>
      <c r="M8" s="210"/>
      <c r="N8" s="213">
        <f t="shared" si="0"/>
        <v>18000</v>
      </c>
    </row>
    <row r="9" spans="1:14" ht="11.25" customHeight="1">
      <c r="A9" s="214" t="s">
        <v>116</v>
      </c>
      <c r="B9" s="217" t="s">
        <v>401</v>
      </c>
      <c r="C9" s="218" t="s">
        <v>83</v>
      </c>
      <c r="D9" s="208">
        <v>40415</v>
      </c>
      <c r="E9" s="208">
        <v>40416</v>
      </c>
      <c r="F9" s="209">
        <v>35011</v>
      </c>
      <c r="G9" s="210">
        <v>18000</v>
      </c>
      <c r="H9" s="210"/>
      <c r="I9" s="216"/>
      <c r="J9" s="210">
        <v>18000</v>
      </c>
      <c r="K9" s="219"/>
      <c r="L9" s="210"/>
      <c r="M9" s="220"/>
      <c r="N9" s="213">
        <f t="shared" si="0"/>
        <v>18000</v>
      </c>
    </row>
    <row r="10" spans="1:14" ht="11.25" customHeight="1">
      <c r="A10" s="214" t="s">
        <v>334</v>
      </c>
      <c r="B10" s="221" t="s">
        <v>171</v>
      </c>
      <c r="C10" s="208" t="s">
        <v>33</v>
      </c>
      <c r="D10" s="208">
        <v>40415</v>
      </c>
      <c r="E10" s="208">
        <v>40416</v>
      </c>
      <c r="F10" s="209">
        <v>35012</v>
      </c>
      <c r="G10" s="210">
        <v>61560</v>
      </c>
      <c r="H10" s="210"/>
      <c r="I10" s="216"/>
      <c r="J10" s="210">
        <v>30780</v>
      </c>
      <c r="K10" s="211">
        <v>30780</v>
      </c>
      <c r="L10" s="210"/>
      <c r="M10" s="222"/>
      <c r="N10" s="213">
        <f t="shared" si="0"/>
        <v>61560</v>
      </c>
    </row>
    <row r="11" spans="1:14" ht="11.25" customHeight="1">
      <c r="A11" s="214" t="s">
        <v>402</v>
      </c>
      <c r="B11" s="218" t="s">
        <v>332</v>
      </c>
      <c r="C11" s="208" t="s">
        <v>33</v>
      </c>
      <c r="D11" s="208">
        <v>40416</v>
      </c>
      <c r="E11" s="208">
        <v>40417</v>
      </c>
      <c r="F11" s="209">
        <v>35013</v>
      </c>
      <c r="G11" s="210">
        <v>54891</v>
      </c>
      <c r="H11" s="223"/>
      <c r="I11" s="216"/>
      <c r="J11" s="210"/>
      <c r="K11" s="211"/>
      <c r="L11" s="210"/>
      <c r="M11" s="222">
        <v>54891</v>
      </c>
      <c r="N11" s="213">
        <f t="shared" si="0"/>
        <v>54891</v>
      </c>
    </row>
    <row r="12" spans="1:14" ht="11.25" customHeight="1">
      <c r="A12" s="224"/>
      <c r="B12" s="225"/>
      <c r="C12" s="226"/>
      <c r="D12" s="226"/>
      <c r="E12" s="226"/>
      <c r="F12" s="227"/>
      <c r="G12" s="210"/>
      <c r="H12" s="228"/>
      <c r="I12" s="229"/>
      <c r="J12" s="228"/>
      <c r="K12" s="211"/>
      <c r="L12" s="210"/>
      <c r="M12" s="230"/>
      <c r="N12" s="213">
        <f t="shared" si="0"/>
        <v>0</v>
      </c>
    </row>
    <row r="13" spans="1:14" ht="11.25" customHeight="1">
      <c r="A13" s="224"/>
      <c r="B13" s="225"/>
      <c r="C13" s="226"/>
      <c r="D13" s="226"/>
      <c r="E13" s="226"/>
      <c r="F13" s="231"/>
      <c r="G13" s="228"/>
      <c r="H13" s="228"/>
      <c r="I13" s="229"/>
      <c r="J13" s="228"/>
      <c r="K13" s="211"/>
      <c r="L13" s="228"/>
      <c r="M13" s="230"/>
      <c r="N13" s="213">
        <f t="shared" si="0"/>
        <v>0</v>
      </c>
    </row>
    <row r="14" spans="1:14" ht="11.25" customHeight="1">
      <c r="A14" s="224"/>
      <c r="B14" s="225"/>
      <c r="C14" s="231"/>
      <c r="D14" s="226"/>
      <c r="E14" s="226"/>
      <c r="F14" s="231"/>
      <c r="G14" s="210"/>
      <c r="H14" s="228"/>
      <c r="I14" s="229"/>
      <c r="J14" s="232"/>
      <c r="K14" s="228"/>
      <c r="L14" s="210"/>
      <c r="M14" s="233"/>
      <c r="N14" s="213">
        <f t="shared" si="0"/>
        <v>0</v>
      </c>
    </row>
    <row r="15" spans="1:14" ht="11.25" customHeight="1">
      <c r="A15" s="234"/>
      <c r="B15" s="235"/>
      <c r="C15" s="236"/>
      <c r="D15" s="237"/>
      <c r="E15" s="237"/>
      <c r="F15" s="236"/>
      <c r="G15" s="210"/>
      <c r="H15" s="233"/>
      <c r="I15" s="238"/>
      <c r="J15" s="210"/>
      <c r="K15" s="228"/>
      <c r="L15" s="210"/>
      <c r="M15" s="239"/>
      <c r="N15" s="240">
        <f t="shared" si="0"/>
        <v>0</v>
      </c>
    </row>
    <row r="16" spans="1:14" ht="11.25" customHeight="1">
      <c r="A16" s="224"/>
      <c r="B16" s="225"/>
      <c r="C16" s="231"/>
      <c r="D16" s="241"/>
      <c r="E16" s="241"/>
      <c r="F16" s="231"/>
      <c r="G16" s="210"/>
      <c r="H16" s="233"/>
      <c r="I16" s="238"/>
      <c r="J16" s="199"/>
      <c r="K16" s="228"/>
      <c r="L16" s="210"/>
      <c r="M16" s="230"/>
      <c r="N16" s="240">
        <f t="shared" si="0"/>
        <v>0</v>
      </c>
    </row>
    <row r="17" spans="1:14" ht="11.25" customHeight="1">
      <c r="A17" s="224"/>
      <c r="B17" s="242"/>
      <c r="C17" s="231"/>
      <c r="D17" s="241"/>
      <c r="E17" s="241"/>
      <c r="F17" s="231"/>
      <c r="G17" s="243"/>
      <c r="H17" s="230"/>
      <c r="I17" s="238"/>
      <c r="J17" s="233"/>
      <c r="K17" s="230"/>
      <c r="L17" s="243"/>
      <c r="M17" s="230"/>
      <c r="N17" s="240">
        <f t="shared" si="0"/>
        <v>0</v>
      </c>
    </row>
    <row r="18" spans="1:14" ht="11.25" customHeight="1">
      <c r="A18" s="224"/>
      <c r="B18" s="242"/>
      <c r="C18" s="231"/>
      <c r="D18" s="241"/>
      <c r="E18" s="241"/>
      <c r="F18" s="231"/>
      <c r="G18" s="210"/>
      <c r="H18" s="233"/>
      <c r="I18" s="238"/>
      <c r="J18" s="244"/>
      <c r="K18" s="233"/>
      <c r="L18" s="210"/>
      <c r="M18" s="230"/>
      <c r="N18" s="240">
        <f t="shared" si="0"/>
        <v>0</v>
      </c>
    </row>
    <row r="19" spans="1:14" ht="11.25" customHeight="1">
      <c r="A19" s="224"/>
      <c r="B19" s="226"/>
      <c r="C19" s="231"/>
      <c r="D19" s="241"/>
      <c r="E19" s="241"/>
      <c r="F19" s="231"/>
      <c r="G19" s="243"/>
      <c r="H19" s="230"/>
      <c r="I19" s="238"/>
      <c r="J19" s="233"/>
      <c r="K19" s="233"/>
      <c r="L19" s="243"/>
      <c r="M19" s="230"/>
      <c r="N19" s="240">
        <f t="shared" si="0"/>
        <v>0</v>
      </c>
    </row>
    <row r="20" spans="1:14" ht="11.25" customHeight="1">
      <c r="A20" s="224"/>
      <c r="B20" s="242"/>
      <c r="C20" s="231"/>
      <c r="D20" s="241"/>
      <c r="E20" s="241"/>
      <c r="F20" s="231"/>
      <c r="G20" s="210"/>
      <c r="H20" s="233"/>
      <c r="I20" s="238"/>
      <c r="J20" s="199"/>
      <c r="K20" s="228"/>
      <c r="L20" s="210"/>
      <c r="M20" s="230"/>
      <c r="N20" s="240">
        <f t="shared" si="0"/>
        <v>0</v>
      </c>
    </row>
    <row r="21" spans="1:14" ht="11.25" customHeight="1">
      <c r="A21" s="224"/>
      <c r="B21" s="242"/>
      <c r="C21" s="231"/>
      <c r="D21" s="241"/>
      <c r="E21" s="241"/>
      <c r="F21" s="231"/>
      <c r="G21" s="228"/>
      <c r="H21" s="233"/>
      <c r="I21" s="238"/>
      <c r="J21" s="233"/>
      <c r="K21" s="233"/>
      <c r="L21" s="230"/>
      <c r="M21" s="230"/>
      <c r="N21" s="240">
        <f t="shared" si="0"/>
        <v>0</v>
      </c>
    </row>
    <row r="22" spans="1:14" ht="11.25" customHeight="1">
      <c r="A22" s="224"/>
      <c r="B22" s="225"/>
      <c r="C22" s="231"/>
      <c r="D22" s="241"/>
      <c r="E22" s="241"/>
      <c r="F22" s="231"/>
      <c r="G22" s="233"/>
      <c r="H22" s="233"/>
      <c r="I22" s="244"/>
      <c r="J22" s="244"/>
      <c r="K22" s="233"/>
      <c r="L22" s="230"/>
      <c r="M22" s="230"/>
      <c r="N22" s="240">
        <f t="shared" si="0"/>
        <v>0</v>
      </c>
    </row>
    <row r="23" spans="1:14" ht="11.25" customHeight="1">
      <c r="A23" s="224"/>
      <c r="B23" s="242"/>
      <c r="C23" s="245"/>
      <c r="D23" s="241"/>
      <c r="E23" s="241"/>
      <c r="F23" s="246"/>
      <c r="G23" s="233"/>
      <c r="H23" s="233"/>
      <c r="I23" s="244"/>
      <c r="J23" s="244"/>
      <c r="K23" s="233"/>
      <c r="L23" s="230"/>
      <c r="M23" s="230"/>
      <c r="N23" s="240">
        <f t="shared" si="0"/>
        <v>0</v>
      </c>
    </row>
    <row r="24" spans="1:14" ht="11.25" customHeight="1">
      <c r="A24" s="214"/>
      <c r="B24" s="218"/>
      <c r="C24" s="209"/>
      <c r="D24" s="247"/>
      <c r="E24" s="247"/>
      <c r="F24" s="248"/>
      <c r="G24" s="249"/>
      <c r="H24" s="249"/>
      <c r="I24" s="250"/>
      <c r="J24" s="250"/>
      <c r="K24" s="194"/>
      <c r="L24" s="222"/>
      <c r="M24" s="222"/>
      <c r="N24" s="240">
        <f t="shared" si="0"/>
        <v>0</v>
      </c>
    </row>
    <row r="25" spans="1:14" ht="11.25" customHeight="1">
      <c r="A25" s="214"/>
      <c r="B25" s="218"/>
      <c r="C25" s="209"/>
      <c r="D25" s="247"/>
      <c r="E25" s="247"/>
      <c r="F25" s="248"/>
      <c r="G25" s="249"/>
      <c r="H25" s="249"/>
      <c r="I25" s="250"/>
      <c r="J25" s="250"/>
      <c r="K25" s="249"/>
      <c r="L25" s="222"/>
      <c r="M25" s="222"/>
      <c r="N25" s="240">
        <f t="shared" si="0"/>
        <v>0</v>
      </c>
    </row>
    <row r="26" spans="1:14" ht="11.25" customHeight="1">
      <c r="A26" s="251"/>
      <c r="B26" s="207"/>
      <c r="C26" s="209"/>
      <c r="D26" s="247"/>
      <c r="E26" s="247"/>
      <c r="F26" s="248"/>
      <c r="G26" s="249"/>
      <c r="H26" s="249"/>
      <c r="I26" s="250"/>
      <c r="J26" s="250"/>
      <c r="K26" s="249"/>
      <c r="L26" s="222"/>
      <c r="M26" s="222"/>
      <c r="N26" s="240">
        <f t="shared" si="0"/>
        <v>0</v>
      </c>
    </row>
    <row r="27" spans="1:14" ht="11.25" customHeight="1">
      <c r="A27" s="251"/>
      <c r="B27" s="218"/>
      <c r="C27" s="209"/>
      <c r="D27" s="247"/>
      <c r="E27" s="247"/>
      <c r="F27" s="248"/>
      <c r="G27" s="249"/>
      <c r="H27" s="249"/>
      <c r="I27" s="250"/>
      <c r="J27" s="250"/>
      <c r="K27" s="249"/>
      <c r="L27" s="222"/>
      <c r="M27" s="222"/>
      <c r="N27" s="240">
        <f t="shared" si="0"/>
        <v>0</v>
      </c>
    </row>
    <row r="28" spans="1:14" ht="11.25" customHeight="1">
      <c r="A28" s="251"/>
      <c r="B28" s="221"/>
      <c r="C28" s="209"/>
      <c r="D28" s="247"/>
      <c r="E28" s="247"/>
      <c r="F28" s="248"/>
      <c r="G28" s="249"/>
      <c r="H28" s="249"/>
      <c r="I28" s="194"/>
      <c r="J28" s="194"/>
      <c r="K28" s="250"/>
      <c r="L28" s="222"/>
      <c r="M28" s="222"/>
      <c r="N28" s="240">
        <f t="shared" si="0"/>
        <v>0</v>
      </c>
    </row>
    <row r="29" spans="1:14" ht="11.25" customHeight="1">
      <c r="A29" s="251"/>
      <c r="B29" s="221"/>
      <c r="C29" s="209"/>
      <c r="D29" s="252"/>
      <c r="E29" s="252"/>
      <c r="F29" s="248"/>
      <c r="G29" s="194"/>
      <c r="H29" s="194"/>
      <c r="I29" s="194"/>
      <c r="J29" s="194"/>
      <c r="K29" s="250"/>
      <c r="L29" s="222"/>
      <c r="M29" s="222"/>
      <c r="N29" s="253">
        <f>SUM(N6:N28)</f>
        <v>191451</v>
      </c>
    </row>
    <row r="30" spans="1:14" ht="12" customHeight="1">
      <c r="A30" s="203" t="s">
        <v>37</v>
      </c>
      <c r="B30" s="254"/>
      <c r="C30" s="255"/>
      <c r="D30" s="250"/>
      <c r="E30" s="250"/>
      <c r="F30" s="250"/>
      <c r="G30" s="249">
        <f>SUM(G6:G29)</f>
        <v>191451</v>
      </c>
      <c r="H30" s="249">
        <f>SUM(H6:H29)</f>
        <v>0</v>
      </c>
      <c r="I30" s="222">
        <f>SUM(I6:I28)</f>
        <v>0</v>
      </c>
      <c r="J30" s="222">
        <f>SUM(J6:J28)</f>
        <v>69780</v>
      </c>
      <c r="K30" s="222">
        <f>SUM(K6:K28)</f>
        <v>66780</v>
      </c>
      <c r="L30" s="222">
        <f>SUM(L6:L29)</f>
        <v>0</v>
      </c>
      <c r="M30" s="222">
        <f>SUM(M6:M29)</f>
        <v>54891</v>
      </c>
      <c r="N30" s="253">
        <f>SUM(J30:M30)</f>
        <v>191451</v>
      </c>
    </row>
    <row r="31" spans="1:14" ht="10.5" customHeight="1">
      <c r="A31" s="194"/>
      <c r="B31" s="194"/>
      <c r="C31" s="194"/>
      <c r="D31" s="247"/>
      <c r="E31" s="194"/>
      <c r="F31" s="194"/>
      <c r="G31" s="194"/>
      <c r="H31" s="196" t="s">
        <v>38</v>
      </c>
      <c r="I31" s="256"/>
      <c r="J31" s="250"/>
      <c r="K31" s="257"/>
      <c r="L31" s="250"/>
      <c r="M31" s="250"/>
      <c r="N31" s="194"/>
    </row>
    <row r="32" spans="1:14" ht="11.25" customHeight="1">
      <c r="A32" s="203" t="s">
        <v>39</v>
      </c>
      <c r="B32" s="203"/>
      <c r="C32" s="194"/>
      <c r="D32" s="247"/>
      <c r="E32" s="258" t="s">
        <v>40</v>
      </c>
      <c r="F32" s="258"/>
      <c r="G32" s="194" t="s">
        <v>41</v>
      </c>
      <c r="H32" s="259"/>
      <c r="I32" s="260"/>
      <c r="J32" s="261"/>
      <c r="K32" s="262"/>
      <c r="L32" s="263"/>
      <c r="M32" s="264"/>
      <c r="N32" s="194"/>
    </row>
    <row r="33" spans="1:14" ht="11.25" customHeight="1">
      <c r="A33" s="203" t="s">
        <v>42</v>
      </c>
      <c r="B33" s="202"/>
      <c r="C33" s="265"/>
      <c r="D33" s="194"/>
      <c r="E33" s="306">
        <v>513</v>
      </c>
      <c r="F33" s="306"/>
      <c r="G33" s="194"/>
      <c r="H33" s="266"/>
      <c r="I33" s="267"/>
      <c r="J33" s="263"/>
      <c r="K33" s="263"/>
      <c r="L33" s="263"/>
      <c r="M33" s="264"/>
      <c r="N33" s="217"/>
    </row>
    <row r="34" spans="1:14" ht="11.25" customHeight="1">
      <c r="A34" s="203" t="s">
        <v>43</v>
      </c>
      <c r="B34" s="194"/>
      <c r="C34" s="268">
        <v>60</v>
      </c>
      <c r="D34" s="194"/>
      <c r="E34" s="194"/>
      <c r="F34" s="194"/>
      <c r="G34" s="194"/>
      <c r="H34" s="258"/>
      <c r="I34" s="222"/>
      <c r="J34" s="264"/>
      <c r="K34" s="264"/>
      <c r="L34" s="264"/>
      <c r="M34" s="264"/>
      <c r="N34" s="217"/>
    </row>
    <row r="35" spans="1:14" ht="11.25" customHeight="1">
      <c r="A35" s="194"/>
      <c r="B35" s="194"/>
      <c r="C35" s="269">
        <f>((C33+C34)*E33)</f>
        <v>30780</v>
      </c>
      <c r="D35" s="194"/>
      <c r="E35" s="194"/>
      <c r="F35" s="194"/>
      <c r="G35" s="194"/>
      <c r="H35" s="264"/>
      <c r="I35" s="264"/>
      <c r="J35" s="264"/>
      <c r="K35" s="194"/>
      <c r="L35" s="264"/>
      <c r="M35" s="264"/>
      <c r="N35" s="217"/>
    </row>
    <row r="36" spans="1:14" ht="11.25" customHeight="1">
      <c r="A36" s="203" t="s">
        <v>44</v>
      </c>
      <c r="B36" s="194" t="s">
        <v>141</v>
      </c>
      <c r="C36" s="270">
        <v>39000</v>
      </c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</row>
    <row r="37" spans="1:14" ht="11.25" customHeight="1">
      <c r="A37" s="307" t="s">
        <v>19</v>
      </c>
      <c r="B37" s="307"/>
      <c r="C37" s="269">
        <f>SUM(C35+C36)</f>
        <v>69780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247"/>
    </row>
  </sheetData>
  <mergeCells count="5">
    <mergeCell ref="B3:D3"/>
    <mergeCell ref="K3:M3"/>
    <mergeCell ref="H4:I4"/>
    <mergeCell ref="E33:F33"/>
    <mergeCell ref="A37:B37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49"/>
  <dimension ref="A1:N37"/>
  <sheetViews>
    <sheetView workbookViewId="0">
      <selection activeCell="B14" sqref="B14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9" width="9.42578125" customWidth="1"/>
    <col min="10" max="10" width="8.710937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103</v>
      </c>
      <c r="F3" s="201"/>
      <c r="G3" s="194"/>
      <c r="H3" s="194"/>
      <c r="I3" s="194"/>
      <c r="J3" s="202"/>
      <c r="K3" s="305">
        <v>40415</v>
      </c>
      <c r="L3" s="305"/>
      <c r="M3" s="305"/>
      <c r="N3" s="203" t="s">
        <v>391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280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 t="s">
        <v>205</v>
      </c>
      <c r="B6" s="206" t="s">
        <v>394</v>
      </c>
      <c r="C6" s="209" t="s">
        <v>393</v>
      </c>
      <c r="D6" s="208">
        <v>40376</v>
      </c>
      <c r="E6" s="208">
        <v>40379</v>
      </c>
      <c r="F6" s="209">
        <v>35004</v>
      </c>
      <c r="G6" s="210">
        <v>70794</v>
      </c>
      <c r="H6" s="210"/>
      <c r="I6" s="210"/>
      <c r="J6" s="210"/>
      <c r="K6" s="211"/>
      <c r="L6" s="210"/>
      <c r="M6" s="212">
        <v>70794</v>
      </c>
      <c r="N6" s="213">
        <f>SUM(G6:I6)</f>
        <v>70794</v>
      </c>
    </row>
    <row r="7" spans="1:14" ht="11.25" customHeight="1">
      <c r="A7" s="214" t="s">
        <v>31</v>
      </c>
      <c r="B7" s="206" t="s">
        <v>392</v>
      </c>
      <c r="C7" s="207" t="s">
        <v>393</v>
      </c>
      <c r="D7" s="208">
        <v>40375</v>
      </c>
      <c r="E7" s="208">
        <v>40379</v>
      </c>
      <c r="F7" s="209">
        <v>35005</v>
      </c>
      <c r="G7" s="210">
        <v>94392</v>
      </c>
      <c r="H7" s="210"/>
      <c r="I7" s="210"/>
      <c r="J7" s="210"/>
      <c r="K7" s="211"/>
      <c r="L7" s="210"/>
      <c r="M7" s="212">
        <v>94392</v>
      </c>
      <c r="N7" s="213">
        <f t="shared" ref="N7:N28" si="0">SUM(G7+I7)</f>
        <v>94392</v>
      </c>
    </row>
    <row r="8" spans="1:14" ht="11.25" customHeight="1">
      <c r="A8" s="214" t="s">
        <v>139</v>
      </c>
      <c r="B8" s="217" t="s">
        <v>395</v>
      </c>
      <c r="C8" s="208" t="s">
        <v>393</v>
      </c>
      <c r="D8" s="208">
        <v>40369</v>
      </c>
      <c r="E8" s="208">
        <v>40372</v>
      </c>
      <c r="F8" s="209">
        <v>35006</v>
      </c>
      <c r="G8" s="210">
        <v>70794</v>
      </c>
      <c r="H8" s="210"/>
      <c r="I8" s="216"/>
      <c r="J8" s="210"/>
      <c r="K8" s="211"/>
      <c r="L8" s="210"/>
      <c r="M8" s="210">
        <v>70794</v>
      </c>
      <c r="N8" s="213">
        <f t="shared" si="0"/>
        <v>70794</v>
      </c>
    </row>
    <row r="9" spans="1:14" ht="11.25" customHeight="1">
      <c r="A9" s="214" t="s">
        <v>68</v>
      </c>
      <c r="B9" s="217" t="s">
        <v>396</v>
      </c>
      <c r="C9" s="218" t="s">
        <v>393</v>
      </c>
      <c r="D9" s="208">
        <v>40367</v>
      </c>
      <c r="E9" s="208">
        <v>40371</v>
      </c>
      <c r="F9" s="209">
        <v>35007</v>
      </c>
      <c r="G9" s="210">
        <v>94392</v>
      </c>
      <c r="H9" s="210"/>
      <c r="I9" s="216"/>
      <c r="J9" s="277"/>
      <c r="K9" s="219"/>
      <c r="L9" s="210"/>
      <c r="M9" s="220">
        <v>94392</v>
      </c>
      <c r="N9" s="213">
        <f t="shared" si="0"/>
        <v>94392</v>
      </c>
    </row>
    <row r="10" spans="1:14" ht="11.25" customHeight="1">
      <c r="A10" s="214"/>
      <c r="B10" s="221"/>
      <c r="C10" s="208"/>
      <c r="D10" s="208"/>
      <c r="E10" s="208"/>
      <c r="F10" s="209"/>
      <c r="G10" s="210"/>
      <c r="H10" s="210"/>
      <c r="I10" s="216"/>
      <c r="J10" s="210"/>
      <c r="K10" s="211"/>
      <c r="L10" s="210"/>
      <c r="M10" s="222"/>
      <c r="N10" s="213">
        <f t="shared" si="0"/>
        <v>0</v>
      </c>
    </row>
    <row r="11" spans="1:14" ht="11.25" customHeight="1">
      <c r="A11" s="214"/>
      <c r="B11" s="218"/>
      <c r="C11" s="208"/>
      <c r="D11" s="208"/>
      <c r="E11" s="208"/>
      <c r="F11" s="209"/>
      <c r="G11" s="210"/>
      <c r="H11" s="223"/>
      <c r="I11" s="216"/>
      <c r="J11" s="210"/>
      <c r="K11" s="211"/>
      <c r="L11" s="210"/>
      <c r="M11" s="222"/>
      <c r="N11" s="213">
        <f t="shared" si="0"/>
        <v>0</v>
      </c>
    </row>
    <row r="12" spans="1:14" ht="11.25" customHeight="1">
      <c r="A12" s="224"/>
      <c r="B12" s="225"/>
      <c r="C12" s="226"/>
      <c r="D12" s="226"/>
      <c r="E12" s="226"/>
      <c r="F12" s="227"/>
      <c r="G12" s="210"/>
      <c r="H12" s="228"/>
      <c r="I12" s="229"/>
      <c r="J12" s="228"/>
      <c r="K12" s="211"/>
      <c r="L12" s="210"/>
      <c r="M12" s="230"/>
      <c r="N12" s="213">
        <f t="shared" si="0"/>
        <v>0</v>
      </c>
    </row>
    <row r="13" spans="1:14" ht="11.25" customHeight="1">
      <c r="A13" s="224"/>
      <c r="B13" s="225"/>
      <c r="C13" s="226"/>
      <c r="D13" s="226"/>
      <c r="E13" s="226"/>
      <c r="F13" s="231"/>
      <c r="G13" s="228"/>
      <c r="H13" s="228"/>
      <c r="I13" s="229"/>
      <c r="J13" s="228"/>
      <c r="K13" s="211"/>
      <c r="L13" s="228"/>
      <c r="M13" s="230"/>
      <c r="N13" s="213">
        <f t="shared" si="0"/>
        <v>0</v>
      </c>
    </row>
    <row r="14" spans="1:14" ht="11.25" customHeight="1">
      <c r="A14" s="224"/>
      <c r="B14" s="225"/>
      <c r="C14" s="231"/>
      <c r="D14" s="226"/>
      <c r="E14" s="226"/>
      <c r="F14" s="231"/>
      <c r="G14" s="210"/>
      <c r="H14" s="228"/>
      <c r="I14" s="229"/>
      <c r="J14" s="232"/>
      <c r="K14" s="228"/>
      <c r="L14" s="210"/>
      <c r="M14" s="233"/>
      <c r="N14" s="213">
        <f t="shared" si="0"/>
        <v>0</v>
      </c>
    </row>
    <row r="15" spans="1:14" ht="11.25" customHeight="1">
      <c r="A15" s="234"/>
      <c r="B15" s="235"/>
      <c r="C15" s="236"/>
      <c r="D15" s="237"/>
      <c r="E15" s="237"/>
      <c r="F15" s="236"/>
      <c r="G15" s="210"/>
      <c r="H15" s="233"/>
      <c r="I15" s="238"/>
      <c r="J15" s="210"/>
      <c r="K15" s="228"/>
      <c r="L15" s="210"/>
      <c r="M15" s="239"/>
      <c r="N15" s="240">
        <f t="shared" si="0"/>
        <v>0</v>
      </c>
    </row>
    <row r="16" spans="1:14" ht="11.25" customHeight="1">
      <c r="A16" s="224"/>
      <c r="B16" s="225"/>
      <c r="C16" s="231"/>
      <c r="D16" s="241"/>
      <c r="E16" s="241"/>
      <c r="F16" s="231"/>
      <c r="G16" s="210"/>
      <c r="H16" s="233"/>
      <c r="I16" s="238"/>
      <c r="J16" s="199"/>
      <c r="K16" s="228"/>
      <c r="L16" s="210"/>
      <c r="M16" s="230"/>
      <c r="N16" s="240">
        <f t="shared" si="0"/>
        <v>0</v>
      </c>
    </row>
    <row r="17" spans="1:14" ht="11.25" customHeight="1">
      <c r="A17" s="224"/>
      <c r="B17" s="242"/>
      <c r="C17" s="231"/>
      <c r="D17" s="241"/>
      <c r="E17" s="241"/>
      <c r="F17" s="231"/>
      <c r="G17" s="243"/>
      <c r="H17" s="230"/>
      <c r="I17" s="238"/>
      <c r="J17" s="233"/>
      <c r="K17" s="230"/>
      <c r="L17" s="243"/>
      <c r="M17" s="230"/>
      <c r="N17" s="240">
        <f t="shared" si="0"/>
        <v>0</v>
      </c>
    </row>
    <row r="18" spans="1:14" ht="11.25" customHeight="1">
      <c r="A18" s="224"/>
      <c r="B18" s="242"/>
      <c r="C18" s="231"/>
      <c r="D18" s="241"/>
      <c r="E18" s="241"/>
      <c r="F18" s="231"/>
      <c r="G18" s="210"/>
      <c r="H18" s="233"/>
      <c r="I18" s="238"/>
      <c r="J18" s="244"/>
      <c r="K18" s="233"/>
      <c r="L18" s="210"/>
      <c r="M18" s="230"/>
      <c r="N18" s="240">
        <f t="shared" si="0"/>
        <v>0</v>
      </c>
    </row>
    <row r="19" spans="1:14" ht="11.25" customHeight="1">
      <c r="A19" s="224"/>
      <c r="B19" s="226"/>
      <c r="C19" s="231"/>
      <c r="D19" s="241"/>
      <c r="E19" s="241"/>
      <c r="F19" s="231"/>
      <c r="G19" s="243"/>
      <c r="H19" s="230"/>
      <c r="I19" s="238"/>
      <c r="J19" s="233"/>
      <c r="K19" s="233"/>
      <c r="L19" s="243"/>
      <c r="M19" s="230"/>
      <c r="N19" s="240">
        <f t="shared" si="0"/>
        <v>0</v>
      </c>
    </row>
    <row r="20" spans="1:14" ht="11.25" customHeight="1">
      <c r="A20" s="224"/>
      <c r="B20" s="242"/>
      <c r="C20" s="231"/>
      <c r="D20" s="241"/>
      <c r="E20" s="241"/>
      <c r="F20" s="231"/>
      <c r="G20" s="210"/>
      <c r="H20" s="233"/>
      <c r="I20" s="238"/>
      <c r="J20" s="199"/>
      <c r="K20" s="228"/>
      <c r="L20" s="210"/>
      <c r="M20" s="230"/>
      <c r="N20" s="240">
        <f t="shared" si="0"/>
        <v>0</v>
      </c>
    </row>
    <row r="21" spans="1:14" ht="11.25" customHeight="1">
      <c r="A21" s="224"/>
      <c r="B21" s="242"/>
      <c r="C21" s="231"/>
      <c r="D21" s="241"/>
      <c r="E21" s="241"/>
      <c r="F21" s="231"/>
      <c r="G21" s="228"/>
      <c r="H21" s="233"/>
      <c r="I21" s="238"/>
      <c r="J21" s="233"/>
      <c r="K21" s="233"/>
      <c r="L21" s="230"/>
      <c r="M21" s="230"/>
      <c r="N21" s="240">
        <f t="shared" si="0"/>
        <v>0</v>
      </c>
    </row>
    <row r="22" spans="1:14" ht="11.25" customHeight="1">
      <c r="A22" s="224"/>
      <c r="B22" s="225"/>
      <c r="C22" s="231"/>
      <c r="D22" s="241"/>
      <c r="E22" s="241"/>
      <c r="F22" s="231"/>
      <c r="G22" s="233"/>
      <c r="H22" s="233"/>
      <c r="I22" s="244"/>
      <c r="J22" s="244"/>
      <c r="K22" s="233"/>
      <c r="L22" s="230"/>
      <c r="M22" s="230"/>
      <c r="N22" s="240">
        <f t="shared" si="0"/>
        <v>0</v>
      </c>
    </row>
    <row r="23" spans="1:14" ht="11.25" customHeight="1">
      <c r="A23" s="224"/>
      <c r="B23" s="242"/>
      <c r="C23" s="245"/>
      <c r="D23" s="241"/>
      <c r="E23" s="241"/>
      <c r="F23" s="246"/>
      <c r="G23" s="233"/>
      <c r="H23" s="233"/>
      <c r="I23" s="244"/>
      <c r="J23" s="244"/>
      <c r="K23" s="233"/>
      <c r="L23" s="230"/>
      <c r="M23" s="230"/>
      <c r="N23" s="240">
        <f t="shared" si="0"/>
        <v>0</v>
      </c>
    </row>
    <row r="24" spans="1:14" ht="11.25" customHeight="1">
      <c r="A24" s="214"/>
      <c r="B24" s="218"/>
      <c r="C24" s="209"/>
      <c r="D24" s="247"/>
      <c r="E24" s="247"/>
      <c r="F24" s="248"/>
      <c r="G24" s="249"/>
      <c r="H24" s="249"/>
      <c r="I24" s="250"/>
      <c r="J24" s="250"/>
      <c r="K24" s="194"/>
      <c r="L24" s="222"/>
      <c r="M24" s="222"/>
      <c r="N24" s="240">
        <f t="shared" si="0"/>
        <v>0</v>
      </c>
    </row>
    <row r="25" spans="1:14" ht="11.25" customHeight="1">
      <c r="A25" s="214"/>
      <c r="B25" s="218"/>
      <c r="C25" s="209"/>
      <c r="D25" s="247"/>
      <c r="E25" s="247"/>
      <c r="F25" s="248"/>
      <c r="G25" s="249"/>
      <c r="H25" s="249"/>
      <c r="I25" s="250"/>
      <c r="J25" s="250"/>
      <c r="K25" s="249"/>
      <c r="L25" s="222"/>
      <c r="M25" s="222"/>
      <c r="N25" s="240">
        <f t="shared" si="0"/>
        <v>0</v>
      </c>
    </row>
    <row r="26" spans="1:14" ht="11.25" customHeight="1">
      <c r="A26" s="251"/>
      <c r="B26" s="207"/>
      <c r="C26" s="209"/>
      <c r="D26" s="247"/>
      <c r="E26" s="247"/>
      <c r="F26" s="248"/>
      <c r="G26" s="249"/>
      <c r="H26" s="249"/>
      <c r="I26" s="250"/>
      <c r="J26" s="250"/>
      <c r="K26" s="249"/>
      <c r="L26" s="222"/>
      <c r="M26" s="222"/>
      <c r="N26" s="240">
        <f t="shared" si="0"/>
        <v>0</v>
      </c>
    </row>
    <row r="27" spans="1:14" ht="11.25" customHeight="1">
      <c r="A27" s="251"/>
      <c r="B27" s="218"/>
      <c r="C27" s="209"/>
      <c r="D27" s="247"/>
      <c r="E27" s="247"/>
      <c r="F27" s="248"/>
      <c r="G27" s="249"/>
      <c r="H27" s="249"/>
      <c r="I27" s="250"/>
      <c r="J27" s="250"/>
      <c r="K27" s="249"/>
      <c r="L27" s="222"/>
      <c r="M27" s="222"/>
      <c r="N27" s="240">
        <f t="shared" si="0"/>
        <v>0</v>
      </c>
    </row>
    <row r="28" spans="1:14" ht="11.25" customHeight="1">
      <c r="A28" s="251"/>
      <c r="B28" s="221"/>
      <c r="C28" s="209"/>
      <c r="D28" s="247"/>
      <c r="E28" s="247"/>
      <c r="F28" s="248"/>
      <c r="G28" s="249"/>
      <c r="H28" s="249"/>
      <c r="I28" s="194"/>
      <c r="J28" s="194"/>
      <c r="K28" s="250"/>
      <c r="L28" s="222"/>
      <c r="M28" s="222"/>
      <c r="N28" s="240">
        <f t="shared" si="0"/>
        <v>0</v>
      </c>
    </row>
    <row r="29" spans="1:14" ht="11.25" customHeight="1">
      <c r="A29" s="251"/>
      <c r="B29" s="221"/>
      <c r="C29" s="209"/>
      <c r="D29" s="252"/>
      <c r="E29" s="252"/>
      <c r="F29" s="248"/>
      <c r="G29" s="194"/>
      <c r="H29" s="194"/>
      <c r="I29" s="194"/>
      <c r="J29" s="194"/>
      <c r="K29" s="250"/>
      <c r="L29" s="222"/>
      <c r="M29" s="222"/>
      <c r="N29" s="253">
        <f>SUM(N6:N28)</f>
        <v>330372</v>
      </c>
    </row>
    <row r="30" spans="1:14" ht="12" customHeight="1">
      <c r="A30" s="203" t="s">
        <v>37</v>
      </c>
      <c r="B30" s="254"/>
      <c r="C30" s="255"/>
      <c r="D30" s="250"/>
      <c r="E30" s="250"/>
      <c r="F30" s="250"/>
      <c r="G30" s="249">
        <f>SUM(G6:G29)</f>
        <v>330372</v>
      </c>
      <c r="H30" s="249">
        <f>SUM(H6:H29)</f>
        <v>0</v>
      </c>
      <c r="I30" s="222">
        <f>SUM(I6:I28)</f>
        <v>0</v>
      </c>
      <c r="J30" s="222">
        <f>SUM(J6:J28)</f>
        <v>0</v>
      </c>
      <c r="K30" s="222">
        <f>SUM(K6:K28)</f>
        <v>0</v>
      </c>
      <c r="L30" s="222">
        <f>SUM(L6:L29)</f>
        <v>0</v>
      </c>
      <c r="M30" s="222">
        <f>SUM(M6:M29)</f>
        <v>330372</v>
      </c>
      <c r="N30" s="253">
        <f>SUM(J30:M30)</f>
        <v>330372</v>
      </c>
    </row>
    <row r="31" spans="1:14" ht="10.5" customHeight="1">
      <c r="A31" s="194"/>
      <c r="B31" s="194"/>
      <c r="C31" s="194"/>
      <c r="D31" s="247"/>
      <c r="E31" s="194"/>
      <c r="F31" s="194"/>
      <c r="G31" s="194"/>
      <c r="H31" s="196" t="s">
        <v>38</v>
      </c>
      <c r="I31" s="256"/>
      <c r="J31" s="250"/>
      <c r="K31" s="257"/>
      <c r="L31" s="250"/>
      <c r="M31" s="250"/>
      <c r="N31" s="194"/>
    </row>
    <row r="32" spans="1:14" ht="11.25" customHeight="1">
      <c r="A32" s="203" t="s">
        <v>39</v>
      </c>
      <c r="B32" s="203"/>
      <c r="C32" s="194"/>
      <c r="D32" s="247"/>
      <c r="E32" s="258" t="s">
        <v>40</v>
      </c>
      <c r="F32" s="258"/>
      <c r="G32" s="194" t="s">
        <v>41</v>
      </c>
      <c r="H32" s="259"/>
      <c r="I32" s="260"/>
      <c r="J32" s="261"/>
      <c r="K32" s="262"/>
      <c r="L32" s="263"/>
      <c r="M32" s="264"/>
      <c r="N32" s="194"/>
    </row>
    <row r="33" spans="1:14" ht="11.25" customHeight="1">
      <c r="A33" s="203" t="s">
        <v>42</v>
      </c>
      <c r="B33" s="202"/>
      <c r="C33" s="265"/>
      <c r="D33" s="194"/>
      <c r="E33" s="306">
        <v>513</v>
      </c>
      <c r="F33" s="306"/>
      <c r="G33" s="194"/>
      <c r="H33" s="266"/>
      <c r="I33" s="267"/>
      <c r="J33" s="263"/>
      <c r="K33" s="263"/>
      <c r="L33" s="263"/>
      <c r="M33" s="264"/>
      <c r="N33" s="217"/>
    </row>
    <row r="34" spans="1:14" ht="11.25" customHeight="1">
      <c r="A34" s="203" t="s">
        <v>43</v>
      </c>
      <c r="B34" s="194"/>
      <c r="C34" s="268">
        <v>0</v>
      </c>
      <c r="D34" s="194"/>
      <c r="E34" s="194"/>
      <c r="F34" s="194"/>
      <c r="G34" s="194"/>
      <c r="H34" s="258"/>
      <c r="I34" s="222"/>
      <c r="J34" s="264"/>
      <c r="K34" s="264"/>
      <c r="L34" s="264"/>
      <c r="M34" s="264"/>
      <c r="N34" s="217"/>
    </row>
    <row r="35" spans="1:14" ht="11.25" customHeight="1">
      <c r="A35" s="194"/>
      <c r="B35" s="194"/>
      <c r="C35" s="269">
        <f>((C33+C34)*E33)</f>
        <v>0</v>
      </c>
      <c r="D35" s="194"/>
      <c r="E35" s="194"/>
      <c r="F35" s="194"/>
      <c r="G35" s="194"/>
      <c r="H35" s="264"/>
      <c r="I35" s="264"/>
      <c r="J35" s="264"/>
      <c r="K35" s="194"/>
      <c r="L35" s="264"/>
      <c r="M35" s="264"/>
      <c r="N35" s="217"/>
    </row>
    <row r="36" spans="1:14" ht="11.25" customHeight="1">
      <c r="A36" s="203" t="s">
        <v>44</v>
      </c>
      <c r="B36" s="194" t="s">
        <v>141</v>
      </c>
      <c r="C36" s="270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</row>
    <row r="37" spans="1:14" ht="11.25" customHeight="1">
      <c r="A37" s="307" t="s">
        <v>19</v>
      </c>
      <c r="B37" s="307"/>
      <c r="C37" s="269">
        <f>SUM(C35+C36)</f>
        <v>0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247"/>
    </row>
  </sheetData>
  <mergeCells count="5">
    <mergeCell ref="B3:D3"/>
    <mergeCell ref="K3:M3"/>
    <mergeCell ref="H4:I4"/>
    <mergeCell ref="E33:F33"/>
    <mergeCell ref="A37:B37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"/>
  <dimension ref="A1:N52"/>
  <sheetViews>
    <sheetView workbookViewId="0">
      <selection activeCell="N1" sqref="A1:N52"/>
    </sheetView>
  </sheetViews>
  <sheetFormatPr baseColWidth="10" defaultRowHeight="15"/>
  <cols>
    <col min="1" max="1" width="6.42578125" customWidth="1"/>
    <col min="2" max="2" width="14.42578125" customWidth="1"/>
    <col min="3" max="3" width="16.7109375" customWidth="1"/>
    <col min="4" max="4" width="9.5703125" bestFit="1" customWidth="1"/>
    <col min="5" max="5" width="9.42578125" customWidth="1"/>
    <col min="6" max="6" width="8.28515625" customWidth="1"/>
    <col min="7" max="7" width="11.42578125" customWidth="1"/>
    <col min="8" max="8" width="10.42578125" customWidth="1"/>
    <col min="9" max="9" width="9.42578125" customWidth="1"/>
    <col min="10" max="10" width="8.7109375" customWidth="1"/>
    <col min="11" max="11" width="9.7109375" bestFit="1" customWidth="1"/>
    <col min="12" max="12" width="10.7109375" customWidth="1"/>
    <col min="13" max="13" width="9.7109375" customWidth="1"/>
    <col min="14" max="14" width="11.285156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77</v>
      </c>
      <c r="F3" s="201"/>
      <c r="G3" s="194"/>
      <c r="H3" s="194"/>
      <c r="I3" s="194"/>
      <c r="J3" s="202"/>
      <c r="K3" s="305">
        <v>40415</v>
      </c>
      <c r="L3" s="305"/>
      <c r="M3" s="305"/>
      <c r="N3" s="203" t="s">
        <v>4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279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/>
      <c r="B6" s="282" t="s">
        <v>182</v>
      </c>
      <c r="C6" s="209" t="s">
        <v>102</v>
      </c>
      <c r="D6" s="208">
        <v>40413</v>
      </c>
      <c r="E6" s="208">
        <v>40415</v>
      </c>
      <c r="F6" s="209">
        <v>34966</v>
      </c>
      <c r="G6" s="210">
        <v>42000</v>
      </c>
      <c r="H6" s="210"/>
      <c r="I6" s="210"/>
      <c r="J6" s="210">
        <v>42000</v>
      </c>
      <c r="K6" s="211"/>
      <c r="L6" s="210"/>
      <c r="M6" s="212"/>
      <c r="N6" s="213">
        <f>SUM(G6:I6)</f>
        <v>42000</v>
      </c>
    </row>
    <row r="7" spans="1:14" ht="11.25" customHeight="1">
      <c r="A7" s="214"/>
      <c r="B7" s="282" t="s">
        <v>336</v>
      </c>
      <c r="C7" s="207" t="s">
        <v>337</v>
      </c>
      <c r="D7" s="208">
        <v>40388</v>
      </c>
      <c r="E7" s="208">
        <v>40390</v>
      </c>
      <c r="F7" s="209">
        <v>34967</v>
      </c>
      <c r="G7" s="210">
        <v>362178</v>
      </c>
      <c r="H7" s="210"/>
      <c r="I7" s="210"/>
      <c r="J7" s="210"/>
      <c r="K7" s="211"/>
      <c r="L7" s="212">
        <v>362178</v>
      </c>
      <c r="M7" s="212"/>
      <c r="N7" s="213">
        <f t="shared" ref="N7:N37" si="0">SUM(G7+I7)</f>
        <v>362178</v>
      </c>
    </row>
    <row r="8" spans="1:14" ht="11.25" customHeight="1">
      <c r="A8" s="214"/>
      <c r="B8" s="283" t="s">
        <v>338</v>
      </c>
      <c r="C8" s="208" t="s">
        <v>337</v>
      </c>
      <c r="D8" s="208">
        <v>40394</v>
      </c>
      <c r="E8" s="208">
        <v>40395</v>
      </c>
      <c r="F8" s="209">
        <v>34968</v>
      </c>
      <c r="G8" s="210">
        <v>86184</v>
      </c>
      <c r="H8" s="210"/>
      <c r="I8" s="216"/>
      <c r="J8" s="210"/>
      <c r="K8" s="211"/>
      <c r="L8" s="210">
        <v>86184</v>
      </c>
      <c r="M8" s="210"/>
      <c r="N8" s="213">
        <f t="shared" si="0"/>
        <v>86184</v>
      </c>
    </row>
    <row r="9" spans="1:14" ht="11.25" customHeight="1">
      <c r="A9" s="214"/>
      <c r="B9" s="283" t="s">
        <v>339</v>
      </c>
      <c r="C9" s="218" t="s">
        <v>124</v>
      </c>
      <c r="D9" s="208">
        <v>40414</v>
      </c>
      <c r="E9" s="208">
        <v>40415</v>
      </c>
      <c r="F9" s="209">
        <v>34969</v>
      </c>
      <c r="G9" s="210">
        <v>15000</v>
      </c>
      <c r="H9" s="210"/>
      <c r="I9" s="216"/>
      <c r="J9" s="277"/>
      <c r="K9" s="219">
        <v>15000</v>
      </c>
      <c r="L9" s="220"/>
      <c r="M9" s="220"/>
      <c r="N9" s="213">
        <f t="shared" si="0"/>
        <v>15000</v>
      </c>
    </row>
    <row r="10" spans="1:14" ht="11.25" customHeight="1">
      <c r="A10" s="214"/>
      <c r="B10" s="284" t="s">
        <v>340</v>
      </c>
      <c r="C10" s="208" t="s">
        <v>124</v>
      </c>
      <c r="D10" s="208">
        <v>40414</v>
      </c>
      <c r="E10" s="208">
        <v>40415</v>
      </c>
      <c r="F10" s="209">
        <v>34970</v>
      </c>
      <c r="G10" s="210">
        <v>15000</v>
      </c>
      <c r="H10" s="210"/>
      <c r="I10" s="216"/>
      <c r="J10" s="210"/>
      <c r="K10" s="211">
        <v>15000</v>
      </c>
      <c r="L10" s="212"/>
      <c r="M10" s="222"/>
      <c r="N10" s="213">
        <f t="shared" si="0"/>
        <v>15000</v>
      </c>
    </row>
    <row r="11" spans="1:14" ht="11.25" customHeight="1">
      <c r="A11" s="214"/>
      <c r="B11" s="284" t="s">
        <v>336</v>
      </c>
      <c r="C11" s="208" t="s">
        <v>337</v>
      </c>
      <c r="D11" s="208">
        <v>40395</v>
      </c>
      <c r="E11" s="208">
        <v>40397</v>
      </c>
      <c r="F11" s="209">
        <v>34971</v>
      </c>
      <c r="G11" s="210">
        <v>400140</v>
      </c>
      <c r="H11" s="223"/>
      <c r="I11" s="216"/>
      <c r="J11" s="210"/>
      <c r="K11" s="211"/>
      <c r="L11" s="212">
        <v>400140</v>
      </c>
      <c r="M11" s="222"/>
      <c r="N11" s="213">
        <f t="shared" si="0"/>
        <v>400140</v>
      </c>
    </row>
    <row r="12" spans="1:14" ht="11.25" customHeight="1">
      <c r="A12" s="224"/>
      <c r="B12" s="281" t="s">
        <v>341</v>
      </c>
      <c r="C12" s="226" t="s">
        <v>337</v>
      </c>
      <c r="D12" s="226">
        <v>40396</v>
      </c>
      <c r="E12" s="226">
        <v>40397</v>
      </c>
      <c r="F12" s="209">
        <v>34972</v>
      </c>
      <c r="G12" s="210">
        <v>109782</v>
      </c>
      <c r="H12" s="228"/>
      <c r="I12" s="229"/>
      <c r="J12" s="228"/>
      <c r="K12" s="211"/>
      <c r="L12" s="210">
        <v>109782</v>
      </c>
      <c r="M12" s="230"/>
      <c r="N12" s="213">
        <f t="shared" si="0"/>
        <v>109782</v>
      </c>
    </row>
    <row r="13" spans="1:14" ht="11.25" customHeight="1">
      <c r="A13" s="224"/>
      <c r="B13" s="281" t="s">
        <v>342</v>
      </c>
      <c r="C13" s="226" t="s">
        <v>337</v>
      </c>
      <c r="D13" s="226">
        <v>40398</v>
      </c>
      <c r="E13" s="226">
        <v>40400</v>
      </c>
      <c r="F13" s="209">
        <v>34973</v>
      </c>
      <c r="G13" s="228">
        <v>94392</v>
      </c>
      <c r="H13" s="228"/>
      <c r="I13" s="229"/>
      <c r="J13" s="228"/>
      <c r="K13" s="211"/>
      <c r="L13" s="228">
        <v>94392</v>
      </c>
      <c r="M13" s="230"/>
      <c r="N13" s="213">
        <f t="shared" si="0"/>
        <v>94392</v>
      </c>
    </row>
    <row r="14" spans="1:14" ht="11.25" customHeight="1">
      <c r="A14" s="224"/>
      <c r="B14" s="281" t="s">
        <v>343</v>
      </c>
      <c r="C14" s="231" t="s">
        <v>337</v>
      </c>
      <c r="D14" s="226">
        <v>40399</v>
      </c>
      <c r="E14" s="226">
        <v>40400</v>
      </c>
      <c r="F14" s="209">
        <v>34974</v>
      </c>
      <c r="G14" s="210">
        <v>56430</v>
      </c>
      <c r="H14" s="228"/>
      <c r="I14" s="229"/>
      <c r="J14" s="232"/>
      <c r="K14" s="228"/>
      <c r="L14" s="210">
        <v>56430</v>
      </c>
      <c r="M14" s="233"/>
      <c r="N14" s="213">
        <f t="shared" si="0"/>
        <v>56430</v>
      </c>
    </row>
    <row r="15" spans="1:14" ht="11.25" customHeight="1">
      <c r="A15" s="234"/>
      <c r="B15" s="285" t="s">
        <v>344</v>
      </c>
      <c r="C15" s="236" t="s">
        <v>337</v>
      </c>
      <c r="D15" s="237">
        <v>40400</v>
      </c>
      <c r="E15" s="237">
        <v>40402</v>
      </c>
      <c r="F15" s="209">
        <v>34975</v>
      </c>
      <c r="G15" s="228">
        <v>47196</v>
      </c>
      <c r="H15" s="228"/>
      <c r="I15" s="229"/>
      <c r="J15" s="228"/>
      <c r="K15" s="211"/>
      <c r="L15" s="228">
        <v>47196</v>
      </c>
      <c r="M15" s="230"/>
      <c r="N15" s="213">
        <f t="shared" si="0"/>
        <v>47196</v>
      </c>
    </row>
    <row r="16" spans="1:14" ht="11.25" customHeight="1">
      <c r="A16" s="224"/>
      <c r="B16" s="281" t="s">
        <v>338</v>
      </c>
      <c r="C16" s="231" t="s">
        <v>337</v>
      </c>
      <c r="D16" s="241">
        <v>40401</v>
      </c>
      <c r="E16" s="241">
        <v>40402</v>
      </c>
      <c r="F16" s="209">
        <v>34976</v>
      </c>
      <c r="G16" s="228">
        <v>66690</v>
      </c>
      <c r="H16" s="228"/>
      <c r="I16" s="229"/>
      <c r="J16" s="228"/>
      <c r="K16" s="211"/>
      <c r="L16" s="228">
        <v>66690</v>
      </c>
      <c r="M16" s="230"/>
      <c r="N16" s="213">
        <f t="shared" si="0"/>
        <v>66690</v>
      </c>
    </row>
    <row r="17" spans="1:14" ht="11.25" customHeight="1">
      <c r="A17" s="224"/>
      <c r="B17" s="286" t="s">
        <v>345</v>
      </c>
      <c r="C17" s="231" t="s">
        <v>337</v>
      </c>
      <c r="D17" s="241">
        <v>40404</v>
      </c>
      <c r="E17" s="241">
        <v>40405</v>
      </c>
      <c r="F17" s="209">
        <v>34977</v>
      </c>
      <c r="G17" s="228">
        <v>23598</v>
      </c>
      <c r="H17" s="228"/>
      <c r="I17" s="229"/>
      <c r="J17" s="228"/>
      <c r="K17" s="211"/>
      <c r="L17" s="228">
        <v>23598</v>
      </c>
      <c r="M17" s="230"/>
      <c r="N17" s="213">
        <f t="shared" si="0"/>
        <v>23598</v>
      </c>
    </row>
    <row r="18" spans="1:14" ht="11.25" customHeight="1">
      <c r="A18" s="224"/>
      <c r="B18" s="286" t="s">
        <v>336</v>
      </c>
      <c r="C18" s="231" t="s">
        <v>337</v>
      </c>
      <c r="D18" s="241">
        <v>40409</v>
      </c>
      <c r="E18" s="241">
        <v>40411</v>
      </c>
      <c r="F18" s="209">
        <v>34978</v>
      </c>
      <c r="G18" s="228">
        <v>361152</v>
      </c>
      <c r="H18" s="228"/>
      <c r="I18" s="229"/>
      <c r="J18" s="228"/>
      <c r="K18" s="211"/>
      <c r="L18" s="228">
        <v>361152</v>
      </c>
      <c r="M18" s="230"/>
      <c r="N18" s="213">
        <f t="shared" si="0"/>
        <v>361152</v>
      </c>
    </row>
    <row r="19" spans="1:14" ht="11.25" customHeight="1">
      <c r="A19" s="224"/>
      <c r="B19" s="287" t="s">
        <v>341</v>
      </c>
      <c r="C19" s="231" t="s">
        <v>337</v>
      </c>
      <c r="D19" s="241">
        <v>40410</v>
      </c>
      <c r="E19" s="241">
        <v>40411</v>
      </c>
      <c r="F19" s="209">
        <v>34979</v>
      </c>
      <c r="G19" s="228">
        <v>62586</v>
      </c>
      <c r="H19" s="228"/>
      <c r="I19" s="229"/>
      <c r="J19" s="228"/>
      <c r="K19" s="211"/>
      <c r="L19" s="228">
        <v>62586</v>
      </c>
      <c r="M19" s="230"/>
      <c r="N19" s="213">
        <f t="shared" si="0"/>
        <v>62586</v>
      </c>
    </row>
    <row r="20" spans="1:14" ht="11.25" customHeight="1">
      <c r="A20" s="224"/>
      <c r="B20" s="286" t="s">
        <v>346</v>
      </c>
      <c r="C20" s="231" t="s">
        <v>337</v>
      </c>
      <c r="D20" s="241">
        <v>40412</v>
      </c>
      <c r="E20" s="241">
        <v>40413</v>
      </c>
      <c r="F20" s="209">
        <v>34980</v>
      </c>
      <c r="G20" s="228">
        <v>23598</v>
      </c>
      <c r="H20" s="228"/>
      <c r="I20" s="229"/>
      <c r="J20" s="228"/>
      <c r="K20" s="211"/>
      <c r="L20" s="228">
        <v>23598</v>
      </c>
      <c r="M20" s="230"/>
      <c r="N20" s="213">
        <f t="shared" si="0"/>
        <v>23598</v>
      </c>
    </row>
    <row r="21" spans="1:14" ht="11.25" customHeight="1">
      <c r="A21" s="224"/>
      <c r="B21" s="286" t="s">
        <v>347</v>
      </c>
      <c r="C21" s="231" t="s">
        <v>337</v>
      </c>
      <c r="D21" s="241">
        <v>40412</v>
      </c>
      <c r="E21" s="241">
        <v>40413</v>
      </c>
      <c r="F21" s="209">
        <v>34981</v>
      </c>
      <c r="G21" s="228">
        <v>23598</v>
      </c>
      <c r="H21" s="228"/>
      <c r="I21" s="229"/>
      <c r="J21" s="228"/>
      <c r="K21" s="211"/>
      <c r="L21" s="228">
        <v>23598</v>
      </c>
      <c r="M21" s="230"/>
      <c r="N21" s="213">
        <f t="shared" si="0"/>
        <v>23598</v>
      </c>
    </row>
    <row r="22" spans="1:14" ht="11.25" customHeight="1">
      <c r="A22" s="224"/>
      <c r="B22" s="281" t="s">
        <v>348</v>
      </c>
      <c r="C22" s="231" t="s">
        <v>349</v>
      </c>
      <c r="D22" s="241">
        <v>40370</v>
      </c>
      <c r="E22" s="241">
        <v>40372</v>
      </c>
      <c r="F22" s="209">
        <v>34982</v>
      </c>
      <c r="G22" s="228">
        <v>94392</v>
      </c>
      <c r="H22" s="228"/>
      <c r="I22" s="229"/>
      <c r="J22" s="228"/>
      <c r="K22" s="211"/>
      <c r="L22" s="228">
        <v>94392</v>
      </c>
      <c r="M22" s="230"/>
      <c r="N22" s="213">
        <f t="shared" si="0"/>
        <v>94392</v>
      </c>
    </row>
    <row r="23" spans="1:14" ht="11.25" customHeight="1">
      <c r="A23" s="224"/>
      <c r="B23" s="286" t="s">
        <v>350</v>
      </c>
      <c r="C23" s="245" t="s">
        <v>349</v>
      </c>
      <c r="D23" s="241">
        <v>40374</v>
      </c>
      <c r="E23" s="241">
        <v>40376</v>
      </c>
      <c r="F23" s="209">
        <v>34983</v>
      </c>
      <c r="G23" s="228">
        <v>47196</v>
      </c>
      <c r="H23" s="228"/>
      <c r="I23" s="229"/>
      <c r="J23" s="228"/>
      <c r="K23" s="211"/>
      <c r="L23" s="228">
        <v>47196</v>
      </c>
      <c r="M23" s="230"/>
      <c r="N23" s="213">
        <f t="shared" si="0"/>
        <v>47196</v>
      </c>
    </row>
    <row r="24" spans="1:14" ht="11.25" customHeight="1">
      <c r="A24" s="214"/>
      <c r="B24" s="284" t="s">
        <v>351</v>
      </c>
      <c r="C24" s="209" t="s">
        <v>349</v>
      </c>
      <c r="D24" s="247">
        <v>40382</v>
      </c>
      <c r="E24" s="247">
        <v>40383</v>
      </c>
      <c r="F24" s="248" t="s">
        <v>352</v>
      </c>
      <c r="G24" s="228">
        <v>295488</v>
      </c>
      <c r="H24" s="228"/>
      <c r="I24" s="229"/>
      <c r="J24" s="228"/>
      <c r="K24" s="211"/>
      <c r="L24" s="228">
        <v>295488</v>
      </c>
      <c r="M24" s="230"/>
      <c r="N24" s="213">
        <f t="shared" si="0"/>
        <v>295488</v>
      </c>
    </row>
    <row r="25" spans="1:14" ht="11.25" customHeight="1">
      <c r="A25" s="214"/>
      <c r="B25" s="284" t="s">
        <v>353</v>
      </c>
      <c r="C25" s="209" t="s">
        <v>349</v>
      </c>
      <c r="D25" s="247">
        <v>40388</v>
      </c>
      <c r="E25" s="247">
        <v>40390</v>
      </c>
      <c r="F25" s="248" t="s">
        <v>354</v>
      </c>
      <c r="G25" s="228">
        <v>47196</v>
      </c>
      <c r="H25" s="228"/>
      <c r="I25" s="229"/>
      <c r="J25" s="228"/>
      <c r="K25" s="211"/>
      <c r="L25" s="228">
        <v>47196</v>
      </c>
      <c r="M25" s="230"/>
      <c r="N25" s="213">
        <f t="shared" si="0"/>
        <v>47196</v>
      </c>
    </row>
    <row r="26" spans="1:14" ht="11.25" customHeight="1">
      <c r="A26" s="251"/>
      <c r="B26" s="288" t="s">
        <v>355</v>
      </c>
      <c r="C26" s="209" t="s">
        <v>349</v>
      </c>
      <c r="D26" s="247">
        <v>40390</v>
      </c>
      <c r="E26" s="247">
        <v>40392</v>
      </c>
      <c r="F26" s="248" t="s">
        <v>356</v>
      </c>
      <c r="G26" s="228">
        <v>47196</v>
      </c>
      <c r="H26" s="228"/>
      <c r="I26" s="229"/>
      <c r="J26" s="228"/>
      <c r="K26" s="211"/>
      <c r="L26" s="228">
        <v>47196</v>
      </c>
      <c r="M26" s="230"/>
      <c r="N26" s="213">
        <f t="shared" si="0"/>
        <v>47196</v>
      </c>
    </row>
    <row r="27" spans="1:14" ht="11.25" customHeight="1">
      <c r="A27" s="251"/>
      <c r="B27" s="288" t="s">
        <v>357</v>
      </c>
      <c r="C27" s="209" t="s">
        <v>349</v>
      </c>
      <c r="D27" s="247">
        <v>40397</v>
      </c>
      <c r="E27" s="247">
        <v>40399</v>
      </c>
      <c r="F27" s="248" t="s">
        <v>358</v>
      </c>
      <c r="G27" s="228">
        <v>47196</v>
      </c>
      <c r="H27" s="228"/>
      <c r="I27" s="229"/>
      <c r="J27" s="228"/>
      <c r="K27" s="211"/>
      <c r="L27" s="228">
        <v>47196</v>
      </c>
      <c r="M27" s="230"/>
      <c r="N27" s="213">
        <v>47196</v>
      </c>
    </row>
    <row r="28" spans="1:14" ht="11.25" customHeight="1">
      <c r="A28" s="251"/>
      <c r="B28" s="288" t="s">
        <v>359</v>
      </c>
      <c r="C28" s="209" t="s">
        <v>349</v>
      </c>
      <c r="D28" s="247">
        <v>40409</v>
      </c>
      <c r="E28" s="247">
        <v>40411</v>
      </c>
      <c r="F28" s="248" t="s">
        <v>360</v>
      </c>
      <c r="G28" s="228">
        <v>47196</v>
      </c>
      <c r="H28" s="228"/>
      <c r="I28" s="229"/>
      <c r="J28" s="228"/>
      <c r="K28" s="211"/>
      <c r="L28" s="228">
        <v>47196</v>
      </c>
      <c r="M28" s="230"/>
      <c r="N28" s="213">
        <v>47196</v>
      </c>
    </row>
    <row r="29" spans="1:14" ht="11.25" customHeight="1">
      <c r="A29" s="251"/>
      <c r="B29" s="288" t="s">
        <v>361</v>
      </c>
      <c r="C29" s="209" t="s">
        <v>349</v>
      </c>
      <c r="D29" s="247">
        <v>40409</v>
      </c>
      <c r="E29" s="247">
        <v>40411</v>
      </c>
      <c r="F29" s="248" t="s">
        <v>362</v>
      </c>
      <c r="G29" s="228">
        <v>47196</v>
      </c>
      <c r="H29" s="228"/>
      <c r="I29" s="229"/>
      <c r="J29" s="228"/>
      <c r="K29" s="211"/>
      <c r="L29" s="228">
        <v>47196</v>
      </c>
      <c r="M29" s="230"/>
      <c r="N29" s="213">
        <v>47196</v>
      </c>
    </row>
    <row r="30" spans="1:14" ht="11.25" customHeight="1">
      <c r="A30" s="251"/>
      <c r="B30" s="288" t="s">
        <v>363</v>
      </c>
      <c r="C30" s="209" t="s">
        <v>349</v>
      </c>
      <c r="D30" s="247">
        <v>40409</v>
      </c>
      <c r="E30" s="247">
        <v>40411</v>
      </c>
      <c r="F30" s="248" t="s">
        <v>364</v>
      </c>
      <c r="G30" s="228">
        <v>39988</v>
      </c>
      <c r="H30" s="228"/>
      <c r="I30" s="229"/>
      <c r="J30" s="228"/>
      <c r="K30" s="211"/>
      <c r="L30" s="228">
        <v>39988</v>
      </c>
      <c r="M30" s="230"/>
      <c r="N30" s="213">
        <v>39988</v>
      </c>
    </row>
    <row r="31" spans="1:14" ht="11.25" customHeight="1">
      <c r="A31" s="251"/>
      <c r="B31" s="288" t="s">
        <v>365</v>
      </c>
      <c r="C31" s="209" t="s">
        <v>349</v>
      </c>
      <c r="D31" s="247">
        <v>40409</v>
      </c>
      <c r="E31" s="247">
        <v>40411</v>
      </c>
      <c r="F31" s="248" t="s">
        <v>366</v>
      </c>
      <c r="G31" s="228">
        <v>47196</v>
      </c>
      <c r="H31" s="228"/>
      <c r="I31" s="229"/>
      <c r="J31" s="228"/>
      <c r="K31" s="211"/>
      <c r="L31" s="228">
        <v>47196</v>
      </c>
      <c r="M31" s="230"/>
      <c r="N31" s="213">
        <v>47196</v>
      </c>
    </row>
    <row r="32" spans="1:14" ht="11.25" customHeight="1">
      <c r="A32" s="251"/>
      <c r="B32" s="288" t="s">
        <v>367</v>
      </c>
      <c r="C32" s="209" t="s">
        <v>349</v>
      </c>
      <c r="D32" s="247">
        <v>40411</v>
      </c>
      <c r="E32" s="247">
        <v>40413</v>
      </c>
      <c r="F32" s="248" t="s">
        <v>368</v>
      </c>
      <c r="G32" s="228">
        <v>47196</v>
      </c>
      <c r="H32" s="228"/>
      <c r="I32" s="229"/>
      <c r="J32" s="228"/>
      <c r="K32" s="211"/>
      <c r="L32" s="228">
        <v>47196</v>
      </c>
      <c r="M32" s="230"/>
      <c r="N32" s="213">
        <v>47196</v>
      </c>
    </row>
    <row r="33" spans="1:14" ht="11.25" customHeight="1">
      <c r="A33" s="251"/>
      <c r="B33" s="288" t="s">
        <v>369</v>
      </c>
      <c r="C33" s="209" t="s">
        <v>33</v>
      </c>
      <c r="D33" s="247"/>
      <c r="E33" s="247"/>
      <c r="F33" s="248" t="s">
        <v>370</v>
      </c>
      <c r="G33" s="228"/>
      <c r="H33" s="228" t="s">
        <v>390</v>
      </c>
      <c r="I33" s="229">
        <v>33858</v>
      </c>
      <c r="J33" s="228">
        <v>33858</v>
      </c>
      <c r="K33" s="211"/>
      <c r="L33" s="228"/>
      <c r="M33" s="230"/>
      <c r="N33" s="213">
        <f t="shared" ref="N33" si="1">SUM(G33+I33)</f>
        <v>33858</v>
      </c>
    </row>
    <row r="34" spans="1:14" ht="11.25" customHeight="1">
      <c r="A34" s="251"/>
      <c r="B34" s="288" t="s">
        <v>371</v>
      </c>
      <c r="C34" s="209" t="s">
        <v>372</v>
      </c>
      <c r="D34" s="247">
        <v>40368</v>
      </c>
      <c r="E34" s="247">
        <v>40369</v>
      </c>
      <c r="F34" s="248" t="s">
        <v>373</v>
      </c>
      <c r="G34" s="228">
        <v>26163</v>
      </c>
      <c r="H34" s="228"/>
      <c r="I34" s="229"/>
      <c r="J34" s="228"/>
      <c r="K34" s="211"/>
      <c r="L34" s="228">
        <v>26163</v>
      </c>
      <c r="M34" s="230"/>
      <c r="N34" s="213">
        <v>26163</v>
      </c>
    </row>
    <row r="35" spans="1:14" ht="11.25" customHeight="1">
      <c r="A35" s="251"/>
      <c r="B35" s="288" t="s">
        <v>374</v>
      </c>
      <c r="C35" s="209" t="s">
        <v>372</v>
      </c>
      <c r="D35" s="247">
        <v>40369</v>
      </c>
      <c r="E35" s="247">
        <v>40370</v>
      </c>
      <c r="F35" s="248" t="s">
        <v>375</v>
      </c>
      <c r="G35" s="228">
        <v>22059</v>
      </c>
      <c r="H35" s="228"/>
      <c r="I35" s="229"/>
      <c r="J35" s="228"/>
      <c r="K35" s="211"/>
      <c r="L35" s="228">
        <v>22059</v>
      </c>
      <c r="M35" s="230"/>
      <c r="N35" s="213">
        <v>22059</v>
      </c>
    </row>
    <row r="36" spans="1:14" ht="11.25" customHeight="1">
      <c r="A36" s="251"/>
      <c r="B36" s="284" t="s">
        <v>376</v>
      </c>
      <c r="C36" s="209" t="s">
        <v>372</v>
      </c>
      <c r="D36" s="247">
        <v>40371</v>
      </c>
      <c r="E36" s="247">
        <v>40372</v>
      </c>
      <c r="F36" s="248" t="s">
        <v>377</v>
      </c>
      <c r="G36" s="228">
        <v>22059</v>
      </c>
      <c r="H36" s="228"/>
      <c r="I36" s="229"/>
      <c r="J36" s="228"/>
      <c r="K36" s="211"/>
      <c r="L36" s="228">
        <v>22059</v>
      </c>
      <c r="M36" s="230"/>
      <c r="N36" s="213">
        <f t="shared" si="0"/>
        <v>22059</v>
      </c>
    </row>
    <row r="37" spans="1:14" ht="11.25" customHeight="1">
      <c r="A37" s="251"/>
      <c r="B37" s="284" t="s">
        <v>378</v>
      </c>
      <c r="C37" s="209" t="s">
        <v>372</v>
      </c>
      <c r="D37" s="247">
        <v>40383</v>
      </c>
      <c r="E37" s="247">
        <v>40384</v>
      </c>
      <c r="F37" s="248" t="s">
        <v>379</v>
      </c>
      <c r="G37" s="228">
        <v>44118</v>
      </c>
      <c r="H37" s="228"/>
      <c r="I37" s="229"/>
      <c r="J37" s="228"/>
      <c r="K37" s="211"/>
      <c r="L37" s="228">
        <v>44118</v>
      </c>
      <c r="M37" s="230"/>
      <c r="N37" s="213">
        <f t="shared" si="0"/>
        <v>44118</v>
      </c>
    </row>
    <row r="38" spans="1:14" ht="11.25" customHeight="1">
      <c r="A38" s="251"/>
      <c r="B38" s="284" t="s">
        <v>380</v>
      </c>
      <c r="C38" s="209" t="s">
        <v>372</v>
      </c>
      <c r="D38" s="247">
        <v>40388</v>
      </c>
      <c r="E38" s="247">
        <v>40389</v>
      </c>
      <c r="F38" s="248" t="s">
        <v>381</v>
      </c>
      <c r="G38" s="228">
        <v>22059</v>
      </c>
      <c r="H38" s="228"/>
      <c r="I38" s="229"/>
      <c r="J38" s="228"/>
      <c r="K38" s="211"/>
      <c r="L38" s="228">
        <v>22059</v>
      </c>
      <c r="M38" s="230"/>
      <c r="N38" s="213">
        <v>22059</v>
      </c>
    </row>
    <row r="39" spans="1:14" ht="11.25" customHeight="1">
      <c r="A39" s="251"/>
      <c r="B39" s="284" t="s">
        <v>382</v>
      </c>
      <c r="C39" s="209" t="s">
        <v>372</v>
      </c>
      <c r="D39" s="247">
        <v>40397</v>
      </c>
      <c r="E39" s="247">
        <v>40398</v>
      </c>
      <c r="F39" s="248" t="s">
        <v>383</v>
      </c>
      <c r="G39" s="228">
        <v>18468</v>
      </c>
      <c r="H39" s="228"/>
      <c r="I39" s="229"/>
      <c r="J39" s="228"/>
      <c r="K39" s="211"/>
      <c r="L39" s="228">
        <v>18468</v>
      </c>
      <c r="M39" s="230"/>
      <c r="N39" s="213">
        <v>18468</v>
      </c>
    </row>
    <row r="40" spans="1:14" ht="11.25" customHeight="1">
      <c r="A40" s="251"/>
      <c r="B40" s="284" t="s">
        <v>385</v>
      </c>
      <c r="C40" s="209" t="s">
        <v>372</v>
      </c>
      <c r="D40" s="247">
        <v>40394</v>
      </c>
      <c r="E40" s="247">
        <v>40395</v>
      </c>
      <c r="F40" s="248" t="s">
        <v>384</v>
      </c>
      <c r="G40" s="228">
        <v>227772</v>
      </c>
      <c r="H40" s="228"/>
      <c r="I40" s="229"/>
      <c r="J40" s="228"/>
      <c r="K40" s="211"/>
      <c r="L40" s="228">
        <v>227772</v>
      </c>
      <c r="M40" s="230"/>
      <c r="N40" s="213">
        <v>227772</v>
      </c>
    </row>
    <row r="41" spans="1:14" ht="11.25" customHeight="1">
      <c r="A41" s="251"/>
      <c r="B41" s="284" t="s">
        <v>386</v>
      </c>
      <c r="C41" s="209" t="s">
        <v>372</v>
      </c>
      <c r="D41" s="247">
        <v>40394</v>
      </c>
      <c r="E41" s="247">
        <v>40396</v>
      </c>
      <c r="F41" s="248" t="s">
        <v>387</v>
      </c>
      <c r="G41" s="228">
        <v>60534</v>
      </c>
      <c r="H41" s="228"/>
      <c r="I41" s="229"/>
      <c r="J41" s="228"/>
      <c r="K41" s="211"/>
      <c r="L41" s="228">
        <v>60534</v>
      </c>
      <c r="M41" s="230"/>
      <c r="N41" s="213">
        <v>60534</v>
      </c>
    </row>
    <row r="42" spans="1:14" ht="11.25" customHeight="1">
      <c r="A42" s="251"/>
      <c r="B42" s="284" t="s">
        <v>388</v>
      </c>
      <c r="C42" s="209" t="s">
        <v>33</v>
      </c>
      <c r="D42" s="247">
        <v>40417</v>
      </c>
      <c r="E42" s="247">
        <v>40419</v>
      </c>
      <c r="F42" s="248" t="s">
        <v>389</v>
      </c>
      <c r="G42" s="210">
        <v>61560</v>
      </c>
      <c r="H42" s="210"/>
      <c r="I42" s="218"/>
      <c r="J42" s="218"/>
      <c r="K42" s="289"/>
      <c r="L42" s="212"/>
      <c r="M42" s="222">
        <v>61560</v>
      </c>
      <c r="N42" s="240">
        <v>61560</v>
      </c>
    </row>
    <row r="43" spans="1:14" ht="11.25" customHeight="1">
      <c r="A43" s="214"/>
      <c r="B43" s="283" t="s">
        <v>137</v>
      </c>
      <c r="C43" s="208" t="s">
        <v>33</v>
      </c>
      <c r="D43" s="208"/>
      <c r="E43" s="208"/>
      <c r="F43" s="209">
        <v>35003</v>
      </c>
      <c r="G43" s="210"/>
      <c r="H43" s="210" t="s">
        <v>36</v>
      </c>
      <c r="I43" s="216">
        <v>3600</v>
      </c>
      <c r="J43" s="210">
        <v>3600</v>
      </c>
      <c r="K43" s="211"/>
      <c r="L43" s="210"/>
      <c r="M43" s="210"/>
      <c r="N43" s="213">
        <f t="shared" ref="N43" si="2">SUM(G43+I43)</f>
        <v>3600</v>
      </c>
    </row>
    <row r="44" spans="1:14" ht="11.25" customHeight="1">
      <c r="A44" s="251"/>
      <c r="B44" s="284"/>
      <c r="C44" s="209"/>
      <c r="D44" s="252"/>
      <c r="E44" s="252"/>
      <c r="F44" s="248"/>
      <c r="G44" s="194"/>
      <c r="H44" s="194"/>
      <c r="I44" s="194"/>
      <c r="J44" s="194"/>
      <c r="K44" s="250"/>
      <c r="L44" s="222"/>
      <c r="M44" s="222"/>
      <c r="N44" s="253">
        <f>SUM(N6:N43)</f>
        <v>3139210</v>
      </c>
    </row>
    <row r="45" spans="1:14" ht="12" customHeight="1">
      <c r="A45" s="203" t="s">
        <v>37</v>
      </c>
      <c r="B45" s="254"/>
      <c r="C45" s="255"/>
      <c r="D45" s="250"/>
      <c r="E45" s="250"/>
      <c r="F45" s="250"/>
      <c r="G45" s="269">
        <f>SUM(G6:G44)</f>
        <v>3101752</v>
      </c>
      <c r="H45" s="269">
        <f>SUM(H6:H44)</f>
        <v>0</v>
      </c>
      <c r="I45" s="270">
        <f>SUM(I6:I37)</f>
        <v>33858</v>
      </c>
      <c r="J45" s="270">
        <f>SUM(J6:J44)</f>
        <v>79458</v>
      </c>
      <c r="K45" s="270">
        <f>SUM(K6:K37)</f>
        <v>30000</v>
      </c>
      <c r="L45" s="270">
        <f>SUM(L6:L44)</f>
        <v>2968192</v>
      </c>
      <c r="M45" s="270">
        <f>SUM(M6:M44)</f>
        <v>61560</v>
      </c>
      <c r="N45" s="253">
        <f>SUM(J45:M45)</f>
        <v>3139210</v>
      </c>
    </row>
    <row r="46" spans="1:14" ht="10.5" customHeight="1">
      <c r="A46" s="194"/>
      <c r="B46" s="194"/>
      <c r="C46" s="194"/>
      <c r="D46" s="247"/>
      <c r="E46" s="194"/>
      <c r="F46" s="194"/>
      <c r="G46" s="194"/>
      <c r="H46" s="196" t="s">
        <v>38</v>
      </c>
      <c r="I46" s="256"/>
      <c r="J46" s="250"/>
      <c r="K46" s="257"/>
      <c r="L46" s="250"/>
      <c r="M46" s="250"/>
      <c r="N46" s="194"/>
    </row>
    <row r="47" spans="1:14" ht="11.25" customHeight="1">
      <c r="A47" s="203" t="s">
        <v>39</v>
      </c>
      <c r="B47" s="203"/>
      <c r="C47" s="194"/>
      <c r="D47" s="247"/>
      <c r="E47" s="258" t="s">
        <v>40</v>
      </c>
      <c r="F47" s="258"/>
      <c r="G47" s="194" t="s">
        <v>41</v>
      </c>
      <c r="H47" s="259"/>
      <c r="I47" s="260"/>
      <c r="J47" s="261"/>
      <c r="K47" s="262"/>
      <c r="L47" s="263"/>
      <c r="M47" s="264"/>
      <c r="N47" s="194"/>
    </row>
    <row r="48" spans="1:14" ht="11.25" customHeight="1">
      <c r="A48" s="203" t="s">
        <v>42</v>
      </c>
      <c r="B48" s="202"/>
      <c r="C48" s="265"/>
      <c r="D48" s="194"/>
      <c r="E48" s="306">
        <v>513</v>
      </c>
      <c r="F48" s="306"/>
      <c r="G48" s="194"/>
      <c r="H48" s="266"/>
      <c r="I48" s="267"/>
      <c r="J48" s="263"/>
      <c r="K48" s="263"/>
      <c r="L48" s="263"/>
      <c r="M48" s="264"/>
      <c r="N48" s="217"/>
    </row>
    <row r="49" spans="1:14" ht="11.25" customHeight="1">
      <c r="A49" s="203" t="s">
        <v>43</v>
      </c>
      <c r="B49" s="194"/>
      <c r="C49" s="268">
        <v>60</v>
      </c>
      <c r="D49" s="194"/>
      <c r="E49" s="194"/>
      <c r="F49" s="194"/>
      <c r="G49" s="194"/>
      <c r="H49" s="258"/>
      <c r="I49" s="222"/>
      <c r="J49" s="264"/>
      <c r="K49" s="264"/>
      <c r="L49" s="264"/>
      <c r="M49" s="264"/>
      <c r="N49" s="217"/>
    </row>
    <row r="50" spans="1:14" ht="11.25" customHeight="1">
      <c r="A50" s="194"/>
      <c r="B50" s="194"/>
      <c r="C50" s="269">
        <f>((C48+C49)*E48)</f>
        <v>30780</v>
      </c>
      <c r="D50" s="194"/>
      <c r="E50" s="194"/>
      <c r="F50" s="194"/>
      <c r="G50" s="194"/>
      <c r="H50" s="264"/>
      <c r="I50" s="264"/>
      <c r="J50" s="264"/>
      <c r="K50" s="194"/>
      <c r="L50" s="264"/>
      <c r="M50" s="264"/>
      <c r="N50" s="217"/>
    </row>
    <row r="51" spans="1:14" ht="11.25" customHeight="1">
      <c r="A51" s="203" t="s">
        <v>44</v>
      </c>
      <c r="B51" s="194" t="s">
        <v>141</v>
      </c>
      <c r="C51" s="270">
        <v>48700</v>
      </c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</row>
    <row r="52" spans="1:14" ht="11.25" customHeight="1">
      <c r="A52" s="307" t="s">
        <v>19</v>
      </c>
      <c r="B52" s="307"/>
      <c r="C52" s="269">
        <f>SUM(C50+C51)</f>
        <v>79480</v>
      </c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247"/>
    </row>
  </sheetData>
  <mergeCells count="5">
    <mergeCell ref="B3:D3"/>
    <mergeCell ref="K3:M3"/>
    <mergeCell ref="H4:I4"/>
    <mergeCell ref="E48:F48"/>
    <mergeCell ref="A52:B52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2"/>
  <dimension ref="A1:N37"/>
  <sheetViews>
    <sheetView workbookViewId="0">
      <selection activeCell="C35" sqref="C35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7" width="11.42578125" customWidth="1"/>
    <col min="8" max="8" width="10.42578125" customWidth="1"/>
    <col min="9" max="9" width="9.42578125" customWidth="1"/>
    <col min="10" max="10" width="8.7109375" customWidth="1"/>
    <col min="11" max="11" width="9.7109375" bestFit="1" customWidth="1"/>
    <col min="12" max="12" width="10.7109375" customWidth="1"/>
    <col min="13" max="13" width="9.7109375" customWidth="1"/>
    <col min="14" max="14" width="11.1406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77</v>
      </c>
      <c r="F3" s="201"/>
      <c r="G3" s="194"/>
      <c r="H3" s="194"/>
      <c r="I3" s="194"/>
      <c r="J3" s="202"/>
      <c r="K3" s="305">
        <v>40414</v>
      </c>
      <c r="L3" s="305"/>
      <c r="M3" s="305"/>
      <c r="N3" s="203" t="s">
        <v>46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278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/>
      <c r="B6" s="206" t="s">
        <v>319</v>
      </c>
      <c r="C6" s="209" t="s">
        <v>320</v>
      </c>
      <c r="D6" s="208">
        <v>40356</v>
      </c>
      <c r="E6" s="208">
        <v>40358</v>
      </c>
      <c r="F6" s="209">
        <v>34952</v>
      </c>
      <c r="G6" s="210">
        <v>94392</v>
      </c>
      <c r="H6" s="210"/>
      <c r="I6" s="210"/>
      <c r="J6" s="210"/>
      <c r="K6" s="211"/>
      <c r="L6" s="210">
        <v>94392</v>
      </c>
      <c r="M6" s="212"/>
      <c r="N6" s="213">
        <f>SUM(G6:I6)</f>
        <v>94392</v>
      </c>
    </row>
    <row r="7" spans="1:14" ht="11.25" customHeight="1">
      <c r="A7" s="214"/>
      <c r="B7" s="206" t="s">
        <v>321</v>
      </c>
      <c r="C7" s="207" t="s">
        <v>320</v>
      </c>
      <c r="D7" s="208">
        <v>40357</v>
      </c>
      <c r="E7" s="208">
        <v>40359</v>
      </c>
      <c r="F7" s="209">
        <v>34953</v>
      </c>
      <c r="G7" s="210">
        <v>47196</v>
      </c>
      <c r="H7" s="210"/>
      <c r="I7" s="210"/>
      <c r="J7" s="210"/>
      <c r="K7" s="211"/>
      <c r="L7" s="212">
        <v>47196</v>
      </c>
      <c r="M7" s="212"/>
      <c r="N7" s="213">
        <f t="shared" ref="N7:N28" si="0">SUM(G7+I7)</f>
        <v>47196</v>
      </c>
    </row>
    <row r="8" spans="1:14" ht="11.25" customHeight="1">
      <c r="A8" s="214"/>
      <c r="B8" s="217" t="s">
        <v>322</v>
      </c>
      <c r="C8" s="208" t="s">
        <v>320</v>
      </c>
      <c r="D8" s="208">
        <v>40359</v>
      </c>
      <c r="E8" s="208">
        <v>40361</v>
      </c>
      <c r="F8" s="209">
        <v>34954</v>
      </c>
      <c r="G8" s="210">
        <v>94392</v>
      </c>
      <c r="H8" s="210"/>
      <c r="I8" s="216"/>
      <c r="J8" s="210"/>
      <c r="K8" s="211"/>
      <c r="L8" s="210">
        <v>94392</v>
      </c>
      <c r="M8" s="210"/>
      <c r="N8" s="213">
        <f t="shared" si="0"/>
        <v>94392</v>
      </c>
    </row>
    <row r="9" spans="1:14" ht="11.25" customHeight="1">
      <c r="A9" s="214"/>
      <c r="B9" s="217" t="s">
        <v>323</v>
      </c>
      <c r="C9" s="218" t="s">
        <v>320</v>
      </c>
      <c r="D9" s="208">
        <v>40368</v>
      </c>
      <c r="E9" s="208">
        <v>40369</v>
      </c>
      <c r="F9" s="209">
        <v>34955</v>
      </c>
      <c r="G9" s="210">
        <v>117990</v>
      </c>
      <c r="H9" s="210"/>
      <c r="I9" s="216"/>
      <c r="J9" s="277"/>
      <c r="K9" s="219"/>
      <c r="L9" s="220">
        <v>117990</v>
      </c>
      <c r="M9" s="220"/>
      <c r="N9" s="213">
        <f t="shared" si="0"/>
        <v>117990</v>
      </c>
    </row>
    <row r="10" spans="1:14" ht="11.25" customHeight="1">
      <c r="A10" s="214"/>
      <c r="B10" s="221" t="s">
        <v>324</v>
      </c>
      <c r="C10" s="208" t="s">
        <v>320</v>
      </c>
      <c r="D10" s="208">
        <v>40369</v>
      </c>
      <c r="E10" s="208">
        <v>40371</v>
      </c>
      <c r="F10" s="209">
        <v>34956</v>
      </c>
      <c r="G10" s="210">
        <v>47196</v>
      </c>
      <c r="H10" s="210"/>
      <c r="I10" s="216"/>
      <c r="J10" s="210"/>
      <c r="K10" s="211"/>
      <c r="L10" s="222">
        <v>47196</v>
      </c>
      <c r="M10" s="222"/>
      <c r="N10" s="213">
        <f t="shared" si="0"/>
        <v>47196</v>
      </c>
    </row>
    <row r="11" spans="1:14" ht="11.25" customHeight="1">
      <c r="A11" s="214"/>
      <c r="B11" s="218" t="s">
        <v>325</v>
      </c>
      <c r="C11" s="208" t="s">
        <v>320</v>
      </c>
      <c r="D11" s="208">
        <v>40378</v>
      </c>
      <c r="E11" s="208">
        <v>40380</v>
      </c>
      <c r="F11" s="209">
        <v>34957</v>
      </c>
      <c r="G11" s="210">
        <v>103626</v>
      </c>
      <c r="H11" s="223"/>
      <c r="I11" s="216"/>
      <c r="J11" s="210"/>
      <c r="K11" s="211"/>
      <c r="L11" s="222">
        <v>103626</v>
      </c>
      <c r="M11" s="222"/>
      <c r="N11" s="213">
        <f t="shared" si="0"/>
        <v>103626</v>
      </c>
    </row>
    <row r="12" spans="1:14" ht="11.25" customHeight="1">
      <c r="A12" s="224"/>
      <c r="B12" s="225" t="s">
        <v>326</v>
      </c>
      <c r="C12" s="226" t="s">
        <v>327</v>
      </c>
      <c r="D12" s="226">
        <v>40363</v>
      </c>
      <c r="E12" s="226">
        <v>40364</v>
      </c>
      <c r="F12" s="209">
        <v>34958</v>
      </c>
      <c r="G12" s="210">
        <v>99009</v>
      </c>
      <c r="H12" s="228"/>
      <c r="I12" s="229"/>
      <c r="J12" s="228"/>
      <c r="K12" s="211"/>
      <c r="L12" s="210">
        <v>99009</v>
      </c>
      <c r="M12" s="230"/>
      <c r="N12" s="213">
        <f t="shared" si="0"/>
        <v>99009</v>
      </c>
    </row>
    <row r="13" spans="1:14" ht="11.25" customHeight="1">
      <c r="A13" s="224"/>
      <c r="B13" s="225" t="s">
        <v>328</v>
      </c>
      <c r="C13" s="226" t="s">
        <v>327</v>
      </c>
      <c r="D13" s="226">
        <v>40366</v>
      </c>
      <c r="E13" s="226">
        <v>40368</v>
      </c>
      <c r="F13" s="209">
        <v>34959</v>
      </c>
      <c r="G13" s="228">
        <v>594054</v>
      </c>
      <c r="H13" s="228"/>
      <c r="I13" s="229"/>
      <c r="J13" s="228"/>
      <c r="K13" s="211"/>
      <c r="L13" s="228">
        <v>594054</v>
      </c>
      <c r="M13" s="230"/>
      <c r="N13" s="213">
        <f t="shared" si="0"/>
        <v>594054</v>
      </c>
    </row>
    <row r="14" spans="1:14" ht="11.25" customHeight="1">
      <c r="A14" s="224"/>
      <c r="B14" s="225" t="s">
        <v>329</v>
      </c>
      <c r="C14" s="231" t="s">
        <v>327</v>
      </c>
      <c r="D14" s="226">
        <v>40366</v>
      </c>
      <c r="E14" s="226">
        <v>40368</v>
      </c>
      <c r="F14" s="209">
        <v>34960</v>
      </c>
      <c r="G14" s="210">
        <v>47196</v>
      </c>
      <c r="H14" s="228"/>
      <c r="I14" s="229"/>
      <c r="J14" s="232"/>
      <c r="K14" s="228"/>
      <c r="L14" s="210">
        <v>47196</v>
      </c>
      <c r="M14" s="233"/>
      <c r="N14" s="213">
        <f t="shared" si="0"/>
        <v>47196</v>
      </c>
    </row>
    <row r="15" spans="1:14" ht="11.25" customHeight="1">
      <c r="A15" s="234"/>
      <c r="B15" s="235" t="s">
        <v>330</v>
      </c>
      <c r="C15" s="236" t="s">
        <v>327</v>
      </c>
      <c r="D15" s="237">
        <v>40374</v>
      </c>
      <c r="E15" s="237">
        <v>40376</v>
      </c>
      <c r="F15" s="209">
        <v>34961</v>
      </c>
      <c r="G15" s="210">
        <v>47196</v>
      </c>
      <c r="H15" s="233"/>
      <c r="I15" s="238"/>
      <c r="J15" s="210"/>
      <c r="K15" s="228"/>
      <c r="L15" s="210">
        <v>47196</v>
      </c>
      <c r="M15" s="239"/>
      <c r="N15" s="240">
        <f t="shared" si="0"/>
        <v>47196</v>
      </c>
    </row>
    <row r="16" spans="1:14" ht="11.25" customHeight="1">
      <c r="A16" s="224"/>
      <c r="B16" s="225" t="s">
        <v>331</v>
      </c>
      <c r="C16" s="231" t="s">
        <v>327</v>
      </c>
      <c r="D16" s="241">
        <v>40381</v>
      </c>
      <c r="E16" s="241">
        <v>40383</v>
      </c>
      <c r="F16" s="209">
        <v>34962</v>
      </c>
      <c r="G16" s="210">
        <v>94392</v>
      </c>
      <c r="H16" s="233"/>
      <c r="I16" s="238"/>
      <c r="J16" s="199"/>
      <c r="K16" s="228"/>
      <c r="L16" s="210">
        <v>94392</v>
      </c>
      <c r="M16" s="230"/>
      <c r="N16" s="240">
        <f t="shared" si="0"/>
        <v>94392</v>
      </c>
    </row>
    <row r="17" spans="1:14" ht="11.25" customHeight="1">
      <c r="A17" s="224"/>
      <c r="B17" s="242" t="s">
        <v>332</v>
      </c>
      <c r="C17" s="231" t="s">
        <v>333</v>
      </c>
      <c r="D17" s="241">
        <v>40415</v>
      </c>
      <c r="E17" s="241">
        <v>40416</v>
      </c>
      <c r="F17" s="209">
        <v>34963</v>
      </c>
      <c r="G17" s="243">
        <v>54891</v>
      </c>
      <c r="H17" s="230"/>
      <c r="I17" s="238"/>
      <c r="J17" s="233"/>
      <c r="K17" s="230"/>
      <c r="L17" s="243"/>
      <c r="M17" s="230">
        <v>54891</v>
      </c>
      <c r="N17" s="240">
        <f t="shared" si="0"/>
        <v>54891</v>
      </c>
    </row>
    <row r="18" spans="1:14" ht="11.25" customHeight="1">
      <c r="A18" s="224" t="s">
        <v>334</v>
      </c>
      <c r="B18" s="242" t="s">
        <v>158</v>
      </c>
      <c r="C18" s="231" t="s">
        <v>22</v>
      </c>
      <c r="D18" s="241">
        <v>40414</v>
      </c>
      <c r="E18" s="241">
        <v>40415</v>
      </c>
      <c r="F18" s="209">
        <v>34964</v>
      </c>
      <c r="G18" s="210">
        <v>61560</v>
      </c>
      <c r="H18" s="233"/>
      <c r="I18" s="238"/>
      <c r="J18" s="244">
        <v>30780</v>
      </c>
      <c r="K18" s="233">
        <v>30780</v>
      </c>
      <c r="L18" s="210"/>
      <c r="M18" s="230"/>
      <c r="N18" s="240">
        <f t="shared" si="0"/>
        <v>61560</v>
      </c>
    </row>
    <row r="19" spans="1:14" ht="11.25" customHeight="1">
      <c r="A19" s="224" t="s">
        <v>78</v>
      </c>
      <c r="B19" s="226" t="s">
        <v>335</v>
      </c>
      <c r="C19" s="231" t="s">
        <v>33</v>
      </c>
      <c r="D19" s="241">
        <v>40414</v>
      </c>
      <c r="E19" s="241">
        <v>40415</v>
      </c>
      <c r="F19" s="209">
        <v>34965</v>
      </c>
      <c r="G19" s="243">
        <v>33858</v>
      </c>
      <c r="H19" s="230"/>
      <c r="I19" s="238"/>
      <c r="J19" s="233"/>
      <c r="K19" s="233">
        <v>33858</v>
      </c>
      <c r="L19" s="243"/>
      <c r="M19" s="230"/>
      <c r="N19" s="240">
        <f t="shared" si="0"/>
        <v>33858</v>
      </c>
    </row>
    <row r="20" spans="1:14" ht="11.25" customHeight="1">
      <c r="A20" s="224"/>
      <c r="B20" s="242"/>
      <c r="C20" s="231"/>
      <c r="D20" s="241"/>
      <c r="E20" s="241"/>
      <c r="F20" s="209"/>
      <c r="G20" s="210"/>
      <c r="H20" s="233"/>
      <c r="I20" s="238"/>
      <c r="J20" s="199"/>
      <c r="K20" s="228"/>
      <c r="L20" s="210"/>
      <c r="M20" s="230"/>
      <c r="N20" s="240">
        <f t="shared" si="0"/>
        <v>0</v>
      </c>
    </row>
    <row r="21" spans="1:14" ht="11.25" customHeight="1">
      <c r="A21" s="224"/>
      <c r="B21" s="242"/>
      <c r="C21" s="231"/>
      <c r="D21" s="241"/>
      <c r="E21" s="241"/>
      <c r="F21" s="209"/>
      <c r="G21" s="228"/>
      <c r="H21" s="233"/>
      <c r="I21" s="238"/>
      <c r="J21" s="233"/>
      <c r="K21" s="233"/>
      <c r="L21" s="230"/>
      <c r="M21" s="230"/>
      <c r="N21" s="240">
        <f t="shared" si="0"/>
        <v>0</v>
      </c>
    </row>
    <row r="22" spans="1:14" ht="11.25" customHeight="1">
      <c r="A22" s="224"/>
      <c r="B22" s="225"/>
      <c r="C22" s="231"/>
      <c r="D22" s="241"/>
      <c r="E22" s="241"/>
      <c r="F22" s="209"/>
      <c r="G22" s="233"/>
      <c r="H22" s="233"/>
      <c r="I22" s="244"/>
      <c r="J22" s="244"/>
      <c r="K22" s="233"/>
      <c r="L22" s="230"/>
      <c r="M22" s="230"/>
      <c r="N22" s="240">
        <f t="shared" si="0"/>
        <v>0</v>
      </c>
    </row>
    <row r="23" spans="1:14" ht="11.25" customHeight="1">
      <c r="A23" s="224"/>
      <c r="B23" s="242"/>
      <c r="C23" s="245"/>
      <c r="D23" s="241"/>
      <c r="E23" s="241"/>
      <c r="F23" s="209"/>
      <c r="G23" s="233"/>
      <c r="H23" s="233"/>
      <c r="I23" s="244"/>
      <c r="J23" s="244"/>
      <c r="K23" s="233"/>
      <c r="L23" s="230"/>
      <c r="M23" s="230"/>
      <c r="N23" s="240">
        <f t="shared" si="0"/>
        <v>0</v>
      </c>
    </row>
    <row r="24" spans="1:14" ht="11.25" customHeight="1">
      <c r="A24" s="214"/>
      <c r="B24" s="218"/>
      <c r="C24" s="209"/>
      <c r="D24" s="247"/>
      <c r="E24" s="247"/>
      <c r="F24" s="248"/>
      <c r="G24" s="249"/>
      <c r="H24" s="249"/>
      <c r="I24" s="250"/>
      <c r="J24" s="250"/>
      <c r="K24" s="194"/>
      <c r="L24" s="222"/>
      <c r="M24" s="222"/>
      <c r="N24" s="240">
        <f t="shared" si="0"/>
        <v>0</v>
      </c>
    </row>
    <row r="25" spans="1:14" ht="11.25" customHeight="1">
      <c r="A25" s="214"/>
      <c r="B25" s="218"/>
      <c r="C25" s="209"/>
      <c r="D25" s="247"/>
      <c r="E25" s="247"/>
      <c r="F25" s="248"/>
      <c r="G25" s="249"/>
      <c r="H25" s="249"/>
      <c r="I25" s="250"/>
      <c r="J25" s="250"/>
      <c r="K25" s="249"/>
      <c r="L25" s="222"/>
      <c r="M25" s="222"/>
      <c r="N25" s="240">
        <f t="shared" si="0"/>
        <v>0</v>
      </c>
    </row>
    <row r="26" spans="1:14" ht="11.25" customHeight="1">
      <c r="A26" s="251"/>
      <c r="B26" s="207"/>
      <c r="C26" s="209"/>
      <c r="D26" s="247"/>
      <c r="E26" s="247"/>
      <c r="F26" s="248"/>
      <c r="G26" s="249"/>
      <c r="H26" s="249"/>
      <c r="I26" s="250"/>
      <c r="J26" s="250"/>
      <c r="K26" s="249"/>
      <c r="L26" s="222"/>
      <c r="M26" s="222"/>
      <c r="N26" s="240">
        <f t="shared" si="0"/>
        <v>0</v>
      </c>
    </row>
    <row r="27" spans="1:14" ht="11.25" customHeight="1">
      <c r="A27" s="251"/>
      <c r="B27" s="218"/>
      <c r="C27" s="209"/>
      <c r="D27" s="247"/>
      <c r="E27" s="247"/>
      <c r="F27" s="248"/>
      <c r="G27" s="249"/>
      <c r="H27" s="249"/>
      <c r="I27" s="250"/>
      <c r="J27" s="250"/>
      <c r="K27" s="249"/>
      <c r="L27" s="222"/>
      <c r="M27" s="222"/>
      <c r="N27" s="240">
        <f t="shared" si="0"/>
        <v>0</v>
      </c>
    </row>
    <row r="28" spans="1:14" ht="11.25" customHeight="1">
      <c r="A28" s="251"/>
      <c r="B28" s="221"/>
      <c r="C28" s="209"/>
      <c r="D28" s="247"/>
      <c r="E28" s="247"/>
      <c r="F28" s="248"/>
      <c r="G28" s="249"/>
      <c r="H28" s="249"/>
      <c r="I28" s="194"/>
      <c r="J28" s="194"/>
      <c r="K28" s="250"/>
      <c r="L28" s="222"/>
      <c r="M28" s="222"/>
      <c r="N28" s="240">
        <f t="shared" si="0"/>
        <v>0</v>
      </c>
    </row>
    <row r="29" spans="1:14" ht="11.25" customHeight="1">
      <c r="A29" s="251"/>
      <c r="B29" s="221"/>
      <c r="C29" s="209"/>
      <c r="D29" s="252"/>
      <c r="E29" s="252"/>
      <c r="F29" s="248"/>
      <c r="G29" s="194"/>
      <c r="H29" s="194"/>
      <c r="I29" s="194"/>
      <c r="J29" s="194"/>
      <c r="K29" s="250"/>
      <c r="L29" s="222"/>
      <c r="M29" s="222"/>
      <c r="N29" s="253">
        <f>SUM(N6:N28)</f>
        <v>1536948</v>
      </c>
    </row>
    <row r="30" spans="1:14" ht="12" customHeight="1">
      <c r="A30" s="203" t="s">
        <v>37</v>
      </c>
      <c r="B30" s="254"/>
      <c r="C30" s="255"/>
      <c r="D30" s="250"/>
      <c r="E30" s="250"/>
      <c r="F30" s="250"/>
      <c r="G30" s="269">
        <f>SUM(G6:G29)</f>
        <v>1536948</v>
      </c>
      <c r="H30" s="269">
        <f>SUM(H6:H29)</f>
        <v>0</v>
      </c>
      <c r="I30" s="270">
        <f>SUM(I6:I28)</f>
        <v>0</v>
      </c>
      <c r="J30" s="270">
        <f>SUM(J6:J28)</f>
        <v>30780</v>
      </c>
      <c r="K30" s="270">
        <f>SUM(K6:K28)</f>
        <v>64638</v>
      </c>
      <c r="L30" s="270">
        <f>SUM(L6:L29)</f>
        <v>1386639</v>
      </c>
      <c r="M30" s="270">
        <f>SUM(M6:M29)</f>
        <v>54891</v>
      </c>
      <c r="N30" s="253">
        <f>SUM(J30:M30)</f>
        <v>1536948</v>
      </c>
    </row>
    <row r="31" spans="1:14" ht="10.5" customHeight="1">
      <c r="A31" s="194"/>
      <c r="B31" s="194"/>
      <c r="C31" s="194"/>
      <c r="D31" s="247"/>
      <c r="E31" s="194"/>
      <c r="F31" s="194"/>
      <c r="G31" s="194"/>
      <c r="H31" s="196" t="s">
        <v>38</v>
      </c>
      <c r="I31" s="256"/>
      <c r="J31" s="250"/>
      <c r="K31" s="257"/>
      <c r="L31" s="250"/>
      <c r="M31" s="250"/>
      <c r="N31" s="194"/>
    </row>
    <row r="32" spans="1:14" ht="11.25" customHeight="1">
      <c r="A32" s="203" t="s">
        <v>39</v>
      </c>
      <c r="B32" s="203"/>
      <c r="C32" s="194"/>
      <c r="D32" s="247"/>
      <c r="E32" s="258" t="s">
        <v>40</v>
      </c>
      <c r="F32" s="258"/>
      <c r="G32" s="194" t="s">
        <v>41</v>
      </c>
      <c r="H32" s="259"/>
      <c r="I32" s="260"/>
      <c r="J32" s="261"/>
      <c r="K32" s="262"/>
      <c r="L32" s="263"/>
      <c r="M32" s="264"/>
      <c r="N32" s="194"/>
    </row>
    <row r="33" spans="1:14" ht="11.25" customHeight="1">
      <c r="A33" s="203" t="s">
        <v>42</v>
      </c>
      <c r="B33" s="202"/>
      <c r="C33" s="265"/>
      <c r="D33" s="194"/>
      <c r="E33" s="306">
        <v>513</v>
      </c>
      <c r="F33" s="306"/>
      <c r="G33" s="194"/>
      <c r="H33" s="266"/>
      <c r="I33" s="267"/>
      <c r="J33" s="263"/>
      <c r="K33" s="263"/>
      <c r="L33" s="263"/>
      <c r="M33" s="264"/>
      <c r="N33" s="217"/>
    </row>
    <row r="34" spans="1:14" ht="11.25" customHeight="1">
      <c r="A34" s="203" t="s">
        <v>43</v>
      </c>
      <c r="B34" s="194"/>
      <c r="C34" s="268">
        <v>60</v>
      </c>
      <c r="D34" s="194"/>
      <c r="E34" s="194"/>
      <c r="F34" s="194"/>
      <c r="G34" s="194"/>
      <c r="H34" s="258"/>
      <c r="I34" s="222"/>
      <c r="J34" s="264"/>
      <c r="K34" s="264"/>
      <c r="L34" s="264"/>
      <c r="M34" s="264"/>
      <c r="N34" s="217"/>
    </row>
    <row r="35" spans="1:14" ht="11.25" customHeight="1">
      <c r="A35" s="194"/>
      <c r="B35" s="194"/>
      <c r="C35" s="269">
        <f>((C33+C34)*E33)</f>
        <v>30780</v>
      </c>
      <c r="D35" s="194"/>
      <c r="E35" s="194"/>
      <c r="F35" s="194"/>
      <c r="G35" s="194"/>
      <c r="H35" s="264"/>
      <c r="I35" s="264"/>
      <c r="J35" s="264"/>
      <c r="K35" s="194"/>
      <c r="L35" s="264"/>
      <c r="M35" s="264"/>
      <c r="N35" s="217"/>
    </row>
    <row r="36" spans="1:14" ht="11.25" customHeight="1">
      <c r="A36" s="203" t="s">
        <v>44</v>
      </c>
      <c r="B36" s="194" t="s">
        <v>141</v>
      </c>
      <c r="C36" s="270">
        <v>0</v>
      </c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</row>
    <row r="37" spans="1:14" ht="11.25" customHeight="1">
      <c r="A37" s="307" t="s">
        <v>19</v>
      </c>
      <c r="B37" s="307"/>
      <c r="C37" s="269">
        <f>SUM(C35+C36)</f>
        <v>30780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247"/>
    </row>
  </sheetData>
  <mergeCells count="5">
    <mergeCell ref="B3:D3"/>
    <mergeCell ref="K3:M3"/>
    <mergeCell ref="H4:I4"/>
    <mergeCell ref="E33:F33"/>
    <mergeCell ref="A37:B37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3"/>
  <dimension ref="A1:N37"/>
  <sheetViews>
    <sheetView workbookViewId="0">
      <selection activeCell="B36" sqref="B36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9" width="9.42578125" customWidth="1"/>
    <col min="10" max="10" width="8.7109375" customWidth="1"/>
    <col min="11" max="11" width="9.7109375" bestFit="1" customWidth="1"/>
    <col min="12" max="12" width="10.7109375" customWidth="1"/>
    <col min="13" max="13" width="9.7109375" customWidth="1"/>
    <col min="14" max="14" width="11.1406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103</v>
      </c>
      <c r="F3" s="201"/>
      <c r="G3" s="194"/>
      <c r="H3" s="194"/>
      <c r="I3" s="194"/>
      <c r="J3" s="202"/>
      <c r="K3" s="305">
        <v>40414</v>
      </c>
      <c r="L3" s="305"/>
      <c r="M3" s="305"/>
      <c r="N3" s="203" t="s">
        <v>4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276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/>
      <c r="B6" s="206" t="s">
        <v>300</v>
      </c>
      <c r="C6" s="209" t="s">
        <v>33</v>
      </c>
      <c r="D6" s="208"/>
      <c r="E6" s="208"/>
      <c r="F6" s="209">
        <v>34933</v>
      </c>
      <c r="G6" s="210"/>
      <c r="H6" s="210" t="s">
        <v>301</v>
      </c>
      <c r="I6" s="210">
        <v>138510</v>
      </c>
      <c r="J6" s="210"/>
      <c r="K6" s="211">
        <v>138510</v>
      </c>
      <c r="L6" s="210"/>
      <c r="M6" s="212"/>
      <c r="N6" s="213">
        <f>SUM(G6:I6)</f>
        <v>138510</v>
      </c>
    </row>
    <row r="7" spans="1:14" ht="11.25" customHeight="1">
      <c r="A7" s="214"/>
      <c r="B7" s="206" t="s">
        <v>302</v>
      </c>
      <c r="C7" s="207" t="s">
        <v>303</v>
      </c>
      <c r="D7" s="208">
        <v>40361</v>
      </c>
      <c r="E7" s="208">
        <v>40364</v>
      </c>
      <c r="F7" s="209">
        <v>34934</v>
      </c>
      <c r="G7" s="210">
        <v>70794</v>
      </c>
      <c r="H7" s="210"/>
      <c r="I7" s="210"/>
      <c r="J7" s="210"/>
      <c r="K7" s="211"/>
      <c r="L7" s="212">
        <v>70794</v>
      </c>
      <c r="M7" s="212"/>
      <c r="N7" s="213">
        <f t="shared" ref="N7:N28" si="0">SUM(G7+I7)</f>
        <v>70794</v>
      </c>
    </row>
    <row r="8" spans="1:14" ht="11.25" customHeight="1">
      <c r="A8" s="214"/>
      <c r="B8" s="217" t="s">
        <v>304</v>
      </c>
      <c r="C8" s="208" t="s">
        <v>303</v>
      </c>
      <c r="D8" s="208">
        <v>40364</v>
      </c>
      <c r="E8" s="208">
        <v>40366</v>
      </c>
      <c r="F8" s="209">
        <v>34935</v>
      </c>
      <c r="G8" s="210">
        <v>56430</v>
      </c>
      <c r="H8" s="210"/>
      <c r="I8" s="216"/>
      <c r="J8" s="210"/>
      <c r="K8" s="211"/>
      <c r="L8" s="210">
        <v>56430</v>
      </c>
      <c r="M8" s="210"/>
      <c r="N8" s="213">
        <f t="shared" si="0"/>
        <v>56430</v>
      </c>
    </row>
    <row r="9" spans="1:14" ht="11.25" customHeight="1">
      <c r="A9" s="214"/>
      <c r="B9" s="217" t="s">
        <v>305</v>
      </c>
      <c r="C9" s="218" t="s">
        <v>303</v>
      </c>
      <c r="D9" s="208">
        <v>40364</v>
      </c>
      <c r="E9" s="208">
        <v>40366</v>
      </c>
      <c r="F9" s="209">
        <v>34936</v>
      </c>
      <c r="G9" s="210">
        <v>47196</v>
      </c>
      <c r="H9" s="210"/>
      <c r="I9" s="216"/>
      <c r="J9" s="277"/>
      <c r="K9" s="219"/>
      <c r="L9" s="220">
        <v>47196</v>
      </c>
      <c r="M9" s="220"/>
      <c r="N9" s="213">
        <f t="shared" si="0"/>
        <v>47196</v>
      </c>
    </row>
    <row r="10" spans="1:14" ht="11.25" customHeight="1">
      <c r="A10" s="214"/>
      <c r="B10" s="221" t="s">
        <v>306</v>
      </c>
      <c r="C10" s="208" t="s">
        <v>303</v>
      </c>
      <c r="D10" s="208">
        <v>40367</v>
      </c>
      <c r="E10" s="208">
        <v>40372</v>
      </c>
      <c r="F10" s="209">
        <v>34937</v>
      </c>
      <c r="G10" s="210">
        <v>117990</v>
      </c>
      <c r="H10" s="210"/>
      <c r="I10" s="216"/>
      <c r="J10" s="210"/>
      <c r="K10" s="211"/>
      <c r="L10" s="222">
        <v>117990</v>
      </c>
      <c r="M10" s="222"/>
      <c r="N10" s="213">
        <f t="shared" si="0"/>
        <v>117990</v>
      </c>
    </row>
    <row r="11" spans="1:14" ht="11.25" customHeight="1">
      <c r="A11" s="214"/>
      <c r="B11" s="218" t="s">
        <v>307</v>
      </c>
      <c r="C11" s="208" t="s">
        <v>303</v>
      </c>
      <c r="D11" s="208">
        <v>40386</v>
      </c>
      <c r="E11" s="208">
        <v>40388</v>
      </c>
      <c r="F11" s="209">
        <v>34938</v>
      </c>
      <c r="G11" s="210">
        <v>378594</v>
      </c>
      <c r="H11" s="223"/>
      <c r="I11" s="216"/>
      <c r="J11" s="210"/>
      <c r="K11" s="211"/>
      <c r="L11" s="222">
        <v>378594</v>
      </c>
      <c r="M11" s="222"/>
      <c r="N11" s="213">
        <f t="shared" si="0"/>
        <v>378594</v>
      </c>
    </row>
    <row r="12" spans="1:14" ht="11.25" customHeight="1">
      <c r="A12" s="224"/>
      <c r="B12" s="225" t="s">
        <v>308</v>
      </c>
      <c r="C12" s="226" t="s">
        <v>303</v>
      </c>
      <c r="D12" s="226">
        <v>40388</v>
      </c>
      <c r="E12" s="226">
        <v>40390</v>
      </c>
      <c r="F12" s="209">
        <v>34939</v>
      </c>
      <c r="G12" s="210">
        <v>47196</v>
      </c>
      <c r="H12" s="228"/>
      <c r="I12" s="229"/>
      <c r="J12" s="228"/>
      <c r="K12" s="211"/>
      <c r="L12" s="210">
        <v>47196</v>
      </c>
      <c r="M12" s="230"/>
      <c r="N12" s="213">
        <f t="shared" si="0"/>
        <v>47196</v>
      </c>
    </row>
    <row r="13" spans="1:14" ht="11.25" customHeight="1">
      <c r="A13" s="224"/>
      <c r="B13" s="225" t="s">
        <v>309</v>
      </c>
      <c r="C13" s="226" t="s">
        <v>303</v>
      </c>
      <c r="D13" s="226">
        <v>40402</v>
      </c>
      <c r="E13" s="226">
        <v>40404</v>
      </c>
      <c r="F13" s="209">
        <v>34940</v>
      </c>
      <c r="G13" s="228">
        <v>35910</v>
      </c>
      <c r="H13" s="228"/>
      <c r="I13" s="229"/>
      <c r="J13" s="228"/>
      <c r="K13" s="211"/>
      <c r="L13" s="228">
        <v>35910</v>
      </c>
      <c r="M13" s="230"/>
      <c r="N13" s="213">
        <f t="shared" si="0"/>
        <v>35910</v>
      </c>
    </row>
    <row r="14" spans="1:14" ht="11.25" customHeight="1">
      <c r="A14" s="224"/>
      <c r="B14" s="225" t="s">
        <v>307</v>
      </c>
      <c r="C14" s="231" t="s">
        <v>303</v>
      </c>
      <c r="D14" s="226">
        <v>40407</v>
      </c>
      <c r="E14" s="226">
        <v>40409</v>
      </c>
      <c r="F14" s="209">
        <v>34941</v>
      </c>
      <c r="G14" s="210">
        <v>408348</v>
      </c>
      <c r="H14" s="228"/>
      <c r="I14" s="229"/>
      <c r="J14" s="232"/>
      <c r="K14" s="228"/>
      <c r="L14" s="210">
        <v>408348</v>
      </c>
      <c r="M14" s="233"/>
      <c r="N14" s="213">
        <f t="shared" si="0"/>
        <v>408348</v>
      </c>
    </row>
    <row r="15" spans="1:14" ht="11.25" customHeight="1">
      <c r="A15" s="234"/>
      <c r="B15" s="235" t="s">
        <v>310</v>
      </c>
      <c r="C15" s="236" t="s">
        <v>303</v>
      </c>
      <c r="D15" s="237">
        <v>40408</v>
      </c>
      <c r="E15" s="237">
        <v>40411</v>
      </c>
      <c r="F15" s="209">
        <v>34942</v>
      </c>
      <c r="G15" s="210">
        <v>70794</v>
      </c>
      <c r="H15" s="233"/>
      <c r="I15" s="238"/>
      <c r="J15" s="210"/>
      <c r="K15" s="228"/>
      <c r="L15" s="210">
        <v>70794</v>
      </c>
      <c r="M15" s="239"/>
      <c r="N15" s="240">
        <f t="shared" si="0"/>
        <v>70794</v>
      </c>
    </row>
    <row r="16" spans="1:14" ht="11.25" customHeight="1">
      <c r="A16" s="224"/>
      <c r="B16" s="225" t="s">
        <v>311</v>
      </c>
      <c r="C16" s="231" t="s">
        <v>33</v>
      </c>
      <c r="D16" s="241">
        <v>40414</v>
      </c>
      <c r="E16" s="241">
        <v>40415</v>
      </c>
      <c r="F16" s="209">
        <v>34943</v>
      </c>
      <c r="G16" s="210">
        <v>46170</v>
      </c>
      <c r="H16" s="233"/>
      <c r="I16" s="238"/>
      <c r="J16" s="199"/>
      <c r="K16" s="228">
        <v>46170</v>
      </c>
      <c r="L16" s="210"/>
      <c r="M16" s="230"/>
      <c r="N16" s="240">
        <f t="shared" si="0"/>
        <v>46170</v>
      </c>
    </row>
    <row r="17" spans="1:14" ht="11.25" customHeight="1">
      <c r="A17" s="224" t="s">
        <v>139</v>
      </c>
      <c r="B17" s="242" t="s">
        <v>312</v>
      </c>
      <c r="C17" s="231" t="s">
        <v>33</v>
      </c>
      <c r="D17" s="241">
        <v>40414</v>
      </c>
      <c r="E17" s="241">
        <v>40415</v>
      </c>
      <c r="F17" s="209">
        <v>34944</v>
      </c>
      <c r="G17" s="243">
        <v>10500</v>
      </c>
      <c r="H17" s="230"/>
      <c r="I17" s="238"/>
      <c r="J17" s="233">
        <v>10500</v>
      </c>
      <c r="K17" s="230"/>
      <c r="L17" s="243"/>
      <c r="M17" s="230"/>
      <c r="N17" s="240">
        <f t="shared" si="0"/>
        <v>10500</v>
      </c>
    </row>
    <row r="18" spans="1:14" ht="11.25" customHeight="1">
      <c r="A18" s="224" t="s">
        <v>139</v>
      </c>
      <c r="B18" s="242" t="s">
        <v>312</v>
      </c>
      <c r="C18" s="231" t="s">
        <v>33</v>
      </c>
      <c r="D18" s="241">
        <v>40414</v>
      </c>
      <c r="E18" s="241">
        <v>40415</v>
      </c>
      <c r="F18" s="209">
        <v>34945</v>
      </c>
      <c r="G18" s="210">
        <v>10500</v>
      </c>
      <c r="H18" s="233"/>
      <c r="I18" s="238"/>
      <c r="J18" s="244">
        <v>10500</v>
      </c>
      <c r="K18" s="233"/>
      <c r="L18" s="210"/>
      <c r="M18" s="230"/>
      <c r="N18" s="240">
        <f t="shared" si="0"/>
        <v>10500</v>
      </c>
    </row>
    <row r="19" spans="1:14" ht="11.25" customHeight="1">
      <c r="A19" s="224"/>
      <c r="B19" s="226" t="s">
        <v>311</v>
      </c>
      <c r="C19" s="231"/>
      <c r="D19" s="241"/>
      <c r="E19" s="241"/>
      <c r="F19" s="209">
        <v>34946</v>
      </c>
      <c r="G19" s="243"/>
      <c r="H19" s="230" t="s">
        <v>313</v>
      </c>
      <c r="I19" s="238">
        <v>153900</v>
      </c>
      <c r="J19" s="233"/>
      <c r="K19" s="233">
        <v>153900</v>
      </c>
      <c r="L19" s="243"/>
      <c r="M19" s="230"/>
      <c r="N19" s="240">
        <f t="shared" si="0"/>
        <v>153900</v>
      </c>
    </row>
    <row r="20" spans="1:14" ht="11.25" customHeight="1">
      <c r="A20" s="224"/>
      <c r="B20" s="242" t="s">
        <v>314</v>
      </c>
      <c r="C20" s="231" t="s">
        <v>315</v>
      </c>
      <c r="D20" s="241">
        <v>40382</v>
      </c>
      <c r="E20" s="241">
        <v>40384</v>
      </c>
      <c r="F20" s="209">
        <v>34947</v>
      </c>
      <c r="G20" s="210">
        <v>132354</v>
      </c>
      <c r="H20" s="233"/>
      <c r="I20" s="238"/>
      <c r="J20" s="199"/>
      <c r="K20" s="228"/>
      <c r="L20" s="210">
        <v>132354</v>
      </c>
      <c r="M20" s="230"/>
      <c r="N20" s="240">
        <f t="shared" si="0"/>
        <v>132354</v>
      </c>
    </row>
    <row r="21" spans="1:14" ht="11.25" customHeight="1">
      <c r="A21" s="224"/>
      <c r="B21" s="242" t="s">
        <v>314</v>
      </c>
      <c r="C21" s="231" t="s">
        <v>315</v>
      </c>
      <c r="D21" s="241">
        <v>40403</v>
      </c>
      <c r="E21" s="241">
        <v>40405</v>
      </c>
      <c r="F21" s="209">
        <v>34948</v>
      </c>
      <c r="G21" s="228">
        <v>176472</v>
      </c>
      <c r="H21" s="233"/>
      <c r="I21" s="238"/>
      <c r="J21" s="233"/>
      <c r="K21" s="233"/>
      <c r="L21" s="230">
        <v>176472</v>
      </c>
      <c r="M21" s="230"/>
      <c r="N21" s="240">
        <f t="shared" si="0"/>
        <v>176472</v>
      </c>
    </row>
    <row r="22" spans="1:14" ht="11.25" customHeight="1">
      <c r="A22" s="224"/>
      <c r="B22" s="225" t="s">
        <v>314</v>
      </c>
      <c r="C22" s="231" t="s">
        <v>315</v>
      </c>
      <c r="D22" s="241">
        <v>40410</v>
      </c>
      <c r="E22" s="241">
        <v>40412</v>
      </c>
      <c r="F22" s="209">
        <v>34949</v>
      </c>
      <c r="G22" s="233">
        <v>237006</v>
      </c>
      <c r="H22" s="233"/>
      <c r="I22" s="244"/>
      <c r="J22" s="244"/>
      <c r="K22" s="233"/>
      <c r="L22" s="230">
        <v>237006</v>
      </c>
      <c r="M22" s="230"/>
      <c r="N22" s="240">
        <f t="shared" si="0"/>
        <v>237006</v>
      </c>
    </row>
    <row r="23" spans="1:14" ht="11.25" customHeight="1">
      <c r="A23" s="224"/>
      <c r="B23" s="242" t="s">
        <v>316</v>
      </c>
      <c r="C23" s="245" t="s">
        <v>317</v>
      </c>
      <c r="D23" s="241">
        <v>40361</v>
      </c>
      <c r="E23" s="241">
        <v>40362</v>
      </c>
      <c r="F23" s="209">
        <v>34950</v>
      </c>
      <c r="G23" s="233">
        <v>40527</v>
      </c>
      <c r="H23" s="233"/>
      <c r="I23" s="244"/>
      <c r="J23" s="244"/>
      <c r="K23" s="233"/>
      <c r="L23" s="230">
        <v>40527</v>
      </c>
      <c r="M23" s="230"/>
      <c r="N23" s="240">
        <f t="shared" si="0"/>
        <v>40527</v>
      </c>
    </row>
    <row r="24" spans="1:14" ht="11.25" customHeight="1">
      <c r="A24" s="214"/>
      <c r="B24" s="218" t="s">
        <v>76</v>
      </c>
      <c r="C24" s="209" t="s">
        <v>36</v>
      </c>
      <c r="D24" s="247"/>
      <c r="E24" s="247"/>
      <c r="F24" s="248" t="s">
        <v>318</v>
      </c>
      <c r="G24" s="249"/>
      <c r="H24" s="249" t="s">
        <v>36</v>
      </c>
      <c r="I24" s="250">
        <v>4000</v>
      </c>
      <c r="J24" s="250">
        <v>4000</v>
      </c>
      <c r="K24" s="194"/>
      <c r="L24" s="222"/>
      <c r="M24" s="222"/>
      <c r="N24" s="240">
        <f t="shared" si="0"/>
        <v>4000</v>
      </c>
    </row>
    <row r="25" spans="1:14" ht="11.25" customHeight="1">
      <c r="A25" s="214"/>
      <c r="B25" s="218"/>
      <c r="C25" s="209"/>
      <c r="D25" s="247"/>
      <c r="E25" s="247"/>
      <c r="F25" s="248"/>
      <c r="G25" s="249"/>
      <c r="H25" s="249"/>
      <c r="I25" s="250"/>
      <c r="J25" s="250"/>
      <c r="K25" s="249"/>
      <c r="L25" s="222"/>
      <c r="M25" s="222"/>
      <c r="N25" s="240">
        <f t="shared" si="0"/>
        <v>0</v>
      </c>
    </row>
    <row r="26" spans="1:14" ht="11.25" customHeight="1">
      <c r="A26" s="251"/>
      <c r="B26" s="207"/>
      <c r="C26" s="209"/>
      <c r="D26" s="247"/>
      <c r="E26" s="247"/>
      <c r="F26" s="248"/>
      <c r="G26" s="249"/>
      <c r="H26" s="249"/>
      <c r="I26" s="250"/>
      <c r="J26" s="250"/>
      <c r="K26" s="249"/>
      <c r="L26" s="222"/>
      <c r="M26" s="222"/>
      <c r="N26" s="240">
        <f t="shared" si="0"/>
        <v>0</v>
      </c>
    </row>
    <row r="27" spans="1:14" ht="11.25" customHeight="1">
      <c r="A27" s="251"/>
      <c r="B27" s="218"/>
      <c r="C27" s="209"/>
      <c r="D27" s="247"/>
      <c r="E27" s="247"/>
      <c r="F27" s="248"/>
      <c r="G27" s="249"/>
      <c r="H27" s="249"/>
      <c r="I27" s="250"/>
      <c r="J27" s="250"/>
      <c r="K27" s="249"/>
      <c r="L27" s="222"/>
      <c r="M27" s="222"/>
      <c r="N27" s="240">
        <f t="shared" si="0"/>
        <v>0</v>
      </c>
    </row>
    <row r="28" spans="1:14" ht="11.25" customHeight="1">
      <c r="A28" s="251"/>
      <c r="B28" s="221"/>
      <c r="C28" s="209"/>
      <c r="D28" s="247"/>
      <c r="E28" s="247"/>
      <c r="F28" s="248"/>
      <c r="G28" s="249"/>
      <c r="H28" s="249"/>
      <c r="I28" s="194"/>
      <c r="J28" s="194"/>
      <c r="K28" s="250"/>
      <c r="L28" s="222"/>
      <c r="M28" s="222"/>
      <c r="N28" s="240">
        <f t="shared" si="0"/>
        <v>0</v>
      </c>
    </row>
    <row r="29" spans="1:14" ht="11.25" customHeight="1">
      <c r="A29" s="251"/>
      <c r="B29" s="221"/>
      <c r="C29" s="209"/>
      <c r="D29" s="252"/>
      <c r="E29" s="252"/>
      <c r="F29" s="248"/>
      <c r="G29" s="194"/>
      <c r="H29" s="194"/>
      <c r="I29" s="194"/>
      <c r="J29" s="194"/>
      <c r="K29" s="250"/>
      <c r="L29" s="222"/>
      <c r="M29" s="222"/>
      <c r="N29" s="253">
        <f>SUM(N6:N28)</f>
        <v>2183191</v>
      </c>
    </row>
    <row r="30" spans="1:14" ht="12" customHeight="1">
      <c r="A30" s="203" t="s">
        <v>37</v>
      </c>
      <c r="B30" s="254"/>
      <c r="C30" s="255"/>
      <c r="D30" s="250"/>
      <c r="E30" s="250"/>
      <c r="F30" s="250"/>
      <c r="G30" s="249">
        <f>SUM(G6:G29)</f>
        <v>1886781</v>
      </c>
      <c r="H30" s="249">
        <f>SUM(H6:H29)</f>
        <v>0</v>
      </c>
      <c r="I30" s="222">
        <f>SUM(I6:I28)</f>
        <v>296410</v>
      </c>
      <c r="J30" s="222">
        <f>SUM(J6:J28)</f>
        <v>25000</v>
      </c>
      <c r="K30" s="222">
        <f>SUM(K6:K28)</f>
        <v>338580</v>
      </c>
      <c r="L30" s="222">
        <f>SUM(L6:L29)</f>
        <v>1819611</v>
      </c>
      <c r="M30" s="222">
        <f>SUM(M6:M29)</f>
        <v>0</v>
      </c>
      <c r="N30" s="253">
        <f>SUM(J30:M30)</f>
        <v>2183191</v>
      </c>
    </row>
    <row r="31" spans="1:14" ht="10.5" customHeight="1">
      <c r="A31" s="194"/>
      <c r="B31" s="194"/>
      <c r="C31" s="194"/>
      <c r="D31" s="247"/>
      <c r="E31" s="194"/>
      <c r="F31" s="194"/>
      <c r="G31" s="194"/>
      <c r="H31" s="196" t="s">
        <v>38</v>
      </c>
      <c r="I31" s="256"/>
      <c r="J31" s="250"/>
      <c r="K31" s="257"/>
      <c r="L31" s="250"/>
      <c r="M31" s="250"/>
      <c r="N31" s="194"/>
    </row>
    <row r="32" spans="1:14" ht="11.25" customHeight="1">
      <c r="A32" s="203" t="s">
        <v>39</v>
      </c>
      <c r="B32" s="203"/>
      <c r="C32" s="194"/>
      <c r="D32" s="247"/>
      <c r="E32" s="258" t="s">
        <v>40</v>
      </c>
      <c r="F32" s="258"/>
      <c r="G32" s="194" t="s">
        <v>41</v>
      </c>
      <c r="H32" s="259"/>
      <c r="I32" s="260"/>
      <c r="J32" s="261"/>
      <c r="K32" s="262"/>
      <c r="L32" s="263"/>
      <c r="M32" s="264"/>
      <c r="N32" s="194"/>
    </row>
    <row r="33" spans="1:14" ht="11.25" customHeight="1">
      <c r="A33" s="203" t="s">
        <v>42</v>
      </c>
      <c r="B33" s="202"/>
      <c r="C33" s="265"/>
      <c r="D33" s="194"/>
      <c r="E33" s="306">
        <v>513</v>
      </c>
      <c r="F33" s="306"/>
      <c r="G33" s="194"/>
      <c r="H33" s="266"/>
      <c r="I33" s="267"/>
      <c r="J33" s="263"/>
      <c r="K33" s="263"/>
      <c r="L33" s="263"/>
      <c r="M33" s="264"/>
      <c r="N33" s="217"/>
    </row>
    <row r="34" spans="1:14" ht="11.25" customHeight="1">
      <c r="A34" s="203" t="s">
        <v>43</v>
      </c>
      <c r="B34" s="194"/>
      <c r="C34" s="268">
        <v>0</v>
      </c>
      <c r="D34" s="194"/>
      <c r="E34" s="194"/>
      <c r="F34" s="194"/>
      <c r="G34" s="194"/>
      <c r="H34" s="258"/>
      <c r="I34" s="222"/>
      <c r="J34" s="264"/>
      <c r="K34" s="264"/>
      <c r="L34" s="264"/>
      <c r="M34" s="264"/>
      <c r="N34" s="217"/>
    </row>
    <row r="35" spans="1:14" ht="11.25" customHeight="1">
      <c r="A35" s="194"/>
      <c r="B35" s="194"/>
      <c r="C35" s="269">
        <f>((C33+C34)*E33)</f>
        <v>0</v>
      </c>
      <c r="D35" s="194"/>
      <c r="E35" s="194"/>
      <c r="F35" s="194"/>
      <c r="G35" s="194"/>
      <c r="H35" s="264"/>
      <c r="I35" s="264"/>
      <c r="J35" s="264"/>
      <c r="K35" s="194"/>
      <c r="L35" s="264"/>
      <c r="M35" s="264"/>
      <c r="N35" s="217"/>
    </row>
    <row r="36" spans="1:14" ht="11.25" customHeight="1">
      <c r="A36" s="203" t="s">
        <v>44</v>
      </c>
      <c r="B36" s="194" t="s">
        <v>141</v>
      </c>
      <c r="C36" s="270">
        <v>25000</v>
      </c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</row>
    <row r="37" spans="1:14" ht="11.25" customHeight="1">
      <c r="A37" s="307" t="s">
        <v>19</v>
      </c>
      <c r="B37" s="307"/>
      <c r="C37" s="269">
        <f>SUM(C35+C36)</f>
        <v>25000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247"/>
    </row>
  </sheetData>
  <mergeCells count="5">
    <mergeCell ref="B3:D3"/>
    <mergeCell ref="K3:M3"/>
    <mergeCell ref="H4:I4"/>
    <mergeCell ref="E33:F33"/>
    <mergeCell ref="A37:B37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4"/>
  <dimension ref="A1:N37"/>
  <sheetViews>
    <sheetView topLeftCell="A4" workbookViewId="0">
      <selection activeCell="J9" sqref="J9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9" width="9.42578125" customWidth="1"/>
    <col min="10" max="10" width="8.710937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103</v>
      </c>
      <c r="F3" s="201"/>
      <c r="G3" s="194"/>
      <c r="H3" s="194"/>
      <c r="I3" s="194"/>
      <c r="J3" s="202"/>
      <c r="K3" s="305">
        <v>40413</v>
      </c>
      <c r="L3" s="305"/>
      <c r="M3" s="305"/>
      <c r="N3" s="203" t="s">
        <v>46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275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 t="s">
        <v>47</v>
      </c>
      <c r="B6" s="206" t="s">
        <v>163</v>
      </c>
      <c r="C6" s="209" t="s">
        <v>297</v>
      </c>
      <c r="D6" s="208" t="s">
        <v>163</v>
      </c>
      <c r="E6" s="208" t="s">
        <v>163</v>
      </c>
      <c r="F6" s="209">
        <v>34929</v>
      </c>
      <c r="G6" s="210">
        <v>93530.16</v>
      </c>
      <c r="H6" s="210"/>
      <c r="I6" s="210"/>
      <c r="J6" s="210"/>
      <c r="K6" s="211"/>
      <c r="L6" s="210"/>
      <c r="M6" s="212">
        <v>93530.16</v>
      </c>
      <c r="N6" s="213">
        <f>SUM(G6:I6)</f>
        <v>93530.16</v>
      </c>
    </row>
    <row r="7" spans="1:14" ht="11.25" customHeight="1">
      <c r="A7" s="214" t="s">
        <v>31</v>
      </c>
      <c r="B7" s="206" t="s">
        <v>298</v>
      </c>
      <c r="C7" s="207" t="s">
        <v>33</v>
      </c>
      <c r="D7" s="208">
        <v>40413</v>
      </c>
      <c r="E7" s="208">
        <v>40414</v>
      </c>
      <c r="F7" s="209">
        <v>34930</v>
      </c>
      <c r="G7" s="210">
        <v>30780</v>
      </c>
      <c r="H7" s="210"/>
      <c r="I7" s="210"/>
      <c r="J7" s="210">
        <v>30780</v>
      </c>
      <c r="K7" s="211"/>
      <c r="L7" s="210"/>
      <c r="M7" s="212"/>
      <c r="N7" s="213">
        <f t="shared" ref="N7:N28" si="0">SUM(G7+I7)</f>
        <v>30780</v>
      </c>
    </row>
    <row r="8" spans="1:14" ht="11.25" customHeight="1">
      <c r="A8" s="214" t="s">
        <v>116</v>
      </c>
      <c r="B8" s="217" t="s">
        <v>299</v>
      </c>
      <c r="C8" s="208" t="s">
        <v>33</v>
      </c>
      <c r="D8" s="208">
        <v>40413</v>
      </c>
      <c r="E8" s="208">
        <v>40414</v>
      </c>
      <c r="F8" s="209">
        <v>34931</v>
      </c>
      <c r="G8" s="210">
        <v>25000</v>
      </c>
      <c r="H8" s="210"/>
      <c r="I8" s="216"/>
      <c r="J8" s="210">
        <v>25000</v>
      </c>
      <c r="K8" s="211"/>
      <c r="L8" s="210"/>
      <c r="M8" s="210"/>
      <c r="N8" s="213">
        <f t="shared" si="0"/>
        <v>25000</v>
      </c>
    </row>
    <row r="9" spans="1:14" ht="11.25" customHeight="1">
      <c r="A9" s="214" t="s">
        <v>78</v>
      </c>
      <c r="B9" s="217" t="s">
        <v>248</v>
      </c>
      <c r="C9" s="218" t="s">
        <v>33</v>
      </c>
      <c r="D9" s="208">
        <v>40413</v>
      </c>
      <c r="E9" s="208">
        <v>40414</v>
      </c>
      <c r="F9" s="209">
        <v>34932</v>
      </c>
      <c r="G9" s="210">
        <v>40014</v>
      </c>
      <c r="H9" s="210"/>
      <c r="I9" s="216"/>
      <c r="J9" s="277"/>
      <c r="K9" s="219">
        <v>40014</v>
      </c>
      <c r="L9" s="210"/>
      <c r="M9" s="220"/>
      <c r="N9" s="213">
        <f t="shared" si="0"/>
        <v>40014</v>
      </c>
    </row>
    <row r="10" spans="1:14" ht="11.25" customHeight="1">
      <c r="A10" s="214"/>
      <c r="B10" s="221"/>
      <c r="C10" s="208"/>
      <c r="D10" s="208"/>
      <c r="E10" s="208"/>
      <c r="F10" s="209"/>
      <c r="G10" s="210"/>
      <c r="H10" s="210"/>
      <c r="I10" s="216"/>
      <c r="J10" s="210"/>
      <c r="K10" s="211"/>
      <c r="L10" s="210"/>
      <c r="M10" s="222"/>
      <c r="N10" s="213">
        <f t="shared" si="0"/>
        <v>0</v>
      </c>
    </row>
    <row r="11" spans="1:14" ht="11.25" customHeight="1">
      <c r="A11" s="214"/>
      <c r="B11" s="218"/>
      <c r="C11" s="208"/>
      <c r="D11" s="208"/>
      <c r="E11" s="208"/>
      <c r="F11" s="209"/>
      <c r="G11" s="210"/>
      <c r="H11" s="223"/>
      <c r="I11" s="216"/>
      <c r="J11" s="210"/>
      <c r="K11" s="211"/>
      <c r="L11" s="210"/>
      <c r="M11" s="222"/>
      <c r="N11" s="213">
        <f t="shared" si="0"/>
        <v>0</v>
      </c>
    </row>
    <row r="12" spans="1:14" ht="11.25" customHeight="1">
      <c r="A12" s="224"/>
      <c r="B12" s="225"/>
      <c r="C12" s="226"/>
      <c r="D12" s="226"/>
      <c r="E12" s="226"/>
      <c r="F12" s="227"/>
      <c r="G12" s="210"/>
      <c r="H12" s="228"/>
      <c r="I12" s="229"/>
      <c r="J12" s="228"/>
      <c r="K12" s="211"/>
      <c r="L12" s="210"/>
      <c r="M12" s="230"/>
      <c r="N12" s="213">
        <f t="shared" si="0"/>
        <v>0</v>
      </c>
    </row>
    <row r="13" spans="1:14" ht="11.25" customHeight="1">
      <c r="A13" s="224"/>
      <c r="B13" s="225"/>
      <c r="C13" s="226"/>
      <c r="D13" s="226"/>
      <c r="E13" s="226"/>
      <c r="F13" s="231"/>
      <c r="G13" s="228"/>
      <c r="H13" s="228"/>
      <c r="I13" s="229"/>
      <c r="J13" s="228"/>
      <c r="K13" s="211"/>
      <c r="L13" s="228"/>
      <c r="M13" s="230"/>
      <c r="N13" s="213">
        <f t="shared" si="0"/>
        <v>0</v>
      </c>
    </row>
    <row r="14" spans="1:14" ht="11.25" customHeight="1">
      <c r="A14" s="224"/>
      <c r="B14" s="225"/>
      <c r="C14" s="231"/>
      <c r="D14" s="226"/>
      <c r="E14" s="226"/>
      <c r="F14" s="231"/>
      <c r="G14" s="210"/>
      <c r="H14" s="228"/>
      <c r="I14" s="229"/>
      <c r="J14" s="232"/>
      <c r="K14" s="228"/>
      <c r="L14" s="210"/>
      <c r="M14" s="233"/>
      <c r="N14" s="213">
        <f t="shared" si="0"/>
        <v>0</v>
      </c>
    </row>
    <row r="15" spans="1:14" ht="11.25" customHeight="1">
      <c r="A15" s="234"/>
      <c r="B15" s="235"/>
      <c r="C15" s="236"/>
      <c r="D15" s="237"/>
      <c r="E15" s="237"/>
      <c r="F15" s="236"/>
      <c r="G15" s="210"/>
      <c r="H15" s="233"/>
      <c r="I15" s="238"/>
      <c r="J15" s="210"/>
      <c r="K15" s="228"/>
      <c r="L15" s="210"/>
      <c r="M15" s="239"/>
      <c r="N15" s="240">
        <f t="shared" si="0"/>
        <v>0</v>
      </c>
    </row>
    <row r="16" spans="1:14" ht="11.25" customHeight="1">
      <c r="A16" s="224"/>
      <c r="B16" s="225"/>
      <c r="C16" s="231"/>
      <c r="D16" s="241"/>
      <c r="E16" s="241"/>
      <c r="F16" s="231"/>
      <c r="G16" s="210"/>
      <c r="H16" s="233"/>
      <c r="I16" s="238"/>
      <c r="J16" s="199"/>
      <c r="K16" s="228"/>
      <c r="L16" s="210"/>
      <c r="M16" s="230"/>
      <c r="N16" s="240">
        <f t="shared" si="0"/>
        <v>0</v>
      </c>
    </row>
    <row r="17" spans="1:14" ht="11.25" customHeight="1">
      <c r="A17" s="224"/>
      <c r="B17" s="242"/>
      <c r="C17" s="231"/>
      <c r="D17" s="241"/>
      <c r="E17" s="241"/>
      <c r="F17" s="231"/>
      <c r="G17" s="243"/>
      <c r="H17" s="230"/>
      <c r="I17" s="238"/>
      <c r="J17" s="233"/>
      <c r="K17" s="230"/>
      <c r="L17" s="243"/>
      <c r="M17" s="230"/>
      <c r="N17" s="240">
        <f t="shared" si="0"/>
        <v>0</v>
      </c>
    </row>
    <row r="18" spans="1:14" ht="11.25" customHeight="1">
      <c r="A18" s="224"/>
      <c r="B18" s="242"/>
      <c r="C18" s="231"/>
      <c r="D18" s="241"/>
      <c r="E18" s="241"/>
      <c r="F18" s="231"/>
      <c r="G18" s="210"/>
      <c r="H18" s="233"/>
      <c r="I18" s="238"/>
      <c r="J18" s="244"/>
      <c r="K18" s="233"/>
      <c r="L18" s="210"/>
      <c r="M18" s="230"/>
      <c r="N18" s="240">
        <f t="shared" si="0"/>
        <v>0</v>
      </c>
    </row>
    <row r="19" spans="1:14" ht="11.25" customHeight="1">
      <c r="A19" s="224"/>
      <c r="B19" s="226"/>
      <c r="C19" s="231"/>
      <c r="D19" s="241"/>
      <c r="E19" s="241"/>
      <c r="F19" s="231"/>
      <c r="G19" s="243"/>
      <c r="H19" s="230"/>
      <c r="I19" s="238"/>
      <c r="J19" s="233"/>
      <c r="K19" s="233"/>
      <c r="L19" s="243"/>
      <c r="M19" s="230"/>
      <c r="N19" s="240">
        <f t="shared" si="0"/>
        <v>0</v>
      </c>
    </row>
    <row r="20" spans="1:14" ht="11.25" customHeight="1">
      <c r="A20" s="224"/>
      <c r="B20" s="242"/>
      <c r="C20" s="231"/>
      <c r="D20" s="241"/>
      <c r="E20" s="241"/>
      <c r="F20" s="231"/>
      <c r="G20" s="210"/>
      <c r="H20" s="233"/>
      <c r="I20" s="238"/>
      <c r="J20" s="199"/>
      <c r="K20" s="228"/>
      <c r="L20" s="210"/>
      <c r="M20" s="230"/>
      <c r="N20" s="240">
        <f t="shared" si="0"/>
        <v>0</v>
      </c>
    </row>
    <row r="21" spans="1:14" ht="11.25" customHeight="1">
      <c r="A21" s="224"/>
      <c r="B21" s="242"/>
      <c r="C21" s="231"/>
      <c r="D21" s="241"/>
      <c r="E21" s="241"/>
      <c r="F21" s="231"/>
      <c r="G21" s="228"/>
      <c r="H21" s="233"/>
      <c r="I21" s="238"/>
      <c r="J21" s="233"/>
      <c r="K21" s="233"/>
      <c r="L21" s="230"/>
      <c r="M21" s="230"/>
      <c r="N21" s="240">
        <f t="shared" si="0"/>
        <v>0</v>
      </c>
    </row>
    <row r="22" spans="1:14" ht="11.25" customHeight="1">
      <c r="A22" s="224"/>
      <c r="B22" s="225"/>
      <c r="C22" s="231"/>
      <c r="D22" s="241"/>
      <c r="E22" s="241"/>
      <c r="F22" s="231"/>
      <c r="G22" s="233"/>
      <c r="H22" s="233"/>
      <c r="I22" s="244"/>
      <c r="J22" s="244"/>
      <c r="K22" s="233"/>
      <c r="L22" s="230"/>
      <c r="M22" s="230"/>
      <c r="N22" s="240">
        <f t="shared" si="0"/>
        <v>0</v>
      </c>
    </row>
    <row r="23" spans="1:14" ht="11.25" customHeight="1">
      <c r="A23" s="224"/>
      <c r="B23" s="242"/>
      <c r="C23" s="245"/>
      <c r="D23" s="241"/>
      <c r="E23" s="241"/>
      <c r="F23" s="246"/>
      <c r="G23" s="233"/>
      <c r="H23" s="233"/>
      <c r="I23" s="244"/>
      <c r="J23" s="244"/>
      <c r="K23" s="233"/>
      <c r="L23" s="230"/>
      <c r="M23" s="230"/>
      <c r="N23" s="240">
        <f t="shared" si="0"/>
        <v>0</v>
      </c>
    </row>
    <row r="24" spans="1:14" ht="11.25" customHeight="1">
      <c r="A24" s="214"/>
      <c r="B24" s="218"/>
      <c r="C24" s="209"/>
      <c r="D24" s="247"/>
      <c r="E24" s="247"/>
      <c r="F24" s="248"/>
      <c r="G24" s="249"/>
      <c r="H24" s="249"/>
      <c r="I24" s="250"/>
      <c r="J24" s="250"/>
      <c r="K24" s="194"/>
      <c r="L24" s="222"/>
      <c r="M24" s="222"/>
      <c r="N24" s="240">
        <f t="shared" si="0"/>
        <v>0</v>
      </c>
    </row>
    <row r="25" spans="1:14" ht="11.25" customHeight="1">
      <c r="A25" s="214"/>
      <c r="B25" s="218"/>
      <c r="C25" s="209"/>
      <c r="D25" s="247"/>
      <c r="E25" s="247"/>
      <c r="F25" s="248"/>
      <c r="G25" s="249"/>
      <c r="H25" s="249"/>
      <c r="I25" s="250"/>
      <c r="J25" s="250"/>
      <c r="K25" s="249"/>
      <c r="L25" s="222"/>
      <c r="M25" s="222"/>
      <c r="N25" s="240">
        <f t="shared" si="0"/>
        <v>0</v>
      </c>
    </row>
    <row r="26" spans="1:14" ht="11.25" customHeight="1">
      <c r="A26" s="251"/>
      <c r="B26" s="207"/>
      <c r="C26" s="209"/>
      <c r="D26" s="247"/>
      <c r="E26" s="247"/>
      <c r="F26" s="248"/>
      <c r="G26" s="249"/>
      <c r="H26" s="249"/>
      <c r="I26" s="250"/>
      <c r="J26" s="250"/>
      <c r="K26" s="249"/>
      <c r="L26" s="222"/>
      <c r="M26" s="222"/>
      <c r="N26" s="240">
        <f t="shared" si="0"/>
        <v>0</v>
      </c>
    </row>
    <row r="27" spans="1:14" ht="11.25" customHeight="1">
      <c r="A27" s="251"/>
      <c r="B27" s="218"/>
      <c r="C27" s="209"/>
      <c r="D27" s="247"/>
      <c r="E27" s="247"/>
      <c r="F27" s="248"/>
      <c r="G27" s="249"/>
      <c r="H27" s="249"/>
      <c r="I27" s="250"/>
      <c r="J27" s="250"/>
      <c r="K27" s="249"/>
      <c r="L27" s="222"/>
      <c r="M27" s="222"/>
      <c r="N27" s="240">
        <f t="shared" si="0"/>
        <v>0</v>
      </c>
    </row>
    <row r="28" spans="1:14" ht="11.25" customHeight="1">
      <c r="A28" s="251"/>
      <c r="B28" s="221"/>
      <c r="C28" s="209"/>
      <c r="D28" s="247"/>
      <c r="E28" s="247"/>
      <c r="F28" s="248"/>
      <c r="G28" s="249"/>
      <c r="H28" s="249"/>
      <c r="I28" s="194"/>
      <c r="J28" s="194"/>
      <c r="K28" s="250"/>
      <c r="L28" s="222"/>
      <c r="M28" s="222"/>
      <c r="N28" s="240">
        <f t="shared" si="0"/>
        <v>0</v>
      </c>
    </row>
    <row r="29" spans="1:14" ht="11.25" customHeight="1">
      <c r="A29" s="251"/>
      <c r="B29" s="221"/>
      <c r="C29" s="209"/>
      <c r="D29" s="252"/>
      <c r="E29" s="252"/>
      <c r="F29" s="248"/>
      <c r="G29" s="194"/>
      <c r="H29" s="194"/>
      <c r="I29" s="194"/>
      <c r="J29" s="194"/>
      <c r="K29" s="250"/>
      <c r="L29" s="222"/>
      <c r="M29" s="222"/>
      <c r="N29" s="253">
        <f>SUM(N6:N28)</f>
        <v>189324.16</v>
      </c>
    </row>
    <row r="30" spans="1:14" ht="12" customHeight="1">
      <c r="A30" s="203" t="s">
        <v>37</v>
      </c>
      <c r="B30" s="254"/>
      <c r="C30" s="255"/>
      <c r="D30" s="250"/>
      <c r="E30" s="250"/>
      <c r="F30" s="250"/>
      <c r="G30" s="249">
        <f>SUM(G6:G29)</f>
        <v>189324.16</v>
      </c>
      <c r="H30" s="249">
        <f>SUM(H6:H29)</f>
        <v>0</v>
      </c>
      <c r="I30" s="222">
        <f>SUM(I6:I28)</f>
        <v>0</v>
      </c>
      <c r="J30" s="222">
        <f>SUM(J6:J28)</f>
        <v>55780</v>
      </c>
      <c r="K30" s="222">
        <f>SUM(K6:K28)</f>
        <v>40014</v>
      </c>
      <c r="L30" s="222">
        <f>SUM(L6:L29)</f>
        <v>0</v>
      </c>
      <c r="M30" s="222">
        <f>SUM(M6:M29)</f>
        <v>93530.16</v>
      </c>
      <c r="N30" s="253">
        <f>SUM(J30:M30)</f>
        <v>189324.16</v>
      </c>
    </row>
    <row r="31" spans="1:14" ht="10.5" customHeight="1">
      <c r="A31" s="194"/>
      <c r="B31" s="194"/>
      <c r="C31" s="194"/>
      <c r="D31" s="247"/>
      <c r="E31" s="194"/>
      <c r="F31" s="194"/>
      <c r="G31" s="194"/>
      <c r="H31" s="196" t="s">
        <v>38</v>
      </c>
      <c r="I31" s="256"/>
      <c r="J31" s="250"/>
      <c r="K31" s="257"/>
      <c r="L31" s="250"/>
      <c r="M31" s="250"/>
      <c r="N31" s="194"/>
    </row>
    <row r="32" spans="1:14" ht="11.25" customHeight="1">
      <c r="A32" s="203" t="s">
        <v>39</v>
      </c>
      <c r="B32" s="203"/>
      <c r="C32" s="194"/>
      <c r="D32" s="247"/>
      <c r="E32" s="258" t="s">
        <v>40</v>
      </c>
      <c r="F32" s="258"/>
      <c r="G32" s="194" t="s">
        <v>41</v>
      </c>
      <c r="H32" s="259"/>
      <c r="I32" s="260"/>
      <c r="J32" s="261"/>
      <c r="K32" s="262"/>
      <c r="L32" s="263"/>
      <c r="M32" s="264"/>
      <c r="N32" s="194"/>
    </row>
    <row r="33" spans="1:14" ht="11.25" customHeight="1">
      <c r="A33" s="203" t="s">
        <v>42</v>
      </c>
      <c r="B33" s="202"/>
      <c r="C33" s="265"/>
      <c r="D33" s="194"/>
      <c r="E33" s="306">
        <v>513</v>
      </c>
      <c r="F33" s="306"/>
      <c r="G33" s="194"/>
      <c r="H33" s="266"/>
      <c r="I33" s="267"/>
      <c r="J33" s="263"/>
      <c r="K33" s="263"/>
      <c r="L33" s="263"/>
      <c r="M33" s="264"/>
      <c r="N33" s="217"/>
    </row>
    <row r="34" spans="1:14" ht="11.25" customHeight="1">
      <c r="A34" s="203" t="s">
        <v>43</v>
      </c>
      <c r="B34" s="194"/>
      <c r="C34" s="268">
        <v>0</v>
      </c>
      <c r="D34" s="194"/>
      <c r="E34" s="194"/>
      <c r="F34" s="194"/>
      <c r="G34" s="194"/>
      <c r="H34" s="258"/>
      <c r="I34" s="222"/>
      <c r="J34" s="264"/>
      <c r="K34" s="264"/>
      <c r="L34" s="264"/>
      <c r="M34" s="264"/>
      <c r="N34" s="217"/>
    </row>
    <row r="35" spans="1:14" ht="11.25" customHeight="1">
      <c r="A35" s="194"/>
      <c r="B35" s="194"/>
      <c r="C35" s="269">
        <f>((C33+C34)*E33)</f>
        <v>0</v>
      </c>
      <c r="D35" s="194"/>
      <c r="E35" s="194"/>
      <c r="F35" s="194"/>
      <c r="G35" s="194"/>
      <c r="H35" s="264"/>
      <c r="I35" s="264"/>
      <c r="J35" s="264"/>
      <c r="K35" s="194"/>
      <c r="L35" s="264"/>
      <c r="M35" s="264"/>
      <c r="N35" s="217"/>
    </row>
    <row r="36" spans="1:14" ht="11.25" customHeight="1">
      <c r="A36" s="203" t="s">
        <v>44</v>
      </c>
      <c r="B36" s="194" t="s">
        <v>141</v>
      </c>
      <c r="C36" s="270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</row>
    <row r="37" spans="1:14" ht="11.25" customHeight="1">
      <c r="A37" s="307" t="s">
        <v>19</v>
      </c>
      <c r="B37" s="307"/>
      <c r="C37" s="269">
        <f>SUM(C35+C36)</f>
        <v>0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247"/>
    </row>
  </sheetData>
  <mergeCells count="5">
    <mergeCell ref="B3:D3"/>
    <mergeCell ref="K3:M3"/>
    <mergeCell ref="H4:I4"/>
    <mergeCell ref="E33:F33"/>
    <mergeCell ref="A37:B37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5"/>
  <dimension ref="A1:N37"/>
  <sheetViews>
    <sheetView topLeftCell="A4" workbookViewId="0">
      <selection sqref="A1:N37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9" width="9.42578125" customWidth="1"/>
    <col min="10" max="10" width="8.710937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76</v>
      </c>
      <c r="F3" s="201"/>
      <c r="G3" s="194"/>
      <c r="H3" s="194"/>
      <c r="I3" s="194"/>
      <c r="J3" s="202"/>
      <c r="K3" s="305">
        <v>40413</v>
      </c>
      <c r="L3" s="305"/>
      <c r="M3" s="305"/>
      <c r="N3" s="203" t="s">
        <v>4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274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/>
      <c r="B6" s="206" t="s">
        <v>292</v>
      </c>
      <c r="C6" s="209" t="s">
        <v>293</v>
      </c>
      <c r="D6" s="208">
        <v>40404</v>
      </c>
      <c r="E6" s="208">
        <v>40405</v>
      </c>
      <c r="F6" s="209">
        <v>34926</v>
      </c>
      <c r="G6" s="210">
        <v>30723.57</v>
      </c>
      <c r="H6" s="210"/>
      <c r="I6" s="210"/>
      <c r="J6" s="210"/>
      <c r="K6" s="211">
        <v>30723.57</v>
      </c>
      <c r="L6" s="210"/>
      <c r="M6" s="212"/>
      <c r="N6" s="213">
        <f>SUM(G6:I6)</f>
        <v>30723.57</v>
      </c>
    </row>
    <row r="7" spans="1:14" ht="11.25" customHeight="1">
      <c r="A7" s="214"/>
      <c r="B7" s="206" t="s">
        <v>163</v>
      </c>
      <c r="C7" s="207" t="s">
        <v>294</v>
      </c>
      <c r="D7" s="208"/>
      <c r="E7" s="208"/>
      <c r="F7" s="209">
        <v>34927</v>
      </c>
      <c r="G7" s="210">
        <v>411426</v>
      </c>
      <c r="H7" s="210"/>
      <c r="I7" s="210"/>
      <c r="J7" s="210"/>
      <c r="K7" s="211"/>
      <c r="L7" s="210"/>
      <c r="M7" s="212">
        <v>411426</v>
      </c>
      <c r="N7" s="213">
        <f t="shared" ref="N7:N28" si="0">SUM(G7+I7)</f>
        <v>411426</v>
      </c>
    </row>
    <row r="8" spans="1:14" ht="11.25" customHeight="1">
      <c r="A8" s="214"/>
      <c r="B8" s="217" t="s">
        <v>295</v>
      </c>
      <c r="C8" s="208" t="s">
        <v>296</v>
      </c>
      <c r="D8" s="208">
        <v>40408</v>
      </c>
      <c r="E8" s="208">
        <v>40409</v>
      </c>
      <c r="F8" s="209">
        <v>34928</v>
      </c>
      <c r="G8" s="210">
        <v>21546</v>
      </c>
      <c r="H8" s="210"/>
      <c r="I8" s="216"/>
      <c r="J8" s="210"/>
      <c r="K8" s="211"/>
      <c r="L8" s="210"/>
      <c r="M8" s="210">
        <v>21546</v>
      </c>
      <c r="N8" s="213">
        <f t="shared" si="0"/>
        <v>21546</v>
      </c>
    </row>
    <row r="9" spans="1:14" ht="11.25" customHeight="1">
      <c r="A9" s="214"/>
      <c r="B9" s="217"/>
      <c r="C9" s="218"/>
      <c r="D9" s="208"/>
      <c r="E9" s="208"/>
      <c r="F9" s="209"/>
      <c r="G9" s="210"/>
      <c r="H9" s="210"/>
      <c r="I9" s="216"/>
      <c r="J9" s="210"/>
      <c r="K9" s="219"/>
      <c r="L9" s="210"/>
      <c r="M9" s="220"/>
      <c r="N9" s="213">
        <f t="shared" si="0"/>
        <v>0</v>
      </c>
    </row>
    <row r="10" spans="1:14" ht="11.25" customHeight="1">
      <c r="A10" s="214"/>
      <c r="B10" s="221"/>
      <c r="C10" s="208"/>
      <c r="D10" s="208"/>
      <c r="E10" s="208"/>
      <c r="F10" s="209"/>
      <c r="G10" s="210"/>
      <c r="H10" s="210"/>
      <c r="I10" s="216"/>
      <c r="J10" s="210"/>
      <c r="K10" s="211"/>
      <c r="L10" s="210"/>
      <c r="M10" s="222"/>
      <c r="N10" s="213">
        <f t="shared" si="0"/>
        <v>0</v>
      </c>
    </row>
    <row r="11" spans="1:14" ht="11.25" customHeight="1">
      <c r="A11" s="214"/>
      <c r="B11" s="218"/>
      <c r="C11" s="208"/>
      <c r="D11" s="208"/>
      <c r="E11" s="208"/>
      <c r="F11" s="209"/>
      <c r="G11" s="210"/>
      <c r="H11" s="223"/>
      <c r="I11" s="216"/>
      <c r="J11" s="210"/>
      <c r="K11" s="211"/>
      <c r="L11" s="210"/>
      <c r="M11" s="222"/>
      <c r="N11" s="213">
        <f t="shared" si="0"/>
        <v>0</v>
      </c>
    </row>
    <row r="12" spans="1:14" ht="11.25" customHeight="1">
      <c r="A12" s="224"/>
      <c r="B12" s="225"/>
      <c r="C12" s="226"/>
      <c r="D12" s="226"/>
      <c r="E12" s="226"/>
      <c r="F12" s="227"/>
      <c r="G12" s="210"/>
      <c r="H12" s="228"/>
      <c r="I12" s="229"/>
      <c r="J12" s="228"/>
      <c r="K12" s="211"/>
      <c r="L12" s="210"/>
      <c r="M12" s="230"/>
      <c r="N12" s="213">
        <f t="shared" si="0"/>
        <v>0</v>
      </c>
    </row>
    <row r="13" spans="1:14" ht="11.25" customHeight="1">
      <c r="A13" s="224"/>
      <c r="B13" s="225"/>
      <c r="C13" s="226"/>
      <c r="D13" s="226"/>
      <c r="E13" s="226"/>
      <c r="F13" s="231"/>
      <c r="G13" s="228"/>
      <c r="H13" s="228"/>
      <c r="I13" s="229"/>
      <c r="J13" s="228"/>
      <c r="K13" s="211"/>
      <c r="L13" s="228"/>
      <c r="M13" s="230"/>
      <c r="N13" s="213">
        <f t="shared" si="0"/>
        <v>0</v>
      </c>
    </row>
    <row r="14" spans="1:14" ht="11.25" customHeight="1">
      <c r="A14" s="224"/>
      <c r="B14" s="225"/>
      <c r="C14" s="231"/>
      <c r="D14" s="226"/>
      <c r="E14" s="226"/>
      <c r="F14" s="231"/>
      <c r="G14" s="210"/>
      <c r="H14" s="228"/>
      <c r="I14" s="229"/>
      <c r="J14" s="232"/>
      <c r="K14" s="228"/>
      <c r="L14" s="210"/>
      <c r="M14" s="233"/>
      <c r="N14" s="213">
        <f t="shared" si="0"/>
        <v>0</v>
      </c>
    </row>
    <row r="15" spans="1:14" ht="11.25" customHeight="1">
      <c r="A15" s="234"/>
      <c r="B15" s="235"/>
      <c r="C15" s="236"/>
      <c r="D15" s="237"/>
      <c r="E15" s="237"/>
      <c r="F15" s="236"/>
      <c r="G15" s="210"/>
      <c r="H15" s="233"/>
      <c r="I15" s="238"/>
      <c r="J15" s="210"/>
      <c r="K15" s="228"/>
      <c r="L15" s="210"/>
      <c r="M15" s="239"/>
      <c r="N15" s="240">
        <f t="shared" si="0"/>
        <v>0</v>
      </c>
    </row>
    <row r="16" spans="1:14" ht="11.25" customHeight="1">
      <c r="A16" s="224"/>
      <c r="B16" s="225"/>
      <c r="C16" s="231"/>
      <c r="D16" s="241"/>
      <c r="E16" s="241"/>
      <c r="F16" s="231"/>
      <c r="G16" s="210"/>
      <c r="H16" s="233"/>
      <c r="I16" s="238"/>
      <c r="J16" s="199"/>
      <c r="K16" s="228"/>
      <c r="L16" s="210"/>
      <c r="M16" s="230"/>
      <c r="N16" s="240">
        <f t="shared" si="0"/>
        <v>0</v>
      </c>
    </row>
    <row r="17" spans="1:14" ht="11.25" customHeight="1">
      <c r="A17" s="224"/>
      <c r="B17" s="242"/>
      <c r="C17" s="231"/>
      <c r="D17" s="241"/>
      <c r="E17" s="241"/>
      <c r="F17" s="231"/>
      <c r="G17" s="243"/>
      <c r="H17" s="230"/>
      <c r="I17" s="238"/>
      <c r="J17" s="233"/>
      <c r="K17" s="230"/>
      <c r="L17" s="243"/>
      <c r="M17" s="230"/>
      <c r="N17" s="240">
        <f t="shared" si="0"/>
        <v>0</v>
      </c>
    </row>
    <row r="18" spans="1:14" ht="11.25" customHeight="1">
      <c r="A18" s="224"/>
      <c r="B18" s="242"/>
      <c r="C18" s="231"/>
      <c r="D18" s="241"/>
      <c r="E18" s="241"/>
      <c r="F18" s="231"/>
      <c r="G18" s="210"/>
      <c r="H18" s="233"/>
      <c r="I18" s="238"/>
      <c r="J18" s="244"/>
      <c r="K18" s="233"/>
      <c r="L18" s="210"/>
      <c r="M18" s="230"/>
      <c r="N18" s="240">
        <f t="shared" si="0"/>
        <v>0</v>
      </c>
    </row>
    <row r="19" spans="1:14" ht="11.25" customHeight="1">
      <c r="A19" s="224"/>
      <c r="B19" s="226"/>
      <c r="C19" s="231"/>
      <c r="D19" s="241"/>
      <c r="E19" s="241"/>
      <c r="F19" s="231"/>
      <c r="G19" s="243"/>
      <c r="H19" s="230"/>
      <c r="I19" s="238"/>
      <c r="J19" s="233"/>
      <c r="K19" s="233"/>
      <c r="L19" s="243"/>
      <c r="M19" s="230"/>
      <c r="N19" s="240">
        <f t="shared" si="0"/>
        <v>0</v>
      </c>
    </row>
    <row r="20" spans="1:14" ht="11.25" customHeight="1">
      <c r="A20" s="224"/>
      <c r="B20" s="242"/>
      <c r="C20" s="231"/>
      <c r="D20" s="241"/>
      <c r="E20" s="241"/>
      <c r="F20" s="231"/>
      <c r="G20" s="210"/>
      <c r="H20" s="233"/>
      <c r="I20" s="238"/>
      <c r="J20" s="199"/>
      <c r="K20" s="228"/>
      <c r="L20" s="210"/>
      <c r="M20" s="230"/>
      <c r="N20" s="240">
        <f t="shared" si="0"/>
        <v>0</v>
      </c>
    </row>
    <row r="21" spans="1:14" ht="11.25" customHeight="1">
      <c r="A21" s="224"/>
      <c r="B21" s="242"/>
      <c r="C21" s="231"/>
      <c r="D21" s="241"/>
      <c r="E21" s="241"/>
      <c r="F21" s="231"/>
      <c r="G21" s="228"/>
      <c r="H21" s="233"/>
      <c r="I21" s="238"/>
      <c r="J21" s="233"/>
      <c r="K21" s="233"/>
      <c r="L21" s="230"/>
      <c r="M21" s="230"/>
      <c r="N21" s="240">
        <f t="shared" si="0"/>
        <v>0</v>
      </c>
    </row>
    <row r="22" spans="1:14" ht="11.25" customHeight="1">
      <c r="A22" s="224"/>
      <c r="B22" s="225"/>
      <c r="C22" s="231"/>
      <c r="D22" s="241"/>
      <c r="E22" s="241"/>
      <c r="F22" s="231"/>
      <c r="G22" s="233"/>
      <c r="H22" s="233"/>
      <c r="I22" s="244"/>
      <c r="J22" s="244"/>
      <c r="K22" s="233"/>
      <c r="L22" s="230"/>
      <c r="M22" s="230"/>
      <c r="N22" s="240">
        <f t="shared" si="0"/>
        <v>0</v>
      </c>
    </row>
    <row r="23" spans="1:14" ht="11.25" customHeight="1">
      <c r="A23" s="224"/>
      <c r="B23" s="242"/>
      <c r="C23" s="245"/>
      <c r="D23" s="241"/>
      <c r="E23" s="241"/>
      <c r="F23" s="246"/>
      <c r="G23" s="233"/>
      <c r="H23" s="233"/>
      <c r="I23" s="244"/>
      <c r="J23" s="244"/>
      <c r="K23" s="233"/>
      <c r="L23" s="230"/>
      <c r="M23" s="230"/>
      <c r="N23" s="240">
        <f t="shared" si="0"/>
        <v>0</v>
      </c>
    </row>
    <row r="24" spans="1:14" ht="11.25" customHeight="1">
      <c r="A24" s="214"/>
      <c r="B24" s="218"/>
      <c r="C24" s="209"/>
      <c r="D24" s="247"/>
      <c r="E24" s="247"/>
      <c r="F24" s="248"/>
      <c r="G24" s="249"/>
      <c r="H24" s="249"/>
      <c r="I24" s="250"/>
      <c r="J24" s="250"/>
      <c r="K24" s="194"/>
      <c r="L24" s="222"/>
      <c r="M24" s="222"/>
      <c r="N24" s="240">
        <f t="shared" si="0"/>
        <v>0</v>
      </c>
    </row>
    <row r="25" spans="1:14" ht="11.25" customHeight="1">
      <c r="A25" s="214"/>
      <c r="B25" s="218"/>
      <c r="C25" s="209"/>
      <c r="D25" s="247"/>
      <c r="E25" s="247"/>
      <c r="F25" s="248"/>
      <c r="G25" s="249"/>
      <c r="H25" s="249"/>
      <c r="I25" s="250"/>
      <c r="J25" s="250"/>
      <c r="K25" s="249"/>
      <c r="L25" s="222"/>
      <c r="M25" s="222"/>
      <c r="N25" s="240">
        <f t="shared" si="0"/>
        <v>0</v>
      </c>
    </row>
    <row r="26" spans="1:14" ht="11.25" customHeight="1">
      <c r="A26" s="251"/>
      <c r="B26" s="207"/>
      <c r="C26" s="209"/>
      <c r="D26" s="247"/>
      <c r="E26" s="247"/>
      <c r="F26" s="248"/>
      <c r="G26" s="249"/>
      <c r="H26" s="249"/>
      <c r="I26" s="250"/>
      <c r="J26" s="250"/>
      <c r="K26" s="249"/>
      <c r="L26" s="222"/>
      <c r="M26" s="222"/>
      <c r="N26" s="240">
        <f t="shared" si="0"/>
        <v>0</v>
      </c>
    </row>
    <row r="27" spans="1:14" ht="11.25" customHeight="1">
      <c r="A27" s="251"/>
      <c r="B27" s="218"/>
      <c r="C27" s="209"/>
      <c r="D27" s="247"/>
      <c r="E27" s="247"/>
      <c r="F27" s="248"/>
      <c r="G27" s="249"/>
      <c r="H27" s="249"/>
      <c r="I27" s="250"/>
      <c r="J27" s="250"/>
      <c r="K27" s="249"/>
      <c r="L27" s="222"/>
      <c r="M27" s="222"/>
      <c r="N27" s="240">
        <f t="shared" si="0"/>
        <v>0</v>
      </c>
    </row>
    <row r="28" spans="1:14" ht="11.25" customHeight="1">
      <c r="A28" s="251"/>
      <c r="B28" s="221"/>
      <c r="C28" s="209"/>
      <c r="D28" s="247"/>
      <c r="E28" s="247"/>
      <c r="F28" s="248"/>
      <c r="G28" s="249"/>
      <c r="H28" s="249"/>
      <c r="I28" s="194"/>
      <c r="J28" s="194"/>
      <c r="K28" s="250"/>
      <c r="L28" s="222"/>
      <c r="M28" s="222"/>
      <c r="N28" s="240">
        <f t="shared" si="0"/>
        <v>0</v>
      </c>
    </row>
    <row r="29" spans="1:14" ht="11.25" customHeight="1">
      <c r="A29" s="251"/>
      <c r="B29" s="221"/>
      <c r="C29" s="209"/>
      <c r="D29" s="252"/>
      <c r="E29" s="252"/>
      <c r="F29" s="248"/>
      <c r="G29" s="194"/>
      <c r="H29" s="194"/>
      <c r="I29" s="194"/>
      <c r="J29" s="194"/>
      <c r="K29" s="250"/>
      <c r="L29" s="222"/>
      <c r="M29" s="222"/>
      <c r="N29" s="253">
        <f>SUM(N6:N28)</f>
        <v>463695.57</v>
      </c>
    </row>
    <row r="30" spans="1:14" ht="12" customHeight="1">
      <c r="A30" s="203" t="s">
        <v>37</v>
      </c>
      <c r="B30" s="254"/>
      <c r="C30" s="255"/>
      <c r="D30" s="250"/>
      <c r="E30" s="250"/>
      <c r="F30" s="250"/>
      <c r="G30" s="249">
        <f>SUM(G6:G29)</f>
        <v>463695.57</v>
      </c>
      <c r="H30" s="249">
        <f>SUM(H6:H29)</f>
        <v>0</v>
      </c>
      <c r="I30" s="222">
        <f>SUM(I6:I28)</f>
        <v>0</v>
      </c>
      <c r="J30" s="222">
        <f>SUM(J6:J28)</f>
        <v>0</v>
      </c>
      <c r="K30" s="222">
        <f>SUM(K6:K28)</f>
        <v>30723.57</v>
      </c>
      <c r="L30" s="222">
        <f>SUM(L6:L29)</f>
        <v>0</v>
      </c>
      <c r="M30" s="222">
        <f>SUM(M6:M29)</f>
        <v>432972</v>
      </c>
      <c r="N30" s="253">
        <f>SUM(J30:M30)</f>
        <v>463695.57</v>
      </c>
    </row>
    <row r="31" spans="1:14" ht="10.5" customHeight="1">
      <c r="A31" s="194"/>
      <c r="B31" s="194"/>
      <c r="C31" s="194"/>
      <c r="D31" s="247"/>
      <c r="E31" s="194"/>
      <c r="F31" s="194"/>
      <c r="G31" s="194"/>
      <c r="H31" s="196" t="s">
        <v>38</v>
      </c>
      <c r="I31" s="256"/>
      <c r="J31" s="250"/>
      <c r="K31" s="257"/>
      <c r="L31" s="250"/>
      <c r="M31" s="250"/>
      <c r="N31" s="194"/>
    </row>
    <row r="32" spans="1:14" ht="11.25" customHeight="1">
      <c r="A32" s="203" t="s">
        <v>39</v>
      </c>
      <c r="B32" s="203"/>
      <c r="C32" s="194"/>
      <c r="D32" s="247"/>
      <c r="E32" s="258" t="s">
        <v>40</v>
      </c>
      <c r="F32" s="258"/>
      <c r="G32" s="194" t="s">
        <v>41</v>
      </c>
      <c r="H32" s="259"/>
      <c r="I32" s="260"/>
      <c r="J32" s="261"/>
      <c r="K32" s="262"/>
      <c r="L32" s="263"/>
      <c r="M32" s="264"/>
      <c r="N32" s="194"/>
    </row>
    <row r="33" spans="1:14" ht="11.25" customHeight="1">
      <c r="A33" s="203" t="s">
        <v>42</v>
      </c>
      <c r="B33" s="202"/>
      <c r="C33" s="265"/>
      <c r="D33" s="194"/>
      <c r="E33" s="306">
        <v>513</v>
      </c>
      <c r="F33" s="306"/>
      <c r="G33" s="194"/>
      <c r="H33" s="266"/>
      <c r="I33" s="267"/>
      <c r="J33" s="263"/>
      <c r="K33" s="263"/>
      <c r="L33" s="263"/>
      <c r="M33" s="264"/>
      <c r="N33" s="217"/>
    </row>
    <row r="34" spans="1:14" ht="11.25" customHeight="1">
      <c r="A34" s="203" t="s">
        <v>43</v>
      </c>
      <c r="B34" s="194"/>
      <c r="C34" s="268">
        <v>0</v>
      </c>
      <c r="D34" s="194"/>
      <c r="E34" s="194"/>
      <c r="F34" s="194"/>
      <c r="G34" s="194"/>
      <c r="H34" s="258"/>
      <c r="I34" s="222"/>
      <c r="J34" s="264"/>
      <c r="K34" s="264"/>
      <c r="L34" s="264"/>
      <c r="M34" s="264"/>
      <c r="N34" s="217"/>
    </row>
    <row r="35" spans="1:14" ht="11.25" customHeight="1">
      <c r="A35" s="194"/>
      <c r="B35" s="194"/>
      <c r="C35" s="269">
        <f>((C33+C34)*E33)</f>
        <v>0</v>
      </c>
      <c r="D35" s="194"/>
      <c r="E35" s="194"/>
      <c r="F35" s="194"/>
      <c r="G35" s="194"/>
      <c r="H35" s="264"/>
      <c r="I35" s="264"/>
      <c r="J35" s="264"/>
      <c r="K35" s="194"/>
      <c r="L35" s="264"/>
      <c r="M35" s="264"/>
      <c r="N35" s="217"/>
    </row>
    <row r="36" spans="1:14" ht="11.25" customHeight="1">
      <c r="A36" s="203" t="s">
        <v>44</v>
      </c>
      <c r="B36" s="194" t="s">
        <v>141</v>
      </c>
      <c r="C36" s="270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</row>
    <row r="37" spans="1:14" ht="11.25" customHeight="1">
      <c r="A37" s="307" t="s">
        <v>19</v>
      </c>
      <c r="B37" s="307"/>
      <c r="C37" s="269">
        <f>SUM(C35+C36)</f>
        <v>0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247"/>
    </row>
  </sheetData>
  <mergeCells count="5">
    <mergeCell ref="B3:D3"/>
    <mergeCell ref="K3:M3"/>
    <mergeCell ref="H4:I4"/>
    <mergeCell ref="E33:F33"/>
    <mergeCell ref="A37:B37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6"/>
  <dimension ref="A1:N37"/>
  <sheetViews>
    <sheetView topLeftCell="A2" workbookViewId="0">
      <selection activeCell="N37" sqref="A1:N37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9" width="9.42578125" customWidth="1"/>
    <col min="10" max="10" width="8.710937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45</v>
      </c>
      <c r="F3" s="201"/>
      <c r="G3" s="194"/>
      <c r="H3" s="194"/>
      <c r="I3" s="194"/>
      <c r="J3" s="202"/>
      <c r="K3" s="305">
        <v>40412</v>
      </c>
      <c r="L3" s="305"/>
      <c r="M3" s="305"/>
      <c r="N3" s="203" t="s">
        <v>46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273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/>
      <c r="B6" s="206"/>
      <c r="C6" s="209" t="s">
        <v>28</v>
      </c>
      <c r="D6" s="208"/>
      <c r="E6" s="208"/>
      <c r="F6" s="209">
        <v>34925</v>
      </c>
      <c r="G6" s="210"/>
      <c r="H6" s="210" t="s">
        <v>36</v>
      </c>
      <c r="I6" s="210">
        <v>1500</v>
      </c>
      <c r="J6" s="210">
        <v>1500</v>
      </c>
      <c r="K6" s="211"/>
      <c r="L6" s="210"/>
      <c r="M6" s="212"/>
      <c r="N6" s="213">
        <f>SUM(G6:I6)</f>
        <v>1500</v>
      </c>
    </row>
    <row r="7" spans="1:14" ht="11.25" customHeight="1">
      <c r="A7" s="214" t="s">
        <v>64</v>
      </c>
      <c r="B7" s="206" t="s">
        <v>290</v>
      </c>
      <c r="C7" s="207" t="s">
        <v>291</v>
      </c>
      <c r="D7" s="208">
        <v>40412</v>
      </c>
      <c r="E7" s="208">
        <v>40413</v>
      </c>
      <c r="F7" s="209">
        <v>34924</v>
      </c>
      <c r="G7" s="210">
        <v>28215</v>
      </c>
      <c r="H7" s="210"/>
      <c r="I7" s="210"/>
      <c r="J7" s="210"/>
      <c r="K7" s="211">
        <v>28215</v>
      </c>
      <c r="L7" s="210"/>
      <c r="M7" s="212"/>
      <c r="N7" s="213">
        <f t="shared" ref="N7:N28" si="0">SUM(G7+I7)</f>
        <v>28215</v>
      </c>
    </row>
    <row r="8" spans="1:14" ht="11.25" customHeight="1">
      <c r="A8" s="214"/>
      <c r="B8" s="217"/>
      <c r="C8" s="208"/>
      <c r="D8" s="208"/>
      <c r="E8" s="208"/>
      <c r="F8" s="209"/>
      <c r="G8" s="210"/>
      <c r="H8" s="210"/>
      <c r="I8" s="216"/>
      <c r="J8" s="210"/>
      <c r="K8" s="211"/>
      <c r="L8" s="210"/>
      <c r="M8" s="210"/>
      <c r="N8" s="213">
        <f t="shared" si="0"/>
        <v>0</v>
      </c>
    </row>
    <row r="9" spans="1:14" ht="11.25" customHeight="1">
      <c r="A9" s="214"/>
      <c r="B9" s="217"/>
      <c r="C9" s="218"/>
      <c r="D9" s="208"/>
      <c r="E9" s="208"/>
      <c r="F9" s="209"/>
      <c r="G9" s="210"/>
      <c r="H9" s="210"/>
      <c r="I9" s="216"/>
      <c r="J9" s="210"/>
      <c r="K9" s="219"/>
      <c r="L9" s="210"/>
      <c r="M9" s="220"/>
      <c r="N9" s="213">
        <f t="shared" si="0"/>
        <v>0</v>
      </c>
    </row>
    <row r="10" spans="1:14" ht="11.25" customHeight="1">
      <c r="A10" s="214"/>
      <c r="B10" s="221"/>
      <c r="C10" s="208"/>
      <c r="D10" s="208"/>
      <c r="E10" s="208"/>
      <c r="F10" s="209"/>
      <c r="G10" s="210"/>
      <c r="H10" s="210"/>
      <c r="I10" s="216"/>
      <c r="J10" s="210"/>
      <c r="K10" s="211"/>
      <c r="L10" s="210"/>
      <c r="M10" s="222"/>
      <c r="N10" s="213">
        <f t="shared" si="0"/>
        <v>0</v>
      </c>
    </row>
    <row r="11" spans="1:14" ht="11.25" customHeight="1">
      <c r="A11" s="214"/>
      <c r="B11" s="218"/>
      <c r="C11" s="208"/>
      <c r="D11" s="208"/>
      <c r="E11" s="208"/>
      <c r="F11" s="209"/>
      <c r="G11" s="210"/>
      <c r="H11" s="223"/>
      <c r="I11" s="216"/>
      <c r="J11" s="210"/>
      <c r="K11" s="211"/>
      <c r="L11" s="210"/>
      <c r="M11" s="222"/>
      <c r="N11" s="213">
        <f t="shared" si="0"/>
        <v>0</v>
      </c>
    </row>
    <row r="12" spans="1:14" ht="11.25" customHeight="1">
      <c r="A12" s="224"/>
      <c r="B12" s="225"/>
      <c r="C12" s="226"/>
      <c r="D12" s="226"/>
      <c r="E12" s="226"/>
      <c r="F12" s="227"/>
      <c r="G12" s="210"/>
      <c r="H12" s="228"/>
      <c r="I12" s="229"/>
      <c r="J12" s="228"/>
      <c r="K12" s="211"/>
      <c r="L12" s="210"/>
      <c r="M12" s="230"/>
      <c r="N12" s="213">
        <f t="shared" si="0"/>
        <v>0</v>
      </c>
    </row>
    <row r="13" spans="1:14" ht="11.25" customHeight="1">
      <c r="A13" s="224"/>
      <c r="B13" s="225"/>
      <c r="C13" s="226"/>
      <c r="D13" s="226"/>
      <c r="E13" s="226"/>
      <c r="F13" s="231"/>
      <c r="G13" s="228"/>
      <c r="H13" s="228"/>
      <c r="I13" s="229"/>
      <c r="J13" s="228"/>
      <c r="K13" s="211"/>
      <c r="L13" s="228"/>
      <c r="M13" s="230"/>
      <c r="N13" s="213">
        <f t="shared" si="0"/>
        <v>0</v>
      </c>
    </row>
    <row r="14" spans="1:14" ht="11.25" customHeight="1">
      <c r="A14" s="224"/>
      <c r="B14" s="225"/>
      <c r="C14" s="231"/>
      <c r="D14" s="226"/>
      <c r="E14" s="226"/>
      <c r="F14" s="231"/>
      <c r="G14" s="210"/>
      <c r="H14" s="228"/>
      <c r="I14" s="229"/>
      <c r="J14" s="232"/>
      <c r="K14" s="228"/>
      <c r="L14" s="210"/>
      <c r="M14" s="233"/>
      <c r="N14" s="213">
        <f t="shared" si="0"/>
        <v>0</v>
      </c>
    </row>
    <row r="15" spans="1:14" ht="11.25" customHeight="1">
      <c r="A15" s="234"/>
      <c r="B15" s="235"/>
      <c r="C15" s="236"/>
      <c r="D15" s="237"/>
      <c r="E15" s="237"/>
      <c r="F15" s="236"/>
      <c r="G15" s="210"/>
      <c r="H15" s="233"/>
      <c r="I15" s="238"/>
      <c r="J15" s="210"/>
      <c r="K15" s="228"/>
      <c r="L15" s="210"/>
      <c r="M15" s="239"/>
      <c r="N15" s="240">
        <f t="shared" si="0"/>
        <v>0</v>
      </c>
    </row>
    <row r="16" spans="1:14" ht="11.25" customHeight="1">
      <c r="A16" s="224"/>
      <c r="B16" s="225"/>
      <c r="C16" s="231"/>
      <c r="D16" s="241"/>
      <c r="E16" s="241"/>
      <c r="F16" s="231"/>
      <c r="G16" s="210"/>
      <c r="H16" s="233"/>
      <c r="I16" s="238"/>
      <c r="J16" s="199"/>
      <c r="K16" s="228"/>
      <c r="L16" s="210"/>
      <c r="M16" s="230"/>
      <c r="N16" s="240">
        <f t="shared" si="0"/>
        <v>0</v>
      </c>
    </row>
    <row r="17" spans="1:14" ht="11.25" customHeight="1">
      <c r="A17" s="224"/>
      <c r="B17" s="242"/>
      <c r="C17" s="231"/>
      <c r="D17" s="241"/>
      <c r="E17" s="241"/>
      <c r="F17" s="231"/>
      <c r="G17" s="243"/>
      <c r="H17" s="230"/>
      <c r="I17" s="238"/>
      <c r="J17" s="233"/>
      <c r="K17" s="230"/>
      <c r="L17" s="243"/>
      <c r="M17" s="230"/>
      <c r="N17" s="240">
        <f t="shared" si="0"/>
        <v>0</v>
      </c>
    </row>
    <row r="18" spans="1:14" ht="11.25" customHeight="1">
      <c r="A18" s="224"/>
      <c r="B18" s="242"/>
      <c r="C18" s="231"/>
      <c r="D18" s="241"/>
      <c r="E18" s="241"/>
      <c r="F18" s="231"/>
      <c r="G18" s="210"/>
      <c r="H18" s="233"/>
      <c r="I18" s="238"/>
      <c r="J18" s="244"/>
      <c r="K18" s="233"/>
      <c r="L18" s="210"/>
      <c r="M18" s="230"/>
      <c r="N18" s="240">
        <f t="shared" si="0"/>
        <v>0</v>
      </c>
    </row>
    <row r="19" spans="1:14" ht="11.25" customHeight="1">
      <c r="A19" s="224"/>
      <c r="B19" s="226"/>
      <c r="C19" s="231"/>
      <c r="D19" s="241"/>
      <c r="E19" s="241"/>
      <c r="F19" s="231"/>
      <c r="G19" s="243"/>
      <c r="H19" s="230"/>
      <c r="I19" s="238"/>
      <c r="J19" s="233"/>
      <c r="K19" s="233"/>
      <c r="L19" s="243"/>
      <c r="M19" s="230"/>
      <c r="N19" s="240">
        <f t="shared" si="0"/>
        <v>0</v>
      </c>
    </row>
    <row r="20" spans="1:14" ht="11.25" customHeight="1">
      <c r="A20" s="224"/>
      <c r="B20" s="242"/>
      <c r="C20" s="231"/>
      <c r="D20" s="241"/>
      <c r="E20" s="241"/>
      <c r="F20" s="231"/>
      <c r="G20" s="210"/>
      <c r="H20" s="233"/>
      <c r="I20" s="238"/>
      <c r="J20" s="199"/>
      <c r="K20" s="228"/>
      <c r="L20" s="210"/>
      <c r="M20" s="230"/>
      <c r="N20" s="240">
        <f t="shared" si="0"/>
        <v>0</v>
      </c>
    </row>
    <row r="21" spans="1:14" ht="11.25" customHeight="1">
      <c r="A21" s="224"/>
      <c r="B21" s="242"/>
      <c r="C21" s="231"/>
      <c r="D21" s="241"/>
      <c r="E21" s="241"/>
      <c r="F21" s="231"/>
      <c r="G21" s="228"/>
      <c r="H21" s="233"/>
      <c r="I21" s="238"/>
      <c r="J21" s="233"/>
      <c r="K21" s="233"/>
      <c r="L21" s="230"/>
      <c r="M21" s="230"/>
      <c r="N21" s="240">
        <f t="shared" si="0"/>
        <v>0</v>
      </c>
    </row>
    <row r="22" spans="1:14" ht="11.25" customHeight="1">
      <c r="A22" s="224"/>
      <c r="B22" s="225"/>
      <c r="C22" s="231"/>
      <c r="D22" s="241"/>
      <c r="E22" s="241"/>
      <c r="F22" s="231"/>
      <c r="G22" s="233"/>
      <c r="H22" s="233"/>
      <c r="I22" s="244"/>
      <c r="J22" s="244"/>
      <c r="K22" s="233"/>
      <c r="L22" s="230"/>
      <c r="M22" s="230"/>
      <c r="N22" s="240">
        <f t="shared" si="0"/>
        <v>0</v>
      </c>
    </row>
    <row r="23" spans="1:14" ht="11.25" customHeight="1">
      <c r="A23" s="224"/>
      <c r="B23" s="242"/>
      <c r="C23" s="245"/>
      <c r="D23" s="241"/>
      <c r="E23" s="241"/>
      <c r="F23" s="246"/>
      <c r="G23" s="233"/>
      <c r="H23" s="233"/>
      <c r="I23" s="244"/>
      <c r="J23" s="244"/>
      <c r="K23" s="233"/>
      <c r="L23" s="230"/>
      <c r="M23" s="230"/>
      <c r="N23" s="240">
        <f t="shared" si="0"/>
        <v>0</v>
      </c>
    </row>
    <row r="24" spans="1:14" ht="11.25" customHeight="1">
      <c r="A24" s="214"/>
      <c r="B24" s="218"/>
      <c r="C24" s="209"/>
      <c r="D24" s="247"/>
      <c r="E24" s="247"/>
      <c r="F24" s="248"/>
      <c r="G24" s="249"/>
      <c r="H24" s="249"/>
      <c r="I24" s="250"/>
      <c r="J24" s="250"/>
      <c r="K24" s="194"/>
      <c r="L24" s="222"/>
      <c r="M24" s="222"/>
      <c r="N24" s="240">
        <f t="shared" si="0"/>
        <v>0</v>
      </c>
    </row>
    <row r="25" spans="1:14" ht="11.25" customHeight="1">
      <c r="A25" s="214"/>
      <c r="B25" s="218"/>
      <c r="C25" s="209"/>
      <c r="D25" s="247"/>
      <c r="E25" s="247"/>
      <c r="F25" s="248"/>
      <c r="G25" s="249"/>
      <c r="H25" s="249"/>
      <c r="I25" s="250"/>
      <c r="J25" s="250"/>
      <c r="K25" s="249"/>
      <c r="L25" s="222"/>
      <c r="M25" s="222"/>
      <c r="N25" s="240">
        <f t="shared" si="0"/>
        <v>0</v>
      </c>
    </row>
    <row r="26" spans="1:14" ht="11.25" customHeight="1">
      <c r="A26" s="251"/>
      <c r="B26" s="207"/>
      <c r="C26" s="209"/>
      <c r="D26" s="247"/>
      <c r="E26" s="247"/>
      <c r="F26" s="248"/>
      <c r="G26" s="249"/>
      <c r="H26" s="249"/>
      <c r="I26" s="250"/>
      <c r="J26" s="250"/>
      <c r="K26" s="249"/>
      <c r="L26" s="222"/>
      <c r="M26" s="222"/>
      <c r="N26" s="240">
        <f t="shared" si="0"/>
        <v>0</v>
      </c>
    </row>
    <row r="27" spans="1:14" ht="11.25" customHeight="1">
      <c r="A27" s="251"/>
      <c r="B27" s="218"/>
      <c r="C27" s="209"/>
      <c r="D27" s="247"/>
      <c r="E27" s="247"/>
      <c r="F27" s="248"/>
      <c r="G27" s="249"/>
      <c r="H27" s="249"/>
      <c r="I27" s="250"/>
      <c r="J27" s="250"/>
      <c r="K27" s="249"/>
      <c r="L27" s="222"/>
      <c r="M27" s="222"/>
      <c r="N27" s="240">
        <f t="shared" si="0"/>
        <v>0</v>
      </c>
    </row>
    <row r="28" spans="1:14" ht="11.25" customHeight="1">
      <c r="A28" s="251"/>
      <c r="B28" s="221"/>
      <c r="C28" s="209"/>
      <c r="D28" s="247"/>
      <c r="E28" s="247"/>
      <c r="F28" s="248"/>
      <c r="G28" s="249"/>
      <c r="H28" s="249"/>
      <c r="I28" s="194"/>
      <c r="J28" s="194"/>
      <c r="K28" s="250"/>
      <c r="L28" s="222"/>
      <c r="M28" s="222"/>
      <c r="N28" s="240">
        <f t="shared" si="0"/>
        <v>0</v>
      </c>
    </row>
    <row r="29" spans="1:14" ht="11.25" customHeight="1">
      <c r="A29" s="251"/>
      <c r="B29" s="221"/>
      <c r="C29" s="209"/>
      <c r="D29" s="252"/>
      <c r="E29" s="252"/>
      <c r="F29" s="248"/>
      <c r="G29" s="194"/>
      <c r="H29" s="194"/>
      <c r="I29" s="194"/>
      <c r="J29" s="194"/>
      <c r="K29" s="250"/>
      <c r="L29" s="222"/>
      <c r="M29" s="222"/>
      <c r="N29" s="253">
        <f>SUM(N6:N28)</f>
        <v>29715</v>
      </c>
    </row>
    <row r="30" spans="1:14" ht="12" customHeight="1">
      <c r="A30" s="203" t="s">
        <v>37</v>
      </c>
      <c r="B30" s="254"/>
      <c r="C30" s="255"/>
      <c r="D30" s="250"/>
      <c r="E30" s="250"/>
      <c r="F30" s="250"/>
      <c r="G30" s="249">
        <f>SUM(G6:G29)</f>
        <v>28215</v>
      </c>
      <c r="H30" s="249">
        <f>SUM(H6:H29)</f>
        <v>0</v>
      </c>
      <c r="I30" s="222">
        <f>SUM(I6:I28)</f>
        <v>1500</v>
      </c>
      <c r="J30" s="222">
        <f>SUM(J6:J28)</f>
        <v>1500</v>
      </c>
      <c r="K30" s="222">
        <f>SUM(K6:K28)</f>
        <v>28215</v>
      </c>
      <c r="L30" s="222">
        <f>SUM(L6:L29)</f>
        <v>0</v>
      </c>
      <c r="M30" s="222">
        <f>SUM(M6:M29)</f>
        <v>0</v>
      </c>
      <c r="N30" s="253">
        <f>SUM(J30:M30)</f>
        <v>29715</v>
      </c>
    </row>
    <row r="31" spans="1:14" ht="10.5" customHeight="1">
      <c r="A31" s="194"/>
      <c r="B31" s="194"/>
      <c r="C31" s="194"/>
      <c r="D31" s="247"/>
      <c r="E31" s="194"/>
      <c r="F31" s="194"/>
      <c r="G31" s="194"/>
      <c r="H31" s="196" t="s">
        <v>38</v>
      </c>
      <c r="I31" s="256"/>
      <c r="J31" s="250"/>
      <c r="K31" s="257"/>
      <c r="L31" s="250"/>
      <c r="M31" s="250"/>
      <c r="N31" s="194"/>
    </row>
    <row r="32" spans="1:14" ht="11.25" customHeight="1">
      <c r="A32" s="203" t="s">
        <v>39</v>
      </c>
      <c r="B32" s="203"/>
      <c r="C32" s="194"/>
      <c r="D32" s="247"/>
      <c r="E32" s="258" t="s">
        <v>40</v>
      </c>
      <c r="F32" s="258"/>
      <c r="G32" s="194" t="s">
        <v>41</v>
      </c>
      <c r="H32" s="259"/>
      <c r="I32" s="260"/>
      <c r="J32" s="261"/>
      <c r="K32" s="262"/>
      <c r="L32" s="263"/>
      <c r="M32" s="264"/>
      <c r="N32" s="194"/>
    </row>
    <row r="33" spans="1:14" ht="11.25" customHeight="1">
      <c r="A33" s="203" t="s">
        <v>42</v>
      </c>
      <c r="B33" s="202"/>
      <c r="C33" s="265"/>
      <c r="D33" s="194"/>
      <c r="E33" s="306">
        <v>513</v>
      </c>
      <c r="F33" s="306"/>
      <c r="G33" s="194"/>
      <c r="H33" s="266"/>
      <c r="I33" s="267"/>
      <c r="J33" s="263"/>
      <c r="K33" s="263"/>
      <c r="L33" s="263"/>
      <c r="M33" s="264"/>
      <c r="N33" s="217"/>
    </row>
    <row r="34" spans="1:14" ht="11.25" customHeight="1">
      <c r="A34" s="203" t="s">
        <v>43</v>
      </c>
      <c r="B34" s="194"/>
      <c r="C34" s="268">
        <v>0</v>
      </c>
      <c r="D34" s="194"/>
      <c r="E34" s="194"/>
      <c r="F34" s="194"/>
      <c r="G34" s="194"/>
      <c r="H34" s="258"/>
      <c r="I34" s="222"/>
      <c r="J34" s="264"/>
      <c r="K34" s="264"/>
      <c r="L34" s="264"/>
      <c r="M34" s="264"/>
      <c r="N34" s="217"/>
    </row>
    <row r="35" spans="1:14" ht="11.25" customHeight="1">
      <c r="A35" s="194"/>
      <c r="B35" s="194"/>
      <c r="C35" s="269">
        <f>((C33+C34)*E33)</f>
        <v>0</v>
      </c>
      <c r="D35" s="194"/>
      <c r="E35" s="194"/>
      <c r="F35" s="194"/>
      <c r="G35" s="194"/>
      <c r="H35" s="264"/>
      <c r="I35" s="264"/>
      <c r="J35" s="264"/>
      <c r="K35" s="194"/>
      <c r="L35" s="264"/>
      <c r="M35" s="264"/>
      <c r="N35" s="217"/>
    </row>
    <row r="36" spans="1:14" ht="11.25" customHeight="1">
      <c r="A36" s="203" t="s">
        <v>44</v>
      </c>
      <c r="B36" s="194" t="s">
        <v>141</v>
      </c>
      <c r="C36" s="270">
        <v>1500</v>
      </c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</row>
    <row r="37" spans="1:14" ht="11.25" customHeight="1">
      <c r="A37" s="307" t="s">
        <v>19</v>
      </c>
      <c r="B37" s="307"/>
      <c r="C37" s="269">
        <f>SUM(C35+C36)</f>
        <v>1500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247"/>
    </row>
  </sheetData>
  <mergeCells count="5">
    <mergeCell ref="B3:D3"/>
    <mergeCell ref="K3:M3"/>
    <mergeCell ref="H4:I4"/>
    <mergeCell ref="E33:F33"/>
    <mergeCell ref="A37:B37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activeCell="M7" sqref="M7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9.7109375" bestFit="1" customWidth="1"/>
    <col min="12" max="12" width="9.28515625" customWidth="1"/>
    <col min="13" max="13" width="9.7109375" customWidth="1"/>
    <col min="14" max="14" width="10.57031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103</v>
      </c>
      <c r="F3" s="201"/>
      <c r="G3" s="194"/>
      <c r="H3" s="194"/>
      <c r="I3" s="194"/>
      <c r="J3" s="202"/>
      <c r="K3" s="305">
        <v>40421</v>
      </c>
      <c r="L3" s="305"/>
      <c r="M3" s="305"/>
      <c r="N3" s="203" t="s">
        <v>4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300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/>
      <c r="B6" s="206" t="s">
        <v>430</v>
      </c>
      <c r="C6" s="209"/>
      <c r="D6" s="208"/>
      <c r="E6" s="208"/>
      <c r="F6" s="209">
        <v>35052</v>
      </c>
      <c r="G6" s="210"/>
      <c r="H6" s="210" t="s">
        <v>431</v>
      </c>
      <c r="I6" s="210">
        <v>92340</v>
      </c>
      <c r="J6" s="210">
        <v>92340</v>
      </c>
      <c r="K6" s="211"/>
      <c r="L6" s="210"/>
      <c r="M6" s="212"/>
      <c r="N6" s="213">
        <f>SUM(G6:I6)</f>
        <v>92340</v>
      </c>
    </row>
    <row r="7" spans="1:14" ht="11.25" customHeight="1">
      <c r="A7" s="214"/>
      <c r="B7" s="206" t="s">
        <v>432</v>
      </c>
      <c r="C7" s="207"/>
      <c r="D7" s="208">
        <v>40417</v>
      </c>
      <c r="E7" s="208">
        <v>40418</v>
      </c>
      <c r="F7" s="209">
        <v>35053</v>
      </c>
      <c r="G7" s="210"/>
      <c r="H7" s="210"/>
      <c r="I7" s="210"/>
      <c r="J7" s="210"/>
      <c r="K7" s="211"/>
      <c r="L7" s="210"/>
      <c r="M7" s="212">
        <v>25137</v>
      </c>
      <c r="N7" s="213">
        <v>25137</v>
      </c>
    </row>
    <row r="8" spans="1:14" ht="11.25" customHeight="1">
      <c r="A8" s="214"/>
      <c r="B8" s="217" t="s">
        <v>186</v>
      </c>
      <c r="C8" s="208" t="s">
        <v>36</v>
      </c>
      <c r="D8" s="208"/>
      <c r="E8" s="208"/>
      <c r="F8" s="209">
        <v>35054</v>
      </c>
      <c r="G8" s="210"/>
      <c r="H8" s="210" t="s">
        <v>36</v>
      </c>
      <c r="I8" s="216">
        <v>3050</v>
      </c>
      <c r="J8" s="210">
        <v>3050</v>
      </c>
      <c r="K8" s="211"/>
      <c r="L8" s="210"/>
      <c r="M8" s="210"/>
      <c r="N8" s="213">
        <f t="shared" ref="N8:N28" si="0">SUM(G8+I8)</f>
        <v>3050</v>
      </c>
    </row>
    <row r="9" spans="1:14" ht="11.25" customHeight="1">
      <c r="A9" s="214"/>
      <c r="B9" s="217"/>
      <c r="C9" s="218"/>
      <c r="D9" s="208"/>
      <c r="E9" s="208"/>
      <c r="F9" s="209"/>
      <c r="G9" s="210"/>
      <c r="H9" s="210"/>
      <c r="I9" s="216"/>
      <c r="J9" s="210"/>
      <c r="K9" s="219"/>
      <c r="L9" s="210"/>
      <c r="M9" s="220"/>
      <c r="N9" s="213">
        <f t="shared" si="0"/>
        <v>0</v>
      </c>
    </row>
    <row r="10" spans="1:14" ht="11.25" customHeight="1">
      <c r="A10" s="214"/>
      <c r="B10" s="221"/>
      <c r="C10" s="208"/>
      <c r="D10" s="208"/>
      <c r="E10" s="208"/>
      <c r="F10" s="209"/>
      <c r="G10" s="210"/>
      <c r="H10" s="210"/>
      <c r="I10" s="216"/>
      <c r="J10" s="210"/>
      <c r="K10" s="211"/>
      <c r="L10" s="210"/>
      <c r="M10" s="222"/>
      <c r="N10" s="213">
        <f t="shared" si="0"/>
        <v>0</v>
      </c>
    </row>
    <row r="11" spans="1:14" ht="11.25" customHeight="1">
      <c r="A11" s="214"/>
      <c r="B11" s="218"/>
      <c r="C11" s="208"/>
      <c r="D11" s="208"/>
      <c r="E11" s="208"/>
      <c r="F11" s="209"/>
      <c r="G11" s="210"/>
      <c r="H11" s="223"/>
      <c r="I11" s="216"/>
      <c r="J11" s="210"/>
      <c r="K11" s="211"/>
      <c r="L11" s="210"/>
      <c r="M11" s="222"/>
      <c r="N11" s="213">
        <f t="shared" si="0"/>
        <v>0</v>
      </c>
    </row>
    <row r="12" spans="1:14" ht="11.25" customHeight="1">
      <c r="A12" s="224"/>
      <c r="B12" s="225"/>
      <c r="C12" s="226"/>
      <c r="D12" s="226"/>
      <c r="E12" s="226"/>
      <c r="F12" s="227"/>
      <c r="G12" s="210"/>
      <c r="H12" s="228"/>
      <c r="I12" s="229"/>
      <c r="J12" s="228"/>
      <c r="K12" s="211"/>
      <c r="L12" s="210"/>
      <c r="M12" s="230"/>
      <c r="N12" s="213">
        <f t="shared" si="0"/>
        <v>0</v>
      </c>
    </row>
    <row r="13" spans="1:14" ht="11.25" customHeight="1">
      <c r="A13" s="224"/>
      <c r="B13" s="225"/>
      <c r="C13" s="226"/>
      <c r="D13" s="226"/>
      <c r="E13" s="226"/>
      <c r="F13" s="231"/>
      <c r="G13" s="228"/>
      <c r="H13" s="228"/>
      <c r="I13" s="229"/>
      <c r="J13" s="228"/>
      <c r="K13" s="211"/>
      <c r="L13" s="228"/>
      <c r="M13" s="230"/>
      <c r="N13" s="213">
        <f t="shared" si="0"/>
        <v>0</v>
      </c>
    </row>
    <row r="14" spans="1:14" ht="11.25" customHeight="1">
      <c r="A14" s="224"/>
      <c r="B14" s="225"/>
      <c r="C14" s="231"/>
      <c r="D14" s="226"/>
      <c r="E14" s="226"/>
      <c r="F14" s="231"/>
      <c r="G14" s="210"/>
      <c r="H14" s="228"/>
      <c r="I14" s="229"/>
      <c r="J14" s="232"/>
      <c r="K14" s="228"/>
      <c r="L14" s="210"/>
      <c r="M14" s="233"/>
      <c r="N14" s="213">
        <f t="shared" si="0"/>
        <v>0</v>
      </c>
    </row>
    <row r="15" spans="1:14" ht="11.25" customHeight="1">
      <c r="A15" s="234"/>
      <c r="B15" s="235"/>
      <c r="C15" s="236"/>
      <c r="D15" s="237"/>
      <c r="E15" s="237"/>
      <c r="F15" s="236"/>
      <c r="G15" s="210"/>
      <c r="H15" s="233"/>
      <c r="I15" s="238"/>
      <c r="J15" s="210"/>
      <c r="K15" s="228"/>
      <c r="L15" s="210"/>
      <c r="M15" s="239"/>
      <c r="N15" s="240">
        <f t="shared" si="0"/>
        <v>0</v>
      </c>
    </row>
    <row r="16" spans="1:14" ht="11.25" customHeight="1">
      <c r="A16" s="224"/>
      <c r="B16" s="225"/>
      <c r="C16" s="231"/>
      <c r="D16" s="241"/>
      <c r="E16" s="241"/>
      <c r="F16" s="231"/>
      <c r="G16" s="210"/>
      <c r="H16" s="233"/>
      <c r="I16" s="238"/>
      <c r="J16" s="199"/>
      <c r="K16" s="228"/>
      <c r="L16" s="210"/>
      <c r="M16" s="230"/>
      <c r="N16" s="240">
        <f t="shared" si="0"/>
        <v>0</v>
      </c>
    </row>
    <row r="17" spans="1:14" ht="11.25" customHeight="1">
      <c r="A17" s="224"/>
      <c r="B17" s="242"/>
      <c r="C17" s="231"/>
      <c r="D17" s="241"/>
      <c r="E17" s="241"/>
      <c r="F17" s="231"/>
      <c r="G17" s="243"/>
      <c r="H17" s="230"/>
      <c r="I17" s="238"/>
      <c r="J17" s="233"/>
      <c r="K17" s="230"/>
      <c r="L17" s="243"/>
      <c r="M17" s="230"/>
      <c r="N17" s="240">
        <f t="shared" si="0"/>
        <v>0</v>
      </c>
    </row>
    <row r="18" spans="1:14" ht="11.25" customHeight="1">
      <c r="A18" s="224"/>
      <c r="B18" s="242"/>
      <c r="C18" s="231"/>
      <c r="D18" s="241"/>
      <c r="E18" s="241"/>
      <c r="F18" s="231"/>
      <c r="G18" s="210"/>
      <c r="H18" s="233"/>
      <c r="I18" s="238"/>
      <c r="J18" s="244"/>
      <c r="K18" s="233"/>
      <c r="L18" s="210"/>
      <c r="M18" s="230"/>
      <c r="N18" s="240">
        <f t="shared" si="0"/>
        <v>0</v>
      </c>
    </row>
    <row r="19" spans="1:14" ht="11.25" customHeight="1">
      <c r="A19" s="224"/>
      <c r="B19" s="226"/>
      <c r="C19" s="231"/>
      <c r="D19" s="241"/>
      <c r="E19" s="241"/>
      <c r="F19" s="231"/>
      <c r="G19" s="243"/>
      <c r="H19" s="230"/>
      <c r="I19" s="238"/>
      <c r="J19" s="233"/>
      <c r="K19" s="233"/>
      <c r="L19" s="243"/>
      <c r="M19" s="230"/>
      <c r="N19" s="240">
        <f t="shared" si="0"/>
        <v>0</v>
      </c>
    </row>
    <row r="20" spans="1:14" ht="11.25" customHeight="1">
      <c r="A20" s="224"/>
      <c r="B20" s="242"/>
      <c r="C20" s="231"/>
      <c r="D20" s="241"/>
      <c r="E20" s="241"/>
      <c r="F20" s="231"/>
      <c r="G20" s="210"/>
      <c r="H20" s="233"/>
      <c r="I20" s="238"/>
      <c r="J20" s="199"/>
      <c r="K20" s="228"/>
      <c r="L20" s="210"/>
      <c r="M20" s="230"/>
      <c r="N20" s="240">
        <f t="shared" si="0"/>
        <v>0</v>
      </c>
    </row>
    <row r="21" spans="1:14" ht="11.25" customHeight="1">
      <c r="A21" s="224"/>
      <c r="B21" s="242"/>
      <c r="C21" s="231"/>
      <c r="D21" s="241"/>
      <c r="E21" s="241"/>
      <c r="F21" s="231"/>
      <c r="G21" s="228"/>
      <c r="H21" s="233"/>
      <c r="I21" s="238"/>
      <c r="J21" s="233"/>
      <c r="K21" s="233"/>
      <c r="L21" s="230"/>
      <c r="M21" s="230"/>
      <c r="N21" s="240">
        <f t="shared" si="0"/>
        <v>0</v>
      </c>
    </row>
    <row r="22" spans="1:14" ht="11.25" customHeight="1">
      <c r="A22" s="224"/>
      <c r="B22" s="225"/>
      <c r="C22" s="231"/>
      <c r="D22" s="241"/>
      <c r="E22" s="241"/>
      <c r="F22" s="231"/>
      <c r="G22" s="233"/>
      <c r="H22" s="233"/>
      <c r="I22" s="244"/>
      <c r="J22" s="244"/>
      <c r="K22" s="233"/>
      <c r="L22" s="230"/>
      <c r="M22" s="230"/>
      <c r="N22" s="240">
        <f t="shared" si="0"/>
        <v>0</v>
      </c>
    </row>
    <row r="23" spans="1:14" ht="11.25" customHeight="1">
      <c r="A23" s="224"/>
      <c r="B23" s="242"/>
      <c r="C23" s="245"/>
      <c r="D23" s="241"/>
      <c r="E23" s="241"/>
      <c r="F23" s="246"/>
      <c r="G23" s="233"/>
      <c r="H23" s="233"/>
      <c r="I23" s="244"/>
      <c r="J23" s="244"/>
      <c r="K23" s="233"/>
      <c r="L23" s="230"/>
      <c r="M23" s="230"/>
      <c r="N23" s="240">
        <f t="shared" si="0"/>
        <v>0</v>
      </c>
    </row>
    <row r="24" spans="1:14" ht="11.25" customHeight="1">
      <c r="A24" s="214"/>
      <c r="B24" s="218"/>
      <c r="C24" s="209"/>
      <c r="D24" s="247"/>
      <c r="E24" s="247"/>
      <c r="F24" s="248"/>
      <c r="G24" s="249"/>
      <c r="H24" s="249"/>
      <c r="I24" s="250"/>
      <c r="J24" s="250"/>
      <c r="K24" s="194"/>
      <c r="L24" s="222"/>
      <c r="M24" s="222"/>
      <c r="N24" s="240">
        <f t="shared" si="0"/>
        <v>0</v>
      </c>
    </row>
    <row r="25" spans="1:14" ht="11.25" customHeight="1">
      <c r="A25" s="214"/>
      <c r="B25" s="218"/>
      <c r="C25" s="209"/>
      <c r="D25" s="247"/>
      <c r="E25" s="247"/>
      <c r="F25" s="248"/>
      <c r="G25" s="249"/>
      <c r="H25" s="249"/>
      <c r="I25" s="250"/>
      <c r="J25" s="250"/>
      <c r="K25" s="249"/>
      <c r="L25" s="222"/>
      <c r="M25" s="222"/>
      <c r="N25" s="240">
        <f t="shared" si="0"/>
        <v>0</v>
      </c>
    </row>
    <row r="26" spans="1:14" ht="11.25" customHeight="1">
      <c r="A26" s="251"/>
      <c r="B26" s="207"/>
      <c r="C26" s="209"/>
      <c r="D26" s="247"/>
      <c r="E26" s="247"/>
      <c r="F26" s="248"/>
      <c r="G26" s="249"/>
      <c r="H26" s="249"/>
      <c r="I26" s="250"/>
      <c r="J26" s="250"/>
      <c r="K26" s="249"/>
      <c r="L26" s="222"/>
      <c r="M26" s="222"/>
      <c r="N26" s="240">
        <f t="shared" si="0"/>
        <v>0</v>
      </c>
    </row>
    <row r="27" spans="1:14" ht="11.25" customHeight="1">
      <c r="A27" s="251"/>
      <c r="B27" s="218"/>
      <c r="C27" s="209"/>
      <c r="D27" s="247"/>
      <c r="E27" s="247"/>
      <c r="F27" s="248"/>
      <c r="G27" s="249"/>
      <c r="H27" s="249"/>
      <c r="I27" s="250"/>
      <c r="J27" s="250"/>
      <c r="K27" s="249"/>
      <c r="L27" s="222"/>
      <c r="M27" s="222"/>
      <c r="N27" s="240">
        <f t="shared" si="0"/>
        <v>0</v>
      </c>
    </row>
    <row r="28" spans="1:14" ht="11.25" customHeight="1">
      <c r="A28" s="251"/>
      <c r="B28" s="221"/>
      <c r="C28" s="209"/>
      <c r="D28" s="247"/>
      <c r="E28" s="247"/>
      <c r="F28" s="248"/>
      <c r="G28" s="249"/>
      <c r="H28" s="249"/>
      <c r="I28" s="194"/>
      <c r="J28" s="194"/>
      <c r="K28" s="250"/>
      <c r="L28" s="222"/>
      <c r="M28" s="222"/>
      <c r="N28" s="240">
        <f t="shared" si="0"/>
        <v>0</v>
      </c>
    </row>
    <row r="29" spans="1:14" ht="11.25" customHeight="1">
      <c r="A29" s="251"/>
      <c r="B29" s="221"/>
      <c r="C29" s="209"/>
      <c r="D29" s="252"/>
      <c r="E29" s="252"/>
      <c r="F29" s="248"/>
      <c r="G29" s="194"/>
      <c r="H29" s="194"/>
      <c r="I29" s="194"/>
      <c r="J29" s="194"/>
      <c r="K29" s="250"/>
      <c r="L29" s="222"/>
      <c r="M29" s="222"/>
      <c r="N29" s="253">
        <f>SUM(N6:N28)</f>
        <v>120527</v>
      </c>
    </row>
    <row r="30" spans="1:14" ht="12" customHeight="1">
      <c r="A30" s="203" t="s">
        <v>37</v>
      </c>
      <c r="B30" s="254"/>
      <c r="C30" s="255"/>
      <c r="D30" s="250"/>
      <c r="E30" s="250"/>
      <c r="F30" s="250"/>
      <c r="G30" s="249">
        <f>SUM(G6:G29)</f>
        <v>0</v>
      </c>
      <c r="H30" s="249">
        <f>SUM(H6:H29)</f>
        <v>0</v>
      </c>
      <c r="I30" s="222">
        <f>SUM(I6:I28)</f>
        <v>95390</v>
      </c>
      <c r="J30" s="222">
        <f>SUM(J6:J28)</f>
        <v>95390</v>
      </c>
      <c r="K30" s="222">
        <f>SUM(K6:K28)</f>
        <v>0</v>
      </c>
      <c r="L30" s="222">
        <f>SUM(L6:L29)</f>
        <v>0</v>
      </c>
      <c r="M30" s="222">
        <f>SUM(M6:M29)</f>
        <v>25137</v>
      </c>
      <c r="N30" s="253">
        <f>SUM(J30:M30)</f>
        <v>120527</v>
      </c>
    </row>
    <row r="31" spans="1:14" ht="10.5" customHeight="1">
      <c r="A31" s="194"/>
      <c r="B31" s="194"/>
      <c r="C31" s="194"/>
      <c r="D31" s="247"/>
      <c r="E31" s="194"/>
      <c r="F31" s="194"/>
      <c r="G31" s="194"/>
      <c r="H31" s="196" t="s">
        <v>38</v>
      </c>
      <c r="I31" s="256"/>
      <c r="J31" s="250"/>
      <c r="K31" s="257"/>
      <c r="L31" s="250"/>
      <c r="M31" s="250"/>
      <c r="N31" s="194"/>
    </row>
    <row r="32" spans="1:14" ht="11.25" customHeight="1">
      <c r="A32" s="203" t="s">
        <v>39</v>
      </c>
      <c r="B32" s="203"/>
      <c r="C32" s="194"/>
      <c r="D32" s="247"/>
      <c r="E32" s="258" t="s">
        <v>40</v>
      </c>
      <c r="F32" s="258"/>
      <c r="G32" s="194" t="s">
        <v>41</v>
      </c>
      <c r="H32" s="259"/>
      <c r="I32" s="260"/>
      <c r="J32" s="261"/>
      <c r="K32" s="262"/>
      <c r="L32" s="263"/>
      <c r="M32" s="264"/>
      <c r="N32" s="194"/>
    </row>
    <row r="33" spans="1:14" ht="11.25" customHeight="1">
      <c r="A33" s="203" t="s">
        <v>42</v>
      </c>
      <c r="B33" s="202"/>
      <c r="C33" s="265"/>
      <c r="D33" s="194"/>
      <c r="E33" s="306">
        <v>513</v>
      </c>
      <c r="F33" s="306"/>
      <c r="G33" s="194"/>
      <c r="H33" s="266"/>
      <c r="I33" s="267"/>
      <c r="J33" s="263"/>
      <c r="K33" s="263"/>
      <c r="L33" s="263"/>
      <c r="M33" s="264"/>
      <c r="N33" s="217"/>
    </row>
    <row r="34" spans="1:14" ht="11.25" customHeight="1">
      <c r="A34" s="203" t="s">
        <v>43</v>
      </c>
      <c r="B34" s="194"/>
      <c r="C34" s="268">
        <v>180</v>
      </c>
      <c r="D34" s="194"/>
      <c r="E34" s="194"/>
      <c r="F34" s="194"/>
      <c r="G34" s="194"/>
      <c r="H34" s="258"/>
      <c r="I34" s="222"/>
      <c r="J34" s="264"/>
      <c r="K34" s="264"/>
      <c r="L34" s="264"/>
      <c r="M34" s="264"/>
      <c r="N34" s="217"/>
    </row>
    <row r="35" spans="1:14" ht="11.25" customHeight="1">
      <c r="A35" s="194"/>
      <c r="B35" s="194"/>
      <c r="C35" s="269">
        <f>((C33+C34)*E33)</f>
        <v>92340</v>
      </c>
      <c r="D35" s="194"/>
      <c r="E35" s="194"/>
      <c r="F35" s="194"/>
      <c r="G35" s="194"/>
      <c r="H35" s="264"/>
      <c r="I35" s="264"/>
      <c r="J35" s="264"/>
      <c r="K35" s="194"/>
      <c r="L35" s="264"/>
      <c r="M35" s="264"/>
      <c r="N35" s="217"/>
    </row>
    <row r="36" spans="1:14" ht="11.25" customHeight="1">
      <c r="A36" s="203" t="s">
        <v>44</v>
      </c>
      <c r="B36" s="194" t="s">
        <v>141</v>
      </c>
      <c r="C36" s="270">
        <v>3050</v>
      </c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</row>
    <row r="37" spans="1:14" ht="11.25" customHeight="1">
      <c r="A37" s="307" t="s">
        <v>19</v>
      </c>
      <c r="B37" s="307"/>
      <c r="C37" s="269">
        <f>SUM(C35+C36)</f>
        <v>95390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247"/>
    </row>
  </sheetData>
  <mergeCells count="5">
    <mergeCell ref="B3:D3"/>
    <mergeCell ref="K3:M3"/>
    <mergeCell ref="H4:I4"/>
    <mergeCell ref="E33:F33"/>
    <mergeCell ref="A37:B37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7"/>
  <dimension ref="A1:N37"/>
  <sheetViews>
    <sheetView workbookViewId="0">
      <selection activeCell="F8" sqref="F8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9" width="9.42578125" customWidth="1"/>
    <col min="10" max="10" width="8.710937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77</v>
      </c>
      <c r="F3" s="201"/>
      <c r="G3" s="194"/>
      <c r="H3" s="194"/>
      <c r="I3" s="194"/>
      <c r="J3" s="202"/>
      <c r="K3" s="305">
        <v>40412</v>
      </c>
      <c r="L3" s="305"/>
      <c r="M3" s="305"/>
      <c r="N3" s="203" t="s">
        <v>4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272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/>
      <c r="B6" s="206" t="s">
        <v>103</v>
      </c>
      <c r="C6" s="209"/>
      <c r="D6" s="208"/>
      <c r="E6" s="208"/>
      <c r="F6" s="209">
        <v>34922</v>
      </c>
      <c r="G6" s="210"/>
      <c r="H6" s="210" t="s">
        <v>36</v>
      </c>
      <c r="I6" s="210">
        <v>3650</v>
      </c>
      <c r="J6" s="210">
        <v>3650</v>
      </c>
      <c r="K6" s="211"/>
      <c r="L6" s="210"/>
      <c r="M6" s="212"/>
      <c r="N6" s="213">
        <f>SUM(G6:I6)</f>
        <v>3650</v>
      </c>
    </row>
    <row r="7" spans="1:14" ht="11.25" customHeight="1">
      <c r="A7" s="214" t="s">
        <v>80</v>
      </c>
      <c r="B7" s="206" t="s">
        <v>288</v>
      </c>
      <c r="C7" s="207" t="s">
        <v>102</v>
      </c>
      <c r="D7" s="208">
        <v>40411</v>
      </c>
      <c r="E7" s="208">
        <v>40412</v>
      </c>
      <c r="F7" s="209">
        <v>34923</v>
      </c>
      <c r="G7" s="210">
        <v>15000</v>
      </c>
      <c r="H7" s="210"/>
      <c r="I7" s="210"/>
      <c r="J7" s="210">
        <v>15000</v>
      </c>
      <c r="K7" s="211"/>
      <c r="L7" s="210"/>
      <c r="M7" s="212"/>
      <c r="N7" s="213">
        <f t="shared" ref="N7:N28" si="0">SUM(G7+I7)</f>
        <v>15000</v>
      </c>
    </row>
    <row r="8" spans="1:14" ht="11.25" customHeight="1">
      <c r="A8" s="214"/>
      <c r="B8" s="217"/>
      <c r="C8" s="208"/>
      <c r="D8" s="208"/>
      <c r="E8" s="208"/>
      <c r="F8" s="209"/>
      <c r="G8" s="210"/>
      <c r="H8" s="210"/>
      <c r="I8" s="216"/>
      <c r="J8" s="210"/>
      <c r="K8" s="211"/>
      <c r="L8" s="210"/>
      <c r="M8" s="210"/>
      <c r="N8" s="213">
        <f t="shared" si="0"/>
        <v>0</v>
      </c>
    </row>
    <row r="9" spans="1:14" ht="11.25" customHeight="1">
      <c r="A9" s="214"/>
      <c r="B9" s="217"/>
      <c r="C9" s="218"/>
      <c r="D9" s="208"/>
      <c r="E9" s="208"/>
      <c r="F9" s="209"/>
      <c r="G9" s="210"/>
      <c r="H9" s="210"/>
      <c r="I9" s="216"/>
      <c r="J9" s="210"/>
      <c r="K9" s="219"/>
      <c r="L9" s="210"/>
      <c r="M9" s="220"/>
      <c r="N9" s="213">
        <f t="shared" si="0"/>
        <v>0</v>
      </c>
    </row>
    <row r="10" spans="1:14" ht="11.25" customHeight="1">
      <c r="A10" s="214"/>
      <c r="B10" s="221"/>
      <c r="C10" s="208"/>
      <c r="D10" s="208"/>
      <c r="E10" s="208"/>
      <c r="F10" s="209"/>
      <c r="G10" s="210"/>
      <c r="H10" s="210"/>
      <c r="I10" s="216"/>
      <c r="J10" s="210"/>
      <c r="K10" s="211"/>
      <c r="L10" s="210"/>
      <c r="M10" s="222"/>
      <c r="N10" s="213">
        <f t="shared" si="0"/>
        <v>0</v>
      </c>
    </row>
    <row r="11" spans="1:14" ht="11.25" customHeight="1">
      <c r="A11" s="214"/>
      <c r="B11" s="218"/>
      <c r="C11" s="208"/>
      <c r="D11" s="208"/>
      <c r="E11" s="208"/>
      <c r="F11" s="209"/>
      <c r="G11" s="210"/>
      <c r="H11" s="223"/>
      <c r="I11" s="216"/>
      <c r="J11" s="210"/>
      <c r="K11" s="211"/>
      <c r="L11" s="210"/>
      <c r="M11" s="222"/>
      <c r="N11" s="213">
        <f t="shared" si="0"/>
        <v>0</v>
      </c>
    </row>
    <row r="12" spans="1:14" ht="11.25" customHeight="1">
      <c r="A12" s="224"/>
      <c r="B12" s="225"/>
      <c r="C12" s="226"/>
      <c r="D12" s="226"/>
      <c r="E12" s="226"/>
      <c r="F12" s="227"/>
      <c r="G12" s="210"/>
      <c r="H12" s="228"/>
      <c r="I12" s="229"/>
      <c r="J12" s="228"/>
      <c r="K12" s="211"/>
      <c r="L12" s="210"/>
      <c r="M12" s="230"/>
      <c r="N12" s="213">
        <f t="shared" si="0"/>
        <v>0</v>
      </c>
    </row>
    <row r="13" spans="1:14" ht="11.25" customHeight="1">
      <c r="A13" s="224"/>
      <c r="B13" s="225"/>
      <c r="C13" s="226"/>
      <c r="D13" s="226"/>
      <c r="E13" s="226"/>
      <c r="F13" s="231"/>
      <c r="G13" s="228"/>
      <c r="H13" s="228"/>
      <c r="I13" s="229"/>
      <c r="J13" s="228"/>
      <c r="K13" s="211"/>
      <c r="L13" s="228"/>
      <c r="M13" s="230"/>
      <c r="N13" s="213">
        <f t="shared" si="0"/>
        <v>0</v>
      </c>
    </row>
    <row r="14" spans="1:14" ht="11.25" customHeight="1">
      <c r="A14" s="224"/>
      <c r="B14" s="225"/>
      <c r="C14" s="231"/>
      <c r="D14" s="226"/>
      <c r="E14" s="226"/>
      <c r="F14" s="231"/>
      <c r="G14" s="210"/>
      <c r="H14" s="228"/>
      <c r="I14" s="229"/>
      <c r="J14" s="232"/>
      <c r="K14" s="228"/>
      <c r="L14" s="210"/>
      <c r="M14" s="233"/>
      <c r="N14" s="213">
        <f t="shared" si="0"/>
        <v>0</v>
      </c>
    </row>
    <row r="15" spans="1:14" ht="11.25" customHeight="1">
      <c r="A15" s="234"/>
      <c r="B15" s="235"/>
      <c r="C15" s="236"/>
      <c r="D15" s="237"/>
      <c r="E15" s="237"/>
      <c r="F15" s="236"/>
      <c r="G15" s="210"/>
      <c r="H15" s="233"/>
      <c r="I15" s="238"/>
      <c r="J15" s="210"/>
      <c r="K15" s="228"/>
      <c r="L15" s="210"/>
      <c r="M15" s="239"/>
      <c r="N15" s="240">
        <f t="shared" si="0"/>
        <v>0</v>
      </c>
    </row>
    <row r="16" spans="1:14" ht="11.25" customHeight="1">
      <c r="A16" s="224"/>
      <c r="B16" s="225"/>
      <c r="C16" s="231"/>
      <c r="D16" s="241"/>
      <c r="E16" s="241"/>
      <c r="F16" s="231"/>
      <c r="G16" s="210"/>
      <c r="H16" s="233"/>
      <c r="I16" s="238"/>
      <c r="J16" s="199"/>
      <c r="K16" s="228"/>
      <c r="L16" s="210"/>
      <c r="M16" s="230"/>
      <c r="N16" s="240">
        <f t="shared" si="0"/>
        <v>0</v>
      </c>
    </row>
    <row r="17" spans="1:14" ht="11.25" customHeight="1">
      <c r="A17" s="224"/>
      <c r="B17" s="242"/>
      <c r="C17" s="231"/>
      <c r="D17" s="241"/>
      <c r="E17" s="241"/>
      <c r="F17" s="231"/>
      <c r="G17" s="243"/>
      <c r="H17" s="230"/>
      <c r="I17" s="238"/>
      <c r="J17" s="233"/>
      <c r="K17" s="230"/>
      <c r="L17" s="243"/>
      <c r="M17" s="230"/>
      <c r="N17" s="240">
        <f t="shared" si="0"/>
        <v>0</v>
      </c>
    </row>
    <row r="18" spans="1:14" ht="11.25" customHeight="1">
      <c r="A18" s="224"/>
      <c r="B18" s="242"/>
      <c r="C18" s="231"/>
      <c r="D18" s="241"/>
      <c r="E18" s="241"/>
      <c r="F18" s="231"/>
      <c r="G18" s="210"/>
      <c r="H18" s="233"/>
      <c r="I18" s="238"/>
      <c r="J18" s="244"/>
      <c r="K18" s="233"/>
      <c r="L18" s="210"/>
      <c r="M18" s="230"/>
      <c r="N18" s="240">
        <f t="shared" si="0"/>
        <v>0</v>
      </c>
    </row>
    <row r="19" spans="1:14" ht="11.25" customHeight="1">
      <c r="A19" s="224"/>
      <c r="B19" s="226"/>
      <c r="C19" s="231"/>
      <c r="D19" s="241"/>
      <c r="E19" s="241"/>
      <c r="F19" s="231"/>
      <c r="G19" s="243"/>
      <c r="H19" s="230"/>
      <c r="I19" s="238"/>
      <c r="J19" s="233"/>
      <c r="K19" s="233"/>
      <c r="L19" s="243"/>
      <c r="M19" s="230"/>
      <c r="N19" s="240">
        <f t="shared" si="0"/>
        <v>0</v>
      </c>
    </row>
    <row r="20" spans="1:14" ht="11.25" customHeight="1">
      <c r="A20" s="224"/>
      <c r="B20" s="242"/>
      <c r="C20" s="231"/>
      <c r="D20" s="241"/>
      <c r="E20" s="241"/>
      <c r="F20" s="231"/>
      <c r="G20" s="210"/>
      <c r="H20" s="233"/>
      <c r="I20" s="238"/>
      <c r="J20" s="199"/>
      <c r="K20" s="228"/>
      <c r="L20" s="210"/>
      <c r="M20" s="230"/>
      <c r="N20" s="240">
        <f t="shared" si="0"/>
        <v>0</v>
      </c>
    </row>
    <row r="21" spans="1:14" ht="11.25" customHeight="1">
      <c r="A21" s="224"/>
      <c r="B21" s="242"/>
      <c r="C21" s="231"/>
      <c r="D21" s="241"/>
      <c r="E21" s="241"/>
      <c r="F21" s="231"/>
      <c r="G21" s="228"/>
      <c r="H21" s="233"/>
      <c r="I21" s="238"/>
      <c r="J21" s="233"/>
      <c r="K21" s="233"/>
      <c r="L21" s="230"/>
      <c r="M21" s="230"/>
      <c r="N21" s="240">
        <f t="shared" si="0"/>
        <v>0</v>
      </c>
    </row>
    <row r="22" spans="1:14" ht="11.25" customHeight="1">
      <c r="A22" s="224"/>
      <c r="B22" s="225"/>
      <c r="C22" s="231"/>
      <c r="D22" s="241"/>
      <c r="E22" s="241"/>
      <c r="F22" s="231"/>
      <c r="G22" s="233"/>
      <c r="H22" s="233"/>
      <c r="I22" s="244"/>
      <c r="J22" s="244"/>
      <c r="K22" s="233"/>
      <c r="L22" s="230"/>
      <c r="M22" s="230"/>
      <c r="N22" s="240">
        <f t="shared" si="0"/>
        <v>0</v>
      </c>
    </row>
    <row r="23" spans="1:14" ht="11.25" customHeight="1">
      <c r="A23" s="224"/>
      <c r="B23" s="242"/>
      <c r="C23" s="245"/>
      <c r="D23" s="241"/>
      <c r="E23" s="241"/>
      <c r="F23" s="246"/>
      <c r="G23" s="233"/>
      <c r="H23" s="233"/>
      <c r="I23" s="244"/>
      <c r="J23" s="244"/>
      <c r="K23" s="233"/>
      <c r="L23" s="230"/>
      <c r="M23" s="230"/>
      <c r="N23" s="240">
        <f t="shared" si="0"/>
        <v>0</v>
      </c>
    </row>
    <row r="24" spans="1:14" ht="11.25" customHeight="1">
      <c r="A24" s="214"/>
      <c r="B24" s="218"/>
      <c r="C24" s="209"/>
      <c r="D24" s="247"/>
      <c r="E24" s="247"/>
      <c r="F24" s="248"/>
      <c r="G24" s="249"/>
      <c r="H24" s="249"/>
      <c r="I24" s="250"/>
      <c r="J24" s="250"/>
      <c r="K24" s="194"/>
      <c r="L24" s="222"/>
      <c r="M24" s="222"/>
      <c r="N24" s="240">
        <f t="shared" si="0"/>
        <v>0</v>
      </c>
    </row>
    <row r="25" spans="1:14" ht="11.25" customHeight="1">
      <c r="A25" s="214"/>
      <c r="B25" s="218"/>
      <c r="C25" s="209"/>
      <c r="D25" s="247"/>
      <c r="E25" s="247"/>
      <c r="F25" s="248"/>
      <c r="G25" s="249"/>
      <c r="H25" s="249"/>
      <c r="I25" s="250"/>
      <c r="J25" s="250"/>
      <c r="K25" s="249"/>
      <c r="L25" s="222"/>
      <c r="M25" s="222"/>
      <c r="N25" s="240">
        <f t="shared" si="0"/>
        <v>0</v>
      </c>
    </row>
    <row r="26" spans="1:14" ht="11.25" customHeight="1">
      <c r="A26" s="251"/>
      <c r="B26" s="207"/>
      <c r="C26" s="209"/>
      <c r="D26" s="247"/>
      <c r="E26" s="247"/>
      <c r="F26" s="248"/>
      <c r="G26" s="249"/>
      <c r="H26" s="249"/>
      <c r="I26" s="250"/>
      <c r="J26" s="250"/>
      <c r="K26" s="249"/>
      <c r="L26" s="222"/>
      <c r="M26" s="222"/>
      <c r="N26" s="240">
        <f t="shared" si="0"/>
        <v>0</v>
      </c>
    </row>
    <row r="27" spans="1:14" ht="11.25" customHeight="1">
      <c r="A27" s="251"/>
      <c r="B27" s="218"/>
      <c r="C27" s="209"/>
      <c r="D27" s="247"/>
      <c r="E27" s="247"/>
      <c r="F27" s="248"/>
      <c r="G27" s="249"/>
      <c r="H27" s="249"/>
      <c r="I27" s="250"/>
      <c r="J27" s="250"/>
      <c r="K27" s="249"/>
      <c r="L27" s="222"/>
      <c r="M27" s="222"/>
      <c r="N27" s="240">
        <f t="shared" si="0"/>
        <v>0</v>
      </c>
    </row>
    <row r="28" spans="1:14" ht="11.25" customHeight="1">
      <c r="A28" s="251"/>
      <c r="B28" s="221"/>
      <c r="C28" s="209"/>
      <c r="D28" s="247"/>
      <c r="E28" s="247"/>
      <c r="F28" s="248"/>
      <c r="G28" s="249"/>
      <c r="H28" s="249"/>
      <c r="I28" s="194"/>
      <c r="J28" s="194"/>
      <c r="K28" s="250"/>
      <c r="L28" s="222"/>
      <c r="M28" s="222"/>
      <c r="N28" s="240">
        <f t="shared" si="0"/>
        <v>0</v>
      </c>
    </row>
    <row r="29" spans="1:14" ht="11.25" customHeight="1">
      <c r="A29" s="251"/>
      <c r="B29" s="221"/>
      <c r="C29" s="209"/>
      <c r="D29" s="252"/>
      <c r="E29" s="252"/>
      <c r="F29" s="248"/>
      <c r="G29" s="194"/>
      <c r="H29" s="194"/>
      <c r="I29" s="194"/>
      <c r="J29" s="194"/>
      <c r="K29" s="250"/>
      <c r="L29" s="222"/>
      <c r="M29" s="222"/>
      <c r="N29" s="253">
        <f>SUM(N6:N28)</f>
        <v>18650</v>
      </c>
    </row>
    <row r="30" spans="1:14" ht="12" customHeight="1">
      <c r="A30" s="203" t="s">
        <v>37</v>
      </c>
      <c r="B30" s="254"/>
      <c r="C30" s="255"/>
      <c r="D30" s="250"/>
      <c r="E30" s="250"/>
      <c r="F30" s="250"/>
      <c r="G30" s="249">
        <f>SUM(G6:G29)</f>
        <v>15000</v>
      </c>
      <c r="H30" s="249">
        <f>SUM(H6:H29)</f>
        <v>0</v>
      </c>
      <c r="I30" s="222">
        <f>SUM(I6:I28)</f>
        <v>3650</v>
      </c>
      <c r="J30" s="222">
        <f>SUM(J6:J28)</f>
        <v>18650</v>
      </c>
      <c r="K30" s="222">
        <f>SUM(K6:K28)</f>
        <v>0</v>
      </c>
      <c r="L30" s="222">
        <f>SUM(L6:L29)</f>
        <v>0</v>
      </c>
      <c r="M30" s="222">
        <f>SUM(M6:M29)</f>
        <v>0</v>
      </c>
      <c r="N30" s="253">
        <f>SUM(J30:M30)</f>
        <v>18650</v>
      </c>
    </row>
    <row r="31" spans="1:14" ht="10.5" customHeight="1">
      <c r="A31" s="194"/>
      <c r="B31" s="194"/>
      <c r="C31" s="194"/>
      <c r="D31" s="247"/>
      <c r="E31" s="194"/>
      <c r="F31" s="194"/>
      <c r="G31" s="194"/>
      <c r="H31" s="196" t="s">
        <v>38</v>
      </c>
      <c r="I31" s="256"/>
      <c r="J31" s="250"/>
      <c r="K31" s="257"/>
      <c r="L31" s="250"/>
      <c r="M31" s="250"/>
      <c r="N31" s="194"/>
    </row>
    <row r="32" spans="1:14" ht="11.25" customHeight="1">
      <c r="A32" s="203" t="s">
        <v>39</v>
      </c>
      <c r="B32" s="203"/>
      <c r="C32" s="194"/>
      <c r="D32" s="247"/>
      <c r="E32" s="258" t="s">
        <v>40</v>
      </c>
      <c r="F32" s="258"/>
      <c r="G32" s="194" t="s">
        <v>41</v>
      </c>
      <c r="H32" s="259" t="s">
        <v>289</v>
      </c>
      <c r="I32" s="260"/>
      <c r="J32" s="261"/>
      <c r="K32" s="262"/>
      <c r="L32" s="263"/>
      <c r="M32" s="264"/>
      <c r="N32" s="194"/>
    </row>
    <row r="33" spans="1:14" ht="11.25" customHeight="1">
      <c r="A33" s="203" t="s">
        <v>42</v>
      </c>
      <c r="B33" s="202"/>
      <c r="C33" s="265"/>
      <c r="D33" s="194"/>
      <c r="E33" s="306">
        <v>513</v>
      </c>
      <c r="F33" s="306"/>
      <c r="G33" s="194"/>
      <c r="H33" s="266"/>
      <c r="I33" s="267"/>
      <c r="J33" s="263"/>
      <c r="K33" s="263"/>
      <c r="L33" s="263"/>
      <c r="M33" s="264"/>
      <c r="N33" s="217"/>
    </row>
    <row r="34" spans="1:14" ht="11.25" customHeight="1">
      <c r="A34" s="203" t="s">
        <v>43</v>
      </c>
      <c r="B34" s="194"/>
      <c r="C34" s="268">
        <v>0</v>
      </c>
      <c r="D34" s="194"/>
      <c r="E34" s="194"/>
      <c r="F34" s="194"/>
      <c r="G34" s="194"/>
      <c r="H34" s="258"/>
      <c r="I34" s="222"/>
      <c r="J34" s="264"/>
      <c r="K34" s="264"/>
      <c r="L34" s="264"/>
      <c r="M34" s="264"/>
      <c r="N34" s="217"/>
    </row>
    <row r="35" spans="1:14" ht="11.25" customHeight="1">
      <c r="A35" s="194"/>
      <c r="B35" s="194"/>
      <c r="C35" s="269">
        <f>((C33+C34)*E33)</f>
        <v>0</v>
      </c>
      <c r="D35" s="194"/>
      <c r="E35" s="194"/>
      <c r="F35" s="194"/>
      <c r="G35" s="194"/>
      <c r="H35" s="264"/>
      <c r="I35" s="264"/>
      <c r="J35" s="264"/>
      <c r="K35" s="194"/>
      <c r="L35" s="264"/>
      <c r="M35" s="264"/>
      <c r="N35" s="217"/>
    </row>
    <row r="36" spans="1:14" ht="11.25" customHeight="1">
      <c r="A36" s="203" t="s">
        <v>44</v>
      </c>
      <c r="B36" s="194" t="s">
        <v>141</v>
      </c>
      <c r="C36" s="270">
        <v>18650</v>
      </c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</row>
    <row r="37" spans="1:14" ht="11.25" customHeight="1">
      <c r="A37" s="307" t="s">
        <v>19</v>
      </c>
      <c r="B37" s="307"/>
      <c r="C37" s="269">
        <f>SUM(C35+C36)</f>
        <v>18650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247"/>
    </row>
  </sheetData>
  <mergeCells count="5">
    <mergeCell ref="B3:D3"/>
    <mergeCell ref="K3:M3"/>
    <mergeCell ref="H4:I4"/>
    <mergeCell ref="E33:F33"/>
    <mergeCell ref="A37:B37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8"/>
  <dimension ref="A1:N38"/>
  <sheetViews>
    <sheetView topLeftCell="A4" workbookViewId="0">
      <selection activeCell="C34" sqref="C34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9" width="9.42578125" customWidth="1"/>
    <col min="10" max="10" width="8.710937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103</v>
      </c>
      <c r="F3" s="201"/>
      <c r="G3" s="194"/>
      <c r="H3" s="194"/>
      <c r="I3" s="194"/>
      <c r="J3" s="202"/>
      <c r="K3" s="305">
        <v>40411</v>
      </c>
      <c r="L3" s="305"/>
      <c r="M3" s="305"/>
      <c r="N3" s="203" t="s">
        <v>46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271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 t="s">
        <v>53</v>
      </c>
      <c r="B6" s="206" t="s">
        <v>281</v>
      </c>
      <c r="C6" s="207" t="s">
        <v>33</v>
      </c>
      <c r="D6" s="208">
        <v>40411</v>
      </c>
      <c r="E6" s="208">
        <v>40414</v>
      </c>
      <c r="F6" s="209">
        <v>34917</v>
      </c>
      <c r="G6" s="210">
        <v>76950</v>
      </c>
      <c r="H6" s="210"/>
      <c r="I6" s="210"/>
      <c r="J6" s="210"/>
      <c r="K6" s="211">
        <v>76950</v>
      </c>
      <c r="L6" s="210"/>
      <c r="M6" s="212"/>
      <c r="N6" s="213">
        <f>SUM(G6:I6)</f>
        <v>76950</v>
      </c>
    </row>
    <row r="7" spans="1:14" ht="11.25" customHeight="1">
      <c r="A7" s="205"/>
      <c r="B7" s="206" t="s">
        <v>281</v>
      </c>
      <c r="C7" s="209" t="s">
        <v>33</v>
      </c>
      <c r="D7" s="208"/>
      <c r="E7" s="208"/>
      <c r="F7" s="209">
        <v>34918</v>
      </c>
      <c r="G7" s="210"/>
      <c r="H7" s="210" t="s">
        <v>282</v>
      </c>
      <c r="I7" s="210">
        <v>25650</v>
      </c>
      <c r="J7" s="210">
        <v>25650</v>
      </c>
      <c r="K7" s="211"/>
      <c r="L7" s="210"/>
      <c r="M7" s="212"/>
      <c r="N7" s="213">
        <f>SUM(G7:I7)</f>
        <v>25650</v>
      </c>
    </row>
    <row r="8" spans="1:14" ht="11.25" customHeight="1">
      <c r="A8" s="214" t="s">
        <v>283</v>
      </c>
      <c r="B8" s="206" t="s">
        <v>284</v>
      </c>
      <c r="C8" s="209" t="s">
        <v>33</v>
      </c>
      <c r="D8" s="215">
        <v>40411</v>
      </c>
      <c r="E8" s="215">
        <v>40412</v>
      </c>
      <c r="F8" s="209">
        <v>34919</v>
      </c>
      <c r="G8" s="210">
        <v>51300</v>
      </c>
      <c r="H8" s="210"/>
      <c r="I8" s="216"/>
      <c r="J8" s="210"/>
      <c r="K8" s="211">
        <v>51300</v>
      </c>
      <c r="L8" s="210"/>
      <c r="M8" s="212"/>
      <c r="N8" s="213">
        <f t="shared" ref="N8:N29" si="0">SUM(G8+I8)</f>
        <v>51300</v>
      </c>
    </row>
    <row r="9" spans="1:14" ht="11.25" customHeight="1">
      <c r="A9" s="214" t="s">
        <v>146</v>
      </c>
      <c r="B9" s="217" t="s">
        <v>285</v>
      </c>
      <c r="C9" s="208" t="s">
        <v>286</v>
      </c>
      <c r="D9" s="208">
        <v>40411</v>
      </c>
      <c r="E9" s="208">
        <v>40412</v>
      </c>
      <c r="F9" s="209">
        <v>34916</v>
      </c>
      <c r="G9" s="210">
        <v>94741.98</v>
      </c>
      <c r="H9" s="210"/>
      <c r="I9" s="216"/>
      <c r="J9" s="210">
        <v>4741.9799999999996</v>
      </c>
      <c r="K9" s="211"/>
      <c r="L9" s="210"/>
      <c r="M9" s="210">
        <v>90288</v>
      </c>
      <c r="N9" s="213">
        <f t="shared" si="0"/>
        <v>94741.98</v>
      </c>
    </row>
    <row r="10" spans="1:14" ht="11.25" customHeight="1">
      <c r="A10" s="214"/>
      <c r="B10" s="217" t="s">
        <v>287</v>
      </c>
      <c r="C10" s="218" t="s">
        <v>36</v>
      </c>
      <c r="D10" s="208"/>
      <c r="E10" s="208"/>
      <c r="F10" s="209">
        <v>34917</v>
      </c>
      <c r="G10" s="210"/>
      <c r="H10" s="210" t="s">
        <v>36</v>
      </c>
      <c r="I10" s="216">
        <v>8050</v>
      </c>
      <c r="J10" s="210">
        <v>8050</v>
      </c>
      <c r="K10" s="219"/>
      <c r="L10" s="210"/>
      <c r="M10" s="220"/>
      <c r="N10" s="213">
        <f t="shared" si="0"/>
        <v>8050</v>
      </c>
    </row>
    <row r="11" spans="1:14" ht="11.25" customHeight="1">
      <c r="A11" s="214"/>
      <c r="B11" s="221"/>
      <c r="C11" s="208"/>
      <c r="D11" s="208"/>
      <c r="E11" s="208"/>
      <c r="F11" s="209"/>
      <c r="G11" s="210"/>
      <c r="H11" s="210"/>
      <c r="I11" s="216"/>
      <c r="J11" s="210"/>
      <c r="K11" s="211"/>
      <c r="L11" s="210"/>
      <c r="M11" s="222"/>
      <c r="N11" s="213">
        <f t="shared" si="0"/>
        <v>0</v>
      </c>
    </row>
    <row r="12" spans="1:14" ht="11.25" customHeight="1">
      <c r="A12" s="214"/>
      <c r="B12" s="218"/>
      <c r="C12" s="208"/>
      <c r="D12" s="208"/>
      <c r="E12" s="208"/>
      <c r="F12" s="209"/>
      <c r="G12" s="210"/>
      <c r="H12" s="223"/>
      <c r="I12" s="216"/>
      <c r="J12" s="210"/>
      <c r="K12" s="211"/>
      <c r="L12" s="210"/>
      <c r="M12" s="222"/>
      <c r="N12" s="213">
        <f t="shared" si="0"/>
        <v>0</v>
      </c>
    </row>
    <row r="13" spans="1:14" ht="11.25" customHeight="1">
      <c r="A13" s="224"/>
      <c r="B13" s="225"/>
      <c r="C13" s="226"/>
      <c r="D13" s="226"/>
      <c r="E13" s="226"/>
      <c r="F13" s="227"/>
      <c r="G13" s="210"/>
      <c r="H13" s="228"/>
      <c r="I13" s="229"/>
      <c r="J13" s="228"/>
      <c r="K13" s="211"/>
      <c r="L13" s="210"/>
      <c r="M13" s="230"/>
      <c r="N13" s="213">
        <f t="shared" si="0"/>
        <v>0</v>
      </c>
    </row>
    <row r="14" spans="1:14" ht="11.25" customHeight="1">
      <c r="A14" s="224"/>
      <c r="B14" s="225"/>
      <c r="C14" s="226"/>
      <c r="D14" s="226"/>
      <c r="E14" s="226"/>
      <c r="F14" s="231"/>
      <c r="G14" s="228"/>
      <c r="H14" s="228"/>
      <c r="I14" s="229"/>
      <c r="J14" s="228"/>
      <c r="K14" s="211"/>
      <c r="L14" s="228"/>
      <c r="M14" s="230"/>
      <c r="N14" s="213">
        <f t="shared" si="0"/>
        <v>0</v>
      </c>
    </row>
    <row r="15" spans="1:14" ht="11.25" customHeight="1">
      <c r="A15" s="224"/>
      <c r="B15" s="225"/>
      <c r="C15" s="231"/>
      <c r="D15" s="226"/>
      <c r="E15" s="226"/>
      <c r="F15" s="231"/>
      <c r="G15" s="210"/>
      <c r="H15" s="228"/>
      <c r="I15" s="229"/>
      <c r="J15" s="232"/>
      <c r="K15" s="228"/>
      <c r="L15" s="210"/>
      <c r="M15" s="233"/>
      <c r="N15" s="213">
        <f t="shared" si="0"/>
        <v>0</v>
      </c>
    </row>
    <row r="16" spans="1:14" ht="11.25" customHeight="1">
      <c r="A16" s="234"/>
      <c r="B16" s="235"/>
      <c r="C16" s="236"/>
      <c r="D16" s="237"/>
      <c r="E16" s="237"/>
      <c r="F16" s="236"/>
      <c r="G16" s="210"/>
      <c r="H16" s="233"/>
      <c r="I16" s="238"/>
      <c r="J16" s="210"/>
      <c r="K16" s="228"/>
      <c r="L16" s="210"/>
      <c r="M16" s="239"/>
      <c r="N16" s="240">
        <f t="shared" si="0"/>
        <v>0</v>
      </c>
    </row>
    <row r="17" spans="1:14" ht="11.25" customHeight="1">
      <c r="A17" s="224"/>
      <c r="B17" s="225"/>
      <c r="C17" s="231"/>
      <c r="D17" s="241"/>
      <c r="E17" s="241"/>
      <c r="F17" s="231"/>
      <c r="G17" s="210"/>
      <c r="H17" s="233"/>
      <c r="I17" s="238"/>
      <c r="J17" s="199"/>
      <c r="K17" s="228"/>
      <c r="L17" s="210"/>
      <c r="M17" s="230"/>
      <c r="N17" s="240">
        <f t="shared" si="0"/>
        <v>0</v>
      </c>
    </row>
    <row r="18" spans="1:14" ht="11.25" customHeight="1">
      <c r="A18" s="224"/>
      <c r="B18" s="242"/>
      <c r="C18" s="231"/>
      <c r="D18" s="241"/>
      <c r="E18" s="241"/>
      <c r="F18" s="231"/>
      <c r="G18" s="243"/>
      <c r="H18" s="230"/>
      <c r="I18" s="238"/>
      <c r="J18" s="233"/>
      <c r="K18" s="230"/>
      <c r="L18" s="243"/>
      <c r="M18" s="230"/>
      <c r="N18" s="240">
        <f t="shared" si="0"/>
        <v>0</v>
      </c>
    </row>
    <row r="19" spans="1:14" ht="11.25" customHeight="1">
      <c r="A19" s="224"/>
      <c r="B19" s="242"/>
      <c r="C19" s="231"/>
      <c r="D19" s="241"/>
      <c r="E19" s="241"/>
      <c r="F19" s="231"/>
      <c r="G19" s="210"/>
      <c r="H19" s="233"/>
      <c r="I19" s="238"/>
      <c r="J19" s="244"/>
      <c r="K19" s="233"/>
      <c r="L19" s="210"/>
      <c r="M19" s="230"/>
      <c r="N19" s="240">
        <f t="shared" si="0"/>
        <v>0</v>
      </c>
    </row>
    <row r="20" spans="1:14" ht="11.25" customHeight="1">
      <c r="A20" s="224"/>
      <c r="B20" s="226"/>
      <c r="C20" s="231"/>
      <c r="D20" s="241"/>
      <c r="E20" s="241"/>
      <c r="F20" s="231"/>
      <c r="G20" s="243"/>
      <c r="H20" s="230"/>
      <c r="I20" s="238"/>
      <c r="J20" s="233"/>
      <c r="K20" s="233"/>
      <c r="L20" s="243"/>
      <c r="M20" s="230"/>
      <c r="N20" s="240">
        <f t="shared" si="0"/>
        <v>0</v>
      </c>
    </row>
    <row r="21" spans="1:14" ht="11.25" customHeight="1">
      <c r="A21" s="224"/>
      <c r="B21" s="242"/>
      <c r="C21" s="231"/>
      <c r="D21" s="241"/>
      <c r="E21" s="241"/>
      <c r="F21" s="231"/>
      <c r="G21" s="210"/>
      <c r="H21" s="233"/>
      <c r="I21" s="238"/>
      <c r="J21" s="199"/>
      <c r="K21" s="228"/>
      <c r="L21" s="210"/>
      <c r="M21" s="230"/>
      <c r="N21" s="240">
        <f t="shared" si="0"/>
        <v>0</v>
      </c>
    </row>
    <row r="22" spans="1:14" ht="11.25" customHeight="1">
      <c r="A22" s="224"/>
      <c r="B22" s="242"/>
      <c r="C22" s="231"/>
      <c r="D22" s="241"/>
      <c r="E22" s="241"/>
      <c r="F22" s="231"/>
      <c r="G22" s="228"/>
      <c r="H22" s="233"/>
      <c r="I22" s="238"/>
      <c r="J22" s="233"/>
      <c r="K22" s="233"/>
      <c r="L22" s="230"/>
      <c r="M22" s="230"/>
      <c r="N22" s="240">
        <f t="shared" si="0"/>
        <v>0</v>
      </c>
    </row>
    <row r="23" spans="1:14" ht="11.25" customHeight="1">
      <c r="A23" s="224"/>
      <c r="B23" s="225"/>
      <c r="C23" s="231"/>
      <c r="D23" s="241"/>
      <c r="E23" s="241"/>
      <c r="F23" s="231"/>
      <c r="G23" s="233"/>
      <c r="H23" s="233"/>
      <c r="I23" s="244"/>
      <c r="J23" s="244"/>
      <c r="K23" s="233"/>
      <c r="L23" s="230"/>
      <c r="M23" s="230"/>
      <c r="N23" s="240">
        <f t="shared" si="0"/>
        <v>0</v>
      </c>
    </row>
    <row r="24" spans="1:14" ht="11.25" customHeight="1">
      <c r="A24" s="224"/>
      <c r="B24" s="242"/>
      <c r="C24" s="245"/>
      <c r="D24" s="241"/>
      <c r="E24" s="241"/>
      <c r="F24" s="246"/>
      <c r="G24" s="233"/>
      <c r="H24" s="233"/>
      <c r="I24" s="244"/>
      <c r="J24" s="244"/>
      <c r="K24" s="233"/>
      <c r="L24" s="230"/>
      <c r="M24" s="230"/>
      <c r="N24" s="240">
        <f t="shared" si="0"/>
        <v>0</v>
      </c>
    </row>
    <row r="25" spans="1:14" ht="11.25" customHeight="1">
      <c r="A25" s="214"/>
      <c r="B25" s="218"/>
      <c r="C25" s="209"/>
      <c r="D25" s="247"/>
      <c r="E25" s="247"/>
      <c r="F25" s="248"/>
      <c r="G25" s="249"/>
      <c r="H25" s="249"/>
      <c r="I25" s="250"/>
      <c r="J25" s="250"/>
      <c r="K25" s="194"/>
      <c r="L25" s="222"/>
      <c r="M25" s="222"/>
      <c r="N25" s="240">
        <f t="shared" si="0"/>
        <v>0</v>
      </c>
    </row>
    <row r="26" spans="1:14" ht="11.25" customHeight="1">
      <c r="A26" s="214"/>
      <c r="B26" s="218"/>
      <c r="C26" s="209"/>
      <c r="D26" s="247"/>
      <c r="E26" s="247"/>
      <c r="F26" s="248"/>
      <c r="G26" s="249"/>
      <c r="H26" s="249"/>
      <c r="I26" s="250"/>
      <c r="J26" s="250"/>
      <c r="K26" s="249"/>
      <c r="L26" s="222"/>
      <c r="M26" s="222"/>
      <c r="N26" s="240">
        <f t="shared" si="0"/>
        <v>0</v>
      </c>
    </row>
    <row r="27" spans="1:14" ht="11.25" customHeight="1">
      <c r="A27" s="251"/>
      <c r="B27" s="207"/>
      <c r="C27" s="209"/>
      <c r="D27" s="247"/>
      <c r="E27" s="247"/>
      <c r="F27" s="248"/>
      <c r="G27" s="249"/>
      <c r="H27" s="249"/>
      <c r="I27" s="250"/>
      <c r="J27" s="250"/>
      <c r="K27" s="249"/>
      <c r="L27" s="222"/>
      <c r="M27" s="222"/>
      <c r="N27" s="240">
        <f t="shared" si="0"/>
        <v>0</v>
      </c>
    </row>
    <row r="28" spans="1:14" ht="11.25" customHeight="1">
      <c r="A28" s="251"/>
      <c r="B28" s="218"/>
      <c r="C28" s="209"/>
      <c r="D28" s="247"/>
      <c r="E28" s="247"/>
      <c r="F28" s="248"/>
      <c r="G28" s="249"/>
      <c r="H28" s="249"/>
      <c r="I28" s="250"/>
      <c r="J28" s="250"/>
      <c r="K28" s="249"/>
      <c r="L28" s="222"/>
      <c r="M28" s="222"/>
      <c r="N28" s="240">
        <f t="shared" si="0"/>
        <v>0</v>
      </c>
    </row>
    <row r="29" spans="1:14" ht="11.25" customHeight="1">
      <c r="A29" s="251"/>
      <c r="B29" s="221"/>
      <c r="C29" s="209"/>
      <c r="D29" s="247"/>
      <c r="E29" s="247"/>
      <c r="F29" s="248"/>
      <c r="G29" s="249"/>
      <c r="H29" s="249"/>
      <c r="I29" s="194"/>
      <c r="J29" s="194"/>
      <c r="K29" s="250"/>
      <c r="L29" s="222"/>
      <c r="M29" s="222"/>
      <c r="N29" s="240">
        <f t="shared" si="0"/>
        <v>0</v>
      </c>
    </row>
    <row r="30" spans="1:14" ht="11.25" customHeight="1">
      <c r="A30" s="251"/>
      <c r="B30" s="221"/>
      <c r="C30" s="209"/>
      <c r="D30" s="252"/>
      <c r="E30" s="252"/>
      <c r="F30" s="248"/>
      <c r="G30" s="194"/>
      <c r="H30" s="194"/>
      <c r="I30" s="194"/>
      <c r="J30" s="194"/>
      <c r="K30" s="250"/>
      <c r="L30" s="222"/>
      <c r="M30" s="222"/>
      <c r="N30" s="253">
        <f>SUM(N6:N29)</f>
        <v>256691.97999999998</v>
      </c>
    </row>
    <row r="31" spans="1:14" ht="12" customHeight="1">
      <c r="A31" s="203" t="s">
        <v>37</v>
      </c>
      <c r="B31" s="254"/>
      <c r="C31" s="255"/>
      <c r="D31" s="250"/>
      <c r="E31" s="250"/>
      <c r="F31" s="250"/>
      <c r="G31" s="249">
        <f>SUM(G6:G30)</f>
        <v>222991.97999999998</v>
      </c>
      <c r="H31" s="249">
        <f>SUM(H6:H30)</f>
        <v>0</v>
      </c>
      <c r="I31" s="222">
        <f>SUM(I6:I29)</f>
        <v>33700</v>
      </c>
      <c r="J31" s="222">
        <f>SUM(J6:J29)</f>
        <v>38441.979999999996</v>
      </c>
      <c r="K31" s="222">
        <f>SUM(K6:K29)</f>
        <v>128250</v>
      </c>
      <c r="L31" s="222">
        <f>SUM(L6:L30)</f>
        <v>0</v>
      </c>
      <c r="M31" s="222">
        <f>SUM(M6:M30)</f>
        <v>90288</v>
      </c>
      <c r="N31" s="253">
        <f>SUM(J31:M31)</f>
        <v>256979.97999999998</v>
      </c>
    </row>
    <row r="32" spans="1:14" ht="10.5" customHeight="1">
      <c r="A32" s="194"/>
      <c r="B32" s="194"/>
      <c r="C32" s="194"/>
      <c r="D32" s="247"/>
      <c r="E32" s="194"/>
      <c r="F32" s="194"/>
      <c r="G32" s="194"/>
      <c r="H32" s="196" t="s">
        <v>38</v>
      </c>
      <c r="I32" s="256"/>
      <c r="J32" s="250"/>
      <c r="K32" s="257"/>
      <c r="L32" s="250"/>
      <c r="M32" s="250"/>
      <c r="N32" s="194"/>
    </row>
    <row r="33" spans="1:14" ht="11.25" customHeight="1">
      <c r="A33" s="203" t="s">
        <v>39</v>
      </c>
      <c r="B33" s="203"/>
      <c r="C33" s="194"/>
      <c r="D33" s="247"/>
      <c r="E33" s="258" t="s">
        <v>40</v>
      </c>
      <c r="F33" s="258"/>
      <c r="G33" s="194" t="s">
        <v>41</v>
      </c>
      <c r="H33" s="259"/>
      <c r="I33" s="260"/>
      <c r="J33" s="261"/>
      <c r="K33" s="262"/>
      <c r="L33" s="263"/>
      <c r="M33" s="264"/>
      <c r="N33" s="194"/>
    </row>
    <row r="34" spans="1:14" ht="11.25" customHeight="1">
      <c r="A34" s="203" t="s">
        <v>42</v>
      </c>
      <c r="B34" s="202"/>
      <c r="C34" s="265"/>
      <c r="D34" s="194"/>
      <c r="E34" s="306">
        <v>513</v>
      </c>
      <c r="F34" s="306"/>
      <c r="G34" s="194"/>
      <c r="H34" s="266"/>
      <c r="I34" s="267"/>
      <c r="J34" s="263"/>
      <c r="K34" s="263"/>
      <c r="L34" s="263"/>
      <c r="M34" s="264"/>
      <c r="N34" s="217"/>
    </row>
    <row r="35" spans="1:14" ht="11.25" customHeight="1">
      <c r="A35" s="203" t="s">
        <v>43</v>
      </c>
      <c r="B35" s="194"/>
      <c r="C35" s="268">
        <v>69</v>
      </c>
      <c r="D35" s="194"/>
      <c r="E35" s="194"/>
      <c r="F35" s="194"/>
      <c r="G35" s="194"/>
      <c r="H35" s="258"/>
      <c r="I35" s="222"/>
      <c r="J35" s="264"/>
      <c r="K35" s="264"/>
      <c r="L35" s="264"/>
      <c r="M35" s="264"/>
      <c r="N35" s="217"/>
    </row>
    <row r="36" spans="1:14" ht="11.25" customHeight="1">
      <c r="A36" s="194"/>
      <c r="B36" s="194"/>
      <c r="C36" s="269">
        <f>((C34+C35)*E34)</f>
        <v>35397</v>
      </c>
      <c r="D36" s="194"/>
      <c r="E36" s="194"/>
      <c r="F36" s="194"/>
      <c r="G36" s="194"/>
      <c r="H36" s="264"/>
      <c r="I36" s="264"/>
      <c r="J36" s="264"/>
      <c r="K36" s="194"/>
      <c r="L36" s="264"/>
      <c r="M36" s="264"/>
      <c r="N36" s="217"/>
    </row>
    <row r="37" spans="1:14" ht="11.25" customHeight="1">
      <c r="A37" s="203" t="s">
        <v>44</v>
      </c>
      <c r="B37" s="194" t="s">
        <v>141</v>
      </c>
      <c r="C37" s="270">
        <v>3050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</row>
    <row r="38" spans="1:14" ht="11.25" customHeight="1">
      <c r="A38" s="307" t="s">
        <v>19</v>
      </c>
      <c r="B38" s="307"/>
      <c r="C38" s="269">
        <f>SUM(C36+C37)</f>
        <v>38447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247"/>
    </row>
  </sheetData>
  <mergeCells count="5">
    <mergeCell ref="B3:D3"/>
    <mergeCell ref="K3:M3"/>
    <mergeCell ref="H4:I4"/>
    <mergeCell ref="E34:F34"/>
    <mergeCell ref="A38:B38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"/>
  <dimension ref="A1:N38"/>
  <sheetViews>
    <sheetView topLeftCell="A21" workbookViewId="0">
      <selection activeCell="N38" sqref="A1:N38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9" width="9.42578125" customWidth="1"/>
    <col min="10" max="10" width="8.710937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45</v>
      </c>
      <c r="F3" s="201"/>
      <c r="G3" s="194"/>
      <c r="H3" s="194"/>
      <c r="I3" s="194"/>
      <c r="J3" s="202"/>
      <c r="K3" s="305">
        <v>40411</v>
      </c>
      <c r="L3" s="305"/>
      <c r="M3" s="305"/>
      <c r="N3" s="203" t="s">
        <v>4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204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 t="s">
        <v>274</v>
      </c>
      <c r="B6" s="206" t="s">
        <v>275</v>
      </c>
      <c r="C6" s="207" t="s">
        <v>50</v>
      </c>
      <c r="D6" s="208">
        <v>40411</v>
      </c>
      <c r="E6" s="208">
        <v>40412</v>
      </c>
      <c r="F6" s="209">
        <v>34914</v>
      </c>
      <c r="G6" s="210">
        <v>59508</v>
      </c>
      <c r="H6" s="210"/>
      <c r="I6" s="210"/>
      <c r="J6" s="210"/>
      <c r="K6" s="211">
        <v>59508</v>
      </c>
      <c r="L6" s="210"/>
      <c r="M6" s="212"/>
      <c r="N6" s="213">
        <f>SUM(G6:I6)</f>
        <v>59508</v>
      </c>
    </row>
    <row r="7" spans="1:14" ht="11.25" customHeight="1">
      <c r="A7" s="205" t="s">
        <v>144</v>
      </c>
      <c r="B7" s="206" t="s">
        <v>276</v>
      </c>
      <c r="C7" s="209"/>
      <c r="D7" s="208"/>
      <c r="E7" s="208"/>
      <c r="F7" s="209">
        <v>34913</v>
      </c>
      <c r="G7" s="210"/>
      <c r="H7" s="210" t="s">
        <v>277</v>
      </c>
      <c r="I7" s="210">
        <v>50787</v>
      </c>
      <c r="J7" s="210"/>
      <c r="K7" s="211">
        <v>50787</v>
      </c>
      <c r="L7" s="210"/>
      <c r="M7" s="212"/>
      <c r="N7" s="213">
        <f>SUM(G7:I7)</f>
        <v>50787</v>
      </c>
    </row>
    <row r="8" spans="1:14" ht="11.25" customHeight="1">
      <c r="A8" s="214" t="s">
        <v>66</v>
      </c>
      <c r="B8" s="206" t="s">
        <v>278</v>
      </c>
      <c r="C8" s="209"/>
      <c r="D8" s="215"/>
      <c r="E8" s="215"/>
      <c r="F8" s="209">
        <v>34912</v>
      </c>
      <c r="G8" s="210"/>
      <c r="H8" s="210" t="s">
        <v>279</v>
      </c>
      <c r="I8" s="216">
        <v>22572</v>
      </c>
      <c r="J8" s="210"/>
      <c r="K8" s="211">
        <v>22572</v>
      </c>
      <c r="L8" s="210"/>
      <c r="M8" s="212"/>
      <c r="N8" s="213">
        <f t="shared" ref="N8:N29" si="0">SUM(G8+I8)</f>
        <v>22572</v>
      </c>
    </row>
    <row r="9" spans="1:14" ht="11.25" customHeight="1">
      <c r="A9" s="214" t="s">
        <v>29</v>
      </c>
      <c r="B9" s="217" t="s">
        <v>280</v>
      </c>
      <c r="C9" s="208" t="s">
        <v>50</v>
      </c>
      <c r="D9" s="208">
        <v>40410</v>
      </c>
      <c r="E9" s="208">
        <v>40411</v>
      </c>
      <c r="F9" s="209">
        <v>34915</v>
      </c>
      <c r="G9" s="210">
        <v>23100</v>
      </c>
      <c r="H9" s="210"/>
      <c r="I9" s="216"/>
      <c r="J9" s="210">
        <v>23100</v>
      </c>
      <c r="K9" s="211"/>
      <c r="L9" s="210"/>
      <c r="M9" s="210"/>
      <c r="N9" s="213">
        <f t="shared" si="0"/>
        <v>23100</v>
      </c>
    </row>
    <row r="10" spans="1:14" ht="11.25" customHeight="1">
      <c r="A10" s="214"/>
      <c r="B10" s="217"/>
      <c r="C10" s="218"/>
      <c r="D10" s="208"/>
      <c r="E10" s="208"/>
      <c r="F10" s="209"/>
      <c r="G10" s="210"/>
      <c r="H10" s="210"/>
      <c r="I10" s="216"/>
      <c r="J10" s="210"/>
      <c r="K10" s="219"/>
      <c r="L10" s="210"/>
      <c r="M10" s="220"/>
      <c r="N10" s="213">
        <f t="shared" si="0"/>
        <v>0</v>
      </c>
    </row>
    <row r="11" spans="1:14" ht="11.25" customHeight="1">
      <c r="A11" s="214"/>
      <c r="B11" s="221"/>
      <c r="C11" s="208"/>
      <c r="D11" s="208"/>
      <c r="E11" s="208"/>
      <c r="F11" s="209"/>
      <c r="G11" s="210"/>
      <c r="H11" s="210"/>
      <c r="I11" s="216"/>
      <c r="J11" s="210"/>
      <c r="K11" s="211"/>
      <c r="L11" s="210"/>
      <c r="M11" s="222"/>
      <c r="N11" s="213">
        <f t="shared" si="0"/>
        <v>0</v>
      </c>
    </row>
    <row r="12" spans="1:14" ht="11.25" customHeight="1">
      <c r="A12" s="214"/>
      <c r="B12" s="218"/>
      <c r="C12" s="208"/>
      <c r="D12" s="208"/>
      <c r="E12" s="208"/>
      <c r="F12" s="209"/>
      <c r="G12" s="210"/>
      <c r="H12" s="223"/>
      <c r="I12" s="216"/>
      <c r="J12" s="210"/>
      <c r="K12" s="211"/>
      <c r="L12" s="210"/>
      <c r="M12" s="222"/>
      <c r="N12" s="213">
        <f t="shared" si="0"/>
        <v>0</v>
      </c>
    </row>
    <row r="13" spans="1:14" ht="11.25" customHeight="1">
      <c r="A13" s="224"/>
      <c r="B13" s="225"/>
      <c r="C13" s="226"/>
      <c r="D13" s="226"/>
      <c r="E13" s="226"/>
      <c r="F13" s="227"/>
      <c r="G13" s="210"/>
      <c r="H13" s="228"/>
      <c r="I13" s="229"/>
      <c r="J13" s="228"/>
      <c r="K13" s="211"/>
      <c r="L13" s="210"/>
      <c r="M13" s="230"/>
      <c r="N13" s="213">
        <f t="shared" si="0"/>
        <v>0</v>
      </c>
    </row>
    <row r="14" spans="1:14" ht="11.25" customHeight="1">
      <c r="A14" s="224"/>
      <c r="B14" s="225"/>
      <c r="C14" s="226"/>
      <c r="D14" s="226"/>
      <c r="E14" s="226"/>
      <c r="F14" s="231"/>
      <c r="G14" s="228"/>
      <c r="H14" s="228"/>
      <c r="I14" s="229"/>
      <c r="J14" s="228"/>
      <c r="K14" s="211"/>
      <c r="L14" s="228"/>
      <c r="M14" s="230"/>
      <c r="N14" s="213">
        <f t="shared" si="0"/>
        <v>0</v>
      </c>
    </row>
    <row r="15" spans="1:14" ht="11.25" customHeight="1">
      <c r="A15" s="224"/>
      <c r="B15" s="225"/>
      <c r="C15" s="231"/>
      <c r="D15" s="226"/>
      <c r="E15" s="226"/>
      <c r="F15" s="231"/>
      <c r="G15" s="210"/>
      <c r="H15" s="228"/>
      <c r="I15" s="229"/>
      <c r="J15" s="232"/>
      <c r="K15" s="228"/>
      <c r="L15" s="210"/>
      <c r="M15" s="233"/>
      <c r="N15" s="213">
        <f t="shared" si="0"/>
        <v>0</v>
      </c>
    </row>
    <row r="16" spans="1:14" ht="11.25" customHeight="1">
      <c r="A16" s="234"/>
      <c r="B16" s="235"/>
      <c r="C16" s="236"/>
      <c r="D16" s="237"/>
      <c r="E16" s="237"/>
      <c r="F16" s="236"/>
      <c r="G16" s="210"/>
      <c r="H16" s="233"/>
      <c r="I16" s="238"/>
      <c r="J16" s="210"/>
      <c r="K16" s="228"/>
      <c r="L16" s="210"/>
      <c r="M16" s="239"/>
      <c r="N16" s="240">
        <f t="shared" si="0"/>
        <v>0</v>
      </c>
    </row>
    <row r="17" spans="1:14" ht="11.25" customHeight="1">
      <c r="A17" s="224"/>
      <c r="B17" s="225"/>
      <c r="C17" s="231"/>
      <c r="D17" s="241"/>
      <c r="E17" s="241"/>
      <c r="F17" s="231"/>
      <c r="G17" s="210"/>
      <c r="H17" s="233"/>
      <c r="I17" s="238"/>
      <c r="J17" s="199"/>
      <c r="K17" s="228"/>
      <c r="L17" s="210"/>
      <c r="M17" s="230"/>
      <c r="N17" s="240">
        <f t="shared" si="0"/>
        <v>0</v>
      </c>
    </row>
    <row r="18" spans="1:14" ht="11.25" customHeight="1">
      <c r="A18" s="224"/>
      <c r="B18" s="242"/>
      <c r="C18" s="231"/>
      <c r="D18" s="241"/>
      <c r="E18" s="241"/>
      <c r="F18" s="231"/>
      <c r="G18" s="243"/>
      <c r="H18" s="230"/>
      <c r="I18" s="238"/>
      <c r="J18" s="233"/>
      <c r="K18" s="230"/>
      <c r="L18" s="243"/>
      <c r="M18" s="230"/>
      <c r="N18" s="240">
        <f t="shared" si="0"/>
        <v>0</v>
      </c>
    </row>
    <row r="19" spans="1:14" ht="11.25" customHeight="1">
      <c r="A19" s="224"/>
      <c r="B19" s="242"/>
      <c r="C19" s="231"/>
      <c r="D19" s="241"/>
      <c r="E19" s="241"/>
      <c r="F19" s="231"/>
      <c r="G19" s="210"/>
      <c r="H19" s="233"/>
      <c r="I19" s="238"/>
      <c r="J19" s="244"/>
      <c r="K19" s="233"/>
      <c r="L19" s="210"/>
      <c r="M19" s="230"/>
      <c r="N19" s="240">
        <f t="shared" si="0"/>
        <v>0</v>
      </c>
    </row>
    <row r="20" spans="1:14" ht="11.25" customHeight="1">
      <c r="A20" s="224"/>
      <c r="B20" s="226"/>
      <c r="C20" s="231"/>
      <c r="D20" s="241"/>
      <c r="E20" s="241"/>
      <c r="F20" s="231"/>
      <c r="G20" s="243"/>
      <c r="H20" s="230"/>
      <c r="I20" s="238"/>
      <c r="J20" s="233"/>
      <c r="K20" s="233"/>
      <c r="L20" s="243"/>
      <c r="M20" s="230"/>
      <c r="N20" s="240">
        <f t="shared" si="0"/>
        <v>0</v>
      </c>
    </row>
    <row r="21" spans="1:14" ht="11.25" customHeight="1">
      <c r="A21" s="224"/>
      <c r="B21" s="242"/>
      <c r="C21" s="231"/>
      <c r="D21" s="241"/>
      <c r="E21" s="241"/>
      <c r="F21" s="231"/>
      <c r="G21" s="210"/>
      <c r="H21" s="233"/>
      <c r="I21" s="238"/>
      <c r="J21" s="199"/>
      <c r="K21" s="228"/>
      <c r="L21" s="210"/>
      <c r="M21" s="230"/>
      <c r="N21" s="240">
        <f t="shared" si="0"/>
        <v>0</v>
      </c>
    </row>
    <row r="22" spans="1:14" ht="11.25" customHeight="1">
      <c r="A22" s="224"/>
      <c r="B22" s="242"/>
      <c r="C22" s="231"/>
      <c r="D22" s="241"/>
      <c r="E22" s="241"/>
      <c r="F22" s="231"/>
      <c r="G22" s="228"/>
      <c r="H22" s="233"/>
      <c r="I22" s="238"/>
      <c r="J22" s="233"/>
      <c r="K22" s="233"/>
      <c r="L22" s="230"/>
      <c r="M22" s="230"/>
      <c r="N22" s="240">
        <f t="shared" si="0"/>
        <v>0</v>
      </c>
    </row>
    <row r="23" spans="1:14" ht="11.25" customHeight="1">
      <c r="A23" s="224"/>
      <c r="B23" s="225"/>
      <c r="C23" s="231"/>
      <c r="D23" s="241"/>
      <c r="E23" s="241"/>
      <c r="F23" s="231"/>
      <c r="G23" s="233"/>
      <c r="H23" s="233"/>
      <c r="I23" s="244"/>
      <c r="J23" s="244"/>
      <c r="K23" s="233"/>
      <c r="L23" s="230"/>
      <c r="M23" s="230"/>
      <c r="N23" s="240">
        <f t="shared" si="0"/>
        <v>0</v>
      </c>
    </row>
    <row r="24" spans="1:14" ht="11.25" customHeight="1">
      <c r="A24" s="224"/>
      <c r="B24" s="242"/>
      <c r="C24" s="245"/>
      <c r="D24" s="241"/>
      <c r="E24" s="241"/>
      <c r="F24" s="246"/>
      <c r="G24" s="233"/>
      <c r="H24" s="233"/>
      <c r="I24" s="244"/>
      <c r="J24" s="244"/>
      <c r="K24" s="233"/>
      <c r="L24" s="230"/>
      <c r="M24" s="230"/>
      <c r="N24" s="240">
        <f t="shared" si="0"/>
        <v>0</v>
      </c>
    </row>
    <row r="25" spans="1:14" ht="11.25" customHeight="1">
      <c r="A25" s="214"/>
      <c r="B25" s="218"/>
      <c r="C25" s="209"/>
      <c r="D25" s="247"/>
      <c r="E25" s="247"/>
      <c r="F25" s="248"/>
      <c r="G25" s="249"/>
      <c r="H25" s="249"/>
      <c r="I25" s="250"/>
      <c r="J25" s="250"/>
      <c r="K25" s="194"/>
      <c r="L25" s="222"/>
      <c r="M25" s="222"/>
      <c r="N25" s="240">
        <f t="shared" si="0"/>
        <v>0</v>
      </c>
    </row>
    <row r="26" spans="1:14" ht="11.25" customHeight="1">
      <c r="A26" s="214"/>
      <c r="B26" s="218"/>
      <c r="C26" s="209"/>
      <c r="D26" s="247"/>
      <c r="E26" s="247"/>
      <c r="F26" s="248"/>
      <c r="G26" s="249"/>
      <c r="H26" s="249"/>
      <c r="I26" s="250"/>
      <c r="J26" s="250"/>
      <c r="K26" s="249"/>
      <c r="L26" s="222"/>
      <c r="M26" s="222"/>
      <c r="N26" s="240">
        <f t="shared" si="0"/>
        <v>0</v>
      </c>
    </row>
    <row r="27" spans="1:14" ht="11.25" customHeight="1">
      <c r="A27" s="251"/>
      <c r="B27" s="207"/>
      <c r="C27" s="209"/>
      <c r="D27" s="247"/>
      <c r="E27" s="247"/>
      <c r="F27" s="248"/>
      <c r="G27" s="249"/>
      <c r="H27" s="249"/>
      <c r="I27" s="250"/>
      <c r="J27" s="250"/>
      <c r="K27" s="249"/>
      <c r="L27" s="222"/>
      <c r="M27" s="222"/>
      <c r="N27" s="240">
        <f t="shared" si="0"/>
        <v>0</v>
      </c>
    </row>
    <row r="28" spans="1:14" ht="11.25" customHeight="1">
      <c r="A28" s="251"/>
      <c r="B28" s="218"/>
      <c r="C28" s="209"/>
      <c r="D28" s="247"/>
      <c r="E28" s="247"/>
      <c r="F28" s="248"/>
      <c r="G28" s="249"/>
      <c r="H28" s="249"/>
      <c r="I28" s="250"/>
      <c r="J28" s="250"/>
      <c r="K28" s="249"/>
      <c r="L28" s="222"/>
      <c r="M28" s="222"/>
      <c r="N28" s="240">
        <f t="shared" si="0"/>
        <v>0</v>
      </c>
    </row>
    <row r="29" spans="1:14" ht="11.25" customHeight="1">
      <c r="A29" s="251"/>
      <c r="B29" s="221"/>
      <c r="C29" s="209"/>
      <c r="D29" s="247"/>
      <c r="E29" s="247"/>
      <c r="F29" s="248"/>
      <c r="G29" s="249"/>
      <c r="H29" s="249"/>
      <c r="I29" s="194"/>
      <c r="J29" s="194"/>
      <c r="K29" s="250"/>
      <c r="L29" s="222"/>
      <c r="M29" s="222"/>
      <c r="N29" s="240">
        <f t="shared" si="0"/>
        <v>0</v>
      </c>
    </row>
    <row r="30" spans="1:14" ht="11.25" customHeight="1">
      <c r="A30" s="251"/>
      <c r="B30" s="221"/>
      <c r="C30" s="209"/>
      <c r="D30" s="252"/>
      <c r="E30" s="252"/>
      <c r="F30" s="248"/>
      <c r="G30" s="194"/>
      <c r="H30" s="194"/>
      <c r="I30" s="194"/>
      <c r="J30" s="194"/>
      <c r="K30" s="250"/>
      <c r="L30" s="222"/>
      <c r="M30" s="222"/>
      <c r="N30" s="253">
        <f>SUM(N6:N29)</f>
        <v>155967</v>
      </c>
    </row>
    <row r="31" spans="1:14" ht="12" customHeight="1">
      <c r="A31" s="203" t="s">
        <v>37</v>
      </c>
      <c r="B31" s="254"/>
      <c r="C31" s="255"/>
      <c r="D31" s="250"/>
      <c r="E31" s="250"/>
      <c r="F31" s="250"/>
      <c r="G31" s="249">
        <f>SUM(G6:G30)</f>
        <v>82608</v>
      </c>
      <c r="H31" s="249">
        <f>SUM(H6:H30)</f>
        <v>0</v>
      </c>
      <c r="I31" s="222">
        <f>SUM(I6:I29)</f>
        <v>73359</v>
      </c>
      <c r="J31" s="222">
        <f>SUM(J6:J29)</f>
        <v>23100</v>
      </c>
      <c r="K31" s="222">
        <f>SUM(K6:K29)</f>
        <v>132867</v>
      </c>
      <c r="L31" s="222">
        <f>SUM(L6:L30)</f>
        <v>0</v>
      </c>
      <c r="M31" s="222">
        <f>SUM(M6:M30)</f>
        <v>0</v>
      </c>
      <c r="N31" s="253">
        <f>SUM(J31:M31)</f>
        <v>155967</v>
      </c>
    </row>
    <row r="32" spans="1:14" ht="10.5" customHeight="1">
      <c r="A32" s="194"/>
      <c r="B32" s="194"/>
      <c r="C32" s="194"/>
      <c r="D32" s="247"/>
      <c r="E32" s="194"/>
      <c r="F32" s="194"/>
      <c r="G32" s="194"/>
      <c r="H32" s="196" t="s">
        <v>38</v>
      </c>
      <c r="I32" s="256"/>
      <c r="J32" s="250"/>
      <c r="K32" s="257"/>
      <c r="L32" s="250"/>
      <c r="M32" s="250"/>
      <c r="N32" s="194"/>
    </row>
    <row r="33" spans="1:14" ht="11.25" customHeight="1">
      <c r="A33" s="203" t="s">
        <v>39</v>
      </c>
      <c r="B33" s="203"/>
      <c r="C33" s="194"/>
      <c r="D33" s="247"/>
      <c r="E33" s="258" t="s">
        <v>40</v>
      </c>
      <c r="F33" s="258"/>
      <c r="G33" s="194" t="s">
        <v>41</v>
      </c>
      <c r="H33" s="259"/>
      <c r="I33" s="260"/>
      <c r="J33" s="261"/>
      <c r="K33" s="262"/>
      <c r="L33" s="263"/>
      <c r="M33" s="264"/>
      <c r="N33" s="194"/>
    </row>
    <row r="34" spans="1:14" ht="11.25" customHeight="1">
      <c r="A34" s="203" t="s">
        <v>42</v>
      </c>
      <c r="B34" s="202"/>
      <c r="C34" s="265"/>
      <c r="D34" s="194"/>
      <c r="E34" s="306">
        <v>513</v>
      </c>
      <c r="F34" s="306"/>
      <c r="G34" s="194"/>
      <c r="H34" s="266"/>
      <c r="I34" s="267"/>
      <c r="J34" s="263"/>
      <c r="K34" s="263"/>
      <c r="L34" s="263"/>
      <c r="M34" s="264"/>
      <c r="N34" s="217"/>
    </row>
    <row r="35" spans="1:14" ht="11.25" customHeight="1">
      <c r="A35" s="203" t="s">
        <v>43</v>
      </c>
      <c r="B35" s="194"/>
      <c r="C35" s="268">
        <v>45</v>
      </c>
      <c r="D35" s="194"/>
      <c r="E35" s="194"/>
      <c r="F35" s="194"/>
      <c r="G35" s="194"/>
      <c r="H35" s="258"/>
      <c r="I35" s="222"/>
      <c r="J35" s="264"/>
      <c r="K35" s="264"/>
      <c r="L35" s="264"/>
      <c r="M35" s="264"/>
      <c r="N35" s="217"/>
    </row>
    <row r="36" spans="1:14" ht="11.25" customHeight="1">
      <c r="A36" s="194"/>
      <c r="B36" s="194"/>
      <c r="C36" s="269">
        <f>((C34+C35)*E34)</f>
        <v>23085</v>
      </c>
      <c r="D36" s="194"/>
      <c r="E36" s="194"/>
      <c r="F36" s="194"/>
      <c r="G36" s="194"/>
      <c r="H36" s="264"/>
      <c r="I36" s="264"/>
      <c r="J36" s="264"/>
      <c r="K36" s="194"/>
      <c r="L36" s="264"/>
      <c r="M36" s="264"/>
      <c r="N36" s="217"/>
    </row>
    <row r="37" spans="1:14" ht="11.25" customHeight="1">
      <c r="A37" s="203" t="s">
        <v>44</v>
      </c>
      <c r="B37" s="194" t="s">
        <v>141</v>
      </c>
      <c r="C37" s="270">
        <v>15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</row>
    <row r="38" spans="1:14" ht="11.25" customHeight="1">
      <c r="A38" s="307" t="s">
        <v>19</v>
      </c>
      <c r="B38" s="307"/>
      <c r="C38" s="269">
        <f>SUM(C36+C37)</f>
        <v>23100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247"/>
    </row>
  </sheetData>
  <mergeCells count="5">
    <mergeCell ref="B3:D3"/>
    <mergeCell ref="K3:M3"/>
    <mergeCell ref="H4:I4"/>
    <mergeCell ref="E34:F34"/>
    <mergeCell ref="A38:B38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0"/>
  <dimension ref="A1:N38"/>
  <sheetViews>
    <sheetView topLeftCell="A19" workbookViewId="0">
      <selection activeCell="N38" sqref="A1:N38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9" width="9.42578125" customWidth="1"/>
    <col min="10" max="10" width="8.710937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45</v>
      </c>
      <c r="F3" s="201"/>
      <c r="G3" s="194"/>
      <c r="H3" s="194"/>
      <c r="I3" s="194"/>
      <c r="J3" s="202"/>
      <c r="K3" s="305">
        <v>40410</v>
      </c>
      <c r="L3" s="305"/>
      <c r="M3" s="305"/>
      <c r="N3" s="203" t="s">
        <v>46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204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 t="s">
        <v>47</v>
      </c>
      <c r="B6" s="206" t="s">
        <v>272</v>
      </c>
      <c r="C6" s="207" t="s">
        <v>113</v>
      </c>
      <c r="D6" s="208">
        <v>40427</v>
      </c>
      <c r="E6" s="208">
        <v>40429</v>
      </c>
      <c r="F6" s="209">
        <v>34911</v>
      </c>
      <c r="G6" s="210">
        <v>47196</v>
      </c>
      <c r="H6" s="210"/>
      <c r="I6" s="210"/>
      <c r="J6" s="210"/>
      <c r="K6" s="211"/>
      <c r="L6" s="210"/>
      <c r="M6" s="212">
        <v>47196</v>
      </c>
      <c r="N6" s="213">
        <f>SUM(G6:I6)</f>
        <v>47196</v>
      </c>
    </row>
    <row r="7" spans="1:14" ht="11.25" customHeight="1">
      <c r="A7" s="205" t="s">
        <v>96</v>
      </c>
      <c r="B7" s="206" t="s">
        <v>273</v>
      </c>
      <c r="C7" s="209" t="s">
        <v>50</v>
      </c>
      <c r="D7" s="208">
        <v>40410</v>
      </c>
      <c r="E7" s="208">
        <v>40411</v>
      </c>
      <c r="F7" s="209">
        <v>34910</v>
      </c>
      <c r="G7" s="210">
        <v>46170</v>
      </c>
      <c r="H7" s="210"/>
      <c r="I7" s="210"/>
      <c r="J7" s="210"/>
      <c r="K7" s="211">
        <v>46170</v>
      </c>
      <c r="L7" s="210"/>
      <c r="M7" s="212"/>
      <c r="N7" s="213">
        <f>SUM(G7:I7)</f>
        <v>46170</v>
      </c>
    </row>
    <row r="8" spans="1:14" ht="11.25" customHeight="1">
      <c r="A8" s="214"/>
      <c r="B8" s="206"/>
      <c r="C8" s="209"/>
      <c r="D8" s="215"/>
      <c r="E8" s="215"/>
      <c r="F8" s="209"/>
      <c r="G8" s="210"/>
      <c r="H8" s="210"/>
      <c r="I8" s="216"/>
      <c r="J8" s="210"/>
      <c r="K8" s="211"/>
      <c r="L8" s="210"/>
      <c r="M8" s="212"/>
      <c r="N8" s="213">
        <f t="shared" ref="N8:N29" si="0">SUM(G8+I8)</f>
        <v>0</v>
      </c>
    </row>
    <row r="9" spans="1:14" ht="11.25" customHeight="1">
      <c r="A9" s="214"/>
      <c r="B9" s="217"/>
      <c r="C9" s="208"/>
      <c r="D9" s="208"/>
      <c r="E9" s="208"/>
      <c r="F9" s="209"/>
      <c r="G9" s="210"/>
      <c r="H9" s="210"/>
      <c r="I9" s="216"/>
      <c r="J9" s="210"/>
      <c r="K9" s="211"/>
      <c r="L9" s="210"/>
      <c r="M9" s="210"/>
      <c r="N9" s="213">
        <f t="shared" si="0"/>
        <v>0</v>
      </c>
    </row>
    <row r="10" spans="1:14" ht="11.25" customHeight="1">
      <c r="A10" s="214"/>
      <c r="B10" s="217"/>
      <c r="C10" s="218"/>
      <c r="D10" s="208"/>
      <c r="E10" s="208"/>
      <c r="F10" s="209"/>
      <c r="G10" s="210"/>
      <c r="H10" s="210"/>
      <c r="I10" s="216"/>
      <c r="J10" s="210"/>
      <c r="K10" s="219"/>
      <c r="L10" s="210"/>
      <c r="M10" s="220"/>
      <c r="N10" s="213">
        <f t="shared" si="0"/>
        <v>0</v>
      </c>
    </row>
    <row r="11" spans="1:14" ht="11.25" customHeight="1">
      <c r="A11" s="214"/>
      <c r="B11" s="221"/>
      <c r="C11" s="208"/>
      <c r="D11" s="208"/>
      <c r="E11" s="208"/>
      <c r="F11" s="209"/>
      <c r="G11" s="210"/>
      <c r="H11" s="210"/>
      <c r="I11" s="216"/>
      <c r="J11" s="210"/>
      <c r="K11" s="211"/>
      <c r="L11" s="210"/>
      <c r="M11" s="222"/>
      <c r="N11" s="213">
        <f t="shared" si="0"/>
        <v>0</v>
      </c>
    </row>
    <row r="12" spans="1:14" ht="11.25" customHeight="1">
      <c r="A12" s="214"/>
      <c r="B12" s="218"/>
      <c r="C12" s="208"/>
      <c r="D12" s="208"/>
      <c r="E12" s="208"/>
      <c r="F12" s="209"/>
      <c r="G12" s="210"/>
      <c r="H12" s="223"/>
      <c r="I12" s="216"/>
      <c r="J12" s="210"/>
      <c r="K12" s="211"/>
      <c r="L12" s="210"/>
      <c r="M12" s="222"/>
      <c r="N12" s="213">
        <f t="shared" si="0"/>
        <v>0</v>
      </c>
    </row>
    <row r="13" spans="1:14" ht="11.25" customHeight="1">
      <c r="A13" s="224"/>
      <c r="B13" s="225"/>
      <c r="C13" s="226"/>
      <c r="D13" s="226"/>
      <c r="E13" s="226"/>
      <c r="F13" s="227"/>
      <c r="G13" s="210"/>
      <c r="H13" s="228"/>
      <c r="I13" s="229"/>
      <c r="J13" s="228"/>
      <c r="K13" s="211"/>
      <c r="L13" s="210"/>
      <c r="M13" s="230"/>
      <c r="N13" s="213">
        <f t="shared" si="0"/>
        <v>0</v>
      </c>
    </row>
    <row r="14" spans="1:14" ht="11.25" customHeight="1">
      <c r="A14" s="224"/>
      <c r="B14" s="225"/>
      <c r="C14" s="226"/>
      <c r="D14" s="226"/>
      <c r="E14" s="226"/>
      <c r="F14" s="231"/>
      <c r="G14" s="228"/>
      <c r="H14" s="228"/>
      <c r="I14" s="229"/>
      <c r="J14" s="228"/>
      <c r="K14" s="211"/>
      <c r="L14" s="228"/>
      <c r="M14" s="230"/>
      <c r="N14" s="213">
        <f t="shared" si="0"/>
        <v>0</v>
      </c>
    </row>
    <row r="15" spans="1:14" ht="11.25" customHeight="1">
      <c r="A15" s="224"/>
      <c r="B15" s="225"/>
      <c r="C15" s="231"/>
      <c r="D15" s="226"/>
      <c r="E15" s="226"/>
      <c r="F15" s="231"/>
      <c r="G15" s="210"/>
      <c r="H15" s="228"/>
      <c r="I15" s="229"/>
      <c r="J15" s="232"/>
      <c r="K15" s="228"/>
      <c r="L15" s="210"/>
      <c r="M15" s="233"/>
      <c r="N15" s="213">
        <f t="shared" si="0"/>
        <v>0</v>
      </c>
    </row>
    <row r="16" spans="1:14" ht="11.25" customHeight="1">
      <c r="A16" s="234"/>
      <c r="B16" s="235"/>
      <c r="C16" s="236"/>
      <c r="D16" s="237"/>
      <c r="E16" s="237"/>
      <c r="F16" s="236"/>
      <c r="G16" s="210"/>
      <c r="H16" s="233"/>
      <c r="I16" s="238"/>
      <c r="J16" s="210"/>
      <c r="K16" s="228"/>
      <c r="L16" s="210"/>
      <c r="M16" s="239"/>
      <c r="N16" s="240">
        <f t="shared" si="0"/>
        <v>0</v>
      </c>
    </row>
    <row r="17" spans="1:14" ht="11.25" customHeight="1">
      <c r="A17" s="224"/>
      <c r="B17" s="225"/>
      <c r="C17" s="231"/>
      <c r="D17" s="241"/>
      <c r="E17" s="241"/>
      <c r="F17" s="231"/>
      <c r="G17" s="210"/>
      <c r="H17" s="233"/>
      <c r="I17" s="238"/>
      <c r="J17" s="199"/>
      <c r="K17" s="228"/>
      <c r="L17" s="210"/>
      <c r="M17" s="230"/>
      <c r="N17" s="240">
        <f t="shared" si="0"/>
        <v>0</v>
      </c>
    </row>
    <row r="18" spans="1:14" ht="11.25" customHeight="1">
      <c r="A18" s="224"/>
      <c r="B18" s="242"/>
      <c r="C18" s="231"/>
      <c r="D18" s="241"/>
      <c r="E18" s="241"/>
      <c r="F18" s="231"/>
      <c r="G18" s="243"/>
      <c r="H18" s="230"/>
      <c r="I18" s="238"/>
      <c r="J18" s="233"/>
      <c r="K18" s="230"/>
      <c r="L18" s="243"/>
      <c r="M18" s="230"/>
      <c r="N18" s="240">
        <f t="shared" si="0"/>
        <v>0</v>
      </c>
    </row>
    <row r="19" spans="1:14" ht="11.25" customHeight="1">
      <c r="A19" s="224"/>
      <c r="B19" s="242"/>
      <c r="C19" s="231"/>
      <c r="D19" s="241"/>
      <c r="E19" s="241"/>
      <c r="F19" s="231"/>
      <c r="G19" s="210"/>
      <c r="H19" s="233"/>
      <c r="I19" s="238"/>
      <c r="J19" s="244"/>
      <c r="K19" s="233"/>
      <c r="L19" s="210"/>
      <c r="M19" s="230"/>
      <c r="N19" s="240">
        <f t="shared" si="0"/>
        <v>0</v>
      </c>
    </row>
    <row r="20" spans="1:14" ht="11.25" customHeight="1">
      <c r="A20" s="224"/>
      <c r="B20" s="226"/>
      <c r="C20" s="231"/>
      <c r="D20" s="241"/>
      <c r="E20" s="241"/>
      <c r="F20" s="231"/>
      <c r="G20" s="243"/>
      <c r="H20" s="230"/>
      <c r="I20" s="238"/>
      <c r="J20" s="233"/>
      <c r="K20" s="233"/>
      <c r="L20" s="243"/>
      <c r="M20" s="230"/>
      <c r="N20" s="240">
        <f t="shared" si="0"/>
        <v>0</v>
      </c>
    </row>
    <row r="21" spans="1:14" ht="11.25" customHeight="1">
      <c r="A21" s="224"/>
      <c r="B21" s="242"/>
      <c r="C21" s="231"/>
      <c r="D21" s="241"/>
      <c r="E21" s="241"/>
      <c r="F21" s="231"/>
      <c r="G21" s="210"/>
      <c r="H21" s="233"/>
      <c r="I21" s="238"/>
      <c r="J21" s="199"/>
      <c r="K21" s="228"/>
      <c r="L21" s="210"/>
      <c r="M21" s="230"/>
      <c r="N21" s="240">
        <f t="shared" si="0"/>
        <v>0</v>
      </c>
    </row>
    <row r="22" spans="1:14" ht="11.25" customHeight="1">
      <c r="A22" s="224"/>
      <c r="B22" s="242"/>
      <c r="C22" s="231"/>
      <c r="D22" s="241"/>
      <c r="E22" s="241"/>
      <c r="F22" s="231"/>
      <c r="G22" s="228"/>
      <c r="H22" s="233"/>
      <c r="I22" s="238"/>
      <c r="J22" s="233"/>
      <c r="K22" s="233"/>
      <c r="L22" s="230"/>
      <c r="M22" s="230"/>
      <c r="N22" s="240">
        <f t="shared" si="0"/>
        <v>0</v>
      </c>
    </row>
    <row r="23" spans="1:14" ht="11.25" customHeight="1">
      <c r="A23" s="224"/>
      <c r="B23" s="225"/>
      <c r="C23" s="231"/>
      <c r="D23" s="241"/>
      <c r="E23" s="241"/>
      <c r="F23" s="231"/>
      <c r="G23" s="233"/>
      <c r="H23" s="233"/>
      <c r="I23" s="244"/>
      <c r="J23" s="244"/>
      <c r="K23" s="233"/>
      <c r="L23" s="230"/>
      <c r="M23" s="230"/>
      <c r="N23" s="240">
        <f t="shared" si="0"/>
        <v>0</v>
      </c>
    </row>
    <row r="24" spans="1:14" ht="11.25" customHeight="1">
      <c r="A24" s="224"/>
      <c r="B24" s="242"/>
      <c r="C24" s="245"/>
      <c r="D24" s="241"/>
      <c r="E24" s="241"/>
      <c r="F24" s="246"/>
      <c r="G24" s="233"/>
      <c r="H24" s="233"/>
      <c r="I24" s="244"/>
      <c r="J24" s="244"/>
      <c r="K24" s="233"/>
      <c r="L24" s="230"/>
      <c r="M24" s="230"/>
      <c r="N24" s="240">
        <f t="shared" si="0"/>
        <v>0</v>
      </c>
    </row>
    <row r="25" spans="1:14" ht="11.25" customHeight="1">
      <c r="A25" s="214"/>
      <c r="B25" s="218"/>
      <c r="C25" s="209"/>
      <c r="D25" s="247"/>
      <c r="E25" s="247"/>
      <c r="F25" s="248"/>
      <c r="G25" s="249"/>
      <c r="H25" s="249"/>
      <c r="I25" s="250"/>
      <c r="J25" s="250"/>
      <c r="K25" s="194"/>
      <c r="L25" s="222"/>
      <c r="M25" s="222"/>
      <c r="N25" s="240">
        <f t="shared" si="0"/>
        <v>0</v>
      </c>
    </row>
    <row r="26" spans="1:14" ht="11.25" customHeight="1">
      <c r="A26" s="214"/>
      <c r="B26" s="218"/>
      <c r="C26" s="209"/>
      <c r="D26" s="247"/>
      <c r="E26" s="247"/>
      <c r="F26" s="248"/>
      <c r="G26" s="249"/>
      <c r="H26" s="249"/>
      <c r="I26" s="250"/>
      <c r="J26" s="250"/>
      <c r="K26" s="249"/>
      <c r="L26" s="222"/>
      <c r="M26" s="222"/>
      <c r="N26" s="240">
        <f t="shared" si="0"/>
        <v>0</v>
      </c>
    </row>
    <row r="27" spans="1:14" ht="11.25" customHeight="1">
      <c r="A27" s="251"/>
      <c r="B27" s="207"/>
      <c r="C27" s="209"/>
      <c r="D27" s="247"/>
      <c r="E27" s="247"/>
      <c r="F27" s="248"/>
      <c r="G27" s="249"/>
      <c r="H27" s="249"/>
      <c r="I27" s="250"/>
      <c r="J27" s="250"/>
      <c r="K27" s="249"/>
      <c r="L27" s="222"/>
      <c r="M27" s="222"/>
      <c r="N27" s="240">
        <f t="shared" si="0"/>
        <v>0</v>
      </c>
    </row>
    <row r="28" spans="1:14" ht="11.25" customHeight="1">
      <c r="A28" s="251"/>
      <c r="B28" s="218"/>
      <c r="C28" s="209"/>
      <c r="D28" s="247"/>
      <c r="E28" s="247"/>
      <c r="F28" s="248"/>
      <c r="G28" s="249"/>
      <c r="H28" s="249"/>
      <c r="I28" s="250"/>
      <c r="J28" s="250"/>
      <c r="K28" s="249"/>
      <c r="L28" s="222"/>
      <c r="M28" s="222"/>
      <c r="N28" s="240">
        <f t="shared" si="0"/>
        <v>0</v>
      </c>
    </row>
    <row r="29" spans="1:14" ht="11.25" customHeight="1">
      <c r="A29" s="251"/>
      <c r="B29" s="221"/>
      <c r="C29" s="209"/>
      <c r="D29" s="247"/>
      <c r="E29" s="247"/>
      <c r="F29" s="248"/>
      <c r="G29" s="249"/>
      <c r="H29" s="249"/>
      <c r="I29" s="194"/>
      <c r="J29" s="194"/>
      <c r="K29" s="250"/>
      <c r="L29" s="222"/>
      <c r="M29" s="222"/>
      <c r="N29" s="240">
        <f t="shared" si="0"/>
        <v>0</v>
      </c>
    </row>
    <row r="30" spans="1:14" ht="11.25" customHeight="1">
      <c r="A30" s="251"/>
      <c r="B30" s="221"/>
      <c r="C30" s="209"/>
      <c r="D30" s="252"/>
      <c r="E30" s="252"/>
      <c r="F30" s="248"/>
      <c r="G30" s="194"/>
      <c r="H30" s="194"/>
      <c r="I30" s="194"/>
      <c r="J30" s="194"/>
      <c r="K30" s="250"/>
      <c r="L30" s="222"/>
      <c r="M30" s="222"/>
      <c r="N30" s="253">
        <f>SUM(N6:N29)</f>
        <v>93366</v>
      </c>
    </row>
    <row r="31" spans="1:14" ht="12" customHeight="1">
      <c r="A31" s="203" t="s">
        <v>37</v>
      </c>
      <c r="B31" s="254"/>
      <c r="C31" s="255"/>
      <c r="D31" s="250"/>
      <c r="E31" s="250"/>
      <c r="F31" s="250"/>
      <c r="G31" s="249">
        <f>SUM(G6:G30)</f>
        <v>93366</v>
      </c>
      <c r="H31" s="249">
        <f>SUM(H6:H30)</f>
        <v>0</v>
      </c>
      <c r="I31" s="222">
        <f>SUM(I6:I29)</f>
        <v>0</v>
      </c>
      <c r="J31" s="222">
        <f>SUM(J6:J29)</f>
        <v>0</v>
      </c>
      <c r="K31" s="222">
        <f>SUM(K6:K29)</f>
        <v>46170</v>
      </c>
      <c r="L31" s="222">
        <f>SUM(L6:L30)</f>
        <v>0</v>
      </c>
      <c r="M31" s="222">
        <f>SUM(M6:M30)</f>
        <v>47196</v>
      </c>
      <c r="N31" s="253">
        <f>SUM(J31:M31)</f>
        <v>93366</v>
      </c>
    </row>
    <row r="32" spans="1:14" ht="10.5" customHeight="1">
      <c r="A32" s="194"/>
      <c r="B32" s="194"/>
      <c r="C32" s="194"/>
      <c r="D32" s="247"/>
      <c r="E32" s="194"/>
      <c r="F32" s="194"/>
      <c r="G32" s="194"/>
      <c r="H32" s="196" t="s">
        <v>38</v>
      </c>
      <c r="I32" s="256"/>
      <c r="J32" s="250"/>
      <c r="K32" s="257"/>
      <c r="L32" s="250"/>
      <c r="M32" s="250"/>
      <c r="N32" s="194"/>
    </row>
    <row r="33" spans="1:14" ht="11.25" customHeight="1">
      <c r="A33" s="203" t="s">
        <v>39</v>
      </c>
      <c r="B33" s="203"/>
      <c r="C33" s="194"/>
      <c r="D33" s="247"/>
      <c r="E33" s="258" t="s">
        <v>40</v>
      </c>
      <c r="F33" s="258"/>
      <c r="G33" s="194" t="s">
        <v>41</v>
      </c>
      <c r="H33" s="259"/>
      <c r="I33" s="260"/>
      <c r="J33" s="261"/>
      <c r="K33" s="262"/>
      <c r="L33" s="263"/>
      <c r="M33" s="264"/>
      <c r="N33" s="194"/>
    </row>
    <row r="34" spans="1:14" ht="11.25" customHeight="1">
      <c r="A34" s="203" t="s">
        <v>42</v>
      </c>
      <c r="B34" s="202"/>
      <c r="C34" s="265"/>
      <c r="D34" s="194"/>
      <c r="E34" s="306">
        <v>513</v>
      </c>
      <c r="F34" s="306"/>
      <c r="G34" s="194"/>
      <c r="H34" s="266"/>
      <c r="I34" s="267"/>
      <c r="J34" s="263"/>
      <c r="K34" s="263"/>
      <c r="L34" s="263"/>
      <c r="M34" s="264"/>
      <c r="N34" s="217"/>
    </row>
    <row r="35" spans="1:14" ht="11.25" customHeight="1">
      <c r="A35" s="203" t="s">
        <v>43</v>
      </c>
      <c r="B35" s="194"/>
      <c r="C35" s="268">
        <v>0</v>
      </c>
      <c r="D35" s="194"/>
      <c r="E35" s="194"/>
      <c r="F35" s="194"/>
      <c r="G35" s="194"/>
      <c r="H35" s="258"/>
      <c r="I35" s="222"/>
      <c r="J35" s="264"/>
      <c r="K35" s="264"/>
      <c r="L35" s="264"/>
      <c r="M35" s="264"/>
      <c r="N35" s="217"/>
    </row>
    <row r="36" spans="1:14" ht="11.25" customHeight="1">
      <c r="A36" s="194"/>
      <c r="B36" s="194"/>
      <c r="C36" s="269">
        <f>((C34+C35)*E34)</f>
        <v>0</v>
      </c>
      <c r="D36" s="194"/>
      <c r="E36" s="194"/>
      <c r="F36" s="194"/>
      <c r="G36" s="194"/>
      <c r="H36" s="264"/>
      <c r="I36" s="264"/>
      <c r="J36" s="264"/>
      <c r="K36" s="194"/>
      <c r="L36" s="264"/>
      <c r="M36" s="264"/>
      <c r="N36" s="217"/>
    </row>
    <row r="37" spans="1:14" ht="11.25" customHeight="1">
      <c r="A37" s="203" t="s">
        <v>44</v>
      </c>
      <c r="B37" s="194" t="s">
        <v>141</v>
      </c>
      <c r="C37" s="270">
        <v>0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</row>
    <row r="38" spans="1:14" ht="11.25" customHeight="1">
      <c r="A38" s="307" t="s">
        <v>19</v>
      </c>
      <c r="B38" s="307"/>
      <c r="C38" s="269">
        <f>SUM(C36+C37)</f>
        <v>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247"/>
    </row>
  </sheetData>
  <mergeCells count="5">
    <mergeCell ref="B3:D3"/>
    <mergeCell ref="K3:M3"/>
    <mergeCell ref="H4:I4"/>
    <mergeCell ref="E34:F34"/>
    <mergeCell ref="A38:B38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11"/>
  <dimension ref="A1:N38"/>
  <sheetViews>
    <sheetView topLeftCell="A22" workbookViewId="0">
      <selection activeCell="B37" sqref="B37"/>
    </sheetView>
  </sheetViews>
  <sheetFormatPr baseColWidth="10" defaultRowHeight="15"/>
  <cols>
    <col min="1" max="1" width="6.42578125" customWidth="1"/>
    <col min="2" max="2" width="9.8554687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267</v>
      </c>
      <c r="F3" s="84"/>
      <c r="G3" s="77"/>
      <c r="H3" s="77"/>
      <c r="I3" s="77"/>
      <c r="J3" s="85"/>
      <c r="K3" s="311">
        <v>40410</v>
      </c>
      <c r="L3" s="311"/>
      <c r="M3" s="311"/>
      <c r="N3" s="86" t="s">
        <v>4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93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122</v>
      </c>
      <c r="B6" s="101" t="s">
        <v>268</v>
      </c>
      <c r="C6" s="90" t="s">
        <v>269</v>
      </c>
      <c r="D6" s="91">
        <v>40408</v>
      </c>
      <c r="E6" s="91">
        <v>40410</v>
      </c>
      <c r="F6" s="92">
        <v>34906</v>
      </c>
      <c r="G6" s="93">
        <v>28000</v>
      </c>
      <c r="H6" s="93"/>
      <c r="I6" s="93"/>
      <c r="J6" s="93">
        <v>28000</v>
      </c>
      <c r="K6" s="99"/>
      <c r="L6" s="93"/>
      <c r="M6" s="96"/>
      <c r="N6" s="97">
        <f>SUM(G6:I6)</f>
        <v>28000</v>
      </c>
    </row>
    <row r="7" spans="1:14" ht="11.25" customHeight="1">
      <c r="A7" s="88" t="s">
        <v>93</v>
      </c>
      <c r="B7" s="101" t="s">
        <v>270</v>
      </c>
      <c r="C7" s="92" t="s">
        <v>33</v>
      </c>
      <c r="D7" s="91">
        <v>40409</v>
      </c>
      <c r="E7" s="91">
        <v>40410</v>
      </c>
      <c r="F7" s="92">
        <v>34907</v>
      </c>
      <c r="G7" s="93">
        <v>31806</v>
      </c>
      <c r="H7" s="93"/>
      <c r="I7" s="93"/>
      <c r="J7" s="93"/>
      <c r="K7" s="99">
        <v>31806</v>
      </c>
      <c r="L7" s="93"/>
      <c r="M7" s="96"/>
      <c r="N7" s="97">
        <f>SUM(G7:I7)</f>
        <v>31806</v>
      </c>
    </row>
    <row r="8" spans="1:14" ht="11.25" customHeight="1">
      <c r="A8" s="100" t="s">
        <v>135</v>
      </c>
      <c r="B8" s="101" t="s">
        <v>271</v>
      </c>
      <c r="C8" s="92" t="s">
        <v>33</v>
      </c>
      <c r="D8" s="102">
        <v>40409</v>
      </c>
      <c r="E8" s="102">
        <v>40410</v>
      </c>
      <c r="F8" s="92">
        <v>34908</v>
      </c>
      <c r="G8" s="93">
        <v>33858</v>
      </c>
      <c r="H8" s="93"/>
      <c r="I8" s="95"/>
      <c r="J8" s="93"/>
      <c r="K8" s="99">
        <v>33858</v>
      </c>
      <c r="L8" s="93"/>
      <c r="M8" s="96"/>
      <c r="N8" s="97">
        <f t="shared" ref="N8:N29" si="0">SUM(G8+I8)</f>
        <v>33858</v>
      </c>
    </row>
    <row r="9" spans="1:14" ht="11.25" customHeight="1">
      <c r="A9" s="100"/>
      <c r="B9" s="151" t="s">
        <v>103</v>
      </c>
      <c r="C9" s="91" t="s">
        <v>36</v>
      </c>
      <c r="D9" s="91"/>
      <c r="E9" s="91"/>
      <c r="F9" s="92">
        <v>34909</v>
      </c>
      <c r="G9" s="93"/>
      <c r="H9" s="93" t="s">
        <v>36</v>
      </c>
      <c r="I9" s="95">
        <v>1800</v>
      </c>
      <c r="J9" s="93">
        <v>1800</v>
      </c>
      <c r="K9" s="99"/>
      <c r="L9" s="93"/>
      <c r="M9" s="93"/>
      <c r="N9" s="97">
        <f t="shared" si="0"/>
        <v>1800</v>
      </c>
    </row>
    <row r="10" spans="1:14" ht="11.25" customHeight="1">
      <c r="A10" s="100"/>
      <c r="B10" s="151"/>
      <c r="C10" s="89"/>
      <c r="D10" s="91"/>
      <c r="E10" s="91"/>
      <c r="F10" s="92"/>
      <c r="G10" s="93"/>
      <c r="H10" s="93"/>
      <c r="I10" s="95"/>
      <c r="J10" s="93"/>
      <c r="K10" s="104"/>
      <c r="L10" s="93"/>
      <c r="M10" s="105"/>
      <c r="N10" s="97">
        <f t="shared" si="0"/>
        <v>0</v>
      </c>
    </row>
    <row r="11" spans="1:14" ht="11.25" customHeight="1">
      <c r="A11" s="100"/>
      <c r="B11" s="134"/>
      <c r="C11" s="91"/>
      <c r="D11" s="91"/>
      <c r="E11" s="91"/>
      <c r="F11" s="92"/>
      <c r="G11" s="93"/>
      <c r="H11" s="93"/>
      <c r="I11" s="95"/>
      <c r="J11" s="93"/>
      <c r="K11" s="99"/>
      <c r="L11" s="93"/>
      <c r="M11" s="106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107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8"/>
      <c r="B13" s="109"/>
      <c r="C13" s="110"/>
      <c r="D13" s="110"/>
      <c r="E13" s="110"/>
      <c r="F13" s="111"/>
      <c r="G13" s="93"/>
      <c r="H13" s="112"/>
      <c r="I13" s="113"/>
      <c r="J13" s="112"/>
      <c r="K13" s="99"/>
      <c r="L13" s="93"/>
      <c r="M13" s="114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5"/>
      <c r="G14" s="112"/>
      <c r="H14" s="112"/>
      <c r="I14" s="113"/>
      <c r="J14" s="112"/>
      <c r="K14" s="99"/>
      <c r="L14" s="112"/>
      <c r="M14" s="114"/>
      <c r="N14" s="97">
        <f t="shared" si="0"/>
        <v>0</v>
      </c>
    </row>
    <row r="15" spans="1:14" ht="11.25" customHeight="1">
      <c r="A15" s="108"/>
      <c r="B15" s="109"/>
      <c r="C15" s="115"/>
      <c r="D15" s="110"/>
      <c r="E15" s="110"/>
      <c r="F15" s="115"/>
      <c r="G15" s="93"/>
      <c r="H15" s="112"/>
      <c r="I15" s="113"/>
      <c r="J15" s="167"/>
      <c r="K15" s="112"/>
      <c r="L15" s="93"/>
      <c r="M15" s="116"/>
      <c r="N15" s="97">
        <f t="shared" si="0"/>
        <v>0</v>
      </c>
    </row>
    <row r="16" spans="1:14" ht="11.25" customHeight="1">
      <c r="A16" s="118"/>
      <c r="B16" s="119"/>
      <c r="C16" s="120"/>
      <c r="D16" s="121"/>
      <c r="E16" s="121"/>
      <c r="F16" s="120"/>
      <c r="G16" s="93"/>
      <c r="H16" s="116"/>
      <c r="I16" s="117"/>
      <c r="J16" s="93"/>
      <c r="K16" s="112"/>
      <c r="L16" s="93"/>
      <c r="M16" s="122"/>
      <c r="N16" s="123">
        <f t="shared" si="0"/>
        <v>0</v>
      </c>
    </row>
    <row r="17" spans="1:14" ht="11.25" customHeight="1">
      <c r="A17" s="108"/>
      <c r="B17" s="109"/>
      <c r="C17" s="115"/>
      <c r="D17" s="124"/>
      <c r="E17" s="124"/>
      <c r="F17" s="115"/>
      <c r="G17" s="93"/>
      <c r="H17" s="116"/>
      <c r="I17" s="117"/>
      <c r="J17" s="82"/>
      <c r="K17" s="112"/>
      <c r="L17" s="93"/>
      <c r="M17" s="114"/>
      <c r="N17" s="123">
        <f t="shared" si="0"/>
        <v>0</v>
      </c>
    </row>
    <row r="18" spans="1:14" ht="11.25" customHeight="1">
      <c r="A18" s="108"/>
      <c r="B18" s="125"/>
      <c r="C18" s="115"/>
      <c r="D18" s="124"/>
      <c r="E18" s="124"/>
      <c r="F18" s="115"/>
      <c r="G18" s="126"/>
      <c r="H18" s="114"/>
      <c r="I18" s="117"/>
      <c r="J18" s="116"/>
      <c r="K18" s="114"/>
      <c r="L18" s="126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93"/>
      <c r="H19" s="116"/>
      <c r="I19" s="117"/>
      <c r="J19" s="127"/>
      <c r="K19" s="116"/>
      <c r="L19" s="93"/>
      <c r="M19" s="114"/>
      <c r="N19" s="123">
        <f t="shared" si="0"/>
        <v>0</v>
      </c>
    </row>
    <row r="20" spans="1:14" ht="11.25" customHeight="1">
      <c r="A20" s="108"/>
      <c r="B20" s="110"/>
      <c r="C20" s="115"/>
      <c r="D20" s="124"/>
      <c r="E20" s="124"/>
      <c r="F20" s="115"/>
      <c r="G20" s="126"/>
      <c r="H20" s="114"/>
      <c r="I20" s="117"/>
      <c r="J20" s="116"/>
      <c r="K20" s="116"/>
      <c r="L20" s="126"/>
      <c r="M20" s="114"/>
      <c r="N20" s="123">
        <f t="shared" si="0"/>
        <v>0</v>
      </c>
    </row>
    <row r="21" spans="1:14" ht="11.25" customHeight="1">
      <c r="A21" s="108"/>
      <c r="B21" s="125"/>
      <c r="C21" s="115"/>
      <c r="D21" s="124"/>
      <c r="E21" s="124"/>
      <c r="F21" s="115"/>
      <c r="G21" s="93"/>
      <c r="H21" s="116"/>
      <c r="I21" s="117"/>
      <c r="J21" s="82"/>
      <c r="K21" s="112"/>
      <c r="L21" s="93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112"/>
      <c r="H22" s="116"/>
      <c r="I22" s="117"/>
      <c r="J22" s="116"/>
      <c r="K22" s="116"/>
      <c r="L22" s="114"/>
      <c r="M22" s="114"/>
      <c r="N22" s="123">
        <f t="shared" si="0"/>
        <v>0</v>
      </c>
    </row>
    <row r="23" spans="1:14" ht="11.25" customHeight="1">
      <c r="A23" s="108"/>
      <c r="B23" s="109"/>
      <c r="C23" s="115"/>
      <c r="D23" s="124"/>
      <c r="E23" s="124"/>
      <c r="F23" s="115"/>
      <c r="G23" s="116"/>
      <c r="H23" s="116"/>
      <c r="I23" s="127"/>
      <c r="J23" s="127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25"/>
      <c r="C24" s="128"/>
      <c r="D24" s="124"/>
      <c r="E24" s="124"/>
      <c r="F24" s="129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0"/>
      <c r="B25" s="89"/>
      <c r="C25" s="92"/>
      <c r="D25" s="130"/>
      <c r="E25" s="130"/>
      <c r="F25" s="131"/>
      <c r="G25" s="103"/>
      <c r="H25" s="103"/>
      <c r="I25" s="132"/>
      <c r="J25" s="132"/>
      <c r="K25" s="77"/>
      <c r="L25" s="106"/>
      <c r="M25" s="106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103"/>
      <c r="L26" s="106"/>
      <c r="M26" s="106"/>
      <c r="N26" s="123">
        <f t="shared" si="0"/>
        <v>0</v>
      </c>
    </row>
    <row r="27" spans="1:14" ht="11.25" customHeight="1">
      <c r="A27" s="133"/>
      <c r="B27" s="90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89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134"/>
      <c r="C29" s="92"/>
      <c r="D29" s="130"/>
      <c r="E29" s="130"/>
      <c r="F29" s="131"/>
      <c r="G29" s="103"/>
      <c r="H29" s="103"/>
      <c r="I29" s="77"/>
      <c r="J29" s="77"/>
      <c r="K29" s="132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5"/>
      <c r="E30" s="135"/>
      <c r="F30" s="131"/>
      <c r="G30" s="77"/>
      <c r="H30" s="77"/>
      <c r="I30" s="77"/>
      <c r="J30" s="77"/>
      <c r="K30" s="132"/>
      <c r="L30" s="106"/>
      <c r="M30" s="106"/>
      <c r="N30" s="157">
        <f>SUM(N6:N29)</f>
        <v>95464</v>
      </c>
    </row>
    <row r="31" spans="1:14" ht="12" customHeight="1">
      <c r="A31" s="86" t="s">
        <v>37</v>
      </c>
      <c r="B31" s="137"/>
      <c r="C31" s="138"/>
      <c r="D31" s="132"/>
      <c r="E31" s="132"/>
      <c r="F31" s="132"/>
      <c r="G31" s="103">
        <f>SUM(G6:G30)</f>
        <v>93664</v>
      </c>
      <c r="H31" s="103">
        <f>SUM(H6:H30)</f>
        <v>0</v>
      </c>
      <c r="I31" s="106">
        <f>SUM(I6:I29)</f>
        <v>1800</v>
      </c>
      <c r="J31" s="106">
        <f>SUM(J6:J29)</f>
        <v>29800</v>
      </c>
      <c r="K31" s="106">
        <f>SUM(K6:K29)</f>
        <v>65664</v>
      </c>
      <c r="L31" s="106">
        <f>SUM(L6:L30)</f>
        <v>0</v>
      </c>
      <c r="M31" s="106">
        <f>SUM(M6:M30)</f>
        <v>0</v>
      </c>
      <c r="N31" s="157">
        <f>SUM(J31:M31)</f>
        <v>95464</v>
      </c>
    </row>
    <row r="32" spans="1:14" ht="10.5" customHeight="1">
      <c r="A32" s="77"/>
      <c r="B32" s="77"/>
      <c r="C32" s="77"/>
      <c r="D32" s="130"/>
      <c r="E32" s="77"/>
      <c r="F32" s="77"/>
      <c r="G32" s="77"/>
      <c r="H32" s="79" t="s">
        <v>38</v>
      </c>
      <c r="I32" s="139"/>
      <c r="J32" s="132"/>
      <c r="K32" s="140"/>
      <c r="L32" s="132"/>
      <c r="M32" s="132"/>
      <c r="N32" s="77"/>
    </row>
    <row r="33" spans="1:14" ht="11.25" customHeight="1">
      <c r="A33" s="86" t="s">
        <v>39</v>
      </c>
      <c r="B33" s="86"/>
      <c r="C33" s="77"/>
      <c r="D33" s="130"/>
      <c r="E33" s="141" t="s">
        <v>40</v>
      </c>
      <c r="F33" s="141"/>
      <c r="G33" s="77" t="s">
        <v>41</v>
      </c>
      <c r="H33" s="188"/>
      <c r="I33" s="143"/>
      <c r="J33" s="144"/>
      <c r="K33" s="145"/>
      <c r="L33" s="146"/>
      <c r="M33" s="147"/>
      <c r="N33" s="77"/>
    </row>
    <row r="34" spans="1:14" ht="11.25" customHeight="1">
      <c r="A34" s="86" t="s">
        <v>42</v>
      </c>
      <c r="B34" s="85"/>
      <c r="C34" s="148"/>
      <c r="D34" s="77"/>
      <c r="E34" s="312">
        <v>513</v>
      </c>
      <c r="F34" s="312"/>
      <c r="G34" s="77"/>
      <c r="H34" s="149"/>
      <c r="I34" s="150"/>
      <c r="J34" s="146"/>
      <c r="K34" s="146"/>
      <c r="L34" s="146"/>
      <c r="M34" s="147"/>
      <c r="N34" s="151"/>
    </row>
    <row r="35" spans="1:14" ht="11.25" customHeight="1">
      <c r="A35" s="86" t="s">
        <v>43</v>
      </c>
      <c r="B35" s="77"/>
      <c r="C35" s="189">
        <v>0</v>
      </c>
      <c r="D35" s="77"/>
      <c r="E35" s="77"/>
      <c r="F35" s="77"/>
      <c r="G35" s="77"/>
      <c r="H35" s="141"/>
      <c r="I35" s="106"/>
      <c r="J35" s="147"/>
      <c r="K35" s="147"/>
      <c r="L35" s="147"/>
      <c r="M35" s="147"/>
      <c r="N35" s="151"/>
    </row>
    <row r="36" spans="1:14" ht="11.25" customHeight="1">
      <c r="A36" s="77"/>
      <c r="B36" s="77"/>
      <c r="C36" s="190">
        <f>((C34+C35)*E34)</f>
        <v>0</v>
      </c>
      <c r="D36" s="77"/>
      <c r="E36" s="77"/>
      <c r="F36" s="77"/>
      <c r="G36" s="77"/>
      <c r="H36" s="147"/>
      <c r="I36" s="147"/>
      <c r="J36" s="147"/>
      <c r="K36" s="77"/>
      <c r="L36" s="147"/>
      <c r="M36" s="147"/>
      <c r="N36" s="151"/>
    </row>
    <row r="37" spans="1:14" ht="11.25" customHeight="1">
      <c r="A37" s="86" t="s">
        <v>44</v>
      </c>
      <c r="B37" s="77" t="s">
        <v>141</v>
      </c>
      <c r="C37" s="191">
        <v>30000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</row>
    <row r="38" spans="1:14" ht="11.25" customHeight="1">
      <c r="A38" s="313" t="s">
        <v>19</v>
      </c>
      <c r="B38" s="313"/>
      <c r="C38" s="190">
        <f>SUM(C36+C37)</f>
        <v>30000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130"/>
    </row>
  </sheetData>
  <mergeCells count="5">
    <mergeCell ref="B3:D3"/>
    <mergeCell ref="K3:M3"/>
    <mergeCell ref="H4:I4"/>
    <mergeCell ref="E34:F34"/>
    <mergeCell ref="A38:B38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2"/>
  <dimension ref="A1:N38"/>
  <sheetViews>
    <sheetView topLeftCell="A21" workbookViewId="0">
      <selection activeCell="N38" sqref="A1:N38"/>
    </sheetView>
  </sheetViews>
  <sheetFormatPr baseColWidth="10" defaultRowHeight="15"/>
  <cols>
    <col min="1" max="1" width="6.42578125" customWidth="1"/>
    <col min="2" max="2" width="9.8554687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45</v>
      </c>
      <c r="F3" s="84"/>
      <c r="G3" s="77"/>
      <c r="H3" s="77"/>
      <c r="I3" s="77"/>
      <c r="J3" s="85"/>
      <c r="K3" s="311">
        <v>40409</v>
      </c>
      <c r="L3" s="311"/>
      <c r="M3" s="311"/>
      <c r="N3" s="86" t="s">
        <v>46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92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86</v>
      </c>
      <c r="B6" s="101" t="s">
        <v>258</v>
      </c>
      <c r="C6" s="90" t="s">
        <v>50</v>
      </c>
      <c r="D6" s="91">
        <v>40409</v>
      </c>
      <c r="E6" s="91">
        <v>40410</v>
      </c>
      <c r="F6" s="92">
        <v>34900</v>
      </c>
      <c r="G6" s="93">
        <v>26163</v>
      </c>
      <c r="H6" s="93"/>
      <c r="I6" s="93"/>
      <c r="J6" s="93"/>
      <c r="K6" s="99">
        <v>26163</v>
      </c>
      <c r="L6" s="93"/>
      <c r="M6" s="96"/>
      <c r="N6" s="97">
        <f>SUM(G6:I6)</f>
        <v>26163</v>
      </c>
    </row>
    <row r="7" spans="1:14" ht="11.25" customHeight="1">
      <c r="A7" s="88"/>
      <c r="B7" s="101" t="s">
        <v>259</v>
      </c>
      <c r="C7" s="92"/>
      <c r="D7" s="91"/>
      <c r="E7" s="91"/>
      <c r="F7" s="92">
        <v>34901</v>
      </c>
      <c r="G7" s="93"/>
      <c r="H7" s="93" t="s">
        <v>36</v>
      </c>
      <c r="I7" s="93">
        <v>6400</v>
      </c>
      <c r="J7" s="93">
        <v>6400</v>
      </c>
      <c r="K7" s="99"/>
      <c r="L7" s="93"/>
      <c r="M7" s="96"/>
      <c r="N7" s="97">
        <f>SUM(G7:I7)</f>
        <v>6400</v>
      </c>
    </row>
    <row r="8" spans="1:14" ht="11.25" customHeight="1">
      <c r="A8" s="100"/>
      <c r="B8" s="101" t="s">
        <v>260</v>
      </c>
      <c r="C8" s="92"/>
      <c r="D8" s="102"/>
      <c r="E8" s="102"/>
      <c r="F8" s="92">
        <v>34902</v>
      </c>
      <c r="G8" s="93"/>
      <c r="H8" s="93" t="s">
        <v>261</v>
      </c>
      <c r="I8" s="95">
        <v>128250</v>
      </c>
      <c r="J8" s="93"/>
      <c r="K8" s="99">
        <v>128250</v>
      </c>
      <c r="L8" s="93"/>
      <c r="M8" s="96"/>
      <c r="N8" s="97">
        <f t="shared" ref="N8:N29" si="0">SUM(G8+I8)</f>
        <v>128250</v>
      </c>
    </row>
    <row r="9" spans="1:14" ht="11.25" customHeight="1">
      <c r="A9" s="100" t="s">
        <v>262</v>
      </c>
      <c r="B9" s="151" t="s">
        <v>263</v>
      </c>
      <c r="C9" s="91"/>
      <c r="D9" s="91"/>
      <c r="E9" s="91"/>
      <c r="F9" s="92">
        <v>34903</v>
      </c>
      <c r="G9" s="93">
        <v>69255</v>
      </c>
      <c r="H9" s="93"/>
      <c r="I9" s="95"/>
      <c r="J9" s="93"/>
      <c r="K9" s="99">
        <v>69255</v>
      </c>
      <c r="L9" s="93"/>
      <c r="M9" s="93"/>
      <c r="N9" s="97">
        <f t="shared" si="0"/>
        <v>69255</v>
      </c>
    </row>
    <row r="10" spans="1:14" ht="11.25" customHeight="1">
      <c r="A10" s="100" t="s">
        <v>78</v>
      </c>
      <c r="B10" s="151" t="s">
        <v>264</v>
      </c>
      <c r="C10" s="89" t="s">
        <v>265</v>
      </c>
      <c r="D10" s="91">
        <v>40428</v>
      </c>
      <c r="E10" s="91">
        <v>40430</v>
      </c>
      <c r="F10" s="92">
        <v>34904</v>
      </c>
      <c r="G10" s="93">
        <v>47196</v>
      </c>
      <c r="H10" s="93"/>
      <c r="I10" s="95"/>
      <c r="J10" s="93"/>
      <c r="K10" s="104"/>
      <c r="L10" s="93"/>
      <c r="M10" s="105">
        <v>47196</v>
      </c>
      <c r="N10" s="97">
        <f t="shared" si="0"/>
        <v>47196</v>
      </c>
    </row>
    <row r="11" spans="1:14" ht="11.25" customHeight="1">
      <c r="A11" s="100" t="s">
        <v>29</v>
      </c>
      <c r="B11" s="134" t="s">
        <v>266</v>
      </c>
      <c r="C11" s="91"/>
      <c r="D11" s="91">
        <v>40409</v>
      </c>
      <c r="E11" s="91">
        <v>40410</v>
      </c>
      <c r="F11" s="92">
        <v>34905</v>
      </c>
      <c r="G11" s="93">
        <v>25650</v>
      </c>
      <c r="H11" s="93"/>
      <c r="I11" s="95"/>
      <c r="J11" s="93">
        <v>25650</v>
      </c>
      <c r="K11" s="99"/>
      <c r="L11" s="93"/>
      <c r="M11" s="106"/>
      <c r="N11" s="97">
        <f t="shared" si="0"/>
        <v>25650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107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8"/>
      <c r="B13" s="109"/>
      <c r="C13" s="110"/>
      <c r="D13" s="110"/>
      <c r="E13" s="110"/>
      <c r="F13" s="111"/>
      <c r="G13" s="93"/>
      <c r="H13" s="112"/>
      <c r="I13" s="113"/>
      <c r="J13" s="112"/>
      <c r="K13" s="99"/>
      <c r="L13" s="93"/>
      <c r="M13" s="114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5"/>
      <c r="G14" s="112"/>
      <c r="H14" s="112"/>
      <c r="I14" s="113"/>
      <c r="J14" s="112"/>
      <c r="K14" s="99"/>
      <c r="L14" s="112"/>
      <c r="M14" s="114"/>
      <c r="N14" s="97">
        <f t="shared" si="0"/>
        <v>0</v>
      </c>
    </row>
    <row r="15" spans="1:14" ht="11.25" customHeight="1">
      <c r="A15" s="108"/>
      <c r="B15" s="109"/>
      <c r="C15" s="115"/>
      <c r="D15" s="110"/>
      <c r="E15" s="110"/>
      <c r="F15" s="115"/>
      <c r="G15" s="93"/>
      <c r="H15" s="112"/>
      <c r="I15" s="113"/>
      <c r="J15" s="167"/>
      <c r="K15" s="112"/>
      <c r="L15" s="93"/>
      <c r="M15" s="116"/>
      <c r="N15" s="97">
        <f t="shared" si="0"/>
        <v>0</v>
      </c>
    </row>
    <row r="16" spans="1:14" ht="11.25" customHeight="1">
      <c r="A16" s="118"/>
      <c r="B16" s="119"/>
      <c r="C16" s="120"/>
      <c r="D16" s="121"/>
      <c r="E16" s="121"/>
      <c r="F16" s="120"/>
      <c r="G16" s="93"/>
      <c r="H16" s="116"/>
      <c r="I16" s="117"/>
      <c r="J16" s="93"/>
      <c r="K16" s="112"/>
      <c r="L16" s="93"/>
      <c r="M16" s="122"/>
      <c r="N16" s="123">
        <f t="shared" si="0"/>
        <v>0</v>
      </c>
    </row>
    <row r="17" spans="1:14" ht="11.25" customHeight="1">
      <c r="A17" s="108"/>
      <c r="B17" s="109"/>
      <c r="C17" s="115"/>
      <c r="D17" s="124"/>
      <c r="E17" s="124"/>
      <c r="F17" s="115"/>
      <c r="G17" s="93"/>
      <c r="H17" s="116"/>
      <c r="I17" s="117"/>
      <c r="J17" s="82"/>
      <c r="K17" s="112"/>
      <c r="L17" s="93"/>
      <c r="M17" s="114"/>
      <c r="N17" s="123">
        <f t="shared" si="0"/>
        <v>0</v>
      </c>
    </row>
    <row r="18" spans="1:14" ht="11.25" customHeight="1">
      <c r="A18" s="108"/>
      <c r="B18" s="125"/>
      <c r="C18" s="115"/>
      <c r="D18" s="124"/>
      <c r="E18" s="124"/>
      <c r="F18" s="115"/>
      <c r="G18" s="126"/>
      <c r="H18" s="114"/>
      <c r="I18" s="117"/>
      <c r="J18" s="116"/>
      <c r="K18" s="114"/>
      <c r="L18" s="126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93"/>
      <c r="H19" s="116"/>
      <c r="I19" s="117"/>
      <c r="J19" s="127"/>
      <c r="K19" s="116"/>
      <c r="L19" s="93"/>
      <c r="M19" s="114"/>
      <c r="N19" s="123">
        <f t="shared" si="0"/>
        <v>0</v>
      </c>
    </row>
    <row r="20" spans="1:14" ht="11.25" customHeight="1">
      <c r="A20" s="108"/>
      <c r="B20" s="110"/>
      <c r="C20" s="115"/>
      <c r="D20" s="124"/>
      <c r="E20" s="124"/>
      <c r="F20" s="115"/>
      <c r="G20" s="126"/>
      <c r="H20" s="114"/>
      <c r="I20" s="117"/>
      <c r="J20" s="116"/>
      <c r="K20" s="116"/>
      <c r="L20" s="126"/>
      <c r="M20" s="114"/>
      <c r="N20" s="123">
        <f t="shared" si="0"/>
        <v>0</v>
      </c>
    </row>
    <row r="21" spans="1:14" ht="11.25" customHeight="1">
      <c r="A21" s="108"/>
      <c r="B21" s="125"/>
      <c r="C21" s="115"/>
      <c r="D21" s="124"/>
      <c r="E21" s="124"/>
      <c r="F21" s="115"/>
      <c r="G21" s="93"/>
      <c r="H21" s="116"/>
      <c r="I21" s="117"/>
      <c r="J21" s="82"/>
      <c r="K21" s="112"/>
      <c r="L21" s="93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112"/>
      <c r="H22" s="116"/>
      <c r="I22" s="117"/>
      <c r="J22" s="116"/>
      <c r="K22" s="116"/>
      <c r="L22" s="114"/>
      <c r="M22" s="114"/>
      <c r="N22" s="123">
        <f t="shared" si="0"/>
        <v>0</v>
      </c>
    </row>
    <row r="23" spans="1:14" ht="11.25" customHeight="1">
      <c r="A23" s="108"/>
      <c r="B23" s="109"/>
      <c r="C23" s="115"/>
      <c r="D23" s="124"/>
      <c r="E23" s="124"/>
      <c r="F23" s="115"/>
      <c r="G23" s="116"/>
      <c r="H23" s="116"/>
      <c r="I23" s="127"/>
      <c r="J23" s="127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25"/>
      <c r="C24" s="128"/>
      <c r="D24" s="124"/>
      <c r="E24" s="124"/>
      <c r="F24" s="129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0"/>
      <c r="B25" s="89"/>
      <c r="C25" s="92"/>
      <c r="D25" s="130"/>
      <c r="E25" s="130"/>
      <c r="F25" s="131"/>
      <c r="G25" s="103"/>
      <c r="H25" s="103"/>
      <c r="I25" s="132"/>
      <c r="J25" s="132"/>
      <c r="K25" s="77"/>
      <c r="L25" s="106"/>
      <c r="M25" s="106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103"/>
      <c r="L26" s="106"/>
      <c r="M26" s="106"/>
      <c r="N26" s="123">
        <f t="shared" si="0"/>
        <v>0</v>
      </c>
    </row>
    <row r="27" spans="1:14" ht="11.25" customHeight="1">
      <c r="A27" s="133"/>
      <c r="B27" s="90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89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134"/>
      <c r="C29" s="92"/>
      <c r="D29" s="130"/>
      <c r="E29" s="130"/>
      <c r="F29" s="131"/>
      <c r="G29" s="103"/>
      <c r="H29" s="103"/>
      <c r="I29" s="77"/>
      <c r="J29" s="77"/>
      <c r="K29" s="132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5"/>
      <c r="E30" s="135"/>
      <c r="F30" s="131"/>
      <c r="G30" s="77"/>
      <c r="H30" s="77"/>
      <c r="I30" s="77"/>
      <c r="J30" s="77"/>
      <c r="K30" s="132"/>
      <c r="L30" s="106"/>
      <c r="M30" s="106"/>
      <c r="N30" s="157">
        <f>SUM(N6:N29)</f>
        <v>302914</v>
      </c>
    </row>
    <row r="31" spans="1:14" ht="12" customHeight="1">
      <c r="A31" s="86" t="s">
        <v>37</v>
      </c>
      <c r="B31" s="137"/>
      <c r="C31" s="138"/>
      <c r="D31" s="132"/>
      <c r="E31" s="132"/>
      <c r="F31" s="132"/>
      <c r="G31" s="103">
        <f>SUM(G6:G30)</f>
        <v>168264</v>
      </c>
      <c r="H31" s="103">
        <f>SUM(H6:H30)</f>
        <v>0</v>
      </c>
      <c r="I31" s="106">
        <f>SUM(I6:I29)</f>
        <v>134650</v>
      </c>
      <c r="J31" s="106">
        <f>SUM(J6:J29)</f>
        <v>32050</v>
      </c>
      <c r="K31" s="106">
        <f>SUM(K6:K29)</f>
        <v>223668</v>
      </c>
      <c r="L31" s="106">
        <f>SUM(L6:L30)</f>
        <v>0</v>
      </c>
      <c r="M31" s="106">
        <f>SUM(M6:M30)</f>
        <v>47196</v>
      </c>
      <c r="N31" s="157">
        <f>SUM(J31:M31)</f>
        <v>302914</v>
      </c>
    </row>
    <row r="32" spans="1:14" ht="10.5" customHeight="1">
      <c r="A32" s="77"/>
      <c r="B32" s="77"/>
      <c r="C32" s="77"/>
      <c r="D32" s="130"/>
      <c r="E32" s="77"/>
      <c r="F32" s="77"/>
      <c r="G32" s="77"/>
      <c r="H32" s="79" t="s">
        <v>38</v>
      </c>
      <c r="I32" s="139"/>
      <c r="J32" s="132"/>
      <c r="K32" s="140"/>
      <c r="L32" s="132"/>
      <c r="M32" s="132"/>
      <c r="N32" s="77"/>
    </row>
    <row r="33" spans="1:14" ht="11.25" customHeight="1">
      <c r="A33" s="86" t="s">
        <v>39</v>
      </c>
      <c r="B33" s="86"/>
      <c r="C33" s="77"/>
      <c r="D33" s="130"/>
      <c r="E33" s="141" t="s">
        <v>40</v>
      </c>
      <c r="F33" s="141"/>
      <c r="G33" s="77" t="s">
        <v>41</v>
      </c>
      <c r="H33" s="188"/>
      <c r="I33" s="143"/>
      <c r="J33" s="144"/>
      <c r="K33" s="145"/>
      <c r="L33" s="146"/>
      <c r="M33" s="147"/>
      <c r="N33" s="77"/>
    </row>
    <row r="34" spans="1:14" ht="11.25" customHeight="1">
      <c r="A34" s="86" t="s">
        <v>42</v>
      </c>
      <c r="B34" s="85"/>
      <c r="C34" s="148"/>
      <c r="D34" s="77"/>
      <c r="E34" s="312">
        <v>513</v>
      </c>
      <c r="F34" s="312"/>
      <c r="G34" s="77"/>
      <c r="H34" s="149"/>
      <c r="I34" s="150"/>
      <c r="J34" s="146"/>
      <c r="K34" s="146"/>
      <c r="L34" s="146"/>
      <c r="M34" s="147"/>
      <c r="N34" s="151"/>
    </row>
    <row r="35" spans="1:14" ht="11.25" customHeight="1">
      <c r="A35" s="86" t="s">
        <v>43</v>
      </c>
      <c r="B35" s="77"/>
      <c r="C35" s="189">
        <v>23</v>
      </c>
      <c r="D35" s="77"/>
      <c r="E35" s="77"/>
      <c r="F35" s="77"/>
      <c r="G35" s="77"/>
      <c r="H35" s="141"/>
      <c r="I35" s="106"/>
      <c r="J35" s="147"/>
      <c r="K35" s="147"/>
      <c r="L35" s="147"/>
      <c r="M35" s="147"/>
      <c r="N35" s="151"/>
    </row>
    <row r="36" spans="1:14" ht="11.25" customHeight="1">
      <c r="A36" s="77"/>
      <c r="B36" s="77"/>
      <c r="C36" s="190">
        <f>((C34+C35)*E34)</f>
        <v>11799</v>
      </c>
      <c r="D36" s="77"/>
      <c r="E36" s="77"/>
      <c r="F36" s="77"/>
      <c r="G36" s="77"/>
      <c r="H36" s="147"/>
      <c r="I36" s="147"/>
      <c r="J36" s="147"/>
      <c r="K36" s="77"/>
      <c r="L36" s="147"/>
      <c r="M36" s="147"/>
      <c r="N36" s="151"/>
    </row>
    <row r="37" spans="1:14" ht="11.25" customHeight="1">
      <c r="A37" s="86" t="s">
        <v>44</v>
      </c>
      <c r="B37" s="77" t="s">
        <v>141</v>
      </c>
      <c r="C37" s="191">
        <v>20260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</row>
    <row r="38" spans="1:14" ht="11.25" customHeight="1">
      <c r="A38" s="313" t="s">
        <v>19</v>
      </c>
      <c r="B38" s="313"/>
      <c r="C38" s="190">
        <f>SUM(C36+C37)</f>
        <v>32059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130"/>
    </row>
  </sheetData>
  <mergeCells count="5">
    <mergeCell ref="B3:D3"/>
    <mergeCell ref="K3:M3"/>
    <mergeCell ref="H4:I4"/>
    <mergeCell ref="E34:F34"/>
    <mergeCell ref="A38:B38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13"/>
  <dimension ref="A1:N38"/>
  <sheetViews>
    <sheetView topLeftCell="A10" workbookViewId="0">
      <selection activeCell="I33" sqref="I33"/>
    </sheetView>
  </sheetViews>
  <sheetFormatPr baseColWidth="10" defaultRowHeight="15"/>
  <cols>
    <col min="1" max="1" width="6.42578125" customWidth="1"/>
    <col min="2" max="2" width="13.4257812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77</v>
      </c>
      <c r="F3" s="84"/>
      <c r="G3" s="77"/>
      <c r="H3" s="77"/>
      <c r="I3" s="77"/>
      <c r="J3" s="85"/>
      <c r="K3" s="311">
        <v>40409</v>
      </c>
      <c r="L3" s="311"/>
      <c r="M3" s="311"/>
      <c r="N3" s="86" t="s">
        <v>4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87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68</v>
      </c>
      <c r="B6" s="101" t="s">
        <v>257</v>
      </c>
      <c r="C6" s="90" t="s">
        <v>25</v>
      </c>
      <c r="D6" s="91">
        <v>40409</v>
      </c>
      <c r="E6" s="91">
        <v>40410</v>
      </c>
      <c r="F6" s="92">
        <v>34899</v>
      </c>
      <c r="G6" s="93">
        <v>33858</v>
      </c>
      <c r="H6" s="93"/>
      <c r="I6" s="93"/>
      <c r="J6" s="93">
        <v>33858</v>
      </c>
      <c r="K6" s="99"/>
      <c r="L6" s="93"/>
      <c r="M6" s="96"/>
      <c r="N6" s="97">
        <f>SUM(G6:I6)</f>
        <v>33858</v>
      </c>
    </row>
    <row r="7" spans="1:14" ht="11.25" customHeight="1">
      <c r="A7" s="88"/>
      <c r="B7" s="101"/>
      <c r="C7" s="92"/>
      <c r="D7" s="91"/>
      <c r="E7" s="91"/>
      <c r="F7" s="92"/>
      <c r="G7" s="93"/>
      <c r="H7" s="93"/>
      <c r="I7" s="93"/>
      <c r="J7" s="93"/>
      <c r="K7" s="99"/>
      <c r="L7" s="93"/>
      <c r="M7" s="96"/>
      <c r="N7" s="97">
        <f>SUM(G7:I7)</f>
        <v>0</v>
      </c>
    </row>
    <row r="8" spans="1:14" ht="11.25" customHeight="1">
      <c r="A8" s="100"/>
      <c r="B8" s="101"/>
      <c r="C8" s="92"/>
      <c r="D8" s="102"/>
      <c r="E8" s="102"/>
      <c r="F8" s="92"/>
      <c r="G8" s="93"/>
      <c r="H8" s="93"/>
      <c r="I8" s="95"/>
      <c r="J8" s="93"/>
      <c r="K8" s="99"/>
      <c r="L8" s="93"/>
      <c r="M8" s="96"/>
      <c r="N8" s="97">
        <f t="shared" ref="N8:N29" si="0">SUM(G8+I8)</f>
        <v>0</v>
      </c>
    </row>
    <row r="9" spans="1:14" ht="11.25" customHeight="1">
      <c r="A9" s="100"/>
      <c r="B9" s="151"/>
      <c r="C9" s="91"/>
      <c r="D9" s="91"/>
      <c r="E9" s="91"/>
      <c r="F9" s="92"/>
      <c r="G9" s="93"/>
      <c r="H9" s="93"/>
      <c r="I9" s="95"/>
      <c r="J9" s="93"/>
      <c r="K9" s="99"/>
      <c r="L9" s="93"/>
      <c r="M9" s="93"/>
      <c r="N9" s="97">
        <f t="shared" si="0"/>
        <v>0</v>
      </c>
    </row>
    <row r="10" spans="1:14" ht="11.25" customHeight="1">
      <c r="A10" s="100"/>
      <c r="B10" s="151"/>
      <c r="C10" s="89"/>
      <c r="D10" s="91"/>
      <c r="E10" s="91"/>
      <c r="F10" s="92"/>
      <c r="G10" s="93"/>
      <c r="H10" s="93"/>
      <c r="I10" s="95"/>
      <c r="J10" s="93"/>
      <c r="K10" s="104"/>
      <c r="L10" s="93"/>
      <c r="M10" s="105"/>
      <c r="N10" s="97">
        <f t="shared" si="0"/>
        <v>0</v>
      </c>
    </row>
    <row r="11" spans="1:14" ht="11.25" customHeight="1">
      <c r="A11" s="100"/>
      <c r="B11" s="134"/>
      <c r="C11" s="91"/>
      <c r="D11" s="91"/>
      <c r="E11" s="91"/>
      <c r="F11" s="92"/>
      <c r="G11" s="93"/>
      <c r="H11" s="93"/>
      <c r="I11" s="95"/>
      <c r="J11" s="93"/>
      <c r="K11" s="99"/>
      <c r="L11" s="93"/>
      <c r="M11" s="106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107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8"/>
      <c r="B13" s="109"/>
      <c r="C13" s="110"/>
      <c r="D13" s="110"/>
      <c r="E13" s="110"/>
      <c r="F13" s="111"/>
      <c r="G13" s="93"/>
      <c r="H13" s="112"/>
      <c r="I13" s="113"/>
      <c r="J13" s="112"/>
      <c r="K13" s="99"/>
      <c r="L13" s="93"/>
      <c r="M13" s="114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5"/>
      <c r="G14" s="112"/>
      <c r="H14" s="112"/>
      <c r="I14" s="113"/>
      <c r="J14" s="112"/>
      <c r="K14" s="99"/>
      <c r="L14" s="112"/>
      <c r="M14" s="114"/>
      <c r="N14" s="97">
        <f t="shared" si="0"/>
        <v>0</v>
      </c>
    </row>
    <row r="15" spans="1:14" ht="11.25" customHeight="1">
      <c r="A15" s="108"/>
      <c r="B15" s="109"/>
      <c r="C15" s="115"/>
      <c r="D15" s="110"/>
      <c r="E15" s="110"/>
      <c r="F15" s="115"/>
      <c r="G15" s="93"/>
      <c r="H15" s="112"/>
      <c r="I15" s="113"/>
      <c r="J15" s="167"/>
      <c r="K15" s="112"/>
      <c r="L15" s="93"/>
      <c r="M15" s="116"/>
      <c r="N15" s="97">
        <f t="shared" si="0"/>
        <v>0</v>
      </c>
    </row>
    <row r="16" spans="1:14" ht="11.25" customHeight="1">
      <c r="A16" s="118"/>
      <c r="B16" s="119"/>
      <c r="C16" s="120"/>
      <c r="D16" s="121"/>
      <c r="E16" s="121"/>
      <c r="F16" s="120"/>
      <c r="G16" s="93"/>
      <c r="H16" s="116"/>
      <c r="I16" s="117"/>
      <c r="J16" s="93"/>
      <c r="K16" s="112"/>
      <c r="L16" s="93"/>
      <c r="M16" s="122"/>
      <c r="N16" s="123">
        <f t="shared" si="0"/>
        <v>0</v>
      </c>
    </row>
    <row r="17" spans="1:14" ht="11.25" customHeight="1">
      <c r="A17" s="108"/>
      <c r="B17" s="109"/>
      <c r="C17" s="115"/>
      <c r="D17" s="124"/>
      <c r="E17" s="124"/>
      <c r="F17" s="115"/>
      <c r="G17" s="93"/>
      <c r="H17" s="116"/>
      <c r="I17" s="117"/>
      <c r="J17" s="82"/>
      <c r="K17" s="112"/>
      <c r="L17" s="93"/>
      <c r="M17" s="114"/>
      <c r="N17" s="123">
        <f t="shared" si="0"/>
        <v>0</v>
      </c>
    </row>
    <row r="18" spans="1:14" ht="11.25" customHeight="1">
      <c r="A18" s="108"/>
      <c r="B18" s="125"/>
      <c r="C18" s="115"/>
      <c r="D18" s="124"/>
      <c r="E18" s="124"/>
      <c r="F18" s="115"/>
      <c r="G18" s="126"/>
      <c r="H18" s="114"/>
      <c r="I18" s="117"/>
      <c r="J18" s="116"/>
      <c r="K18" s="114"/>
      <c r="L18" s="126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93"/>
      <c r="H19" s="116"/>
      <c r="I19" s="117"/>
      <c r="J19" s="127"/>
      <c r="K19" s="116"/>
      <c r="L19" s="93"/>
      <c r="M19" s="114"/>
      <c r="N19" s="123">
        <f t="shared" si="0"/>
        <v>0</v>
      </c>
    </row>
    <row r="20" spans="1:14" ht="11.25" customHeight="1">
      <c r="A20" s="108"/>
      <c r="B20" s="110"/>
      <c r="C20" s="115"/>
      <c r="D20" s="124"/>
      <c r="E20" s="124"/>
      <c r="F20" s="115"/>
      <c r="G20" s="126"/>
      <c r="H20" s="114"/>
      <c r="I20" s="117"/>
      <c r="J20" s="116"/>
      <c r="K20" s="116"/>
      <c r="L20" s="126"/>
      <c r="M20" s="114"/>
      <c r="N20" s="123">
        <f t="shared" si="0"/>
        <v>0</v>
      </c>
    </row>
    <row r="21" spans="1:14" ht="11.25" customHeight="1">
      <c r="A21" s="108"/>
      <c r="B21" s="125"/>
      <c r="C21" s="115"/>
      <c r="D21" s="124"/>
      <c r="E21" s="124"/>
      <c r="F21" s="115"/>
      <c r="G21" s="93"/>
      <c r="H21" s="116"/>
      <c r="I21" s="117"/>
      <c r="J21" s="82"/>
      <c r="K21" s="112"/>
      <c r="L21" s="93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112"/>
      <c r="H22" s="116"/>
      <c r="I22" s="117"/>
      <c r="J22" s="116"/>
      <c r="K22" s="116"/>
      <c r="L22" s="114"/>
      <c r="M22" s="114"/>
      <c r="N22" s="123">
        <f t="shared" si="0"/>
        <v>0</v>
      </c>
    </row>
    <row r="23" spans="1:14" ht="11.25" customHeight="1">
      <c r="A23" s="108"/>
      <c r="B23" s="109"/>
      <c r="C23" s="115"/>
      <c r="D23" s="124"/>
      <c r="E23" s="124"/>
      <c r="F23" s="115"/>
      <c r="G23" s="116"/>
      <c r="H23" s="116"/>
      <c r="I23" s="127"/>
      <c r="J23" s="127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25"/>
      <c r="C24" s="128"/>
      <c r="D24" s="124"/>
      <c r="E24" s="124"/>
      <c r="F24" s="129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0"/>
      <c r="B25" s="89"/>
      <c r="C25" s="92"/>
      <c r="D25" s="130"/>
      <c r="E25" s="130"/>
      <c r="F25" s="131"/>
      <c r="G25" s="103"/>
      <c r="H25" s="103"/>
      <c r="I25" s="132"/>
      <c r="J25" s="132"/>
      <c r="K25" s="77"/>
      <c r="L25" s="106"/>
      <c r="M25" s="106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103"/>
      <c r="L26" s="106"/>
      <c r="M26" s="106"/>
      <c r="N26" s="123">
        <f t="shared" si="0"/>
        <v>0</v>
      </c>
    </row>
    <row r="27" spans="1:14" ht="11.25" customHeight="1">
      <c r="A27" s="133"/>
      <c r="B27" s="90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89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134"/>
      <c r="C29" s="92"/>
      <c r="D29" s="130"/>
      <c r="E29" s="130"/>
      <c r="F29" s="131"/>
      <c r="G29" s="103"/>
      <c r="H29" s="103"/>
      <c r="I29" s="77"/>
      <c r="J29" s="77"/>
      <c r="K29" s="132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5"/>
      <c r="E30" s="135"/>
      <c r="F30" s="131"/>
      <c r="G30" s="77"/>
      <c r="H30" s="77"/>
      <c r="I30" s="77"/>
      <c r="J30" s="77"/>
      <c r="K30" s="132"/>
      <c r="L30" s="106"/>
      <c r="M30" s="106"/>
      <c r="N30" s="157">
        <f>SUM(N6:N29)</f>
        <v>33858</v>
      </c>
    </row>
    <row r="31" spans="1:14" ht="12" customHeight="1">
      <c r="A31" s="86" t="s">
        <v>37</v>
      </c>
      <c r="B31" s="137"/>
      <c r="C31" s="138"/>
      <c r="D31" s="132"/>
      <c r="E31" s="132"/>
      <c r="F31" s="132"/>
      <c r="G31" s="103">
        <f>SUM(G6:G30)</f>
        <v>33858</v>
      </c>
      <c r="H31" s="103">
        <f>SUM(H6:H30)</f>
        <v>0</v>
      </c>
      <c r="I31" s="106">
        <f>SUM(I6:I29)</f>
        <v>0</v>
      </c>
      <c r="J31" s="106">
        <f>SUM(J6:J29)</f>
        <v>33858</v>
      </c>
      <c r="K31" s="106">
        <f>SUM(K6:K29)</f>
        <v>0</v>
      </c>
      <c r="L31" s="106">
        <f>SUM(L6:L30)</f>
        <v>0</v>
      </c>
      <c r="M31" s="106">
        <f>SUM(M6:M30)</f>
        <v>0</v>
      </c>
      <c r="N31" s="157">
        <f>SUM(J31:M31)</f>
        <v>33858</v>
      </c>
    </row>
    <row r="32" spans="1:14" ht="10.5" customHeight="1">
      <c r="A32" s="77"/>
      <c r="B32" s="77"/>
      <c r="C32" s="77"/>
      <c r="D32" s="130"/>
      <c r="E32" s="77"/>
      <c r="F32" s="77"/>
      <c r="G32" s="77"/>
      <c r="H32" s="79" t="s">
        <v>38</v>
      </c>
      <c r="I32" s="139"/>
      <c r="J32" s="132"/>
      <c r="K32" s="140"/>
      <c r="L32" s="132"/>
      <c r="M32" s="132"/>
      <c r="N32" s="77"/>
    </row>
    <row r="33" spans="1:14" ht="11.25" customHeight="1">
      <c r="A33" s="86" t="s">
        <v>39</v>
      </c>
      <c r="B33" s="86"/>
      <c r="C33" s="77"/>
      <c r="D33" s="130"/>
      <c r="E33" s="141" t="s">
        <v>40</v>
      </c>
      <c r="F33" s="141"/>
      <c r="G33" s="77" t="s">
        <v>41</v>
      </c>
      <c r="H33" s="188"/>
      <c r="I33" s="143"/>
      <c r="J33" s="144"/>
      <c r="K33" s="145"/>
      <c r="L33" s="146"/>
      <c r="M33" s="147"/>
      <c r="N33" s="77"/>
    </row>
    <row r="34" spans="1:14" ht="11.25" customHeight="1">
      <c r="A34" s="86" t="s">
        <v>42</v>
      </c>
      <c r="B34" s="85"/>
      <c r="C34" s="148"/>
      <c r="D34" s="77"/>
      <c r="E34" s="312">
        <v>513</v>
      </c>
      <c r="F34" s="312"/>
      <c r="G34" s="77"/>
      <c r="H34" s="149"/>
      <c r="I34" s="150"/>
      <c r="J34" s="146"/>
      <c r="K34" s="146"/>
      <c r="L34" s="146"/>
      <c r="M34" s="147"/>
      <c r="N34" s="151"/>
    </row>
    <row r="35" spans="1:14" ht="11.25" customHeight="1">
      <c r="A35" s="86" t="s">
        <v>43</v>
      </c>
      <c r="B35" s="77"/>
      <c r="C35" s="189">
        <v>66</v>
      </c>
      <c r="D35" s="77"/>
      <c r="E35" s="77"/>
      <c r="F35" s="77"/>
      <c r="G35" s="77"/>
      <c r="H35" s="141"/>
      <c r="I35" s="106"/>
      <c r="J35" s="147"/>
      <c r="K35" s="147"/>
      <c r="L35" s="147"/>
      <c r="M35" s="147"/>
      <c r="N35" s="151"/>
    </row>
    <row r="36" spans="1:14" ht="11.25" customHeight="1">
      <c r="A36" s="77"/>
      <c r="B36" s="77"/>
      <c r="C36" s="190">
        <f>((C34+C35)*E34)</f>
        <v>33858</v>
      </c>
      <c r="D36" s="77"/>
      <c r="E36" s="77"/>
      <c r="F36" s="77"/>
      <c r="G36" s="77"/>
      <c r="H36" s="147"/>
      <c r="I36" s="147"/>
      <c r="J36" s="147"/>
      <c r="K36" s="77"/>
      <c r="L36" s="147"/>
      <c r="M36" s="147"/>
      <c r="N36" s="151"/>
    </row>
    <row r="37" spans="1:14" ht="11.25" customHeight="1">
      <c r="A37" s="86" t="s">
        <v>44</v>
      </c>
      <c r="B37" s="77" t="s">
        <v>141</v>
      </c>
      <c r="C37" s="191">
        <v>0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</row>
    <row r="38" spans="1:14" ht="11.25" customHeight="1">
      <c r="A38" s="313" t="s">
        <v>19</v>
      </c>
      <c r="B38" s="313"/>
      <c r="C38" s="190">
        <f>SUM(C36+C37)</f>
        <v>33858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130"/>
    </row>
  </sheetData>
  <mergeCells count="5">
    <mergeCell ref="B3:D3"/>
    <mergeCell ref="K3:M3"/>
    <mergeCell ref="H4:I4"/>
    <mergeCell ref="E34:F34"/>
    <mergeCell ref="A38:B38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14"/>
  <dimension ref="A1:N38"/>
  <sheetViews>
    <sheetView topLeftCell="A11" workbookViewId="0">
      <selection activeCell="B42" sqref="B42"/>
    </sheetView>
  </sheetViews>
  <sheetFormatPr baseColWidth="10" defaultRowHeight="15"/>
  <cols>
    <col min="1" max="1" width="6.42578125" customWidth="1"/>
    <col min="2" max="2" width="13.4257812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77</v>
      </c>
      <c r="F3" s="84"/>
      <c r="G3" s="77"/>
      <c r="H3" s="77"/>
      <c r="I3" s="77"/>
      <c r="J3" s="85"/>
      <c r="K3" s="311">
        <v>40408</v>
      </c>
      <c r="L3" s="311"/>
      <c r="M3" s="311"/>
      <c r="N3" s="86" t="s">
        <v>46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86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64</v>
      </c>
      <c r="B6" s="101" t="s">
        <v>248</v>
      </c>
      <c r="C6" s="90" t="s">
        <v>33</v>
      </c>
      <c r="D6" s="91">
        <v>40408</v>
      </c>
      <c r="E6" s="91">
        <v>40409</v>
      </c>
      <c r="F6" s="92">
        <v>34891</v>
      </c>
      <c r="G6" s="93">
        <v>28215</v>
      </c>
      <c r="H6" s="93"/>
      <c r="I6" s="93"/>
      <c r="J6" s="93">
        <v>28215</v>
      </c>
      <c r="K6" s="99"/>
      <c r="L6" s="93"/>
      <c r="M6" s="96"/>
      <c r="N6" s="97">
        <f>SUM(G6:I6)</f>
        <v>28215</v>
      </c>
    </row>
    <row r="7" spans="1:14" ht="11.25" customHeight="1">
      <c r="A7" s="88" t="s">
        <v>116</v>
      </c>
      <c r="B7" s="101" t="s">
        <v>249</v>
      </c>
      <c r="C7" s="92" t="s">
        <v>33</v>
      </c>
      <c r="D7" s="91">
        <v>40408</v>
      </c>
      <c r="E7" s="91">
        <v>40410</v>
      </c>
      <c r="F7" s="92">
        <v>34892</v>
      </c>
      <c r="G7" s="93">
        <v>67716</v>
      </c>
      <c r="H7" s="93"/>
      <c r="I7" s="93"/>
      <c r="J7" s="93"/>
      <c r="K7" s="99">
        <v>67716</v>
      </c>
      <c r="L7" s="93"/>
      <c r="M7" s="96"/>
      <c r="N7" s="97">
        <f>SUM(G7:I7)</f>
        <v>67716</v>
      </c>
    </row>
    <row r="8" spans="1:14" ht="11.25" customHeight="1">
      <c r="A8" s="100"/>
      <c r="B8" s="101" t="s">
        <v>250</v>
      </c>
      <c r="C8" s="92" t="s">
        <v>102</v>
      </c>
      <c r="D8" s="102">
        <v>40408</v>
      </c>
      <c r="E8" s="102">
        <v>40409</v>
      </c>
      <c r="F8" s="92">
        <v>34893</v>
      </c>
      <c r="G8" s="93">
        <v>15000</v>
      </c>
      <c r="H8" s="93"/>
      <c r="I8" s="95"/>
      <c r="J8" s="93">
        <v>15000</v>
      </c>
      <c r="K8" s="99"/>
      <c r="L8" s="93"/>
      <c r="M8" s="96"/>
      <c r="N8" s="97">
        <f t="shared" ref="N8:N29" si="0">SUM(G8+I8)</f>
        <v>15000</v>
      </c>
    </row>
    <row r="9" spans="1:14" ht="11.25" customHeight="1">
      <c r="A9" s="100" t="s">
        <v>88</v>
      </c>
      <c r="B9" s="151" t="s">
        <v>251</v>
      </c>
      <c r="C9" s="91" t="s">
        <v>102</v>
      </c>
      <c r="D9" s="91">
        <v>40408</v>
      </c>
      <c r="E9" s="91">
        <v>40409</v>
      </c>
      <c r="F9" s="92">
        <v>34894</v>
      </c>
      <c r="G9" s="93">
        <v>15000</v>
      </c>
      <c r="H9" s="93"/>
      <c r="I9" s="95"/>
      <c r="J9" s="93">
        <v>15000</v>
      </c>
      <c r="K9" s="99"/>
      <c r="L9" s="93"/>
      <c r="M9" s="93"/>
      <c r="N9" s="97">
        <f t="shared" si="0"/>
        <v>15000</v>
      </c>
    </row>
    <row r="10" spans="1:14" ht="11.25" customHeight="1">
      <c r="A10" s="100" t="s">
        <v>116</v>
      </c>
      <c r="B10" s="151" t="s">
        <v>252</v>
      </c>
      <c r="C10" s="89"/>
      <c r="D10" s="91"/>
      <c r="E10" s="91"/>
      <c r="F10" s="92">
        <v>34895</v>
      </c>
      <c r="G10" s="93"/>
      <c r="H10" s="93" t="s">
        <v>253</v>
      </c>
      <c r="I10" s="95">
        <v>87210</v>
      </c>
      <c r="J10" s="93"/>
      <c r="K10" s="104">
        <v>87210</v>
      </c>
      <c r="L10" s="93"/>
      <c r="M10" s="105"/>
      <c r="N10" s="97">
        <f t="shared" si="0"/>
        <v>87210</v>
      </c>
    </row>
    <row r="11" spans="1:14" ht="11.25" customHeight="1">
      <c r="A11" s="100" t="s">
        <v>66</v>
      </c>
      <c r="B11" s="134" t="s">
        <v>254</v>
      </c>
      <c r="C11" s="91" t="s">
        <v>25</v>
      </c>
      <c r="D11" s="91">
        <v>40408</v>
      </c>
      <c r="E11" s="91">
        <v>40412</v>
      </c>
      <c r="F11" s="92">
        <v>34896</v>
      </c>
      <c r="G11" s="93">
        <v>125172</v>
      </c>
      <c r="H11" s="93"/>
      <c r="I11" s="95"/>
      <c r="J11" s="93"/>
      <c r="K11" s="99">
        <v>125172</v>
      </c>
      <c r="L11" s="93"/>
      <c r="M11" s="106"/>
      <c r="N11" s="97">
        <f t="shared" si="0"/>
        <v>125172</v>
      </c>
    </row>
    <row r="12" spans="1:14" ht="11.25" customHeight="1">
      <c r="A12" s="100" t="s">
        <v>68</v>
      </c>
      <c r="B12" s="89" t="s">
        <v>255</v>
      </c>
      <c r="C12" s="91" t="s">
        <v>124</v>
      </c>
      <c r="D12" s="91">
        <v>40408</v>
      </c>
      <c r="E12" s="91">
        <v>40409</v>
      </c>
      <c r="F12" s="92">
        <v>34897</v>
      </c>
      <c r="G12" s="93">
        <v>15000</v>
      </c>
      <c r="H12" s="107"/>
      <c r="I12" s="95"/>
      <c r="J12" s="93"/>
      <c r="K12" s="99">
        <v>15000</v>
      </c>
      <c r="L12" s="93"/>
      <c r="M12" s="106"/>
      <c r="N12" s="97">
        <f t="shared" si="0"/>
        <v>15000</v>
      </c>
    </row>
    <row r="13" spans="1:14" ht="11.25" customHeight="1">
      <c r="A13" s="108"/>
      <c r="B13" s="109" t="s">
        <v>256</v>
      </c>
      <c r="C13" s="110"/>
      <c r="D13" s="110"/>
      <c r="E13" s="110"/>
      <c r="F13" s="111">
        <v>34898</v>
      </c>
      <c r="G13" s="93"/>
      <c r="H13" s="112" t="s">
        <v>36</v>
      </c>
      <c r="I13" s="113">
        <v>7000</v>
      </c>
      <c r="J13" s="112">
        <v>7000</v>
      </c>
      <c r="K13" s="99"/>
      <c r="L13" s="93"/>
      <c r="M13" s="114"/>
      <c r="N13" s="97">
        <f t="shared" si="0"/>
        <v>7000</v>
      </c>
    </row>
    <row r="14" spans="1:14" ht="11.25" customHeight="1">
      <c r="A14" s="108"/>
      <c r="B14" s="109"/>
      <c r="C14" s="110"/>
      <c r="D14" s="110"/>
      <c r="E14" s="110"/>
      <c r="F14" s="115"/>
      <c r="G14" s="112"/>
      <c r="H14" s="112"/>
      <c r="I14" s="113"/>
      <c r="J14" s="112"/>
      <c r="K14" s="99"/>
      <c r="L14" s="112"/>
      <c r="M14" s="114"/>
      <c r="N14" s="97">
        <f t="shared" si="0"/>
        <v>0</v>
      </c>
    </row>
    <row r="15" spans="1:14" ht="11.25" customHeight="1">
      <c r="A15" s="108"/>
      <c r="B15" s="109"/>
      <c r="C15" s="115"/>
      <c r="D15" s="110"/>
      <c r="E15" s="110"/>
      <c r="F15" s="115"/>
      <c r="G15" s="93"/>
      <c r="H15" s="112"/>
      <c r="I15" s="113"/>
      <c r="J15" s="167"/>
      <c r="K15" s="112"/>
      <c r="L15" s="93"/>
      <c r="M15" s="116"/>
      <c r="N15" s="97">
        <f t="shared" si="0"/>
        <v>0</v>
      </c>
    </row>
    <row r="16" spans="1:14" ht="11.25" customHeight="1">
      <c r="A16" s="118"/>
      <c r="B16" s="119"/>
      <c r="C16" s="120"/>
      <c r="D16" s="121"/>
      <c r="E16" s="121"/>
      <c r="F16" s="120"/>
      <c r="G16" s="93"/>
      <c r="H16" s="116"/>
      <c r="I16" s="117"/>
      <c r="J16" s="93"/>
      <c r="K16" s="112"/>
      <c r="L16" s="93"/>
      <c r="M16" s="122"/>
      <c r="N16" s="123">
        <f t="shared" si="0"/>
        <v>0</v>
      </c>
    </row>
    <row r="17" spans="1:14" ht="11.25" customHeight="1">
      <c r="A17" s="108"/>
      <c r="B17" s="109"/>
      <c r="C17" s="115"/>
      <c r="D17" s="124"/>
      <c r="E17" s="124"/>
      <c r="F17" s="115"/>
      <c r="G17" s="93"/>
      <c r="H17" s="116"/>
      <c r="I17" s="117"/>
      <c r="J17" s="82"/>
      <c r="K17" s="112"/>
      <c r="L17" s="93"/>
      <c r="M17" s="114"/>
      <c r="N17" s="123">
        <f t="shared" si="0"/>
        <v>0</v>
      </c>
    </row>
    <row r="18" spans="1:14" ht="11.25" customHeight="1">
      <c r="A18" s="108"/>
      <c r="B18" s="125"/>
      <c r="C18" s="115"/>
      <c r="D18" s="124"/>
      <c r="E18" s="124"/>
      <c r="F18" s="115"/>
      <c r="G18" s="126"/>
      <c r="H18" s="114"/>
      <c r="I18" s="117"/>
      <c r="J18" s="116"/>
      <c r="K18" s="114"/>
      <c r="L18" s="126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93"/>
      <c r="H19" s="116"/>
      <c r="I19" s="117"/>
      <c r="J19" s="127"/>
      <c r="K19" s="116"/>
      <c r="L19" s="93"/>
      <c r="M19" s="114"/>
      <c r="N19" s="123">
        <f t="shared" si="0"/>
        <v>0</v>
      </c>
    </row>
    <row r="20" spans="1:14" ht="11.25" customHeight="1">
      <c r="A20" s="108"/>
      <c r="B20" s="110"/>
      <c r="C20" s="115"/>
      <c r="D20" s="124"/>
      <c r="E20" s="124"/>
      <c r="F20" s="115"/>
      <c r="G20" s="126"/>
      <c r="H20" s="114"/>
      <c r="I20" s="117"/>
      <c r="J20" s="116"/>
      <c r="K20" s="116"/>
      <c r="L20" s="126"/>
      <c r="M20" s="114"/>
      <c r="N20" s="123">
        <f t="shared" si="0"/>
        <v>0</v>
      </c>
    </row>
    <row r="21" spans="1:14" ht="11.25" customHeight="1">
      <c r="A21" s="108"/>
      <c r="B21" s="125"/>
      <c r="C21" s="115"/>
      <c r="D21" s="124"/>
      <c r="E21" s="124"/>
      <c r="F21" s="115"/>
      <c r="G21" s="93"/>
      <c r="H21" s="116"/>
      <c r="I21" s="117"/>
      <c r="J21" s="82"/>
      <c r="K21" s="112"/>
      <c r="L21" s="93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112"/>
      <c r="H22" s="116"/>
      <c r="I22" s="117"/>
      <c r="J22" s="116"/>
      <c r="K22" s="116"/>
      <c r="L22" s="114"/>
      <c r="M22" s="114"/>
      <c r="N22" s="123">
        <f t="shared" si="0"/>
        <v>0</v>
      </c>
    </row>
    <row r="23" spans="1:14" ht="11.25" customHeight="1">
      <c r="A23" s="108"/>
      <c r="B23" s="109"/>
      <c r="C23" s="115"/>
      <c r="D23" s="124"/>
      <c r="E23" s="124"/>
      <c r="F23" s="115"/>
      <c r="G23" s="116"/>
      <c r="H23" s="116"/>
      <c r="I23" s="127"/>
      <c r="J23" s="127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25"/>
      <c r="C24" s="128"/>
      <c r="D24" s="124"/>
      <c r="E24" s="124"/>
      <c r="F24" s="129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0"/>
      <c r="B25" s="89"/>
      <c r="C25" s="92"/>
      <c r="D25" s="130"/>
      <c r="E25" s="130"/>
      <c r="F25" s="131"/>
      <c r="G25" s="103"/>
      <c r="H25" s="103"/>
      <c r="I25" s="132"/>
      <c r="J25" s="132"/>
      <c r="K25" s="77"/>
      <c r="L25" s="106"/>
      <c r="M25" s="106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103"/>
      <c r="L26" s="106"/>
      <c r="M26" s="106"/>
      <c r="N26" s="123">
        <f t="shared" si="0"/>
        <v>0</v>
      </c>
    </row>
    <row r="27" spans="1:14" ht="11.25" customHeight="1">
      <c r="A27" s="133"/>
      <c r="B27" s="90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89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134"/>
      <c r="C29" s="92"/>
      <c r="D29" s="130"/>
      <c r="E29" s="130"/>
      <c r="F29" s="131"/>
      <c r="G29" s="103"/>
      <c r="H29" s="103"/>
      <c r="I29" s="77"/>
      <c r="J29" s="77"/>
      <c r="K29" s="132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5"/>
      <c r="E30" s="135"/>
      <c r="F30" s="131"/>
      <c r="G30" s="77"/>
      <c r="H30" s="77"/>
      <c r="I30" s="77"/>
      <c r="J30" s="77"/>
      <c r="K30" s="132"/>
      <c r="L30" s="106"/>
      <c r="M30" s="106"/>
      <c r="N30" s="157">
        <f>SUM(N6:N29)</f>
        <v>360313</v>
      </c>
    </row>
    <row r="31" spans="1:14" ht="12" customHeight="1">
      <c r="A31" s="86" t="s">
        <v>37</v>
      </c>
      <c r="B31" s="137"/>
      <c r="C31" s="138"/>
      <c r="D31" s="132"/>
      <c r="E31" s="132"/>
      <c r="F31" s="132"/>
      <c r="G31" s="103">
        <f>SUM(G6:G30)</f>
        <v>266103</v>
      </c>
      <c r="H31" s="103">
        <f>SUM(H6:H30)</f>
        <v>0</v>
      </c>
      <c r="I31" s="106">
        <f>SUM(I6:I29)</f>
        <v>94210</v>
      </c>
      <c r="J31" s="106">
        <f>SUM(J6:J29)</f>
        <v>65215</v>
      </c>
      <c r="K31" s="106">
        <f>SUM(K6:K29)</f>
        <v>295098</v>
      </c>
      <c r="L31" s="106">
        <f>SUM(L6:L30)</f>
        <v>0</v>
      </c>
      <c r="M31" s="106">
        <f>SUM(M6:M30)</f>
        <v>0</v>
      </c>
      <c r="N31" s="157">
        <f>SUM(J31:M31)</f>
        <v>360313</v>
      </c>
    </row>
    <row r="32" spans="1:14" ht="10.5" customHeight="1">
      <c r="A32" s="77"/>
      <c r="B32" s="77"/>
      <c r="C32" s="77"/>
      <c r="D32" s="130"/>
      <c r="E32" s="77"/>
      <c r="F32" s="77"/>
      <c r="G32" s="77"/>
      <c r="H32" s="79" t="s">
        <v>38</v>
      </c>
      <c r="I32" s="139"/>
      <c r="J32" s="132"/>
      <c r="K32" s="140"/>
      <c r="L32" s="132"/>
      <c r="M32" s="132"/>
      <c r="N32" s="77"/>
    </row>
    <row r="33" spans="1:14" ht="11.25" customHeight="1">
      <c r="A33" s="86" t="s">
        <v>39</v>
      </c>
      <c r="B33" s="86"/>
      <c r="C33" s="77"/>
      <c r="D33" s="130"/>
      <c r="E33" s="141" t="s">
        <v>40</v>
      </c>
      <c r="F33" s="141"/>
      <c r="G33" s="77" t="s">
        <v>41</v>
      </c>
      <c r="H33" s="188" t="s">
        <v>247</v>
      </c>
      <c r="I33" s="143"/>
      <c r="J33" s="144"/>
      <c r="K33" s="145"/>
      <c r="L33" s="146"/>
      <c r="M33" s="147"/>
      <c r="N33" s="77"/>
    </row>
    <row r="34" spans="1:14" ht="11.25" customHeight="1">
      <c r="A34" s="86" t="s">
        <v>42</v>
      </c>
      <c r="B34" s="85"/>
      <c r="C34" s="148"/>
      <c r="D34" s="77"/>
      <c r="E34" s="312">
        <v>513</v>
      </c>
      <c r="F34" s="312"/>
      <c r="G34" s="77"/>
      <c r="H34" s="149"/>
      <c r="I34" s="150"/>
      <c r="J34" s="146"/>
      <c r="K34" s="146"/>
      <c r="L34" s="146"/>
      <c r="M34" s="147"/>
      <c r="N34" s="151"/>
    </row>
    <row r="35" spans="1:14" ht="11.25" customHeight="1">
      <c r="A35" s="86" t="s">
        <v>43</v>
      </c>
      <c r="B35" s="77"/>
      <c r="C35" s="189">
        <v>55</v>
      </c>
      <c r="D35" s="77"/>
      <c r="E35" s="77"/>
      <c r="F35" s="77"/>
      <c r="G35" s="77"/>
      <c r="H35" s="141"/>
      <c r="I35" s="106"/>
      <c r="J35" s="147"/>
      <c r="K35" s="147"/>
      <c r="L35" s="147"/>
      <c r="M35" s="147"/>
      <c r="N35" s="151"/>
    </row>
    <row r="36" spans="1:14" ht="11.25" customHeight="1">
      <c r="A36" s="77"/>
      <c r="B36" s="77"/>
      <c r="C36" s="190">
        <f>((C34+C35)*E34)</f>
        <v>28215</v>
      </c>
      <c r="D36" s="77"/>
      <c r="E36" s="77"/>
      <c r="F36" s="77"/>
      <c r="G36" s="77"/>
      <c r="H36" s="147"/>
      <c r="I36" s="147"/>
      <c r="J36" s="147"/>
      <c r="K36" s="77"/>
      <c r="L36" s="147"/>
      <c r="M36" s="147"/>
      <c r="N36" s="151"/>
    </row>
    <row r="37" spans="1:14" ht="11.25" customHeight="1">
      <c r="A37" s="86" t="s">
        <v>44</v>
      </c>
      <c r="B37" s="77" t="s">
        <v>141</v>
      </c>
      <c r="C37" s="191">
        <v>37000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</row>
    <row r="38" spans="1:14" ht="11.25" customHeight="1">
      <c r="A38" s="313" t="s">
        <v>19</v>
      </c>
      <c r="B38" s="313"/>
      <c r="C38" s="190">
        <f>SUM(C36+C37)</f>
        <v>65215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130"/>
    </row>
  </sheetData>
  <mergeCells count="5">
    <mergeCell ref="B3:D3"/>
    <mergeCell ref="K3:M3"/>
    <mergeCell ref="H4:I4"/>
    <mergeCell ref="E34:F34"/>
    <mergeCell ref="A38:B38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15"/>
  <dimension ref="A1:N38"/>
  <sheetViews>
    <sheetView workbookViewId="0">
      <selection sqref="A1:N38"/>
    </sheetView>
  </sheetViews>
  <sheetFormatPr baseColWidth="10" defaultRowHeight="15"/>
  <cols>
    <col min="1" max="1" width="6.42578125" customWidth="1"/>
    <col min="2" max="2" width="12.710937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76</v>
      </c>
      <c r="F3" s="84"/>
      <c r="G3" s="77"/>
      <c r="H3" s="77"/>
      <c r="I3" s="77"/>
      <c r="J3" s="85"/>
      <c r="K3" s="311">
        <v>40408</v>
      </c>
      <c r="L3" s="311"/>
      <c r="M3" s="311"/>
      <c r="N3" s="86" t="s">
        <v>4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85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/>
      <c r="B6" s="101" t="s">
        <v>182</v>
      </c>
      <c r="C6" s="90" t="s">
        <v>102</v>
      </c>
      <c r="D6" s="91">
        <v>40406</v>
      </c>
      <c r="E6" s="91">
        <v>40408</v>
      </c>
      <c r="F6" s="92">
        <v>34883</v>
      </c>
      <c r="G6" s="93">
        <v>42000</v>
      </c>
      <c r="H6" s="93"/>
      <c r="I6" s="93"/>
      <c r="J6" s="93">
        <v>42000</v>
      </c>
      <c r="K6" s="99"/>
      <c r="L6" s="93"/>
      <c r="M6" s="96"/>
      <c r="N6" s="97">
        <f>SUM(G6:I6)</f>
        <v>42000</v>
      </c>
    </row>
    <row r="7" spans="1:14" ht="11.25" customHeight="1">
      <c r="A7" s="88"/>
      <c r="B7" s="101" t="s">
        <v>182</v>
      </c>
      <c r="C7" s="92" t="s">
        <v>102</v>
      </c>
      <c r="D7" s="91">
        <v>40406</v>
      </c>
      <c r="E7" s="91">
        <v>40408</v>
      </c>
      <c r="F7" s="92">
        <v>34885</v>
      </c>
      <c r="G7" s="93">
        <v>42000</v>
      </c>
      <c r="H7" s="93"/>
      <c r="I7" s="93"/>
      <c r="J7" s="93"/>
      <c r="K7" s="99">
        <v>42000</v>
      </c>
      <c r="L7" s="93"/>
      <c r="M7" s="96"/>
      <c r="N7" s="97">
        <f>SUM(G7:I7)</f>
        <v>42000</v>
      </c>
    </row>
    <row r="8" spans="1:14" ht="11.25" customHeight="1">
      <c r="A8" s="100"/>
      <c r="B8" s="101" t="s">
        <v>235</v>
      </c>
      <c r="C8" s="92" t="s">
        <v>33</v>
      </c>
      <c r="D8" s="102">
        <v>40408</v>
      </c>
      <c r="E8" s="102">
        <v>40409</v>
      </c>
      <c r="F8" s="92">
        <v>34886</v>
      </c>
      <c r="G8" s="93">
        <v>37449</v>
      </c>
      <c r="H8" s="93"/>
      <c r="I8" s="95"/>
      <c r="J8" s="93">
        <v>37449</v>
      </c>
      <c r="K8" s="99"/>
      <c r="L8" s="93"/>
      <c r="M8" s="96"/>
      <c r="N8" s="97">
        <f t="shared" ref="N8:N29" si="0">SUM(G8+I8)</f>
        <v>37449</v>
      </c>
    </row>
    <row r="9" spans="1:14" ht="11.25" customHeight="1">
      <c r="A9" s="100"/>
      <c r="B9" s="151" t="s">
        <v>235</v>
      </c>
      <c r="C9" s="91" t="s">
        <v>33</v>
      </c>
      <c r="D9" s="91"/>
      <c r="E9" s="91"/>
      <c r="F9" s="92">
        <v>34887</v>
      </c>
      <c r="G9" s="93"/>
      <c r="H9" s="93" t="s">
        <v>245</v>
      </c>
      <c r="I9" s="95">
        <v>69255</v>
      </c>
      <c r="J9" s="93">
        <v>69255</v>
      </c>
      <c r="K9" s="99"/>
      <c r="L9" s="93"/>
      <c r="M9" s="93"/>
      <c r="N9" s="97">
        <f t="shared" si="0"/>
        <v>69255</v>
      </c>
    </row>
    <row r="10" spans="1:14" ht="11.25" customHeight="1">
      <c r="A10" s="100"/>
      <c r="B10" s="151" t="s">
        <v>76</v>
      </c>
      <c r="C10" s="89" t="s">
        <v>33</v>
      </c>
      <c r="D10" s="91">
        <v>40408</v>
      </c>
      <c r="E10" s="91">
        <v>40409</v>
      </c>
      <c r="F10" s="92">
        <v>34888</v>
      </c>
      <c r="G10" s="93">
        <v>28215</v>
      </c>
      <c r="H10" s="93"/>
      <c r="I10" s="95"/>
      <c r="J10" s="93"/>
      <c r="K10" s="104">
        <v>28215</v>
      </c>
      <c r="L10" s="93"/>
      <c r="M10" s="105"/>
      <c r="N10" s="97">
        <f t="shared" si="0"/>
        <v>28215</v>
      </c>
    </row>
    <row r="11" spans="1:14" ht="11.25" customHeight="1">
      <c r="A11" s="100"/>
      <c r="B11" s="134" t="s">
        <v>246</v>
      </c>
      <c r="C11" s="91" t="s">
        <v>33</v>
      </c>
      <c r="D11" s="91"/>
      <c r="E11" s="91"/>
      <c r="F11" s="92">
        <v>34889</v>
      </c>
      <c r="G11" s="93"/>
      <c r="H11" s="93" t="s">
        <v>163</v>
      </c>
      <c r="I11" s="95">
        <v>4400</v>
      </c>
      <c r="J11" s="93">
        <v>4400</v>
      </c>
      <c r="K11" s="99"/>
      <c r="L11" s="93"/>
      <c r="M11" s="106"/>
      <c r="N11" s="97">
        <f t="shared" si="0"/>
        <v>4400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107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8"/>
      <c r="B13" s="109"/>
      <c r="C13" s="110"/>
      <c r="D13" s="110"/>
      <c r="E13" s="110"/>
      <c r="F13" s="111"/>
      <c r="G13" s="93"/>
      <c r="H13" s="112"/>
      <c r="I13" s="113"/>
      <c r="J13" s="112"/>
      <c r="K13" s="99"/>
      <c r="L13" s="93"/>
      <c r="M13" s="114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5"/>
      <c r="G14" s="112"/>
      <c r="H14" s="112"/>
      <c r="I14" s="113"/>
      <c r="J14" s="112"/>
      <c r="K14" s="99"/>
      <c r="L14" s="112"/>
      <c r="M14" s="114"/>
      <c r="N14" s="97">
        <f t="shared" si="0"/>
        <v>0</v>
      </c>
    </row>
    <row r="15" spans="1:14" ht="11.25" customHeight="1">
      <c r="A15" s="108"/>
      <c r="B15" s="109"/>
      <c r="C15" s="115"/>
      <c r="D15" s="110"/>
      <c r="E15" s="110"/>
      <c r="F15" s="115"/>
      <c r="G15" s="93"/>
      <c r="H15" s="112"/>
      <c r="I15" s="113"/>
      <c r="J15" s="167"/>
      <c r="K15" s="112"/>
      <c r="L15" s="93"/>
      <c r="M15" s="116"/>
      <c r="N15" s="97">
        <f t="shared" si="0"/>
        <v>0</v>
      </c>
    </row>
    <row r="16" spans="1:14" ht="11.25" customHeight="1">
      <c r="A16" s="118"/>
      <c r="B16" s="119"/>
      <c r="C16" s="120"/>
      <c r="D16" s="121"/>
      <c r="E16" s="121"/>
      <c r="F16" s="120"/>
      <c r="G16" s="93"/>
      <c r="H16" s="116"/>
      <c r="I16" s="117"/>
      <c r="J16" s="93"/>
      <c r="K16" s="112"/>
      <c r="L16" s="93"/>
      <c r="M16" s="122"/>
      <c r="N16" s="123">
        <f t="shared" si="0"/>
        <v>0</v>
      </c>
    </row>
    <row r="17" spans="1:14" ht="11.25" customHeight="1">
      <c r="A17" s="108"/>
      <c r="B17" s="109"/>
      <c r="C17" s="115"/>
      <c r="D17" s="124"/>
      <c r="E17" s="124"/>
      <c r="F17" s="115"/>
      <c r="G17" s="93"/>
      <c r="H17" s="116"/>
      <c r="I17" s="117"/>
      <c r="J17" s="82"/>
      <c r="K17" s="112"/>
      <c r="L17" s="93"/>
      <c r="M17" s="114"/>
      <c r="N17" s="123">
        <f t="shared" si="0"/>
        <v>0</v>
      </c>
    </row>
    <row r="18" spans="1:14" ht="11.25" customHeight="1">
      <c r="A18" s="108"/>
      <c r="B18" s="125"/>
      <c r="C18" s="115"/>
      <c r="D18" s="124"/>
      <c r="E18" s="124"/>
      <c r="F18" s="115"/>
      <c r="G18" s="126"/>
      <c r="H18" s="114"/>
      <c r="I18" s="117"/>
      <c r="J18" s="116"/>
      <c r="K18" s="114"/>
      <c r="L18" s="126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93"/>
      <c r="H19" s="116"/>
      <c r="I19" s="117"/>
      <c r="J19" s="127"/>
      <c r="K19" s="116"/>
      <c r="L19" s="93"/>
      <c r="M19" s="114"/>
      <c r="N19" s="123">
        <f t="shared" si="0"/>
        <v>0</v>
      </c>
    </row>
    <row r="20" spans="1:14" ht="11.25" customHeight="1">
      <c r="A20" s="108"/>
      <c r="B20" s="110"/>
      <c r="C20" s="115"/>
      <c r="D20" s="124"/>
      <c r="E20" s="124"/>
      <c r="F20" s="115"/>
      <c r="G20" s="126"/>
      <c r="H20" s="114"/>
      <c r="I20" s="117"/>
      <c r="J20" s="116"/>
      <c r="K20" s="116"/>
      <c r="L20" s="126"/>
      <c r="M20" s="114"/>
      <c r="N20" s="123">
        <f t="shared" si="0"/>
        <v>0</v>
      </c>
    </row>
    <row r="21" spans="1:14" ht="11.25" customHeight="1">
      <c r="A21" s="108"/>
      <c r="B21" s="125"/>
      <c r="C21" s="115"/>
      <c r="D21" s="124"/>
      <c r="E21" s="124"/>
      <c r="F21" s="115"/>
      <c r="G21" s="93"/>
      <c r="H21" s="116"/>
      <c r="I21" s="117"/>
      <c r="J21" s="82"/>
      <c r="K21" s="112"/>
      <c r="L21" s="93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112"/>
      <c r="H22" s="116"/>
      <c r="I22" s="117"/>
      <c r="J22" s="116"/>
      <c r="K22" s="116"/>
      <c r="L22" s="114"/>
      <c r="M22" s="114"/>
      <c r="N22" s="123">
        <f t="shared" si="0"/>
        <v>0</v>
      </c>
    </row>
    <row r="23" spans="1:14" ht="11.25" customHeight="1">
      <c r="A23" s="108"/>
      <c r="B23" s="109"/>
      <c r="C23" s="115"/>
      <c r="D23" s="124"/>
      <c r="E23" s="124"/>
      <c r="F23" s="115"/>
      <c r="G23" s="116"/>
      <c r="H23" s="116"/>
      <c r="I23" s="127"/>
      <c r="J23" s="127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25"/>
      <c r="C24" s="128"/>
      <c r="D24" s="124"/>
      <c r="E24" s="124"/>
      <c r="F24" s="129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0"/>
      <c r="B25" s="89"/>
      <c r="C25" s="92"/>
      <c r="D25" s="130"/>
      <c r="E25" s="130"/>
      <c r="F25" s="131"/>
      <c r="G25" s="103"/>
      <c r="H25" s="103"/>
      <c r="I25" s="132"/>
      <c r="J25" s="132"/>
      <c r="K25" s="77"/>
      <c r="L25" s="106"/>
      <c r="M25" s="106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103"/>
      <c r="L26" s="106"/>
      <c r="M26" s="106"/>
      <c r="N26" s="123">
        <f t="shared" si="0"/>
        <v>0</v>
      </c>
    </row>
    <row r="27" spans="1:14" ht="11.25" customHeight="1">
      <c r="A27" s="133"/>
      <c r="B27" s="90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89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134"/>
      <c r="C29" s="92"/>
      <c r="D29" s="130"/>
      <c r="E29" s="130"/>
      <c r="F29" s="131"/>
      <c r="G29" s="103"/>
      <c r="H29" s="103"/>
      <c r="I29" s="77"/>
      <c r="J29" s="77"/>
      <c r="K29" s="132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5"/>
      <c r="E30" s="135"/>
      <c r="F30" s="131"/>
      <c r="G30" s="77"/>
      <c r="H30" s="77"/>
      <c r="I30" s="77"/>
      <c r="J30" s="77"/>
      <c r="K30" s="132"/>
      <c r="L30" s="106"/>
      <c r="M30" s="106"/>
      <c r="N30" s="157">
        <f>SUM(N6:N29)</f>
        <v>223319</v>
      </c>
    </row>
    <row r="31" spans="1:14" ht="12" customHeight="1">
      <c r="A31" s="86" t="s">
        <v>37</v>
      </c>
      <c r="B31" s="137"/>
      <c r="C31" s="138"/>
      <c r="D31" s="132"/>
      <c r="E31" s="132"/>
      <c r="F31" s="132"/>
      <c r="G31" s="103">
        <f>SUM(G6:G30)</f>
        <v>149664</v>
      </c>
      <c r="H31" s="103">
        <f>SUM(H6:H30)</f>
        <v>0</v>
      </c>
      <c r="I31" s="106">
        <f>SUM(I6:I29)</f>
        <v>73655</v>
      </c>
      <c r="J31" s="106">
        <f>SUM(J6:J29)</f>
        <v>153104</v>
      </c>
      <c r="K31" s="106">
        <f>SUM(K6:K29)</f>
        <v>70215</v>
      </c>
      <c r="L31" s="106">
        <f>SUM(L6:L30)</f>
        <v>0</v>
      </c>
      <c r="M31" s="106">
        <f>SUM(M6:M30)</f>
        <v>0</v>
      </c>
      <c r="N31" s="157">
        <f>SUM(J31:M31)</f>
        <v>223319</v>
      </c>
    </row>
    <row r="32" spans="1:14" ht="10.5" customHeight="1">
      <c r="A32" s="77"/>
      <c r="B32" s="77"/>
      <c r="C32" s="77"/>
      <c r="D32" s="130"/>
      <c r="E32" s="77"/>
      <c r="F32" s="77"/>
      <c r="G32" s="77"/>
      <c r="H32" s="79" t="s">
        <v>38</v>
      </c>
      <c r="I32" s="139"/>
      <c r="J32" s="132"/>
      <c r="K32" s="140"/>
      <c r="L32" s="132"/>
      <c r="M32" s="132"/>
      <c r="N32" s="77"/>
    </row>
    <row r="33" spans="1:14" ht="11.25" customHeight="1">
      <c r="A33" s="86" t="s">
        <v>39</v>
      </c>
      <c r="B33" s="86"/>
      <c r="C33" s="77"/>
      <c r="D33" s="130"/>
      <c r="E33" s="141" t="s">
        <v>40</v>
      </c>
      <c r="F33" s="141"/>
      <c r="G33" s="77" t="s">
        <v>41</v>
      </c>
      <c r="H33" s="142" t="s">
        <v>244</v>
      </c>
      <c r="I33" s="143"/>
      <c r="J33" s="144"/>
      <c r="K33" s="145"/>
      <c r="L33" s="146"/>
      <c r="M33" s="147"/>
      <c r="N33" s="77"/>
    </row>
    <row r="34" spans="1:14" ht="11.25" customHeight="1">
      <c r="A34" s="86" t="s">
        <v>42</v>
      </c>
      <c r="B34" s="85"/>
      <c r="C34" s="148"/>
      <c r="D34" s="77"/>
      <c r="E34" s="312">
        <v>513</v>
      </c>
      <c r="F34" s="312"/>
      <c r="G34" s="77"/>
      <c r="H34" s="149"/>
      <c r="I34" s="150"/>
      <c r="J34" s="146"/>
      <c r="K34" s="146"/>
      <c r="L34" s="146"/>
      <c r="M34" s="147"/>
      <c r="N34" s="151"/>
    </row>
    <row r="35" spans="1:14" ht="11.25" customHeight="1">
      <c r="A35" s="86" t="s">
        <v>43</v>
      </c>
      <c r="B35" s="77"/>
      <c r="C35" s="152">
        <v>1</v>
      </c>
      <c r="D35" s="77"/>
      <c r="E35" s="77"/>
      <c r="F35" s="77"/>
      <c r="G35" s="77"/>
      <c r="H35" s="141"/>
      <c r="I35" s="106"/>
      <c r="J35" s="147"/>
      <c r="K35" s="147"/>
      <c r="L35" s="147"/>
      <c r="M35" s="147"/>
      <c r="N35" s="151"/>
    </row>
    <row r="36" spans="1:14" ht="11.25" customHeight="1">
      <c r="A36" s="77"/>
      <c r="B36" s="77"/>
      <c r="C36" s="103">
        <f>((C34+C35)*E34)</f>
        <v>513</v>
      </c>
      <c r="D36" s="77"/>
      <c r="E36" s="77"/>
      <c r="F36" s="77"/>
      <c r="G36" s="77"/>
      <c r="H36" s="147"/>
      <c r="I36" s="147"/>
      <c r="J36" s="147"/>
      <c r="K36" s="77"/>
      <c r="L36" s="147"/>
      <c r="M36" s="147"/>
      <c r="N36" s="151"/>
    </row>
    <row r="37" spans="1:14" ht="11.25" customHeight="1">
      <c r="A37" s="86" t="s">
        <v>44</v>
      </c>
      <c r="B37" s="77" t="s">
        <v>141</v>
      </c>
      <c r="C37" s="106">
        <v>152600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</row>
    <row r="38" spans="1:14" ht="11.25" customHeight="1">
      <c r="A38" s="313" t="s">
        <v>19</v>
      </c>
      <c r="B38" s="313"/>
      <c r="C38" s="103">
        <f>SUM(C36+C37)</f>
        <v>153113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130"/>
    </row>
  </sheetData>
  <mergeCells count="5">
    <mergeCell ref="B3:D3"/>
    <mergeCell ref="K3:M3"/>
    <mergeCell ref="H4:I4"/>
    <mergeCell ref="E34:F34"/>
    <mergeCell ref="A38:B38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16"/>
  <dimension ref="A1:N38"/>
  <sheetViews>
    <sheetView topLeftCell="A4" workbookViewId="0">
      <selection activeCell="N38" sqref="A1:N38"/>
    </sheetView>
  </sheetViews>
  <sheetFormatPr baseColWidth="10" defaultRowHeight="15"/>
  <cols>
    <col min="1" max="1" width="6.42578125" customWidth="1"/>
    <col min="2" max="2" width="12.710937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45</v>
      </c>
      <c r="F3" s="84"/>
      <c r="G3" s="77"/>
      <c r="H3" s="77"/>
      <c r="I3" s="77"/>
      <c r="J3" s="85"/>
      <c r="K3" s="311">
        <v>40407</v>
      </c>
      <c r="L3" s="311"/>
      <c r="M3" s="311"/>
      <c r="N3" s="86" t="s">
        <v>4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84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31</v>
      </c>
      <c r="B6" s="101" t="s">
        <v>235</v>
      </c>
      <c r="C6" s="90" t="s">
        <v>50</v>
      </c>
      <c r="D6" s="91">
        <v>40407</v>
      </c>
      <c r="E6" s="91">
        <v>40408</v>
      </c>
      <c r="F6" s="92">
        <v>34875</v>
      </c>
      <c r="G6" s="93">
        <v>37449</v>
      </c>
      <c r="H6" s="93"/>
      <c r="I6" s="93"/>
      <c r="J6" s="93">
        <v>37449</v>
      </c>
      <c r="K6" s="99"/>
      <c r="L6" s="93"/>
      <c r="M6" s="96"/>
      <c r="N6" s="97">
        <f>SUM(G6:I6)</f>
        <v>37449</v>
      </c>
    </row>
    <row r="7" spans="1:14" ht="11.25" customHeight="1">
      <c r="A7" s="88" t="s">
        <v>122</v>
      </c>
      <c r="B7" s="101" t="s">
        <v>236</v>
      </c>
      <c r="C7" s="92" t="s">
        <v>124</v>
      </c>
      <c r="D7" s="91">
        <v>40407</v>
      </c>
      <c r="E7" s="91">
        <v>40408</v>
      </c>
      <c r="F7" s="92">
        <v>34876</v>
      </c>
      <c r="G7" s="93">
        <v>15000</v>
      </c>
      <c r="H7" s="93"/>
      <c r="I7" s="93"/>
      <c r="J7" s="93"/>
      <c r="K7" s="99">
        <v>15000</v>
      </c>
      <c r="L7" s="93"/>
      <c r="M7" s="96"/>
      <c r="N7" s="97">
        <f>SUM(G7:I7)</f>
        <v>15000</v>
      </c>
    </row>
    <row r="8" spans="1:14" ht="11.25" customHeight="1">
      <c r="A8" s="100" t="s">
        <v>237</v>
      </c>
      <c r="B8" s="101" t="s">
        <v>238</v>
      </c>
      <c r="C8" s="92" t="s">
        <v>50</v>
      </c>
      <c r="D8" s="102">
        <v>40407</v>
      </c>
      <c r="E8" s="102">
        <v>40408</v>
      </c>
      <c r="F8" s="92">
        <v>34877</v>
      </c>
      <c r="G8" s="93">
        <v>33858</v>
      </c>
      <c r="H8" s="93"/>
      <c r="I8" s="95"/>
      <c r="J8" s="93"/>
      <c r="K8" s="99">
        <v>33858</v>
      </c>
      <c r="L8" s="93"/>
      <c r="M8" s="96"/>
      <c r="N8" s="97">
        <f t="shared" ref="N8:N29" si="0">SUM(G8+I8)</f>
        <v>33858</v>
      </c>
    </row>
    <row r="9" spans="1:14" ht="11.25" customHeight="1">
      <c r="A9" s="100" t="s">
        <v>31</v>
      </c>
      <c r="B9" s="151" t="s">
        <v>235</v>
      </c>
      <c r="C9" s="91"/>
      <c r="D9" s="91"/>
      <c r="E9" s="91"/>
      <c r="F9" s="92">
        <v>34878</v>
      </c>
      <c r="G9" s="93">
        <v>33858</v>
      </c>
      <c r="H9" s="93"/>
      <c r="I9" s="95"/>
      <c r="J9" s="93">
        <v>33858</v>
      </c>
      <c r="K9" s="99"/>
      <c r="L9" s="93"/>
      <c r="M9" s="93"/>
      <c r="N9" s="97">
        <f t="shared" si="0"/>
        <v>33858</v>
      </c>
    </row>
    <row r="10" spans="1:14" ht="11.25" customHeight="1">
      <c r="A10" s="100" t="s">
        <v>20</v>
      </c>
      <c r="B10" s="151" t="s">
        <v>239</v>
      </c>
      <c r="C10" s="89" t="s">
        <v>50</v>
      </c>
      <c r="D10" s="91">
        <v>40407</v>
      </c>
      <c r="E10" s="91">
        <v>40409</v>
      </c>
      <c r="F10" s="92">
        <v>34879</v>
      </c>
      <c r="G10" s="93">
        <v>56430</v>
      </c>
      <c r="H10" s="93"/>
      <c r="I10" s="95"/>
      <c r="J10" s="93"/>
      <c r="K10" s="104">
        <v>56430</v>
      </c>
      <c r="L10" s="93"/>
      <c r="M10" s="105"/>
      <c r="N10" s="97">
        <f t="shared" si="0"/>
        <v>56430</v>
      </c>
    </row>
    <row r="11" spans="1:14" ht="11.25" customHeight="1">
      <c r="A11" s="100" t="s">
        <v>88</v>
      </c>
      <c r="B11" s="134" t="s">
        <v>240</v>
      </c>
      <c r="C11" s="91"/>
      <c r="D11" s="91">
        <v>40407</v>
      </c>
      <c r="E11" s="91">
        <v>40408</v>
      </c>
      <c r="F11" s="92">
        <v>34880</v>
      </c>
      <c r="G11" s="93">
        <v>30000</v>
      </c>
      <c r="H11" s="93"/>
      <c r="I11" s="95"/>
      <c r="J11" s="93">
        <v>30000</v>
      </c>
      <c r="K11" s="99"/>
      <c r="L11" s="93"/>
      <c r="M11" s="106"/>
      <c r="N11" s="97">
        <f t="shared" si="0"/>
        <v>30000</v>
      </c>
    </row>
    <row r="12" spans="1:14" ht="11.25" customHeight="1">
      <c r="A12" s="100" t="s">
        <v>90</v>
      </c>
      <c r="B12" s="89" t="s">
        <v>241</v>
      </c>
      <c r="C12" s="91" t="s">
        <v>242</v>
      </c>
      <c r="D12" s="91">
        <v>40411</v>
      </c>
      <c r="E12" s="91">
        <v>40413</v>
      </c>
      <c r="F12" s="92">
        <v>34881</v>
      </c>
      <c r="G12" s="93">
        <v>42066</v>
      </c>
      <c r="H12" s="107"/>
      <c r="I12" s="95"/>
      <c r="J12" s="93"/>
      <c r="K12" s="99"/>
      <c r="L12" s="93"/>
      <c r="M12" s="106">
        <v>42066</v>
      </c>
      <c r="N12" s="97">
        <f t="shared" si="0"/>
        <v>42066</v>
      </c>
    </row>
    <row r="13" spans="1:14" ht="11.25" customHeight="1">
      <c r="A13" s="108"/>
      <c r="B13" s="109" t="s">
        <v>243</v>
      </c>
      <c r="C13" s="110"/>
      <c r="D13" s="110"/>
      <c r="E13" s="110"/>
      <c r="F13" s="111">
        <v>34882</v>
      </c>
      <c r="G13" s="93"/>
      <c r="H13" s="112" t="s">
        <v>36</v>
      </c>
      <c r="I13" s="113">
        <v>4800</v>
      </c>
      <c r="J13" s="112">
        <v>4800</v>
      </c>
      <c r="K13" s="99"/>
      <c r="L13" s="93"/>
      <c r="M13" s="114"/>
      <c r="N13" s="97">
        <f t="shared" si="0"/>
        <v>4800</v>
      </c>
    </row>
    <row r="14" spans="1:14" ht="11.25" customHeight="1">
      <c r="A14" s="108"/>
      <c r="B14" s="109"/>
      <c r="C14" s="110"/>
      <c r="D14" s="110"/>
      <c r="E14" s="110"/>
      <c r="F14" s="115"/>
      <c r="G14" s="112"/>
      <c r="H14" s="112"/>
      <c r="I14" s="113"/>
      <c r="J14" s="112"/>
      <c r="K14" s="99"/>
      <c r="L14" s="112"/>
      <c r="M14" s="114"/>
      <c r="N14" s="97">
        <f t="shared" si="0"/>
        <v>0</v>
      </c>
    </row>
    <row r="15" spans="1:14" ht="11.25" customHeight="1">
      <c r="A15" s="108"/>
      <c r="B15" s="109"/>
      <c r="C15" s="115"/>
      <c r="D15" s="110"/>
      <c r="E15" s="110"/>
      <c r="F15" s="115"/>
      <c r="G15" s="93"/>
      <c r="H15" s="112"/>
      <c r="I15" s="113"/>
      <c r="J15" s="167"/>
      <c r="K15" s="112"/>
      <c r="L15" s="93"/>
      <c r="M15" s="116"/>
      <c r="N15" s="97">
        <f t="shared" si="0"/>
        <v>0</v>
      </c>
    </row>
    <row r="16" spans="1:14" ht="11.25" customHeight="1">
      <c r="A16" s="118"/>
      <c r="B16" s="119"/>
      <c r="C16" s="120"/>
      <c r="D16" s="121"/>
      <c r="E16" s="121"/>
      <c r="F16" s="120"/>
      <c r="G16" s="93"/>
      <c r="H16" s="116"/>
      <c r="I16" s="117"/>
      <c r="J16" s="93"/>
      <c r="K16" s="112"/>
      <c r="L16" s="93"/>
      <c r="M16" s="122"/>
      <c r="N16" s="123">
        <f t="shared" si="0"/>
        <v>0</v>
      </c>
    </row>
    <row r="17" spans="1:14" ht="11.25" customHeight="1">
      <c r="A17" s="108"/>
      <c r="B17" s="109"/>
      <c r="C17" s="115"/>
      <c r="D17" s="124"/>
      <c r="E17" s="124"/>
      <c r="F17" s="115"/>
      <c r="G17" s="93"/>
      <c r="H17" s="116"/>
      <c r="I17" s="117"/>
      <c r="J17" s="82"/>
      <c r="K17" s="112"/>
      <c r="L17" s="93"/>
      <c r="M17" s="114"/>
      <c r="N17" s="123">
        <f t="shared" si="0"/>
        <v>0</v>
      </c>
    </row>
    <row r="18" spans="1:14" ht="11.25" customHeight="1">
      <c r="A18" s="108"/>
      <c r="B18" s="125"/>
      <c r="C18" s="115"/>
      <c r="D18" s="124"/>
      <c r="E18" s="124"/>
      <c r="F18" s="115"/>
      <c r="G18" s="126"/>
      <c r="H18" s="114"/>
      <c r="I18" s="117"/>
      <c r="J18" s="116"/>
      <c r="K18" s="114"/>
      <c r="L18" s="126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93"/>
      <c r="H19" s="116"/>
      <c r="I19" s="117"/>
      <c r="J19" s="127"/>
      <c r="K19" s="116"/>
      <c r="L19" s="93"/>
      <c r="M19" s="114"/>
      <c r="N19" s="123">
        <f t="shared" si="0"/>
        <v>0</v>
      </c>
    </row>
    <row r="20" spans="1:14" ht="11.25" customHeight="1">
      <c r="A20" s="108"/>
      <c r="B20" s="110"/>
      <c r="C20" s="115"/>
      <c r="D20" s="124"/>
      <c r="E20" s="124"/>
      <c r="F20" s="115"/>
      <c r="G20" s="126"/>
      <c r="H20" s="114"/>
      <c r="I20" s="117"/>
      <c r="J20" s="116"/>
      <c r="K20" s="116"/>
      <c r="L20" s="126"/>
      <c r="M20" s="114"/>
      <c r="N20" s="123">
        <f t="shared" si="0"/>
        <v>0</v>
      </c>
    </row>
    <row r="21" spans="1:14" ht="11.25" customHeight="1">
      <c r="A21" s="108"/>
      <c r="B21" s="125"/>
      <c r="C21" s="115"/>
      <c r="D21" s="124"/>
      <c r="E21" s="124"/>
      <c r="F21" s="115"/>
      <c r="G21" s="93"/>
      <c r="H21" s="116"/>
      <c r="I21" s="117"/>
      <c r="J21" s="82"/>
      <c r="K21" s="112"/>
      <c r="L21" s="93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112"/>
      <c r="H22" s="116"/>
      <c r="I22" s="117"/>
      <c r="J22" s="116"/>
      <c r="K22" s="116"/>
      <c r="L22" s="114"/>
      <c r="M22" s="114"/>
      <c r="N22" s="123">
        <f t="shared" si="0"/>
        <v>0</v>
      </c>
    </row>
    <row r="23" spans="1:14" ht="11.25" customHeight="1">
      <c r="A23" s="108"/>
      <c r="B23" s="109"/>
      <c r="C23" s="115"/>
      <c r="D23" s="124"/>
      <c r="E23" s="124"/>
      <c r="F23" s="115"/>
      <c r="G23" s="116"/>
      <c r="H23" s="116"/>
      <c r="I23" s="127"/>
      <c r="J23" s="127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25"/>
      <c r="C24" s="128"/>
      <c r="D24" s="124"/>
      <c r="E24" s="124"/>
      <c r="F24" s="129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0"/>
      <c r="B25" s="89"/>
      <c r="C25" s="92"/>
      <c r="D25" s="130"/>
      <c r="E25" s="130"/>
      <c r="F25" s="131"/>
      <c r="G25" s="103"/>
      <c r="H25" s="103"/>
      <c r="I25" s="132"/>
      <c r="J25" s="132"/>
      <c r="K25" s="77"/>
      <c r="L25" s="106"/>
      <c r="M25" s="106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103"/>
      <c r="L26" s="106"/>
      <c r="M26" s="106"/>
      <c r="N26" s="123">
        <f t="shared" si="0"/>
        <v>0</v>
      </c>
    </row>
    <row r="27" spans="1:14" ht="11.25" customHeight="1">
      <c r="A27" s="133"/>
      <c r="B27" s="90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89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134"/>
      <c r="C29" s="92"/>
      <c r="D29" s="130"/>
      <c r="E29" s="130"/>
      <c r="F29" s="131"/>
      <c r="G29" s="103"/>
      <c r="H29" s="103"/>
      <c r="I29" s="77"/>
      <c r="J29" s="77"/>
      <c r="K29" s="132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5"/>
      <c r="E30" s="135"/>
      <c r="F30" s="131"/>
      <c r="G30" s="77"/>
      <c r="H30" s="77"/>
      <c r="I30" s="77"/>
      <c r="J30" s="77"/>
      <c r="K30" s="132"/>
      <c r="L30" s="106"/>
      <c r="M30" s="106"/>
      <c r="N30" s="157">
        <f>SUM(N6:N29)</f>
        <v>253461</v>
      </c>
    </row>
    <row r="31" spans="1:14" ht="12" customHeight="1">
      <c r="A31" s="86" t="s">
        <v>37</v>
      </c>
      <c r="B31" s="137"/>
      <c r="C31" s="138"/>
      <c r="D31" s="132"/>
      <c r="E31" s="132"/>
      <c r="F31" s="132"/>
      <c r="G31" s="103">
        <f>SUM(G6:G30)</f>
        <v>248661</v>
      </c>
      <c r="H31" s="103">
        <f>SUM(H6:H30)</f>
        <v>0</v>
      </c>
      <c r="I31" s="106">
        <f>SUM(I6:I29)</f>
        <v>4800</v>
      </c>
      <c r="J31" s="106">
        <f>SUM(J6:J29)</f>
        <v>106107</v>
      </c>
      <c r="K31" s="106">
        <f>SUM(K6:K29)</f>
        <v>105288</v>
      </c>
      <c r="L31" s="106">
        <f>SUM(L6:L30)</f>
        <v>0</v>
      </c>
      <c r="M31" s="106">
        <f>SUM(M6:M30)</f>
        <v>42066</v>
      </c>
      <c r="N31" s="157">
        <f>SUM(J31:M31)</f>
        <v>253461</v>
      </c>
    </row>
    <row r="32" spans="1:14" ht="10.5" customHeight="1">
      <c r="A32" s="77"/>
      <c r="B32" s="77"/>
      <c r="C32" s="77"/>
      <c r="D32" s="130"/>
      <c r="E32" s="77"/>
      <c r="F32" s="77"/>
      <c r="G32" s="77"/>
      <c r="H32" s="79" t="s">
        <v>38</v>
      </c>
      <c r="I32" s="139"/>
      <c r="J32" s="132"/>
      <c r="K32" s="140"/>
      <c r="L32" s="132"/>
      <c r="M32" s="132"/>
      <c r="N32" s="77"/>
    </row>
    <row r="33" spans="1:14" ht="11.25" customHeight="1">
      <c r="A33" s="86" t="s">
        <v>39</v>
      </c>
      <c r="B33" s="86"/>
      <c r="C33" s="77"/>
      <c r="D33" s="130"/>
      <c r="E33" s="141" t="s">
        <v>40</v>
      </c>
      <c r="F33" s="141"/>
      <c r="G33" s="77" t="s">
        <v>41</v>
      </c>
      <c r="H33" s="142"/>
      <c r="I33" s="143"/>
      <c r="J33" s="144"/>
      <c r="K33" s="145"/>
      <c r="L33" s="146"/>
      <c r="M33" s="147"/>
      <c r="N33" s="77"/>
    </row>
    <row r="34" spans="1:14" ht="11.25" customHeight="1">
      <c r="A34" s="86" t="s">
        <v>42</v>
      </c>
      <c r="B34" s="85"/>
      <c r="C34" s="148"/>
      <c r="D34" s="77"/>
      <c r="E34" s="312">
        <v>513</v>
      </c>
      <c r="F34" s="312"/>
      <c r="G34" s="77"/>
      <c r="H34" s="149"/>
      <c r="I34" s="150"/>
      <c r="J34" s="146"/>
      <c r="K34" s="146"/>
      <c r="L34" s="146"/>
      <c r="M34" s="147"/>
      <c r="N34" s="151"/>
    </row>
    <row r="35" spans="1:14" ht="11.25" customHeight="1">
      <c r="A35" s="86" t="s">
        <v>43</v>
      </c>
      <c r="B35" s="77"/>
      <c r="C35" s="152">
        <v>0</v>
      </c>
      <c r="D35" s="77"/>
      <c r="E35" s="77"/>
      <c r="F35" s="77"/>
      <c r="G35" s="77"/>
      <c r="H35" s="141"/>
      <c r="I35" s="106"/>
      <c r="J35" s="147"/>
      <c r="K35" s="147"/>
      <c r="L35" s="147"/>
      <c r="M35" s="147"/>
      <c r="N35" s="151"/>
    </row>
    <row r="36" spans="1:14" ht="11.25" customHeight="1">
      <c r="A36" s="77"/>
      <c r="B36" s="77"/>
      <c r="C36" s="103">
        <f>((C34+C35)*E34)</f>
        <v>0</v>
      </c>
      <c r="D36" s="77"/>
      <c r="E36" s="77"/>
      <c r="F36" s="77"/>
      <c r="G36" s="77"/>
      <c r="H36" s="147"/>
      <c r="I36" s="147"/>
      <c r="J36" s="147"/>
      <c r="K36" s="77"/>
      <c r="L36" s="147"/>
      <c r="M36" s="147"/>
      <c r="N36" s="151"/>
    </row>
    <row r="37" spans="1:14" ht="11.25" customHeight="1">
      <c r="A37" s="86" t="s">
        <v>44</v>
      </c>
      <c r="B37" s="77" t="s">
        <v>141</v>
      </c>
      <c r="C37" s="106">
        <v>106105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</row>
    <row r="38" spans="1:14" ht="11.25" customHeight="1">
      <c r="A38" s="313" t="s">
        <v>19</v>
      </c>
      <c r="B38" s="313"/>
      <c r="C38" s="103">
        <f>SUM(C36+C37)</f>
        <v>106105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130"/>
    </row>
  </sheetData>
  <mergeCells count="5">
    <mergeCell ref="B3:D3"/>
    <mergeCell ref="K3:M3"/>
    <mergeCell ref="H4:I4"/>
    <mergeCell ref="E34:F34"/>
    <mergeCell ref="A38:B38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7"/>
  <sheetViews>
    <sheetView topLeftCell="A10" workbookViewId="0">
      <selection activeCell="C37" sqref="C37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9.7109375" bestFit="1" customWidth="1"/>
    <col min="12" max="12" width="9.28515625" customWidth="1"/>
    <col min="13" max="13" width="9.7109375" customWidth="1"/>
    <col min="14" max="14" width="10.57031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77</v>
      </c>
      <c r="F3" s="201"/>
      <c r="G3" s="194"/>
      <c r="H3" s="194"/>
      <c r="I3" s="194"/>
      <c r="J3" s="202"/>
      <c r="K3" s="305">
        <v>40420</v>
      </c>
      <c r="L3" s="305"/>
      <c r="M3" s="305"/>
      <c r="N3" s="203" t="s">
        <v>46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299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/>
      <c r="B6" s="206"/>
      <c r="C6" s="209" t="s">
        <v>424</v>
      </c>
      <c r="D6" s="208">
        <v>40391</v>
      </c>
      <c r="E6" s="208">
        <v>40420</v>
      </c>
      <c r="F6" s="209">
        <v>35044</v>
      </c>
      <c r="G6" s="210"/>
      <c r="H6" s="210" t="s">
        <v>179</v>
      </c>
      <c r="I6" s="210">
        <v>513000</v>
      </c>
      <c r="J6" s="210"/>
      <c r="K6" s="211"/>
      <c r="L6" s="210">
        <v>513000</v>
      </c>
      <c r="M6" s="212"/>
      <c r="N6" s="213">
        <f>SUM(G6:I6)</f>
        <v>513000</v>
      </c>
    </row>
    <row r="7" spans="1:14" ht="11.25" customHeight="1">
      <c r="A7" s="214" t="s">
        <v>194</v>
      </c>
      <c r="B7" s="206" t="s">
        <v>403</v>
      </c>
      <c r="C7" s="207" t="s">
        <v>102</v>
      </c>
      <c r="D7" s="208">
        <v>40420</v>
      </c>
      <c r="E7" s="208">
        <v>40421</v>
      </c>
      <c r="F7" s="209">
        <v>35045</v>
      </c>
      <c r="G7" s="210">
        <v>15600</v>
      </c>
      <c r="H7" s="210"/>
      <c r="I7" s="210"/>
      <c r="J7" s="210"/>
      <c r="K7" s="211">
        <v>15600</v>
      </c>
      <c r="L7" s="210"/>
      <c r="M7" s="212"/>
      <c r="N7" s="213">
        <f t="shared" ref="N7:N28" si="0">SUM(G7+I7)</f>
        <v>15600</v>
      </c>
    </row>
    <row r="8" spans="1:14" ht="11.25" customHeight="1">
      <c r="A8" s="214" t="s">
        <v>23</v>
      </c>
      <c r="B8" s="217" t="s">
        <v>425</v>
      </c>
      <c r="C8" s="208" t="s">
        <v>33</v>
      </c>
      <c r="D8" s="208">
        <v>40420</v>
      </c>
      <c r="E8" s="208">
        <v>40421</v>
      </c>
      <c r="F8" s="209">
        <v>35046</v>
      </c>
      <c r="G8" s="210">
        <v>25650</v>
      </c>
      <c r="H8" s="210"/>
      <c r="I8" s="216"/>
      <c r="J8" s="210"/>
      <c r="K8" s="211">
        <v>25650</v>
      </c>
      <c r="L8" s="210"/>
      <c r="M8" s="210"/>
      <c r="N8" s="213">
        <f t="shared" si="0"/>
        <v>25650</v>
      </c>
    </row>
    <row r="9" spans="1:14" ht="11.25" customHeight="1">
      <c r="A9" s="214" t="s">
        <v>205</v>
      </c>
      <c r="B9" s="217" t="s">
        <v>427</v>
      </c>
      <c r="C9" s="218" t="s">
        <v>102</v>
      </c>
      <c r="D9" s="208">
        <v>40420</v>
      </c>
      <c r="E9" s="208">
        <v>40422</v>
      </c>
      <c r="F9" s="209">
        <v>35048</v>
      </c>
      <c r="G9" s="210">
        <v>26676</v>
      </c>
      <c r="H9" s="210"/>
      <c r="I9" s="216"/>
      <c r="J9" s="210">
        <v>26676</v>
      </c>
      <c r="K9" s="219"/>
      <c r="L9" s="210"/>
      <c r="M9" s="220"/>
      <c r="N9" s="213">
        <f t="shared" si="0"/>
        <v>26676</v>
      </c>
    </row>
    <row r="10" spans="1:14" ht="11.25" customHeight="1">
      <c r="A10" s="214" t="s">
        <v>205</v>
      </c>
      <c r="B10" s="221" t="s">
        <v>428</v>
      </c>
      <c r="C10" s="208" t="s">
        <v>102</v>
      </c>
      <c r="D10" s="208">
        <v>40420</v>
      </c>
      <c r="E10" s="208">
        <v>40422</v>
      </c>
      <c r="F10" s="209">
        <v>35049</v>
      </c>
      <c r="G10" s="210">
        <v>26676</v>
      </c>
      <c r="H10" s="210"/>
      <c r="I10" s="216"/>
      <c r="J10" s="210">
        <v>26676</v>
      </c>
      <c r="K10" s="211"/>
      <c r="L10" s="210"/>
      <c r="M10" s="222"/>
      <c r="N10" s="213">
        <f t="shared" si="0"/>
        <v>26676</v>
      </c>
    </row>
    <row r="11" spans="1:14" ht="11.25" customHeight="1">
      <c r="A11" s="214" t="s">
        <v>29</v>
      </c>
      <c r="B11" s="218" t="s">
        <v>429</v>
      </c>
      <c r="C11" s="208" t="s">
        <v>33</v>
      </c>
      <c r="D11" s="208">
        <v>40420</v>
      </c>
      <c r="E11" s="208">
        <v>40421</v>
      </c>
      <c r="F11" s="209">
        <v>35050</v>
      </c>
      <c r="G11" s="210">
        <v>23085</v>
      </c>
      <c r="H11" s="223"/>
      <c r="I11" s="216"/>
      <c r="J11" s="210"/>
      <c r="K11" s="211">
        <v>23085</v>
      </c>
      <c r="L11" s="210"/>
      <c r="M11" s="222"/>
      <c r="N11" s="213">
        <f t="shared" si="0"/>
        <v>23085</v>
      </c>
    </row>
    <row r="12" spans="1:14" ht="11.25" customHeight="1">
      <c r="A12" s="224" t="s">
        <v>20</v>
      </c>
      <c r="B12" s="225" t="s">
        <v>421</v>
      </c>
      <c r="C12" s="226" t="s">
        <v>33</v>
      </c>
      <c r="D12" s="226">
        <v>40420</v>
      </c>
      <c r="E12" s="226">
        <v>40421</v>
      </c>
      <c r="F12" s="227">
        <v>35051</v>
      </c>
      <c r="G12" s="210">
        <v>23085</v>
      </c>
      <c r="H12" s="228"/>
      <c r="I12" s="229"/>
      <c r="J12" s="228"/>
      <c r="K12" s="211">
        <v>23085</v>
      </c>
      <c r="L12" s="210"/>
      <c r="M12" s="230"/>
      <c r="N12" s="213">
        <f t="shared" si="0"/>
        <v>23085</v>
      </c>
    </row>
    <row r="13" spans="1:14" ht="11.25" customHeight="1">
      <c r="A13" s="224"/>
      <c r="B13" s="225"/>
      <c r="C13" s="226"/>
      <c r="D13" s="226"/>
      <c r="E13" s="226"/>
      <c r="F13" s="231"/>
      <c r="G13" s="228"/>
      <c r="H13" s="228"/>
      <c r="I13" s="229"/>
      <c r="J13" s="228"/>
      <c r="K13" s="211"/>
      <c r="L13" s="228"/>
      <c r="M13" s="230"/>
      <c r="N13" s="213">
        <f t="shared" si="0"/>
        <v>0</v>
      </c>
    </row>
    <row r="14" spans="1:14" ht="11.25" customHeight="1">
      <c r="A14" s="224"/>
      <c r="B14" s="225"/>
      <c r="C14" s="231"/>
      <c r="D14" s="226"/>
      <c r="E14" s="226"/>
      <c r="F14" s="231"/>
      <c r="G14" s="210"/>
      <c r="H14" s="228"/>
      <c r="I14" s="229"/>
      <c r="J14" s="232"/>
      <c r="K14" s="228"/>
      <c r="L14" s="210"/>
      <c r="M14" s="233"/>
      <c r="N14" s="213">
        <f t="shared" si="0"/>
        <v>0</v>
      </c>
    </row>
    <row r="15" spans="1:14" ht="11.25" customHeight="1">
      <c r="A15" s="234"/>
      <c r="B15" s="235"/>
      <c r="C15" s="236"/>
      <c r="D15" s="237"/>
      <c r="E15" s="237"/>
      <c r="F15" s="236"/>
      <c r="G15" s="210"/>
      <c r="H15" s="233"/>
      <c r="I15" s="238"/>
      <c r="J15" s="210"/>
      <c r="K15" s="228"/>
      <c r="L15" s="210"/>
      <c r="M15" s="239"/>
      <c r="N15" s="240">
        <f t="shared" si="0"/>
        <v>0</v>
      </c>
    </row>
    <row r="16" spans="1:14" ht="11.25" customHeight="1">
      <c r="A16" s="224"/>
      <c r="B16" s="225"/>
      <c r="C16" s="231"/>
      <c r="D16" s="241"/>
      <c r="E16" s="241"/>
      <c r="F16" s="231"/>
      <c r="G16" s="210"/>
      <c r="H16" s="233"/>
      <c r="I16" s="238"/>
      <c r="J16" s="199"/>
      <c r="K16" s="228"/>
      <c r="L16" s="210"/>
      <c r="M16" s="230"/>
      <c r="N16" s="240">
        <f t="shared" si="0"/>
        <v>0</v>
      </c>
    </row>
    <row r="17" spans="1:14" ht="11.25" customHeight="1">
      <c r="A17" s="224"/>
      <c r="B17" s="242"/>
      <c r="C17" s="231"/>
      <c r="D17" s="241"/>
      <c r="E17" s="241"/>
      <c r="F17" s="231"/>
      <c r="G17" s="243"/>
      <c r="H17" s="230"/>
      <c r="I17" s="238"/>
      <c r="J17" s="233"/>
      <c r="K17" s="230"/>
      <c r="L17" s="243"/>
      <c r="M17" s="230"/>
      <c r="N17" s="240">
        <f t="shared" si="0"/>
        <v>0</v>
      </c>
    </row>
    <row r="18" spans="1:14" ht="11.25" customHeight="1">
      <c r="A18" s="224"/>
      <c r="B18" s="242"/>
      <c r="C18" s="231"/>
      <c r="D18" s="241"/>
      <c r="E18" s="241"/>
      <c r="F18" s="231"/>
      <c r="G18" s="210"/>
      <c r="H18" s="233"/>
      <c r="I18" s="238"/>
      <c r="J18" s="244"/>
      <c r="K18" s="233"/>
      <c r="L18" s="210"/>
      <c r="M18" s="230"/>
      <c r="N18" s="240">
        <f t="shared" si="0"/>
        <v>0</v>
      </c>
    </row>
    <row r="19" spans="1:14" ht="11.25" customHeight="1">
      <c r="A19" s="224"/>
      <c r="B19" s="226"/>
      <c r="C19" s="231"/>
      <c r="D19" s="241"/>
      <c r="E19" s="241"/>
      <c r="F19" s="231"/>
      <c r="G19" s="243"/>
      <c r="H19" s="230"/>
      <c r="I19" s="238"/>
      <c r="J19" s="233"/>
      <c r="K19" s="233"/>
      <c r="L19" s="243"/>
      <c r="M19" s="230"/>
      <c r="N19" s="240">
        <f t="shared" si="0"/>
        <v>0</v>
      </c>
    </row>
    <row r="20" spans="1:14" ht="11.25" customHeight="1">
      <c r="A20" s="224"/>
      <c r="B20" s="242"/>
      <c r="C20" s="231"/>
      <c r="D20" s="241"/>
      <c r="E20" s="241"/>
      <c r="F20" s="231"/>
      <c r="G20" s="210"/>
      <c r="H20" s="233"/>
      <c r="I20" s="238"/>
      <c r="J20" s="199"/>
      <c r="K20" s="228"/>
      <c r="L20" s="210"/>
      <c r="M20" s="230"/>
      <c r="N20" s="240">
        <f t="shared" si="0"/>
        <v>0</v>
      </c>
    </row>
    <row r="21" spans="1:14" ht="11.25" customHeight="1">
      <c r="A21" s="224"/>
      <c r="B21" s="242"/>
      <c r="C21" s="231"/>
      <c r="D21" s="241"/>
      <c r="E21" s="241"/>
      <c r="F21" s="231"/>
      <c r="G21" s="228"/>
      <c r="H21" s="233"/>
      <c r="I21" s="238"/>
      <c r="J21" s="233"/>
      <c r="K21" s="233"/>
      <c r="L21" s="230"/>
      <c r="M21" s="230"/>
      <c r="N21" s="240">
        <f t="shared" si="0"/>
        <v>0</v>
      </c>
    </row>
    <row r="22" spans="1:14" ht="11.25" customHeight="1">
      <c r="A22" s="224"/>
      <c r="B22" s="225"/>
      <c r="C22" s="231"/>
      <c r="D22" s="241"/>
      <c r="E22" s="241"/>
      <c r="F22" s="231"/>
      <c r="G22" s="233"/>
      <c r="H22" s="233"/>
      <c r="I22" s="244"/>
      <c r="J22" s="244"/>
      <c r="K22" s="233"/>
      <c r="L22" s="230"/>
      <c r="M22" s="230"/>
      <c r="N22" s="240">
        <f t="shared" si="0"/>
        <v>0</v>
      </c>
    </row>
    <row r="23" spans="1:14" ht="11.25" customHeight="1">
      <c r="A23" s="224"/>
      <c r="B23" s="242"/>
      <c r="C23" s="245"/>
      <c r="D23" s="241"/>
      <c r="E23" s="241"/>
      <c r="F23" s="246"/>
      <c r="G23" s="233"/>
      <c r="H23" s="233"/>
      <c r="I23" s="244"/>
      <c r="J23" s="244"/>
      <c r="K23" s="233"/>
      <c r="L23" s="230"/>
      <c r="M23" s="230"/>
      <c r="N23" s="240">
        <f t="shared" si="0"/>
        <v>0</v>
      </c>
    </row>
    <row r="24" spans="1:14" ht="11.25" customHeight="1">
      <c r="A24" s="214"/>
      <c r="B24" s="218"/>
      <c r="C24" s="209"/>
      <c r="D24" s="247"/>
      <c r="E24" s="247"/>
      <c r="F24" s="248"/>
      <c r="G24" s="249"/>
      <c r="H24" s="249"/>
      <c r="I24" s="250"/>
      <c r="J24" s="250"/>
      <c r="K24" s="194"/>
      <c r="L24" s="222"/>
      <c r="M24" s="222"/>
      <c r="N24" s="240">
        <f t="shared" si="0"/>
        <v>0</v>
      </c>
    </row>
    <row r="25" spans="1:14" ht="11.25" customHeight="1">
      <c r="A25" s="214"/>
      <c r="B25" s="218"/>
      <c r="C25" s="209"/>
      <c r="D25" s="247"/>
      <c r="E25" s="247"/>
      <c r="F25" s="248"/>
      <c r="G25" s="249"/>
      <c r="H25" s="249"/>
      <c r="I25" s="250"/>
      <c r="J25" s="250"/>
      <c r="K25" s="249"/>
      <c r="L25" s="222"/>
      <c r="M25" s="222"/>
      <c r="N25" s="240">
        <f t="shared" si="0"/>
        <v>0</v>
      </c>
    </row>
    <row r="26" spans="1:14" ht="11.25" customHeight="1">
      <c r="A26" s="251"/>
      <c r="B26" s="207"/>
      <c r="C26" s="209"/>
      <c r="D26" s="247"/>
      <c r="E26" s="247"/>
      <c r="F26" s="248"/>
      <c r="G26" s="249"/>
      <c r="H26" s="249"/>
      <c r="I26" s="250"/>
      <c r="J26" s="250"/>
      <c r="K26" s="249"/>
      <c r="L26" s="222"/>
      <c r="M26" s="222"/>
      <c r="N26" s="240">
        <f t="shared" si="0"/>
        <v>0</v>
      </c>
    </row>
    <row r="27" spans="1:14" ht="11.25" customHeight="1">
      <c r="A27" s="251"/>
      <c r="B27" s="218"/>
      <c r="C27" s="209"/>
      <c r="D27" s="247"/>
      <c r="E27" s="247"/>
      <c r="F27" s="248"/>
      <c r="G27" s="249"/>
      <c r="H27" s="249"/>
      <c r="I27" s="250"/>
      <c r="J27" s="250"/>
      <c r="K27" s="249"/>
      <c r="L27" s="222"/>
      <c r="M27" s="222"/>
      <c r="N27" s="240">
        <f t="shared" si="0"/>
        <v>0</v>
      </c>
    </row>
    <row r="28" spans="1:14" ht="11.25" customHeight="1">
      <c r="A28" s="251"/>
      <c r="B28" s="221"/>
      <c r="C28" s="209"/>
      <c r="D28" s="247"/>
      <c r="E28" s="247"/>
      <c r="F28" s="248"/>
      <c r="G28" s="249"/>
      <c r="H28" s="249"/>
      <c r="I28" s="194"/>
      <c r="J28" s="194"/>
      <c r="K28" s="250"/>
      <c r="L28" s="222"/>
      <c r="M28" s="222"/>
      <c r="N28" s="240">
        <f t="shared" si="0"/>
        <v>0</v>
      </c>
    </row>
    <row r="29" spans="1:14" ht="11.25" customHeight="1">
      <c r="A29" s="251"/>
      <c r="B29" s="221"/>
      <c r="C29" s="209"/>
      <c r="D29" s="252"/>
      <c r="E29" s="252"/>
      <c r="F29" s="248"/>
      <c r="G29" s="194"/>
      <c r="H29" s="194"/>
      <c r="I29" s="194"/>
      <c r="J29" s="194"/>
      <c r="K29" s="250"/>
      <c r="L29" s="222"/>
      <c r="M29" s="222"/>
      <c r="N29" s="253">
        <f>SUM(N6:N28)</f>
        <v>653772</v>
      </c>
    </row>
    <row r="30" spans="1:14" ht="12" customHeight="1">
      <c r="A30" s="203" t="s">
        <v>37</v>
      </c>
      <c r="B30" s="254"/>
      <c r="C30" s="255"/>
      <c r="D30" s="250"/>
      <c r="E30" s="250"/>
      <c r="F30" s="250"/>
      <c r="G30" s="249">
        <f>SUM(G6:G29)</f>
        <v>140772</v>
      </c>
      <c r="H30" s="249">
        <f>SUM(H6:H29)</f>
        <v>0</v>
      </c>
      <c r="I30" s="222">
        <f>SUM(I6:I28)</f>
        <v>513000</v>
      </c>
      <c r="J30" s="222">
        <f>SUM(J6:J28)</f>
        <v>53352</v>
      </c>
      <c r="K30" s="222">
        <f>SUM(K6:K28)</f>
        <v>87420</v>
      </c>
      <c r="L30" s="222">
        <f>SUM(L6:L29)</f>
        <v>513000</v>
      </c>
      <c r="M30" s="222">
        <f>SUM(M6:M29)</f>
        <v>0</v>
      </c>
      <c r="N30" s="253">
        <f>SUM(J30:M30)</f>
        <v>653772</v>
      </c>
    </row>
    <row r="31" spans="1:14" ht="10.5" customHeight="1">
      <c r="A31" s="194"/>
      <c r="B31" s="194"/>
      <c r="C31" s="194"/>
      <c r="D31" s="247"/>
      <c r="E31" s="194"/>
      <c r="F31" s="194"/>
      <c r="G31" s="194"/>
      <c r="H31" s="196" t="s">
        <v>38</v>
      </c>
      <c r="I31" s="256"/>
      <c r="J31" s="250"/>
      <c r="K31" s="257"/>
      <c r="L31" s="250"/>
      <c r="M31" s="250"/>
      <c r="N31" s="194"/>
    </row>
    <row r="32" spans="1:14" ht="11.25" customHeight="1">
      <c r="A32" s="203" t="s">
        <v>39</v>
      </c>
      <c r="B32" s="203"/>
      <c r="C32" s="194"/>
      <c r="D32" s="247"/>
      <c r="E32" s="258" t="s">
        <v>40</v>
      </c>
      <c r="F32" s="258"/>
      <c r="G32" s="194" t="s">
        <v>41</v>
      </c>
      <c r="H32" s="259" t="s">
        <v>426</v>
      </c>
      <c r="I32" s="260"/>
      <c r="J32" s="261"/>
      <c r="K32" s="262"/>
      <c r="L32" s="263"/>
      <c r="M32" s="264"/>
      <c r="N32" s="194"/>
    </row>
    <row r="33" spans="1:14" ht="11.25" customHeight="1">
      <c r="A33" s="203" t="s">
        <v>42</v>
      </c>
      <c r="B33" s="202"/>
      <c r="C33" s="265"/>
      <c r="D33" s="194"/>
      <c r="E33" s="306">
        <v>513</v>
      </c>
      <c r="F33" s="306"/>
      <c r="G33" s="194"/>
      <c r="H33" s="266"/>
      <c r="I33" s="267"/>
      <c r="J33" s="263"/>
      <c r="K33" s="263"/>
      <c r="L33" s="263"/>
      <c r="M33" s="264"/>
      <c r="N33" s="217"/>
    </row>
    <row r="34" spans="1:14" ht="11.25" customHeight="1">
      <c r="A34" s="203" t="s">
        <v>43</v>
      </c>
      <c r="B34" s="194"/>
      <c r="C34" s="268">
        <v>0</v>
      </c>
      <c r="D34" s="194"/>
      <c r="E34" s="194"/>
      <c r="F34" s="194"/>
      <c r="G34" s="194"/>
      <c r="H34" s="258"/>
      <c r="I34" s="222"/>
      <c r="J34" s="264"/>
      <c r="K34" s="264"/>
      <c r="L34" s="264"/>
      <c r="M34" s="264"/>
      <c r="N34" s="217"/>
    </row>
    <row r="35" spans="1:14" ht="11.25" customHeight="1">
      <c r="A35" s="194"/>
      <c r="B35" s="194"/>
      <c r="C35" s="269">
        <f>((C33+C34)*E33)</f>
        <v>0</v>
      </c>
      <c r="D35" s="194"/>
      <c r="E35" s="194"/>
      <c r="F35" s="194"/>
      <c r="G35" s="194"/>
      <c r="H35" s="264"/>
      <c r="I35" s="264"/>
      <c r="J35" s="264"/>
      <c r="K35" s="194"/>
      <c r="L35" s="264"/>
      <c r="M35" s="264"/>
      <c r="N35" s="217"/>
    </row>
    <row r="36" spans="1:14" ht="11.25" customHeight="1">
      <c r="A36" s="203" t="s">
        <v>44</v>
      </c>
      <c r="B36" s="194" t="s">
        <v>141</v>
      </c>
      <c r="C36" s="270">
        <v>53400</v>
      </c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</row>
    <row r="37" spans="1:14" ht="11.25" customHeight="1">
      <c r="A37" s="307" t="s">
        <v>19</v>
      </c>
      <c r="B37" s="307"/>
      <c r="C37" s="269">
        <f>SUM(C35+C36)</f>
        <v>53400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247"/>
    </row>
  </sheetData>
  <mergeCells count="5">
    <mergeCell ref="B3:D3"/>
    <mergeCell ref="K3:M3"/>
    <mergeCell ref="H4:I4"/>
    <mergeCell ref="E33:F33"/>
    <mergeCell ref="A37:B37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7"/>
  <dimension ref="A1:N38"/>
  <sheetViews>
    <sheetView topLeftCell="A21" workbookViewId="0">
      <selection activeCell="N38" sqref="A1:N38"/>
    </sheetView>
  </sheetViews>
  <sheetFormatPr baseColWidth="10" defaultRowHeight="15"/>
  <cols>
    <col min="1" max="1" width="6.42578125" customWidth="1"/>
    <col min="2" max="2" width="12.710937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45</v>
      </c>
      <c r="F3" s="84"/>
      <c r="G3" s="77"/>
      <c r="H3" s="77"/>
      <c r="I3" s="77"/>
      <c r="J3" s="85"/>
      <c r="K3" s="311">
        <v>40406</v>
      </c>
      <c r="L3" s="311"/>
      <c r="M3" s="311"/>
      <c r="N3" s="86" t="s">
        <v>46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83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60</v>
      </c>
      <c r="B6" s="101" t="s">
        <v>231</v>
      </c>
      <c r="C6" s="90"/>
      <c r="D6" s="91"/>
      <c r="E6" s="91"/>
      <c r="F6" s="92">
        <v>34873</v>
      </c>
      <c r="G6" s="93"/>
      <c r="H6" s="93" t="s">
        <v>233</v>
      </c>
      <c r="I6" s="93">
        <v>22572</v>
      </c>
      <c r="J6" s="93"/>
      <c r="K6" s="99">
        <v>22572</v>
      </c>
      <c r="L6" s="93"/>
      <c r="M6" s="96"/>
      <c r="N6" s="97">
        <f>SUM(G6:I6)</f>
        <v>22572</v>
      </c>
    </row>
    <row r="7" spans="1:14" ht="11.25" customHeight="1">
      <c r="A7" s="88"/>
      <c r="B7" s="101" t="s">
        <v>234</v>
      </c>
      <c r="C7" s="92"/>
      <c r="D7" s="91"/>
      <c r="E7" s="91"/>
      <c r="F7" s="92">
        <v>34874</v>
      </c>
      <c r="G7" s="93"/>
      <c r="H7" s="93" t="s">
        <v>36</v>
      </c>
      <c r="I7" s="93">
        <v>5200</v>
      </c>
      <c r="J7" s="93">
        <v>5200</v>
      </c>
      <c r="K7" s="99"/>
      <c r="L7" s="93"/>
      <c r="M7" s="96"/>
      <c r="N7" s="97">
        <f>SUM(G7:I7)</f>
        <v>5200</v>
      </c>
    </row>
    <row r="8" spans="1:14" ht="11.25" customHeight="1">
      <c r="A8" s="100"/>
      <c r="B8" s="101"/>
      <c r="C8" s="92"/>
      <c r="D8" s="102"/>
      <c r="E8" s="102"/>
      <c r="F8" s="92"/>
      <c r="G8" s="93"/>
      <c r="H8" s="93"/>
      <c r="I8" s="95"/>
      <c r="J8" s="93"/>
      <c r="K8" s="99"/>
      <c r="L8" s="93"/>
      <c r="M8" s="96"/>
      <c r="N8" s="97">
        <f t="shared" ref="N8:N29" si="0">SUM(G8+I8)</f>
        <v>0</v>
      </c>
    </row>
    <row r="9" spans="1:14" ht="11.25" customHeight="1">
      <c r="A9" s="100"/>
      <c r="B9" s="151"/>
      <c r="C9" s="91"/>
      <c r="D9" s="91"/>
      <c r="E9" s="91"/>
      <c r="F9" s="92"/>
      <c r="G9" s="93"/>
      <c r="H9" s="93"/>
      <c r="I9" s="95"/>
      <c r="J9" s="93"/>
      <c r="K9" s="99"/>
      <c r="L9" s="93"/>
      <c r="M9" s="93"/>
      <c r="N9" s="97">
        <f t="shared" si="0"/>
        <v>0</v>
      </c>
    </row>
    <row r="10" spans="1:14" ht="11.25" customHeight="1">
      <c r="A10" s="100"/>
      <c r="B10" s="151"/>
      <c r="C10" s="89"/>
      <c r="D10" s="91"/>
      <c r="E10" s="91"/>
      <c r="F10" s="92"/>
      <c r="G10" s="93"/>
      <c r="H10" s="93"/>
      <c r="I10" s="95"/>
      <c r="J10" s="93"/>
      <c r="K10" s="104"/>
      <c r="L10" s="93"/>
      <c r="M10" s="105"/>
      <c r="N10" s="97">
        <f t="shared" si="0"/>
        <v>0</v>
      </c>
    </row>
    <row r="11" spans="1:14" ht="11.25" customHeight="1">
      <c r="A11" s="100"/>
      <c r="B11" s="89"/>
      <c r="C11" s="91"/>
      <c r="D11" s="91"/>
      <c r="E11" s="91"/>
      <c r="F11" s="92"/>
      <c r="G11" s="93"/>
      <c r="H11" s="93"/>
      <c r="I11" s="95"/>
      <c r="J11" s="93"/>
      <c r="K11" s="99"/>
      <c r="L11" s="93"/>
      <c r="M11" s="106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107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8"/>
      <c r="B13" s="109"/>
      <c r="C13" s="110"/>
      <c r="D13" s="110"/>
      <c r="E13" s="110"/>
      <c r="F13" s="111"/>
      <c r="G13" s="93"/>
      <c r="H13" s="112"/>
      <c r="I13" s="113"/>
      <c r="J13" s="112"/>
      <c r="K13" s="99"/>
      <c r="L13" s="93"/>
      <c r="M13" s="114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5"/>
      <c r="G14" s="112"/>
      <c r="H14" s="112"/>
      <c r="I14" s="113"/>
      <c r="J14" s="112"/>
      <c r="K14" s="99"/>
      <c r="L14" s="112"/>
      <c r="M14" s="114"/>
      <c r="N14" s="97">
        <f t="shared" si="0"/>
        <v>0</v>
      </c>
    </row>
    <row r="15" spans="1:14" ht="11.25" customHeight="1">
      <c r="A15" s="108"/>
      <c r="B15" s="109"/>
      <c r="C15" s="115"/>
      <c r="D15" s="110"/>
      <c r="E15" s="110"/>
      <c r="F15" s="115"/>
      <c r="G15" s="93"/>
      <c r="H15" s="112"/>
      <c r="I15" s="113"/>
      <c r="J15" s="167"/>
      <c r="K15" s="112"/>
      <c r="L15" s="93"/>
      <c r="M15" s="116"/>
      <c r="N15" s="97">
        <f t="shared" si="0"/>
        <v>0</v>
      </c>
    </row>
    <row r="16" spans="1:14" ht="11.25" customHeight="1">
      <c r="A16" s="118"/>
      <c r="B16" s="119"/>
      <c r="C16" s="120"/>
      <c r="D16" s="121"/>
      <c r="E16" s="121"/>
      <c r="F16" s="120"/>
      <c r="G16" s="93"/>
      <c r="H16" s="116"/>
      <c r="I16" s="117"/>
      <c r="J16" s="93"/>
      <c r="K16" s="112"/>
      <c r="L16" s="93"/>
      <c r="M16" s="122"/>
      <c r="N16" s="123">
        <f t="shared" si="0"/>
        <v>0</v>
      </c>
    </row>
    <row r="17" spans="1:14" ht="11.25" customHeight="1">
      <c r="A17" s="108"/>
      <c r="B17" s="109"/>
      <c r="C17" s="115"/>
      <c r="D17" s="124"/>
      <c r="E17" s="124"/>
      <c r="F17" s="115"/>
      <c r="G17" s="93"/>
      <c r="H17" s="116"/>
      <c r="I17" s="117"/>
      <c r="J17" s="82"/>
      <c r="K17" s="112"/>
      <c r="L17" s="93"/>
      <c r="M17" s="114"/>
      <c r="N17" s="123">
        <f t="shared" si="0"/>
        <v>0</v>
      </c>
    </row>
    <row r="18" spans="1:14" ht="11.25" customHeight="1">
      <c r="A18" s="108"/>
      <c r="B18" s="125"/>
      <c r="C18" s="115"/>
      <c r="D18" s="124"/>
      <c r="E18" s="124"/>
      <c r="F18" s="115"/>
      <c r="G18" s="126"/>
      <c r="H18" s="114"/>
      <c r="I18" s="117"/>
      <c r="J18" s="116"/>
      <c r="K18" s="114"/>
      <c r="L18" s="126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93"/>
      <c r="H19" s="116"/>
      <c r="I19" s="117"/>
      <c r="J19" s="127"/>
      <c r="K19" s="116"/>
      <c r="L19" s="93"/>
      <c r="M19" s="114"/>
      <c r="N19" s="123">
        <f t="shared" si="0"/>
        <v>0</v>
      </c>
    </row>
    <row r="20" spans="1:14" ht="11.25" customHeight="1">
      <c r="A20" s="108"/>
      <c r="B20" s="110"/>
      <c r="C20" s="115"/>
      <c r="D20" s="124"/>
      <c r="E20" s="124"/>
      <c r="F20" s="115"/>
      <c r="G20" s="126"/>
      <c r="H20" s="114"/>
      <c r="I20" s="117"/>
      <c r="J20" s="116"/>
      <c r="K20" s="116"/>
      <c r="L20" s="126"/>
      <c r="M20" s="114"/>
      <c r="N20" s="123">
        <f t="shared" si="0"/>
        <v>0</v>
      </c>
    </row>
    <row r="21" spans="1:14" ht="11.25" customHeight="1">
      <c r="A21" s="108"/>
      <c r="B21" s="125"/>
      <c r="C21" s="115"/>
      <c r="D21" s="124"/>
      <c r="E21" s="124"/>
      <c r="F21" s="115"/>
      <c r="G21" s="93"/>
      <c r="H21" s="116"/>
      <c r="I21" s="117"/>
      <c r="J21" s="82"/>
      <c r="K21" s="112"/>
      <c r="L21" s="93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112"/>
      <c r="H22" s="116"/>
      <c r="I22" s="117"/>
      <c r="J22" s="116"/>
      <c r="K22" s="116"/>
      <c r="L22" s="114"/>
      <c r="M22" s="114"/>
      <c r="N22" s="123">
        <f t="shared" si="0"/>
        <v>0</v>
      </c>
    </row>
    <row r="23" spans="1:14" ht="11.25" customHeight="1">
      <c r="A23" s="108"/>
      <c r="B23" s="109"/>
      <c r="C23" s="115"/>
      <c r="D23" s="124"/>
      <c r="E23" s="124"/>
      <c r="F23" s="115"/>
      <c r="G23" s="116"/>
      <c r="H23" s="116"/>
      <c r="I23" s="127"/>
      <c r="J23" s="127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25"/>
      <c r="C24" s="128"/>
      <c r="D24" s="124"/>
      <c r="E24" s="124"/>
      <c r="F24" s="129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0"/>
      <c r="B25" s="89"/>
      <c r="C25" s="92"/>
      <c r="D25" s="130"/>
      <c r="E25" s="130"/>
      <c r="F25" s="131"/>
      <c r="G25" s="103"/>
      <c r="H25" s="103"/>
      <c r="I25" s="132"/>
      <c r="J25" s="132"/>
      <c r="K25" s="77"/>
      <c r="L25" s="106"/>
      <c r="M25" s="106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103"/>
      <c r="L26" s="106"/>
      <c r="M26" s="106"/>
      <c r="N26" s="123">
        <f t="shared" si="0"/>
        <v>0</v>
      </c>
    </row>
    <row r="27" spans="1:14" ht="11.25" customHeight="1">
      <c r="A27" s="133"/>
      <c r="B27" s="90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89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134"/>
      <c r="C29" s="92"/>
      <c r="D29" s="130"/>
      <c r="E29" s="130"/>
      <c r="F29" s="131"/>
      <c r="G29" s="103"/>
      <c r="H29" s="103"/>
      <c r="I29" s="77"/>
      <c r="J29" s="77"/>
      <c r="K29" s="132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5"/>
      <c r="E30" s="135"/>
      <c r="F30" s="131"/>
      <c r="G30" s="77"/>
      <c r="H30" s="77"/>
      <c r="I30" s="77"/>
      <c r="J30" s="77"/>
      <c r="K30" s="132"/>
      <c r="L30" s="106"/>
      <c r="M30" s="106"/>
      <c r="N30" s="157">
        <f>SUM(N6:N29)</f>
        <v>27772</v>
      </c>
    </row>
    <row r="31" spans="1:14" ht="12" customHeight="1">
      <c r="A31" s="86" t="s">
        <v>37</v>
      </c>
      <c r="B31" s="137"/>
      <c r="C31" s="138"/>
      <c r="D31" s="132"/>
      <c r="E31" s="132"/>
      <c r="F31" s="132"/>
      <c r="G31" s="103">
        <f>SUM(G6:G30)</f>
        <v>0</v>
      </c>
      <c r="H31" s="103">
        <f>SUM(H6:H30)</f>
        <v>0</v>
      </c>
      <c r="I31" s="106">
        <f>SUM(I6:I29)</f>
        <v>27772</v>
      </c>
      <c r="J31" s="106">
        <f>SUM(J6:J29)</f>
        <v>5200</v>
      </c>
      <c r="K31" s="106">
        <f>SUM(K6:K29)</f>
        <v>22572</v>
      </c>
      <c r="L31" s="106">
        <f>SUM(L6:L30)</f>
        <v>0</v>
      </c>
      <c r="M31" s="106">
        <f>SUM(M6:M30)</f>
        <v>0</v>
      </c>
      <c r="N31" s="157">
        <f>SUM(J31:M31)</f>
        <v>27772</v>
      </c>
    </row>
    <row r="32" spans="1:14" ht="10.5" customHeight="1">
      <c r="A32" s="77"/>
      <c r="B32" s="77"/>
      <c r="C32" s="77"/>
      <c r="D32" s="130"/>
      <c r="E32" s="77"/>
      <c r="F32" s="77"/>
      <c r="G32" s="77"/>
      <c r="H32" s="79" t="s">
        <v>38</v>
      </c>
      <c r="I32" s="139"/>
      <c r="J32" s="132"/>
      <c r="K32" s="140"/>
      <c r="L32" s="132"/>
      <c r="M32" s="132"/>
      <c r="N32" s="77"/>
    </row>
    <row r="33" spans="1:14" ht="11.25" customHeight="1">
      <c r="A33" s="86" t="s">
        <v>39</v>
      </c>
      <c r="B33" s="86"/>
      <c r="C33" s="77"/>
      <c r="D33" s="130"/>
      <c r="E33" s="141" t="s">
        <v>40</v>
      </c>
      <c r="F33" s="141"/>
      <c r="G33" s="77" t="s">
        <v>41</v>
      </c>
      <c r="H33" s="142"/>
      <c r="I33" s="143"/>
      <c r="J33" s="144"/>
      <c r="K33" s="145"/>
      <c r="L33" s="146"/>
      <c r="M33" s="147"/>
      <c r="N33" s="77"/>
    </row>
    <row r="34" spans="1:14" ht="11.25" customHeight="1">
      <c r="A34" s="86" t="s">
        <v>42</v>
      </c>
      <c r="B34" s="85"/>
      <c r="C34" s="148"/>
      <c r="D34" s="77"/>
      <c r="E34" s="312">
        <v>513</v>
      </c>
      <c r="F34" s="312"/>
      <c r="G34" s="77"/>
      <c r="H34" s="149"/>
      <c r="I34" s="150"/>
      <c r="J34" s="146"/>
      <c r="K34" s="146"/>
      <c r="L34" s="146"/>
      <c r="M34" s="147"/>
      <c r="N34" s="151"/>
    </row>
    <row r="35" spans="1:14" ht="11.25" customHeight="1">
      <c r="A35" s="86" t="s">
        <v>43</v>
      </c>
      <c r="B35" s="77"/>
      <c r="C35" s="152">
        <v>0</v>
      </c>
      <c r="D35" s="77"/>
      <c r="E35" s="77"/>
      <c r="F35" s="77"/>
      <c r="G35" s="77"/>
      <c r="H35" s="141"/>
      <c r="I35" s="106"/>
      <c r="J35" s="147"/>
      <c r="K35" s="147"/>
      <c r="L35" s="147"/>
      <c r="M35" s="147"/>
      <c r="N35" s="151"/>
    </row>
    <row r="36" spans="1:14" ht="11.25" customHeight="1">
      <c r="A36" s="77"/>
      <c r="B36" s="77"/>
      <c r="C36" s="103">
        <f>((C34+C35)*E34)</f>
        <v>0</v>
      </c>
      <c r="D36" s="77"/>
      <c r="E36" s="77"/>
      <c r="F36" s="77"/>
      <c r="G36" s="77"/>
      <c r="H36" s="147"/>
      <c r="I36" s="147"/>
      <c r="J36" s="147"/>
      <c r="K36" s="77"/>
      <c r="L36" s="147"/>
      <c r="M36" s="147"/>
      <c r="N36" s="151"/>
    </row>
    <row r="37" spans="1:14" ht="11.25" customHeight="1">
      <c r="A37" s="86" t="s">
        <v>44</v>
      </c>
      <c r="B37" s="77" t="s">
        <v>141</v>
      </c>
      <c r="C37" s="106">
        <v>5200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</row>
    <row r="38" spans="1:14" ht="11.25" customHeight="1">
      <c r="A38" s="313" t="s">
        <v>19</v>
      </c>
      <c r="B38" s="313"/>
      <c r="C38" s="103">
        <f>SUM(C36+C37)</f>
        <v>5200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130"/>
    </row>
  </sheetData>
  <mergeCells count="5">
    <mergeCell ref="B3:D3"/>
    <mergeCell ref="K3:M3"/>
    <mergeCell ref="H4:I4"/>
    <mergeCell ref="E34:F34"/>
    <mergeCell ref="A38:B38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18"/>
  <dimension ref="A1:N38"/>
  <sheetViews>
    <sheetView topLeftCell="A13" workbookViewId="0">
      <selection activeCell="D34" sqref="D34"/>
    </sheetView>
  </sheetViews>
  <sheetFormatPr baseColWidth="10" defaultRowHeight="15"/>
  <cols>
    <col min="1" max="1" width="6.42578125" customWidth="1"/>
    <col min="2" max="2" width="12.710937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103</v>
      </c>
      <c r="F3" s="84"/>
      <c r="G3" s="77"/>
      <c r="H3" s="77"/>
      <c r="I3" s="77"/>
      <c r="J3" s="85"/>
      <c r="K3" s="311">
        <v>40406</v>
      </c>
      <c r="L3" s="311"/>
      <c r="M3" s="311"/>
      <c r="N3" s="86" t="s">
        <v>4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82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/>
      <c r="B6" s="101" t="s">
        <v>230</v>
      </c>
      <c r="C6" s="90"/>
      <c r="D6" s="91">
        <v>40405</v>
      </c>
      <c r="E6" s="91">
        <v>40406</v>
      </c>
      <c r="F6" s="92">
        <v>34870</v>
      </c>
      <c r="G6" s="93">
        <v>161595</v>
      </c>
      <c r="H6" s="93"/>
      <c r="I6" s="93"/>
      <c r="J6" s="93"/>
      <c r="K6" s="99">
        <v>161595</v>
      </c>
      <c r="L6" s="93"/>
      <c r="M6" s="96"/>
      <c r="N6" s="97">
        <f>SUM(G6:I6)</f>
        <v>161595</v>
      </c>
    </row>
    <row r="7" spans="1:14" ht="11.25" customHeight="1">
      <c r="A7" s="88"/>
      <c r="B7" s="101" t="s">
        <v>231</v>
      </c>
      <c r="C7" s="92" t="s">
        <v>33</v>
      </c>
      <c r="D7" s="91">
        <v>40406</v>
      </c>
      <c r="E7" s="91">
        <v>40408</v>
      </c>
      <c r="F7" s="92">
        <v>34872</v>
      </c>
      <c r="G7" s="93">
        <v>67716</v>
      </c>
      <c r="H7" s="93"/>
      <c r="I7" s="93"/>
      <c r="J7" s="93">
        <v>67716</v>
      </c>
      <c r="K7" s="99"/>
      <c r="L7" s="93"/>
      <c r="M7" s="96"/>
      <c r="N7" s="97">
        <f>SUM(G7:I7)</f>
        <v>67716</v>
      </c>
    </row>
    <row r="8" spans="1:14" ht="11.25" customHeight="1">
      <c r="A8" s="100"/>
      <c r="B8" s="101"/>
      <c r="C8" s="92"/>
      <c r="D8" s="102"/>
      <c r="E8" s="102"/>
      <c r="F8" s="92"/>
      <c r="G8" s="93"/>
      <c r="H8" s="93"/>
      <c r="I8" s="95"/>
      <c r="J8" s="93"/>
      <c r="K8" s="99"/>
      <c r="L8" s="93"/>
      <c r="M8" s="96"/>
      <c r="N8" s="97">
        <f t="shared" ref="N8:N29" si="0">SUM(G8+I8)</f>
        <v>0</v>
      </c>
    </row>
    <row r="9" spans="1:14" ht="11.25" customHeight="1">
      <c r="A9" s="100"/>
      <c r="B9" s="151"/>
      <c r="C9" s="91"/>
      <c r="D9" s="91"/>
      <c r="E9" s="91"/>
      <c r="F9" s="92"/>
      <c r="G9" s="93"/>
      <c r="H9" s="93"/>
      <c r="I9" s="95"/>
      <c r="J9" s="93"/>
      <c r="K9" s="99"/>
      <c r="L9" s="93"/>
      <c r="M9" s="93"/>
      <c r="N9" s="97">
        <f t="shared" si="0"/>
        <v>0</v>
      </c>
    </row>
    <row r="10" spans="1:14" ht="11.25" customHeight="1">
      <c r="A10" s="100"/>
      <c r="B10" s="151"/>
      <c r="C10" s="89"/>
      <c r="D10" s="91"/>
      <c r="E10" s="91"/>
      <c r="F10" s="92"/>
      <c r="G10" s="93"/>
      <c r="H10" s="93"/>
      <c r="I10" s="95"/>
      <c r="J10" s="93"/>
      <c r="K10" s="104"/>
      <c r="L10" s="93"/>
      <c r="M10" s="105"/>
      <c r="N10" s="97">
        <f t="shared" si="0"/>
        <v>0</v>
      </c>
    </row>
    <row r="11" spans="1:14" ht="11.25" customHeight="1">
      <c r="A11" s="100"/>
      <c r="B11" s="89"/>
      <c r="C11" s="91"/>
      <c r="D11" s="91"/>
      <c r="E11" s="91"/>
      <c r="F11" s="92"/>
      <c r="G11" s="93"/>
      <c r="H11" s="93"/>
      <c r="I11" s="95"/>
      <c r="J11" s="93"/>
      <c r="K11" s="99"/>
      <c r="L11" s="93"/>
      <c r="M11" s="106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107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8"/>
      <c r="B13" s="109"/>
      <c r="C13" s="110"/>
      <c r="D13" s="110"/>
      <c r="E13" s="110"/>
      <c r="F13" s="111"/>
      <c r="G13" s="93"/>
      <c r="H13" s="112"/>
      <c r="I13" s="113"/>
      <c r="J13" s="112"/>
      <c r="K13" s="99"/>
      <c r="L13" s="93"/>
      <c r="M13" s="114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5"/>
      <c r="G14" s="112"/>
      <c r="H14" s="112"/>
      <c r="I14" s="113"/>
      <c r="J14" s="112"/>
      <c r="K14" s="99"/>
      <c r="L14" s="112"/>
      <c r="M14" s="114"/>
      <c r="N14" s="97">
        <f t="shared" si="0"/>
        <v>0</v>
      </c>
    </row>
    <row r="15" spans="1:14" ht="11.25" customHeight="1">
      <c r="A15" s="108"/>
      <c r="B15" s="109"/>
      <c r="C15" s="115"/>
      <c r="D15" s="110"/>
      <c r="E15" s="110"/>
      <c r="F15" s="115"/>
      <c r="G15" s="93"/>
      <c r="H15" s="112"/>
      <c r="I15" s="113"/>
      <c r="J15" s="167"/>
      <c r="K15" s="112"/>
      <c r="L15" s="93"/>
      <c r="M15" s="116"/>
      <c r="N15" s="97">
        <f t="shared" si="0"/>
        <v>0</v>
      </c>
    </row>
    <row r="16" spans="1:14" ht="11.25" customHeight="1">
      <c r="A16" s="118"/>
      <c r="B16" s="119"/>
      <c r="C16" s="120"/>
      <c r="D16" s="121"/>
      <c r="E16" s="121"/>
      <c r="F16" s="120"/>
      <c r="G16" s="93"/>
      <c r="H16" s="116"/>
      <c r="I16" s="117"/>
      <c r="J16" s="93"/>
      <c r="K16" s="112"/>
      <c r="L16" s="93"/>
      <c r="M16" s="122"/>
      <c r="N16" s="123">
        <f t="shared" si="0"/>
        <v>0</v>
      </c>
    </row>
    <row r="17" spans="1:14" ht="11.25" customHeight="1">
      <c r="A17" s="108"/>
      <c r="B17" s="109"/>
      <c r="C17" s="115"/>
      <c r="D17" s="124"/>
      <c r="E17" s="124"/>
      <c r="F17" s="115"/>
      <c r="G17" s="93"/>
      <c r="H17" s="116"/>
      <c r="I17" s="117"/>
      <c r="J17" s="82"/>
      <c r="K17" s="112"/>
      <c r="L17" s="93"/>
      <c r="M17" s="114"/>
      <c r="N17" s="123">
        <f t="shared" si="0"/>
        <v>0</v>
      </c>
    </row>
    <row r="18" spans="1:14" ht="11.25" customHeight="1">
      <c r="A18" s="108"/>
      <c r="B18" s="125"/>
      <c r="C18" s="115"/>
      <c r="D18" s="124"/>
      <c r="E18" s="124"/>
      <c r="F18" s="115"/>
      <c r="G18" s="126"/>
      <c r="H18" s="114"/>
      <c r="I18" s="117"/>
      <c r="J18" s="116"/>
      <c r="K18" s="114"/>
      <c r="L18" s="126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93"/>
      <c r="H19" s="116"/>
      <c r="I19" s="117"/>
      <c r="J19" s="127"/>
      <c r="K19" s="116"/>
      <c r="L19" s="93"/>
      <c r="M19" s="114"/>
      <c r="N19" s="123">
        <f t="shared" si="0"/>
        <v>0</v>
      </c>
    </row>
    <row r="20" spans="1:14" ht="11.25" customHeight="1">
      <c r="A20" s="108"/>
      <c r="B20" s="110"/>
      <c r="C20" s="115"/>
      <c r="D20" s="124"/>
      <c r="E20" s="124"/>
      <c r="F20" s="115"/>
      <c r="G20" s="126"/>
      <c r="H20" s="114"/>
      <c r="I20" s="117"/>
      <c r="J20" s="116"/>
      <c r="K20" s="116"/>
      <c r="L20" s="126"/>
      <c r="M20" s="114"/>
      <c r="N20" s="123">
        <f t="shared" si="0"/>
        <v>0</v>
      </c>
    </row>
    <row r="21" spans="1:14" ht="11.25" customHeight="1">
      <c r="A21" s="108"/>
      <c r="B21" s="125"/>
      <c r="C21" s="115"/>
      <c r="D21" s="124"/>
      <c r="E21" s="124"/>
      <c r="F21" s="115"/>
      <c r="G21" s="93"/>
      <c r="H21" s="116"/>
      <c r="I21" s="117"/>
      <c r="J21" s="82"/>
      <c r="K21" s="112"/>
      <c r="L21" s="93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112"/>
      <c r="H22" s="116"/>
      <c r="I22" s="117"/>
      <c r="J22" s="116"/>
      <c r="K22" s="116"/>
      <c r="L22" s="114"/>
      <c r="M22" s="114"/>
      <c r="N22" s="123">
        <f t="shared" si="0"/>
        <v>0</v>
      </c>
    </row>
    <row r="23" spans="1:14" ht="11.25" customHeight="1">
      <c r="A23" s="108"/>
      <c r="B23" s="109"/>
      <c r="C23" s="115"/>
      <c r="D23" s="124"/>
      <c r="E23" s="124"/>
      <c r="F23" s="115"/>
      <c r="G23" s="116"/>
      <c r="H23" s="116"/>
      <c r="I23" s="127"/>
      <c r="J23" s="127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25"/>
      <c r="C24" s="128"/>
      <c r="D24" s="124"/>
      <c r="E24" s="124"/>
      <c r="F24" s="129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0"/>
      <c r="B25" s="89"/>
      <c r="C25" s="92"/>
      <c r="D25" s="130"/>
      <c r="E25" s="130"/>
      <c r="F25" s="131"/>
      <c r="G25" s="103"/>
      <c r="H25" s="103"/>
      <c r="I25" s="132"/>
      <c r="J25" s="132"/>
      <c r="K25" s="77"/>
      <c r="L25" s="106"/>
      <c r="M25" s="106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103"/>
      <c r="L26" s="106"/>
      <c r="M26" s="106"/>
      <c r="N26" s="123">
        <f t="shared" si="0"/>
        <v>0</v>
      </c>
    </row>
    <row r="27" spans="1:14" ht="11.25" customHeight="1">
      <c r="A27" s="133"/>
      <c r="B27" s="90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89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134"/>
      <c r="C29" s="92"/>
      <c r="D29" s="130"/>
      <c r="E29" s="130"/>
      <c r="F29" s="131"/>
      <c r="G29" s="103"/>
      <c r="H29" s="103"/>
      <c r="I29" s="77"/>
      <c r="J29" s="77"/>
      <c r="K29" s="132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5"/>
      <c r="E30" s="135"/>
      <c r="F30" s="131"/>
      <c r="G30" s="77"/>
      <c r="H30" s="77"/>
      <c r="I30" s="77"/>
      <c r="J30" s="77"/>
      <c r="K30" s="132"/>
      <c r="L30" s="106"/>
      <c r="M30" s="106"/>
      <c r="N30" s="157">
        <f>SUM(N6:N29)</f>
        <v>229311</v>
      </c>
    </row>
    <row r="31" spans="1:14" ht="12" customHeight="1">
      <c r="A31" s="86" t="s">
        <v>37</v>
      </c>
      <c r="B31" s="137"/>
      <c r="C31" s="138"/>
      <c r="D31" s="132"/>
      <c r="E31" s="132"/>
      <c r="F31" s="132"/>
      <c r="G31" s="103">
        <f>SUM(G6:G30)</f>
        <v>229311</v>
      </c>
      <c r="H31" s="103">
        <f>SUM(H6:H30)</f>
        <v>0</v>
      </c>
      <c r="I31" s="106">
        <f>SUM(I6:I29)</f>
        <v>0</v>
      </c>
      <c r="J31" s="106">
        <f>SUM(J6:J29)</f>
        <v>67716</v>
      </c>
      <c r="K31" s="106">
        <f>SUM(K6:K29)</f>
        <v>161595</v>
      </c>
      <c r="L31" s="106">
        <f>SUM(L6:L30)</f>
        <v>0</v>
      </c>
      <c r="M31" s="106">
        <f>SUM(M6:M30)</f>
        <v>0</v>
      </c>
      <c r="N31" s="157">
        <f>SUM(J31:M31)</f>
        <v>229311</v>
      </c>
    </row>
    <row r="32" spans="1:14" ht="10.5" customHeight="1">
      <c r="A32" s="77"/>
      <c r="B32" s="77"/>
      <c r="C32" s="77"/>
      <c r="D32" s="130"/>
      <c r="E32" s="77"/>
      <c r="F32" s="77"/>
      <c r="G32" s="77"/>
      <c r="H32" s="79" t="s">
        <v>38</v>
      </c>
      <c r="I32" s="139"/>
      <c r="J32" s="132"/>
      <c r="K32" s="140"/>
      <c r="L32" s="132"/>
      <c r="M32" s="132"/>
      <c r="N32" s="77"/>
    </row>
    <row r="33" spans="1:14" ht="11.25" customHeight="1">
      <c r="A33" s="86" t="s">
        <v>39</v>
      </c>
      <c r="B33" s="86"/>
      <c r="C33" s="77"/>
      <c r="D33" s="130"/>
      <c r="E33" s="141" t="s">
        <v>40</v>
      </c>
      <c r="F33" s="141"/>
      <c r="G33" s="77" t="s">
        <v>41</v>
      </c>
      <c r="H33" s="142" t="s">
        <v>232</v>
      </c>
      <c r="I33" s="143"/>
      <c r="J33" s="144"/>
      <c r="K33" s="145"/>
      <c r="L33" s="146"/>
      <c r="M33" s="147"/>
      <c r="N33" s="77"/>
    </row>
    <row r="34" spans="1:14" ht="11.25" customHeight="1">
      <c r="A34" s="86" t="s">
        <v>42</v>
      </c>
      <c r="B34" s="85"/>
      <c r="C34" s="148"/>
      <c r="D34" s="77"/>
      <c r="E34" s="312">
        <v>513</v>
      </c>
      <c r="F34" s="312"/>
      <c r="G34" s="77"/>
      <c r="H34" s="149"/>
      <c r="I34" s="150"/>
      <c r="J34" s="146"/>
      <c r="K34" s="146"/>
      <c r="L34" s="146"/>
      <c r="M34" s="147"/>
      <c r="N34" s="151"/>
    </row>
    <row r="35" spans="1:14" ht="11.25" customHeight="1">
      <c r="A35" s="86" t="s">
        <v>43</v>
      </c>
      <c r="B35" s="77"/>
      <c r="C35" s="152">
        <v>132</v>
      </c>
      <c r="D35" s="77"/>
      <c r="E35" s="77"/>
      <c r="F35" s="77"/>
      <c r="G35" s="77"/>
      <c r="H35" s="141"/>
      <c r="I35" s="106"/>
      <c r="J35" s="147"/>
      <c r="K35" s="147"/>
      <c r="L35" s="147"/>
      <c r="M35" s="147"/>
      <c r="N35" s="151"/>
    </row>
    <row r="36" spans="1:14" ht="11.25" customHeight="1">
      <c r="A36" s="77"/>
      <c r="B36" s="77"/>
      <c r="C36" s="103">
        <f>((C34+C35)*E34)</f>
        <v>67716</v>
      </c>
      <c r="D36" s="77"/>
      <c r="E36" s="77"/>
      <c r="F36" s="77"/>
      <c r="G36" s="77"/>
      <c r="H36" s="147"/>
      <c r="I36" s="147"/>
      <c r="J36" s="147"/>
      <c r="K36" s="77"/>
      <c r="L36" s="147"/>
      <c r="M36" s="147"/>
      <c r="N36" s="151"/>
    </row>
    <row r="37" spans="1:14" ht="11.25" customHeight="1">
      <c r="A37" s="86" t="s">
        <v>44</v>
      </c>
      <c r="B37" s="77" t="s">
        <v>141</v>
      </c>
      <c r="C37" s="106">
        <v>0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</row>
    <row r="38" spans="1:14" ht="11.25" customHeight="1">
      <c r="A38" s="313" t="s">
        <v>19</v>
      </c>
      <c r="B38" s="313"/>
      <c r="C38" s="103">
        <f>SUM(C36+C37)</f>
        <v>67716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130"/>
    </row>
  </sheetData>
  <mergeCells count="5">
    <mergeCell ref="B3:D3"/>
    <mergeCell ref="K3:M3"/>
    <mergeCell ref="H4:I4"/>
    <mergeCell ref="E34:F34"/>
    <mergeCell ref="A38:B38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19"/>
  <dimension ref="A1:N38"/>
  <sheetViews>
    <sheetView topLeftCell="A21" workbookViewId="0">
      <selection activeCell="N38" sqref="A1:N38"/>
    </sheetView>
  </sheetViews>
  <sheetFormatPr baseColWidth="10" defaultRowHeight="15"/>
  <cols>
    <col min="1" max="1" width="6.42578125" customWidth="1"/>
    <col min="2" max="2" width="12.710937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45</v>
      </c>
      <c r="F3" s="84"/>
      <c r="G3" s="77"/>
      <c r="H3" s="77"/>
      <c r="I3" s="77"/>
      <c r="J3" s="85"/>
      <c r="K3" s="311">
        <v>40405</v>
      </c>
      <c r="L3" s="311"/>
      <c r="M3" s="311"/>
      <c r="N3" s="86" t="s">
        <v>46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81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/>
      <c r="B6" s="101" t="s">
        <v>28</v>
      </c>
      <c r="C6" s="90"/>
      <c r="D6" s="91"/>
      <c r="E6" s="91"/>
      <c r="F6" s="92">
        <v>34869</v>
      </c>
      <c r="G6" s="93"/>
      <c r="H6" s="93" t="s">
        <v>36</v>
      </c>
      <c r="I6" s="93">
        <v>6200</v>
      </c>
      <c r="J6" s="93">
        <v>6200</v>
      </c>
      <c r="K6" s="99"/>
      <c r="L6" s="93"/>
      <c r="M6" s="96"/>
      <c r="N6" s="97">
        <f>SUM(G6:I6)</f>
        <v>6200</v>
      </c>
    </row>
    <row r="7" spans="1:14" ht="11.25" customHeight="1">
      <c r="A7" s="88" t="s">
        <v>135</v>
      </c>
      <c r="B7" s="101" t="s">
        <v>225</v>
      </c>
      <c r="C7" s="92"/>
      <c r="D7" s="91"/>
      <c r="E7" s="91"/>
      <c r="F7" s="92">
        <v>34868</v>
      </c>
      <c r="G7" s="93"/>
      <c r="H7" s="93" t="s">
        <v>228</v>
      </c>
      <c r="I7" s="93">
        <v>45848</v>
      </c>
      <c r="J7" s="93">
        <v>45848</v>
      </c>
      <c r="K7" s="99"/>
      <c r="L7" s="93"/>
      <c r="M7" s="96"/>
      <c r="N7" s="97">
        <f>SUM(G7:I7)</f>
        <v>45848</v>
      </c>
    </row>
    <row r="8" spans="1:14" ht="11.25" customHeight="1">
      <c r="A8" s="100" t="s">
        <v>29</v>
      </c>
      <c r="B8" s="101" t="s">
        <v>229</v>
      </c>
      <c r="C8" s="92" t="s">
        <v>50</v>
      </c>
      <c r="D8" s="102">
        <v>40405</v>
      </c>
      <c r="E8" s="102">
        <v>40406</v>
      </c>
      <c r="F8" s="92">
        <v>34867</v>
      </c>
      <c r="G8" s="93">
        <v>31781</v>
      </c>
      <c r="H8" s="93"/>
      <c r="I8" s="95"/>
      <c r="J8" s="93">
        <v>31781</v>
      </c>
      <c r="K8" s="99"/>
      <c r="L8" s="93"/>
      <c r="M8" s="96"/>
      <c r="N8" s="97">
        <f t="shared" ref="N8:N29" si="0">SUM(G8+I8)</f>
        <v>31781</v>
      </c>
    </row>
    <row r="9" spans="1:14" ht="11.25" customHeight="1">
      <c r="A9" s="100"/>
      <c r="B9" s="151"/>
      <c r="C9" s="91"/>
      <c r="D9" s="91"/>
      <c r="E9" s="91"/>
      <c r="F9" s="92"/>
      <c r="G9" s="93"/>
      <c r="H9" s="93"/>
      <c r="I9" s="95"/>
      <c r="J9" s="93"/>
      <c r="K9" s="99"/>
      <c r="L9" s="93"/>
      <c r="M9" s="93"/>
      <c r="N9" s="97">
        <f t="shared" si="0"/>
        <v>0</v>
      </c>
    </row>
    <row r="10" spans="1:14" ht="11.25" customHeight="1">
      <c r="A10" s="100"/>
      <c r="B10" s="151"/>
      <c r="C10" s="89"/>
      <c r="D10" s="91"/>
      <c r="E10" s="91"/>
      <c r="F10" s="92"/>
      <c r="G10" s="93"/>
      <c r="H10" s="93"/>
      <c r="I10" s="95"/>
      <c r="J10" s="93"/>
      <c r="K10" s="104"/>
      <c r="L10" s="93"/>
      <c r="M10" s="105"/>
      <c r="N10" s="97">
        <f t="shared" si="0"/>
        <v>0</v>
      </c>
    </row>
    <row r="11" spans="1:14" ht="11.25" customHeight="1">
      <c r="A11" s="100"/>
      <c r="B11" s="89"/>
      <c r="C11" s="91"/>
      <c r="D11" s="91"/>
      <c r="E11" s="91"/>
      <c r="F11" s="92"/>
      <c r="G11" s="93"/>
      <c r="H11" s="93"/>
      <c r="I11" s="95"/>
      <c r="J11" s="93"/>
      <c r="K11" s="99"/>
      <c r="L11" s="93"/>
      <c r="M11" s="106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107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8"/>
      <c r="B13" s="109"/>
      <c r="C13" s="110"/>
      <c r="D13" s="110"/>
      <c r="E13" s="110"/>
      <c r="F13" s="111"/>
      <c r="G13" s="93"/>
      <c r="H13" s="112"/>
      <c r="I13" s="113"/>
      <c r="J13" s="112"/>
      <c r="K13" s="99"/>
      <c r="L13" s="93"/>
      <c r="M13" s="114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5"/>
      <c r="G14" s="112"/>
      <c r="H14" s="112"/>
      <c r="I14" s="113"/>
      <c r="J14" s="112"/>
      <c r="K14" s="99"/>
      <c r="L14" s="112"/>
      <c r="M14" s="114"/>
      <c r="N14" s="97">
        <f t="shared" si="0"/>
        <v>0</v>
      </c>
    </row>
    <row r="15" spans="1:14" ht="11.25" customHeight="1">
      <c r="A15" s="108"/>
      <c r="B15" s="109"/>
      <c r="C15" s="115"/>
      <c r="D15" s="110"/>
      <c r="E15" s="110"/>
      <c r="F15" s="115"/>
      <c r="G15" s="93"/>
      <c r="H15" s="112"/>
      <c r="I15" s="113"/>
      <c r="J15" s="167"/>
      <c r="K15" s="112"/>
      <c r="L15" s="93"/>
      <c r="M15" s="116"/>
      <c r="N15" s="97">
        <f t="shared" si="0"/>
        <v>0</v>
      </c>
    </row>
    <row r="16" spans="1:14" ht="11.25" customHeight="1">
      <c r="A16" s="118"/>
      <c r="B16" s="119"/>
      <c r="C16" s="120"/>
      <c r="D16" s="121"/>
      <c r="E16" s="121"/>
      <c r="F16" s="120"/>
      <c r="G16" s="93"/>
      <c r="H16" s="116"/>
      <c r="I16" s="117"/>
      <c r="J16" s="93"/>
      <c r="K16" s="112"/>
      <c r="L16" s="93"/>
      <c r="M16" s="122"/>
      <c r="N16" s="123">
        <f t="shared" si="0"/>
        <v>0</v>
      </c>
    </row>
    <row r="17" spans="1:14" ht="11.25" customHeight="1">
      <c r="A17" s="108"/>
      <c r="B17" s="109"/>
      <c r="C17" s="115"/>
      <c r="D17" s="124"/>
      <c r="E17" s="124"/>
      <c r="F17" s="115"/>
      <c r="G17" s="93"/>
      <c r="H17" s="116"/>
      <c r="I17" s="117"/>
      <c r="J17" s="82"/>
      <c r="K17" s="112"/>
      <c r="L17" s="93"/>
      <c r="M17" s="114"/>
      <c r="N17" s="123">
        <f t="shared" si="0"/>
        <v>0</v>
      </c>
    </row>
    <row r="18" spans="1:14" ht="11.25" customHeight="1">
      <c r="A18" s="108"/>
      <c r="B18" s="125"/>
      <c r="C18" s="115"/>
      <c r="D18" s="124"/>
      <c r="E18" s="124"/>
      <c r="F18" s="115"/>
      <c r="G18" s="126"/>
      <c r="H18" s="114"/>
      <c r="I18" s="117"/>
      <c r="J18" s="116"/>
      <c r="K18" s="114"/>
      <c r="L18" s="126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93"/>
      <c r="H19" s="116"/>
      <c r="I19" s="117"/>
      <c r="J19" s="127"/>
      <c r="K19" s="116"/>
      <c r="L19" s="93"/>
      <c r="M19" s="114"/>
      <c r="N19" s="123">
        <f t="shared" si="0"/>
        <v>0</v>
      </c>
    </row>
    <row r="20" spans="1:14" ht="11.25" customHeight="1">
      <c r="A20" s="108"/>
      <c r="B20" s="110"/>
      <c r="C20" s="115"/>
      <c r="D20" s="124"/>
      <c r="E20" s="124"/>
      <c r="F20" s="115"/>
      <c r="G20" s="126"/>
      <c r="H20" s="114"/>
      <c r="I20" s="117"/>
      <c r="J20" s="116"/>
      <c r="K20" s="116"/>
      <c r="L20" s="126"/>
      <c r="M20" s="114"/>
      <c r="N20" s="123">
        <f t="shared" si="0"/>
        <v>0</v>
      </c>
    </row>
    <row r="21" spans="1:14" ht="11.25" customHeight="1">
      <c r="A21" s="108"/>
      <c r="B21" s="125"/>
      <c r="C21" s="115"/>
      <c r="D21" s="124"/>
      <c r="E21" s="124"/>
      <c r="F21" s="115"/>
      <c r="G21" s="93"/>
      <c r="H21" s="116"/>
      <c r="I21" s="117"/>
      <c r="J21" s="82"/>
      <c r="K21" s="112"/>
      <c r="L21" s="93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112"/>
      <c r="H22" s="116"/>
      <c r="I22" s="117"/>
      <c r="J22" s="116"/>
      <c r="K22" s="116"/>
      <c r="L22" s="114"/>
      <c r="M22" s="114"/>
      <c r="N22" s="123">
        <f t="shared" si="0"/>
        <v>0</v>
      </c>
    </row>
    <row r="23" spans="1:14" ht="11.25" customHeight="1">
      <c r="A23" s="108"/>
      <c r="B23" s="109"/>
      <c r="C23" s="115"/>
      <c r="D23" s="124"/>
      <c r="E23" s="124"/>
      <c r="F23" s="115"/>
      <c r="G23" s="116"/>
      <c r="H23" s="116"/>
      <c r="I23" s="127"/>
      <c r="J23" s="127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25"/>
      <c r="C24" s="128"/>
      <c r="D24" s="124"/>
      <c r="E24" s="124"/>
      <c r="F24" s="129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0"/>
      <c r="B25" s="89"/>
      <c r="C25" s="92"/>
      <c r="D25" s="130"/>
      <c r="E25" s="130"/>
      <c r="F25" s="131"/>
      <c r="G25" s="103"/>
      <c r="H25" s="103"/>
      <c r="I25" s="132"/>
      <c r="J25" s="132"/>
      <c r="K25" s="77"/>
      <c r="L25" s="106"/>
      <c r="M25" s="106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103"/>
      <c r="L26" s="106"/>
      <c r="M26" s="106"/>
      <c r="N26" s="123">
        <f t="shared" si="0"/>
        <v>0</v>
      </c>
    </row>
    <row r="27" spans="1:14" ht="11.25" customHeight="1">
      <c r="A27" s="133"/>
      <c r="B27" s="90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89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134"/>
      <c r="C29" s="92"/>
      <c r="D29" s="130"/>
      <c r="E29" s="130"/>
      <c r="F29" s="131"/>
      <c r="G29" s="103"/>
      <c r="H29" s="103"/>
      <c r="I29" s="77"/>
      <c r="J29" s="77"/>
      <c r="K29" s="132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5"/>
      <c r="E30" s="135"/>
      <c r="F30" s="131"/>
      <c r="G30" s="77"/>
      <c r="H30" s="77"/>
      <c r="I30" s="77"/>
      <c r="J30" s="77"/>
      <c r="K30" s="132"/>
      <c r="L30" s="106"/>
      <c r="M30" s="106"/>
      <c r="N30" s="157">
        <f>SUM(N6:N29)</f>
        <v>83829</v>
      </c>
    </row>
    <row r="31" spans="1:14" ht="12" customHeight="1">
      <c r="A31" s="86" t="s">
        <v>37</v>
      </c>
      <c r="B31" s="137"/>
      <c r="C31" s="138"/>
      <c r="D31" s="132"/>
      <c r="E31" s="132"/>
      <c r="F31" s="132"/>
      <c r="G31" s="103">
        <f>SUM(G6:G30)</f>
        <v>31781</v>
      </c>
      <c r="H31" s="103">
        <f>SUM(H6:H30)</f>
        <v>0</v>
      </c>
      <c r="I31" s="106">
        <f>SUM(I6:I29)</f>
        <v>52048</v>
      </c>
      <c r="J31" s="106">
        <f>SUM(J6:J29)</f>
        <v>83829</v>
      </c>
      <c r="K31" s="106">
        <f>SUM(K6:K29)</f>
        <v>0</v>
      </c>
      <c r="L31" s="106">
        <f>SUM(L6:L30)</f>
        <v>0</v>
      </c>
      <c r="M31" s="106">
        <f>SUM(M6:M30)</f>
        <v>0</v>
      </c>
      <c r="N31" s="157">
        <f>SUM(J31:M31)</f>
        <v>83829</v>
      </c>
    </row>
    <row r="32" spans="1:14" ht="10.5" customHeight="1">
      <c r="A32" s="77"/>
      <c r="B32" s="77"/>
      <c r="C32" s="77"/>
      <c r="D32" s="130"/>
      <c r="E32" s="77"/>
      <c r="F32" s="77"/>
      <c r="G32" s="77"/>
      <c r="H32" s="79" t="s">
        <v>38</v>
      </c>
      <c r="I32" s="139"/>
      <c r="J32" s="132"/>
      <c r="K32" s="140"/>
      <c r="L32" s="132"/>
      <c r="M32" s="132"/>
      <c r="N32" s="77"/>
    </row>
    <row r="33" spans="1:14" ht="11.25" customHeight="1">
      <c r="A33" s="86" t="s">
        <v>39</v>
      </c>
      <c r="B33" s="86"/>
      <c r="C33" s="77"/>
      <c r="D33" s="130"/>
      <c r="E33" s="141" t="s">
        <v>40</v>
      </c>
      <c r="F33" s="141"/>
      <c r="G33" s="77" t="s">
        <v>41</v>
      </c>
      <c r="H33" s="142"/>
      <c r="I33" s="143"/>
      <c r="J33" s="144"/>
      <c r="K33" s="145"/>
      <c r="L33" s="146"/>
      <c r="M33" s="147"/>
      <c r="N33" s="77"/>
    </row>
    <row r="34" spans="1:14" ht="11.25" customHeight="1">
      <c r="A34" s="86" t="s">
        <v>42</v>
      </c>
      <c r="B34" s="85"/>
      <c r="C34" s="148"/>
      <c r="D34" s="77"/>
      <c r="E34" s="312">
        <v>521</v>
      </c>
      <c r="F34" s="312"/>
      <c r="G34" s="77"/>
      <c r="H34" s="149"/>
      <c r="I34" s="150"/>
      <c r="J34" s="146"/>
      <c r="K34" s="146"/>
      <c r="L34" s="146"/>
      <c r="M34" s="147"/>
      <c r="N34" s="151"/>
    </row>
    <row r="35" spans="1:14" ht="11.25" customHeight="1">
      <c r="A35" s="86" t="s">
        <v>43</v>
      </c>
      <c r="B35" s="77"/>
      <c r="C35" s="152">
        <v>90</v>
      </c>
      <c r="D35" s="77"/>
      <c r="E35" s="77"/>
      <c r="F35" s="77"/>
      <c r="G35" s="77"/>
      <c r="H35" s="141"/>
      <c r="I35" s="106"/>
      <c r="J35" s="147"/>
      <c r="K35" s="147"/>
      <c r="L35" s="147"/>
      <c r="M35" s="147"/>
      <c r="N35" s="151"/>
    </row>
    <row r="36" spans="1:14" ht="11.25" customHeight="1">
      <c r="A36" s="77"/>
      <c r="B36" s="77"/>
      <c r="C36" s="103">
        <f>((C34+C35)*E34)</f>
        <v>46890</v>
      </c>
      <c r="D36" s="77"/>
      <c r="E36" s="77"/>
      <c r="F36" s="77"/>
      <c r="G36" s="77"/>
      <c r="H36" s="147"/>
      <c r="I36" s="147"/>
      <c r="J36" s="147"/>
      <c r="K36" s="77"/>
      <c r="L36" s="147"/>
      <c r="M36" s="147"/>
      <c r="N36" s="151"/>
    </row>
    <row r="37" spans="1:14" ht="11.25" customHeight="1">
      <c r="A37" s="86" t="s">
        <v>44</v>
      </c>
      <c r="B37" s="77" t="s">
        <v>141</v>
      </c>
      <c r="C37" s="106">
        <v>36940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</row>
    <row r="38" spans="1:14" ht="11.25" customHeight="1">
      <c r="A38" s="313" t="s">
        <v>19</v>
      </c>
      <c r="B38" s="313"/>
      <c r="C38" s="103">
        <f>SUM(C36+C37)</f>
        <v>83830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130"/>
    </row>
  </sheetData>
  <mergeCells count="5">
    <mergeCell ref="B3:D3"/>
    <mergeCell ref="K3:M3"/>
    <mergeCell ref="H4:I4"/>
    <mergeCell ref="E34:F34"/>
    <mergeCell ref="A38:B38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20"/>
  <dimension ref="A1:N38"/>
  <sheetViews>
    <sheetView topLeftCell="A13" workbookViewId="0">
      <selection activeCell="C38" sqref="C38"/>
    </sheetView>
  </sheetViews>
  <sheetFormatPr baseColWidth="10" defaultRowHeight="15"/>
  <cols>
    <col min="1" max="1" width="6.42578125" customWidth="1"/>
    <col min="2" max="2" width="12.14062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77</v>
      </c>
      <c r="F3" s="84"/>
      <c r="G3" s="77"/>
      <c r="H3" s="77"/>
      <c r="I3" s="77"/>
      <c r="J3" s="85"/>
      <c r="K3" s="311">
        <v>40405</v>
      </c>
      <c r="L3" s="311"/>
      <c r="M3" s="311"/>
      <c r="N3" s="86" t="s">
        <v>4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80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135</v>
      </c>
      <c r="B6" s="101" t="s">
        <v>225</v>
      </c>
      <c r="C6" s="90" t="s">
        <v>33</v>
      </c>
      <c r="D6" s="91">
        <v>40405</v>
      </c>
      <c r="E6" s="91">
        <v>40406</v>
      </c>
      <c r="F6" s="92">
        <v>34864</v>
      </c>
      <c r="G6" s="93">
        <v>34386</v>
      </c>
      <c r="H6" s="93"/>
      <c r="I6" s="93"/>
      <c r="J6" s="93">
        <v>34386</v>
      </c>
      <c r="K6" s="99"/>
      <c r="L6" s="93"/>
      <c r="M6" s="96"/>
      <c r="N6" s="97">
        <f>SUM(G6:I6)</f>
        <v>34386</v>
      </c>
    </row>
    <row r="7" spans="1:14" ht="11.25" customHeight="1">
      <c r="A7" s="88" t="s">
        <v>23</v>
      </c>
      <c r="B7" s="101" t="s">
        <v>226</v>
      </c>
      <c r="C7" s="92" t="s">
        <v>33</v>
      </c>
      <c r="D7" s="91">
        <v>40405</v>
      </c>
      <c r="E7" s="91">
        <v>40406</v>
      </c>
      <c r="F7" s="92">
        <v>34865</v>
      </c>
      <c r="G7" s="93">
        <v>31260</v>
      </c>
      <c r="H7" s="93"/>
      <c r="I7" s="93"/>
      <c r="J7" s="93">
        <v>31260</v>
      </c>
      <c r="K7" s="99"/>
      <c r="L7" s="93"/>
      <c r="M7" s="96"/>
      <c r="N7" s="97">
        <f>SUM(G7:I7)</f>
        <v>31260</v>
      </c>
    </row>
    <row r="8" spans="1:14" ht="11.25" customHeight="1">
      <c r="A8" s="100"/>
      <c r="B8" s="101" t="s">
        <v>227</v>
      </c>
      <c r="C8" s="92" t="s">
        <v>33</v>
      </c>
      <c r="D8" s="102"/>
      <c r="E8" s="102"/>
      <c r="F8" s="92">
        <v>34866</v>
      </c>
      <c r="G8" s="93"/>
      <c r="H8" s="93" t="s">
        <v>36</v>
      </c>
      <c r="I8" s="95">
        <v>3800</v>
      </c>
      <c r="J8" s="93">
        <v>3800</v>
      </c>
      <c r="K8" s="99"/>
      <c r="L8" s="93"/>
      <c r="M8" s="96"/>
      <c r="N8" s="97">
        <f t="shared" ref="N8:N29" si="0">SUM(G8+I8)</f>
        <v>3800</v>
      </c>
    </row>
    <row r="9" spans="1:14" ht="11.25" customHeight="1">
      <c r="A9" s="100"/>
      <c r="B9" s="314"/>
      <c r="C9" s="91"/>
      <c r="D9" s="91"/>
      <c r="E9" s="91"/>
      <c r="F9" s="92"/>
      <c r="G9" s="93"/>
      <c r="H9" s="93"/>
      <c r="I9" s="95"/>
      <c r="J9" s="93"/>
      <c r="K9" s="99"/>
      <c r="L9" s="93"/>
      <c r="M9" s="93"/>
      <c r="N9" s="97">
        <f t="shared" si="0"/>
        <v>0</v>
      </c>
    </row>
    <row r="10" spans="1:14" ht="11.25" customHeight="1">
      <c r="A10" s="100"/>
      <c r="B10" s="315"/>
      <c r="C10" s="89"/>
      <c r="D10" s="91"/>
      <c r="E10" s="91"/>
      <c r="F10" s="92"/>
      <c r="G10" s="93"/>
      <c r="H10" s="93"/>
      <c r="I10" s="95"/>
      <c r="J10" s="93"/>
      <c r="K10" s="104"/>
      <c r="L10" s="93"/>
      <c r="M10" s="105"/>
      <c r="N10" s="97">
        <f t="shared" si="0"/>
        <v>0</v>
      </c>
    </row>
    <row r="11" spans="1:14" ht="11.25" customHeight="1">
      <c r="A11" s="100"/>
      <c r="B11" s="89"/>
      <c r="C11" s="91"/>
      <c r="D11" s="91"/>
      <c r="E11" s="91"/>
      <c r="F11" s="92"/>
      <c r="G11" s="93"/>
      <c r="H11" s="93"/>
      <c r="I11" s="95"/>
      <c r="J11" s="93"/>
      <c r="K11" s="99"/>
      <c r="L11" s="93"/>
      <c r="M11" s="106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107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8"/>
      <c r="B13" s="109"/>
      <c r="C13" s="110"/>
      <c r="D13" s="110"/>
      <c r="E13" s="110"/>
      <c r="F13" s="111"/>
      <c r="G13" s="93"/>
      <c r="H13" s="112"/>
      <c r="I13" s="113"/>
      <c r="J13" s="112"/>
      <c r="K13" s="99"/>
      <c r="L13" s="93"/>
      <c r="M13" s="114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5"/>
      <c r="G14" s="112"/>
      <c r="H14" s="112"/>
      <c r="I14" s="113"/>
      <c r="J14" s="112"/>
      <c r="K14" s="99"/>
      <c r="L14" s="112"/>
      <c r="M14" s="114"/>
      <c r="N14" s="97">
        <f t="shared" si="0"/>
        <v>0</v>
      </c>
    </row>
    <row r="15" spans="1:14" ht="11.25" customHeight="1">
      <c r="A15" s="108"/>
      <c r="B15" s="109"/>
      <c r="C15" s="115"/>
      <c r="D15" s="110"/>
      <c r="E15" s="110"/>
      <c r="F15" s="115"/>
      <c r="G15" s="93"/>
      <c r="H15" s="112"/>
      <c r="I15" s="113"/>
      <c r="J15" s="167"/>
      <c r="K15" s="112"/>
      <c r="L15" s="93"/>
      <c r="M15" s="116"/>
      <c r="N15" s="97">
        <f t="shared" si="0"/>
        <v>0</v>
      </c>
    </row>
    <row r="16" spans="1:14" ht="11.25" customHeight="1">
      <c r="A16" s="118"/>
      <c r="B16" s="119"/>
      <c r="C16" s="120"/>
      <c r="D16" s="121"/>
      <c r="E16" s="121"/>
      <c r="F16" s="120"/>
      <c r="G16" s="93"/>
      <c r="H16" s="116"/>
      <c r="I16" s="117"/>
      <c r="J16" s="93"/>
      <c r="K16" s="112"/>
      <c r="L16" s="93"/>
      <c r="M16" s="122"/>
      <c r="N16" s="123">
        <f t="shared" si="0"/>
        <v>0</v>
      </c>
    </row>
    <row r="17" spans="1:14" ht="11.25" customHeight="1">
      <c r="A17" s="108"/>
      <c r="B17" s="109"/>
      <c r="C17" s="115"/>
      <c r="D17" s="124"/>
      <c r="E17" s="124"/>
      <c r="F17" s="115"/>
      <c r="G17" s="93"/>
      <c r="H17" s="116"/>
      <c r="I17" s="117"/>
      <c r="J17" s="82"/>
      <c r="K17" s="112"/>
      <c r="L17" s="93"/>
      <c r="M17" s="114"/>
      <c r="N17" s="123">
        <f t="shared" si="0"/>
        <v>0</v>
      </c>
    </row>
    <row r="18" spans="1:14" ht="11.25" customHeight="1">
      <c r="A18" s="108"/>
      <c r="B18" s="125"/>
      <c r="C18" s="115"/>
      <c r="D18" s="124"/>
      <c r="E18" s="124"/>
      <c r="F18" s="115"/>
      <c r="G18" s="126"/>
      <c r="H18" s="114"/>
      <c r="I18" s="117"/>
      <c r="J18" s="116"/>
      <c r="K18" s="114"/>
      <c r="L18" s="126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93"/>
      <c r="H19" s="116"/>
      <c r="I19" s="117"/>
      <c r="J19" s="127"/>
      <c r="K19" s="116"/>
      <c r="L19" s="93"/>
      <c r="M19" s="114"/>
      <c r="N19" s="123">
        <f t="shared" si="0"/>
        <v>0</v>
      </c>
    </row>
    <row r="20" spans="1:14" ht="11.25" customHeight="1">
      <c r="A20" s="108"/>
      <c r="B20" s="110"/>
      <c r="C20" s="115"/>
      <c r="D20" s="124"/>
      <c r="E20" s="124"/>
      <c r="F20" s="115"/>
      <c r="G20" s="126"/>
      <c r="H20" s="114"/>
      <c r="I20" s="117"/>
      <c r="J20" s="116"/>
      <c r="K20" s="116"/>
      <c r="L20" s="126"/>
      <c r="M20" s="114"/>
      <c r="N20" s="123">
        <f t="shared" si="0"/>
        <v>0</v>
      </c>
    </row>
    <row r="21" spans="1:14" ht="11.25" customHeight="1">
      <c r="A21" s="108"/>
      <c r="B21" s="125"/>
      <c r="C21" s="115"/>
      <c r="D21" s="124"/>
      <c r="E21" s="124"/>
      <c r="F21" s="115"/>
      <c r="G21" s="93"/>
      <c r="H21" s="116"/>
      <c r="I21" s="117"/>
      <c r="J21" s="82"/>
      <c r="K21" s="112"/>
      <c r="L21" s="93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112"/>
      <c r="H22" s="116"/>
      <c r="I22" s="117"/>
      <c r="J22" s="116"/>
      <c r="K22" s="116"/>
      <c r="L22" s="114"/>
      <c r="M22" s="114"/>
      <c r="N22" s="123">
        <f t="shared" si="0"/>
        <v>0</v>
      </c>
    </row>
    <row r="23" spans="1:14" ht="11.25" customHeight="1">
      <c r="A23" s="108"/>
      <c r="B23" s="109"/>
      <c r="C23" s="115"/>
      <c r="D23" s="124"/>
      <c r="E23" s="124"/>
      <c r="F23" s="115"/>
      <c r="G23" s="116"/>
      <c r="H23" s="116"/>
      <c r="I23" s="127"/>
      <c r="J23" s="127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25"/>
      <c r="C24" s="128"/>
      <c r="D24" s="124"/>
      <c r="E24" s="124"/>
      <c r="F24" s="129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0"/>
      <c r="B25" s="89"/>
      <c r="C25" s="92"/>
      <c r="D25" s="130"/>
      <c r="E25" s="130"/>
      <c r="F25" s="131"/>
      <c r="G25" s="103"/>
      <c r="H25" s="103"/>
      <c r="I25" s="132"/>
      <c r="J25" s="132"/>
      <c r="K25" s="77"/>
      <c r="L25" s="106"/>
      <c r="M25" s="106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103"/>
      <c r="L26" s="106"/>
      <c r="M26" s="106"/>
      <c r="N26" s="123">
        <f t="shared" si="0"/>
        <v>0</v>
      </c>
    </row>
    <row r="27" spans="1:14" ht="11.25" customHeight="1">
      <c r="A27" s="133"/>
      <c r="B27" s="90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89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134"/>
      <c r="C29" s="92"/>
      <c r="D29" s="130"/>
      <c r="E29" s="130"/>
      <c r="F29" s="131"/>
      <c r="G29" s="103"/>
      <c r="H29" s="103"/>
      <c r="I29" s="77"/>
      <c r="J29" s="77"/>
      <c r="K29" s="132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5"/>
      <c r="E30" s="135"/>
      <c r="F30" s="131"/>
      <c r="G30" s="77"/>
      <c r="H30" s="77"/>
      <c r="I30" s="77"/>
      <c r="J30" s="77"/>
      <c r="K30" s="132"/>
      <c r="L30" s="106"/>
      <c r="M30" s="106"/>
      <c r="N30" s="157">
        <f>SUM(N6:N29)</f>
        <v>69446</v>
      </c>
    </row>
    <row r="31" spans="1:14" ht="12" customHeight="1">
      <c r="A31" s="86" t="s">
        <v>37</v>
      </c>
      <c r="B31" s="137"/>
      <c r="C31" s="138"/>
      <c r="D31" s="132"/>
      <c r="E31" s="132"/>
      <c r="F31" s="132"/>
      <c r="G31" s="103">
        <f>SUM(G6:G30)</f>
        <v>65646</v>
      </c>
      <c r="H31" s="103">
        <f>SUM(H6:H30)</f>
        <v>0</v>
      </c>
      <c r="I31" s="106">
        <f>SUM(I6:I29)</f>
        <v>3800</v>
      </c>
      <c r="J31" s="106">
        <f>SUM(J6:J29)</f>
        <v>69446</v>
      </c>
      <c r="K31" s="106">
        <f>SUM(K6:K29)</f>
        <v>0</v>
      </c>
      <c r="L31" s="106">
        <f>SUM(L6:L30)</f>
        <v>0</v>
      </c>
      <c r="M31" s="106">
        <f>SUM(M6:M30)</f>
        <v>0</v>
      </c>
      <c r="N31" s="157">
        <f>SUM(J31:M31)</f>
        <v>69446</v>
      </c>
    </row>
    <row r="32" spans="1:14" ht="10.5" customHeight="1">
      <c r="A32" s="77"/>
      <c r="B32" s="77"/>
      <c r="C32" s="77"/>
      <c r="D32" s="130"/>
      <c r="E32" s="77"/>
      <c r="F32" s="77"/>
      <c r="G32" s="77"/>
      <c r="H32" s="79" t="s">
        <v>38</v>
      </c>
      <c r="I32" s="139"/>
      <c r="J32" s="132"/>
      <c r="K32" s="140"/>
      <c r="L32" s="132"/>
      <c r="M32" s="132"/>
      <c r="N32" s="77"/>
    </row>
    <row r="33" spans="1:14" ht="11.25" customHeight="1">
      <c r="A33" s="86" t="s">
        <v>39</v>
      </c>
      <c r="B33" s="86"/>
      <c r="C33" s="77"/>
      <c r="D33" s="130"/>
      <c r="E33" s="141" t="s">
        <v>40</v>
      </c>
      <c r="F33" s="141"/>
      <c r="G33" s="77" t="s">
        <v>41</v>
      </c>
      <c r="H33" s="142"/>
      <c r="I33" s="143"/>
      <c r="J33" s="144"/>
      <c r="K33" s="145"/>
      <c r="L33" s="146"/>
      <c r="M33" s="147"/>
      <c r="N33" s="77"/>
    </row>
    <row r="34" spans="1:14" ht="11.25" customHeight="1">
      <c r="A34" s="86" t="s">
        <v>42</v>
      </c>
      <c r="B34" s="85"/>
      <c r="C34" s="148"/>
      <c r="D34" s="77"/>
      <c r="E34" s="312">
        <v>521</v>
      </c>
      <c r="F34" s="312"/>
      <c r="G34" s="77"/>
      <c r="H34" s="149"/>
      <c r="I34" s="150"/>
      <c r="J34" s="146"/>
      <c r="K34" s="146"/>
      <c r="L34" s="146"/>
      <c r="M34" s="147"/>
      <c r="N34" s="151"/>
    </row>
    <row r="35" spans="1:14" ht="11.25" customHeight="1">
      <c r="A35" s="86" t="s">
        <v>43</v>
      </c>
      <c r="B35" s="77"/>
      <c r="C35" s="152">
        <v>66</v>
      </c>
      <c r="D35" s="77"/>
      <c r="E35" s="77"/>
      <c r="F35" s="77"/>
      <c r="G35" s="77"/>
      <c r="H35" s="141"/>
      <c r="I35" s="106"/>
      <c r="J35" s="147"/>
      <c r="K35" s="147"/>
      <c r="L35" s="147"/>
      <c r="M35" s="147"/>
      <c r="N35" s="151"/>
    </row>
    <row r="36" spans="1:14" ht="11.25" customHeight="1">
      <c r="A36" s="77"/>
      <c r="B36" s="77"/>
      <c r="C36" s="103">
        <f>((C34+C35)*E34)</f>
        <v>34386</v>
      </c>
      <c r="D36" s="77"/>
      <c r="E36" s="77"/>
      <c r="F36" s="77"/>
      <c r="G36" s="77"/>
      <c r="H36" s="147"/>
      <c r="I36" s="147"/>
      <c r="J36" s="147"/>
      <c r="K36" s="77"/>
      <c r="L36" s="147"/>
      <c r="M36" s="147"/>
      <c r="N36" s="151"/>
    </row>
    <row r="37" spans="1:14" ht="11.25" customHeight="1">
      <c r="A37" s="86" t="s">
        <v>44</v>
      </c>
      <c r="B37" s="77" t="s">
        <v>141</v>
      </c>
      <c r="C37" s="106">
        <v>35060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</row>
    <row r="38" spans="1:14" ht="11.25" customHeight="1">
      <c r="A38" s="313" t="s">
        <v>19</v>
      </c>
      <c r="B38" s="313"/>
      <c r="C38" s="103">
        <f>SUM(C36+C37)</f>
        <v>69446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130"/>
    </row>
  </sheetData>
  <mergeCells count="6">
    <mergeCell ref="A38:B38"/>
    <mergeCell ref="B3:D3"/>
    <mergeCell ref="K3:M3"/>
    <mergeCell ref="H4:I4"/>
    <mergeCell ref="B9:B10"/>
    <mergeCell ref="E34:F34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21"/>
  <dimension ref="A1:N38"/>
  <sheetViews>
    <sheetView topLeftCell="A10" workbookViewId="0">
      <selection activeCell="E4" sqref="E4"/>
    </sheetView>
  </sheetViews>
  <sheetFormatPr baseColWidth="10" defaultRowHeight="15"/>
  <cols>
    <col min="1" max="1" width="6.42578125" customWidth="1"/>
    <col min="2" max="2" width="12.14062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77</v>
      </c>
      <c r="F3" s="84"/>
      <c r="G3" s="77"/>
      <c r="H3" s="77"/>
      <c r="I3" s="77"/>
      <c r="J3" s="85"/>
      <c r="K3" s="311">
        <v>40404</v>
      </c>
      <c r="L3" s="311"/>
      <c r="M3" s="311"/>
      <c r="N3" s="86" t="s">
        <v>4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79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90</v>
      </c>
      <c r="B6" s="101" t="s">
        <v>219</v>
      </c>
      <c r="C6" s="92"/>
      <c r="D6" s="91"/>
      <c r="E6" s="91"/>
      <c r="F6" s="92">
        <v>34859</v>
      </c>
      <c r="G6" s="93"/>
      <c r="H6" s="93" t="s">
        <v>220</v>
      </c>
      <c r="I6" s="93">
        <v>31260</v>
      </c>
      <c r="J6" s="93">
        <v>31260</v>
      </c>
      <c r="K6" s="99"/>
      <c r="L6" s="93"/>
      <c r="M6" s="96"/>
      <c r="N6" s="97">
        <f>SUM(G6:I6)</f>
        <v>31260</v>
      </c>
    </row>
    <row r="7" spans="1:14" ht="11.25" customHeight="1">
      <c r="A7" s="88" t="s">
        <v>90</v>
      </c>
      <c r="B7" s="101" t="s">
        <v>219</v>
      </c>
      <c r="C7" s="92"/>
      <c r="D7" s="91"/>
      <c r="E7" s="91"/>
      <c r="F7" s="92">
        <v>34860</v>
      </c>
      <c r="G7" s="93"/>
      <c r="H7" s="93" t="s">
        <v>221</v>
      </c>
      <c r="I7" s="93">
        <v>22924</v>
      </c>
      <c r="J7" s="93">
        <v>22924</v>
      </c>
      <c r="K7" s="99"/>
      <c r="L7" s="93"/>
      <c r="M7" s="96"/>
      <c r="N7" s="97">
        <f>SUM(G7:I7)</f>
        <v>22924</v>
      </c>
    </row>
    <row r="8" spans="1:14" ht="11.25" customHeight="1">
      <c r="A8" s="100" t="s">
        <v>56</v>
      </c>
      <c r="B8" s="101" t="s">
        <v>33</v>
      </c>
      <c r="C8" s="92"/>
      <c r="D8" s="102">
        <v>40404</v>
      </c>
      <c r="E8" s="102">
        <v>40405</v>
      </c>
      <c r="F8" s="92">
        <v>34861</v>
      </c>
      <c r="G8" s="93">
        <v>34386</v>
      </c>
      <c r="H8" s="93"/>
      <c r="I8" s="95"/>
      <c r="J8" s="93"/>
      <c r="K8" s="99">
        <v>34386</v>
      </c>
      <c r="L8" s="93"/>
      <c r="M8" s="96"/>
      <c r="N8" s="97">
        <f t="shared" ref="N8:N29" si="0">SUM(G8+I8)</f>
        <v>34386</v>
      </c>
    </row>
    <row r="9" spans="1:14" ht="11.25" customHeight="1">
      <c r="A9" s="100"/>
      <c r="B9" s="314" t="s">
        <v>223</v>
      </c>
      <c r="C9" s="91" t="s">
        <v>222</v>
      </c>
      <c r="D9" s="91" t="s">
        <v>114</v>
      </c>
      <c r="E9" s="91" t="s">
        <v>114</v>
      </c>
      <c r="F9" s="92">
        <v>34862</v>
      </c>
      <c r="G9" s="93">
        <v>804424</v>
      </c>
      <c r="H9" s="93"/>
      <c r="I9" s="95"/>
      <c r="J9" s="93"/>
      <c r="K9" s="99"/>
      <c r="L9" s="93"/>
      <c r="M9" s="93">
        <v>804424</v>
      </c>
      <c r="N9" s="97">
        <f t="shared" si="0"/>
        <v>804424</v>
      </c>
    </row>
    <row r="10" spans="1:14" ht="11.25" customHeight="1">
      <c r="A10" s="100"/>
      <c r="B10" s="315"/>
      <c r="C10" s="89"/>
      <c r="D10" s="91"/>
      <c r="E10" s="91"/>
      <c r="F10" s="92"/>
      <c r="G10" s="93"/>
      <c r="H10" s="93"/>
      <c r="I10" s="95"/>
      <c r="J10" s="93"/>
      <c r="K10" s="104"/>
      <c r="L10" s="93"/>
      <c r="M10" s="105"/>
      <c r="N10" s="97">
        <f t="shared" si="0"/>
        <v>0</v>
      </c>
    </row>
    <row r="11" spans="1:14" ht="11.25" customHeight="1">
      <c r="A11" s="100"/>
      <c r="B11" s="89" t="s">
        <v>224</v>
      </c>
      <c r="C11" s="91" t="s">
        <v>33</v>
      </c>
      <c r="D11" s="91"/>
      <c r="E11" s="91"/>
      <c r="F11" s="92">
        <v>34863</v>
      </c>
      <c r="G11" s="93">
        <v>3500</v>
      </c>
      <c r="H11" s="93"/>
      <c r="I11" s="95"/>
      <c r="J11" s="93">
        <v>3500</v>
      </c>
      <c r="K11" s="99"/>
      <c r="L11" s="93"/>
      <c r="M11" s="106"/>
      <c r="N11" s="97">
        <f t="shared" si="0"/>
        <v>3500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107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8"/>
      <c r="B13" s="109"/>
      <c r="C13" s="110"/>
      <c r="D13" s="110"/>
      <c r="E13" s="110"/>
      <c r="F13" s="111"/>
      <c r="G13" s="93"/>
      <c r="H13" s="112"/>
      <c r="I13" s="113"/>
      <c r="J13" s="112"/>
      <c r="K13" s="99"/>
      <c r="L13" s="93"/>
      <c r="M13" s="114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5"/>
      <c r="G14" s="112"/>
      <c r="H14" s="112"/>
      <c r="I14" s="113"/>
      <c r="J14" s="112"/>
      <c r="K14" s="99"/>
      <c r="L14" s="112"/>
      <c r="M14" s="114"/>
      <c r="N14" s="97">
        <f t="shared" si="0"/>
        <v>0</v>
      </c>
    </row>
    <row r="15" spans="1:14" ht="11.25" customHeight="1">
      <c r="A15" s="108"/>
      <c r="B15" s="109"/>
      <c r="C15" s="115"/>
      <c r="D15" s="110"/>
      <c r="E15" s="110"/>
      <c r="F15" s="115"/>
      <c r="G15" s="93"/>
      <c r="H15" s="112"/>
      <c r="I15" s="113"/>
      <c r="J15" s="167"/>
      <c r="K15" s="112"/>
      <c r="L15" s="93"/>
      <c r="M15" s="116"/>
      <c r="N15" s="97">
        <f t="shared" si="0"/>
        <v>0</v>
      </c>
    </row>
    <row r="16" spans="1:14" ht="11.25" customHeight="1">
      <c r="A16" s="118"/>
      <c r="B16" s="119"/>
      <c r="C16" s="120"/>
      <c r="D16" s="121"/>
      <c r="E16" s="121"/>
      <c r="F16" s="120"/>
      <c r="G16" s="93"/>
      <c r="H16" s="116"/>
      <c r="I16" s="117"/>
      <c r="J16" s="93"/>
      <c r="K16" s="112"/>
      <c r="L16" s="93"/>
      <c r="M16" s="122"/>
      <c r="N16" s="123">
        <f t="shared" si="0"/>
        <v>0</v>
      </c>
    </row>
    <row r="17" spans="1:14" ht="11.25" customHeight="1">
      <c r="A17" s="108"/>
      <c r="B17" s="109"/>
      <c r="C17" s="115"/>
      <c r="D17" s="124"/>
      <c r="E17" s="124"/>
      <c r="F17" s="115"/>
      <c r="G17" s="93"/>
      <c r="H17" s="116"/>
      <c r="I17" s="117"/>
      <c r="J17" s="82"/>
      <c r="K17" s="112"/>
      <c r="L17" s="93"/>
      <c r="M17" s="114"/>
      <c r="N17" s="123">
        <f t="shared" si="0"/>
        <v>0</v>
      </c>
    </row>
    <row r="18" spans="1:14" ht="11.25" customHeight="1">
      <c r="A18" s="108"/>
      <c r="B18" s="125"/>
      <c r="C18" s="115"/>
      <c r="D18" s="124"/>
      <c r="E18" s="124"/>
      <c r="F18" s="115"/>
      <c r="G18" s="126"/>
      <c r="H18" s="114"/>
      <c r="I18" s="117"/>
      <c r="J18" s="116"/>
      <c r="K18" s="114"/>
      <c r="L18" s="126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93"/>
      <c r="H19" s="116"/>
      <c r="I19" s="117"/>
      <c r="J19" s="127"/>
      <c r="K19" s="116"/>
      <c r="L19" s="93"/>
      <c r="M19" s="114"/>
      <c r="N19" s="123">
        <f t="shared" si="0"/>
        <v>0</v>
      </c>
    </row>
    <row r="20" spans="1:14" ht="11.25" customHeight="1">
      <c r="A20" s="108"/>
      <c r="B20" s="110"/>
      <c r="C20" s="115"/>
      <c r="D20" s="124"/>
      <c r="E20" s="124"/>
      <c r="F20" s="115"/>
      <c r="G20" s="126"/>
      <c r="H20" s="114"/>
      <c r="I20" s="117"/>
      <c r="J20" s="116"/>
      <c r="K20" s="116"/>
      <c r="L20" s="126"/>
      <c r="M20" s="114"/>
      <c r="N20" s="123">
        <f t="shared" si="0"/>
        <v>0</v>
      </c>
    </row>
    <row r="21" spans="1:14" ht="11.25" customHeight="1">
      <c r="A21" s="108"/>
      <c r="B21" s="125"/>
      <c r="C21" s="115"/>
      <c r="D21" s="124"/>
      <c r="E21" s="124"/>
      <c r="F21" s="115"/>
      <c r="G21" s="93"/>
      <c r="H21" s="116"/>
      <c r="I21" s="117"/>
      <c r="J21" s="82"/>
      <c r="K21" s="112"/>
      <c r="L21" s="93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112"/>
      <c r="H22" s="116"/>
      <c r="I22" s="117"/>
      <c r="J22" s="116"/>
      <c r="K22" s="116"/>
      <c r="L22" s="114"/>
      <c r="M22" s="114"/>
      <c r="N22" s="123">
        <f t="shared" si="0"/>
        <v>0</v>
      </c>
    </row>
    <row r="23" spans="1:14" ht="11.25" customHeight="1">
      <c r="A23" s="108"/>
      <c r="B23" s="109"/>
      <c r="C23" s="115"/>
      <c r="D23" s="124"/>
      <c r="E23" s="124"/>
      <c r="F23" s="115"/>
      <c r="G23" s="116"/>
      <c r="H23" s="116"/>
      <c r="I23" s="127"/>
      <c r="J23" s="127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25"/>
      <c r="C24" s="128"/>
      <c r="D24" s="124"/>
      <c r="E24" s="124"/>
      <c r="F24" s="129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0"/>
      <c r="B25" s="89"/>
      <c r="C25" s="92"/>
      <c r="D25" s="130"/>
      <c r="E25" s="130"/>
      <c r="F25" s="131"/>
      <c r="G25" s="103"/>
      <c r="H25" s="103"/>
      <c r="I25" s="132"/>
      <c r="J25" s="132"/>
      <c r="K25" s="77"/>
      <c r="L25" s="106"/>
      <c r="M25" s="106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103"/>
      <c r="L26" s="106"/>
      <c r="M26" s="106"/>
      <c r="N26" s="123">
        <f t="shared" si="0"/>
        <v>0</v>
      </c>
    </row>
    <row r="27" spans="1:14" ht="11.25" customHeight="1">
      <c r="A27" s="133"/>
      <c r="B27" s="90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89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134"/>
      <c r="C29" s="92"/>
      <c r="D29" s="130"/>
      <c r="E29" s="130"/>
      <c r="F29" s="131"/>
      <c r="G29" s="103"/>
      <c r="H29" s="103"/>
      <c r="I29" s="77"/>
      <c r="J29" s="77"/>
      <c r="K29" s="132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5"/>
      <c r="E30" s="135"/>
      <c r="F30" s="131"/>
      <c r="G30" s="77"/>
      <c r="H30" s="77"/>
      <c r="I30" s="77"/>
      <c r="J30" s="77"/>
      <c r="K30" s="132"/>
      <c r="L30" s="106"/>
      <c r="M30" s="106"/>
      <c r="N30" s="157">
        <f>SUM(N6:N29)</f>
        <v>896494</v>
      </c>
    </row>
    <row r="31" spans="1:14" ht="12" customHeight="1">
      <c r="A31" s="86" t="s">
        <v>37</v>
      </c>
      <c r="B31" s="137"/>
      <c r="C31" s="138"/>
      <c r="D31" s="132"/>
      <c r="E31" s="132"/>
      <c r="F31" s="132"/>
      <c r="G31" s="103">
        <f>SUM(G6:G30)</f>
        <v>842310</v>
      </c>
      <c r="H31" s="103">
        <f>SUM(H6:H30)</f>
        <v>0</v>
      </c>
      <c r="I31" s="106">
        <f>SUM(I6:I29)</f>
        <v>54184</v>
      </c>
      <c r="J31" s="106">
        <f>SUM(J6:J29)</f>
        <v>57684</v>
      </c>
      <c r="K31" s="106">
        <f>SUM(K6:K29)</f>
        <v>34386</v>
      </c>
      <c r="L31" s="106">
        <f>SUM(L6:L30)</f>
        <v>0</v>
      </c>
      <c r="M31" s="106">
        <f>SUM(M6:M30)</f>
        <v>804424</v>
      </c>
      <c r="N31" s="157">
        <f>SUM(J31:M31)</f>
        <v>896494</v>
      </c>
    </row>
    <row r="32" spans="1:14" ht="10.5" customHeight="1">
      <c r="A32" s="77"/>
      <c r="B32" s="77"/>
      <c r="C32" s="77"/>
      <c r="D32" s="130"/>
      <c r="E32" s="77"/>
      <c r="F32" s="77"/>
      <c r="G32" s="77"/>
      <c r="H32" s="79" t="s">
        <v>38</v>
      </c>
      <c r="I32" s="139"/>
      <c r="J32" s="132"/>
      <c r="K32" s="140"/>
      <c r="L32" s="132"/>
      <c r="M32" s="132"/>
      <c r="N32" s="77"/>
    </row>
    <row r="33" spans="1:14" ht="11.25" customHeight="1">
      <c r="A33" s="86" t="s">
        <v>39</v>
      </c>
      <c r="B33" s="86"/>
      <c r="C33" s="77"/>
      <c r="D33" s="130"/>
      <c r="E33" s="141" t="s">
        <v>40</v>
      </c>
      <c r="F33" s="141"/>
      <c r="G33" s="77" t="s">
        <v>41</v>
      </c>
      <c r="H33" s="142"/>
      <c r="I33" s="143"/>
      <c r="J33" s="144"/>
      <c r="K33" s="145"/>
      <c r="L33" s="146"/>
      <c r="M33" s="147"/>
      <c r="N33" s="77"/>
    </row>
    <row r="34" spans="1:14" ht="11.25" customHeight="1">
      <c r="A34" s="86" t="s">
        <v>42</v>
      </c>
      <c r="B34" s="85"/>
      <c r="C34" s="148"/>
      <c r="D34" s="77"/>
      <c r="E34" s="312">
        <v>521</v>
      </c>
      <c r="F34" s="312"/>
      <c r="G34" s="77"/>
      <c r="H34" s="149"/>
      <c r="I34" s="150"/>
      <c r="J34" s="146"/>
      <c r="K34" s="146"/>
      <c r="L34" s="146"/>
      <c r="M34" s="147"/>
      <c r="N34" s="151"/>
    </row>
    <row r="35" spans="1:14" ht="11.25" customHeight="1">
      <c r="A35" s="86" t="s">
        <v>43</v>
      </c>
      <c r="B35" s="77"/>
      <c r="C35" s="152">
        <v>104</v>
      </c>
      <c r="D35" s="77"/>
      <c r="E35" s="77"/>
      <c r="F35" s="77"/>
      <c r="G35" s="77"/>
      <c r="H35" s="141"/>
      <c r="I35" s="106"/>
      <c r="J35" s="147"/>
      <c r="K35" s="147"/>
      <c r="L35" s="147"/>
      <c r="M35" s="147"/>
      <c r="N35" s="151"/>
    </row>
    <row r="36" spans="1:14" ht="11.25" customHeight="1">
      <c r="A36" s="77"/>
      <c r="B36" s="77"/>
      <c r="C36" s="103">
        <f>((C34+C35)*E34)</f>
        <v>54184</v>
      </c>
      <c r="D36" s="77"/>
      <c r="E36" s="77"/>
      <c r="F36" s="77"/>
      <c r="G36" s="77"/>
      <c r="H36" s="147"/>
      <c r="I36" s="147"/>
      <c r="J36" s="147"/>
      <c r="K36" s="77"/>
      <c r="L36" s="147"/>
      <c r="M36" s="147"/>
      <c r="N36" s="151"/>
    </row>
    <row r="37" spans="1:14" ht="11.25" customHeight="1">
      <c r="A37" s="86" t="s">
        <v>44</v>
      </c>
      <c r="B37" s="77" t="s">
        <v>141</v>
      </c>
      <c r="C37" s="106">
        <v>3500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</row>
    <row r="38" spans="1:14" ht="11.25" customHeight="1">
      <c r="A38" s="313" t="s">
        <v>19</v>
      </c>
      <c r="B38" s="313"/>
      <c r="C38" s="103">
        <f>SUM(C36+C37)</f>
        <v>57684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130"/>
    </row>
  </sheetData>
  <mergeCells count="6">
    <mergeCell ref="B3:D3"/>
    <mergeCell ref="K3:M3"/>
    <mergeCell ref="H4:I4"/>
    <mergeCell ref="E34:F34"/>
    <mergeCell ref="A38:B38"/>
    <mergeCell ref="B9:B10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22"/>
  <dimension ref="A1:N38"/>
  <sheetViews>
    <sheetView topLeftCell="A21" workbookViewId="0">
      <selection activeCell="N38" sqref="A1:N38"/>
    </sheetView>
  </sheetViews>
  <sheetFormatPr baseColWidth="10" defaultRowHeight="15"/>
  <cols>
    <col min="1" max="1" width="6.42578125" customWidth="1"/>
    <col min="2" max="2" width="12.14062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45</v>
      </c>
      <c r="F3" s="84"/>
      <c r="G3" s="77"/>
      <c r="H3" s="77"/>
      <c r="I3" s="77"/>
      <c r="J3" s="85"/>
      <c r="K3" s="311">
        <v>40404</v>
      </c>
      <c r="L3" s="311"/>
      <c r="M3" s="311"/>
      <c r="N3" s="86" t="s">
        <v>4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78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/>
      <c r="B6" s="101" t="s">
        <v>26</v>
      </c>
      <c r="C6" s="92"/>
      <c r="D6" s="91"/>
      <c r="E6" s="91"/>
      <c r="F6" s="92">
        <v>34858</v>
      </c>
      <c r="G6" s="93"/>
      <c r="H6" s="93" t="s">
        <v>36</v>
      </c>
      <c r="I6" s="93">
        <v>3950</v>
      </c>
      <c r="J6" s="93">
        <v>3950</v>
      </c>
      <c r="K6" s="99"/>
      <c r="L6" s="93"/>
      <c r="M6" s="96"/>
      <c r="N6" s="97">
        <f>SUM(G6:I6)</f>
        <v>3950</v>
      </c>
    </row>
    <row r="7" spans="1:14" ht="11.25" customHeight="1">
      <c r="A7" s="88" t="s">
        <v>80</v>
      </c>
      <c r="B7" s="101" t="s">
        <v>214</v>
      </c>
      <c r="C7" s="92"/>
      <c r="D7" s="91"/>
      <c r="E7" s="91"/>
      <c r="F7" s="92">
        <v>34857</v>
      </c>
      <c r="G7" s="93"/>
      <c r="H7" s="93" t="s">
        <v>215</v>
      </c>
      <c r="I7" s="93">
        <v>15630</v>
      </c>
      <c r="J7" s="93"/>
      <c r="K7" s="99">
        <v>15630</v>
      </c>
      <c r="L7" s="93"/>
      <c r="M7" s="96"/>
      <c r="N7" s="97">
        <f>SUM(G7:I7)</f>
        <v>15630</v>
      </c>
    </row>
    <row r="8" spans="1:14" ht="11.25" customHeight="1">
      <c r="A8" s="100" t="s">
        <v>80</v>
      </c>
      <c r="B8" s="101" t="s">
        <v>214</v>
      </c>
      <c r="C8" s="92" t="s">
        <v>50</v>
      </c>
      <c r="D8" s="102">
        <v>40403</v>
      </c>
      <c r="E8" s="102">
        <v>40404</v>
      </c>
      <c r="F8" s="92">
        <v>34856</v>
      </c>
      <c r="G8" s="93">
        <v>26050</v>
      </c>
      <c r="H8" s="93"/>
      <c r="I8" s="95"/>
      <c r="J8" s="93"/>
      <c r="K8" s="99">
        <v>26050</v>
      </c>
      <c r="L8" s="93"/>
      <c r="M8" s="96"/>
      <c r="N8" s="97">
        <f t="shared" ref="N8:N29" si="0">SUM(G8+I8)</f>
        <v>26050</v>
      </c>
    </row>
    <row r="9" spans="1:14" ht="11.25" customHeight="1">
      <c r="A9" s="100" t="s">
        <v>122</v>
      </c>
      <c r="B9" s="89" t="s">
        <v>216</v>
      </c>
      <c r="C9" s="91" t="s">
        <v>50</v>
      </c>
      <c r="D9" s="91">
        <v>40404</v>
      </c>
      <c r="E9" s="91">
        <v>40405</v>
      </c>
      <c r="F9" s="92">
        <v>34855</v>
      </c>
      <c r="G9" s="93">
        <v>31781</v>
      </c>
      <c r="H9" s="93"/>
      <c r="I9" s="95"/>
      <c r="J9" s="93">
        <v>31781</v>
      </c>
      <c r="K9" s="99"/>
      <c r="L9" s="93"/>
      <c r="M9" s="93"/>
      <c r="N9" s="97">
        <f t="shared" si="0"/>
        <v>31781</v>
      </c>
    </row>
    <row r="10" spans="1:14" ht="11.25" customHeight="1">
      <c r="A10" s="100" t="s">
        <v>116</v>
      </c>
      <c r="B10" s="89" t="s">
        <v>217</v>
      </c>
      <c r="C10" s="89"/>
      <c r="D10" s="91"/>
      <c r="E10" s="91"/>
      <c r="F10" s="92">
        <v>34854</v>
      </c>
      <c r="G10" s="93"/>
      <c r="H10" s="93" t="s">
        <v>218</v>
      </c>
      <c r="I10" s="95">
        <v>22924</v>
      </c>
      <c r="J10" s="93">
        <v>22924</v>
      </c>
      <c r="K10" s="104"/>
      <c r="L10" s="93"/>
      <c r="M10" s="105"/>
      <c r="N10" s="97">
        <f t="shared" si="0"/>
        <v>22924</v>
      </c>
    </row>
    <row r="11" spans="1:14" ht="11.25" customHeight="1">
      <c r="A11" s="100"/>
      <c r="B11" s="89"/>
      <c r="C11" s="91"/>
      <c r="D11" s="91"/>
      <c r="E11" s="91"/>
      <c r="F11" s="92"/>
      <c r="G11" s="93"/>
      <c r="H11" s="93"/>
      <c r="I11" s="95"/>
      <c r="J11" s="93"/>
      <c r="K11" s="99"/>
      <c r="L11" s="93"/>
      <c r="M11" s="106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107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8"/>
      <c r="B13" s="109"/>
      <c r="C13" s="110"/>
      <c r="D13" s="110"/>
      <c r="E13" s="110"/>
      <c r="F13" s="111"/>
      <c r="G13" s="93"/>
      <c r="H13" s="112"/>
      <c r="I13" s="113"/>
      <c r="J13" s="112"/>
      <c r="K13" s="99"/>
      <c r="L13" s="93"/>
      <c r="M13" s="114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5"/>
      <c r="G14" s="112"/>
      <c r="H14" s="112"/>
      <c r="I14" s="113"/>
      <c r="J14" s="112"/>
      <c r="K14" s="99"/>
      <c r="L14" s="112"/>
      <c r="M14" s="114"/>
      <c r="N14" s="97">
        <f t="shared" si="0"/>
        <v>0</v>
      </c>
    </row>
    <row r="15" spans="1:14" ht="11.25" customHeight="1">
      <c r="A15" s="108"/>
      <c r="B15" s="109"/>
      <c r="C15" s="115"/>
      <c r="D15" s="110"/>
      <c r="E15" s="110"/>
      <c r="F15" s="115"/>
      <c r="G15" s="93"/>
      <c r="H15" s="112"/>
      <c r="I15" s="113"/>
      <c r="J15" s="167"/>
      <c r="K15" s="112"/>
      <c r="L15" s="93"/>
      <c r="M15" s="116"/>
      <c r="N15" s="97">
        <f t="shared" si="0"/>
        <v>0</v>
      </c>
    </row>
    <row r="16" spans="1:14" ht="11.25" customHeight="1">
      <c r="A16" s="118"/>
      <c r="B16" s="119"/>
      <c r="C16" s="120"/>
      <c r="D16" s="121"/>
      <c r="E16" s="121"/>
      <c r="F16" s="120"/>
      <c r="G16" s="93"/>
      <c r="H16" s="116"/>
      <c r="I16" s="117"/>
      <c r="J16" s="93"/>
      <c r="K16" s="112"/>
      <c r="L16" s="93"/>
      <c r="M16" s="122"/>
      <c r="N16" s="123">
        <f t="shared" si="0"/>
        <v>0</v>
      </c>
    </row>
    <row r="17" spans="1:14" ht="11.25" customHeight="1">
      <c r="A17" s="108"/>
      <c r="B17" s="109"/>
      <c r="C17" s="115"/>
      <c r="D17" s="124"/>
      <c r="E17" s="124"/>
      <c r="F17" s="115"/>
      <c r="G17" s="93"/>
      <c r="H17" s="116"/>
      <c r="I17" s="117"/>
      <c r="J17" s="82"/>
      <c r="K17" s="112"/>
      <c r="L17" s="93"/>
      <c r="M17" s="114"/>
      <c r="N17" s="123">
        <f t="shared" si="0"/>
        <v>0</v>
      </c>
    </row>
    <row r="18" spans="1:14" ht="11.25" customHeight="1">
      <c r="A18" s="108"/>
      <c r="B18" s="125"/>
      <c r="C18" s="115"/>
      <c r="D18" s="124"/>
      <c r="E18" s="124"/>
      <c r="F18" s="115"/>
      <c r="G18" s="126"/>
      <c r="H18" s="114"/>
      <c r="I18" s="117"/>
      <c r="J18" s="116"/>
      <c r="K18" s="114"/>
      <c r="L18" s="126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93"/>
      <c r="H19" s="116"/>
      <c r="I19" s="117"/>
      <c r="J19" s="127"/>
      <c r="K19" s="116"/>
      <c r="L19" s="93"/>
      <c r="M19" s="114"/>
      <c r="N19" s="123">
        <f t="shared" si="0"/>
        <v>0</v>
      </c>
    </row>
    <row r="20" spans="1:14" ht="11.25" customHeight="1">
      <c r="A20" s="108"/>
      <c r="B20" s="110"/>
      <c r="C20" s="115"/>
      <c r="D20" s="124"/>
      <c r="E20" s="124"/>
      <c r="F20" s="115"/>
      <c r="G20" s="126"/>
      <c r="H20" s="114"/>
      <c r="I20" s="117"/>
      <c r="J20" s="116"/>
      <c r="K20" s="116"/>
      <c r="L20" s="126"/>
      <c r="M20" s="114"/>
      <c r="N20" s="123">
        <f t="shared" si="0"/>
        <v>0</v>
      </c>
    </row>
    <row r="21" spans="1:14" ht="11.25" customHeight="1">
      <c r="A21" s="108"/>
      <c r="B21" s="125"/>
      <c r="C21" s="115"/>
      <c r="D21" s="124"/>
      <c r="E21" s="124"/>
      <c r="F21" s="115"/>
      <c r="G21" s="93"/>
      <c r="H21" s="116"/>
      <c r="I21" s="117"/>
      <c r="J21" s="82"/>
      <c r="K21" s="112"/>
      <c r="L21" s="93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112"/>
      <c r="H22" s="116"/>
      <c r="I22" s="117"/>
      <c r="J22" s="116"/>
      <c r="K22" s="116"/>
      <c r="L22" s="114"/>
      <c r="M22" s="114"/>
      <c r="N22" s="123">
        <f t="shared" si="0"/>
        <v>0</v>
      </c>
    </row>
    <row r="23" spans="1:14" ht="11.25" customHeight="1">
      <c r="A23" s="108"/>
      <c r="B23" s="109"/>
      <c r="C23" s="115"/>
      <c r="D23" s="124"/>
      <c r="E23" s="124"/>
      <c r="F23" s="115"/>
      <c r="G23" s="116"/>
      <c r="H23" s="116"/>
      <c r="I23" s="127"/>
      <c r="J23" s="127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25"/>
      <c r="C24" s="128"/>
      <c r="D24" s="124"/>
      <c r="E24" s="124"/>
      <c r="F24" s="129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0"/>
      <c r="B25" s="89"/>
      <c r="C25" s="92"/>
      <c r="D25" s="130"/>
      <c r="E25" s="130"/>
      <c r="F25" s="131"/>
      <c r="G25" s="103"/>
      <c r="H25" s="103"/>
      <c r="I25" s="132"/>
      <c r="J25" s="132"/>
      <c r="K25" s="77"/>
      <c r="L25" s="106"/>
      <c r="M25" s="106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103"/>
      <c r="L26" s="106"/>
      <c r="M26" s="106"/>
      <c r="N26" s="123">
        <f t="shared" si="0"/>
        <v>0</v>
      </c>
    </row>
    <row r="27" spans="1:14" ht="11.25" customHeight="1">
      <c r="A27" s="133"/>
      <c r="B27" s="90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89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134"/>
      <c r="C29" s="92"/>
      <c r="D29" s="130"/>
      <c r="E29" s="130"/>
      <c r="F29" s="131"/>
      <c r="G29" s="103"/>
      <c r="H29" s="103"/>
      <c r="I29" s="77"/>
      <c r="J29" s="77"/>
      <c r="K29" s="132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5"/>
      <c r="E30" s="135"/>
      <c r="F30" s="131"/>
      <c r="G30" s="77"/>
      <c r="H30" s="77"/>
      <c r="I30" s="77"/>
      <c r="J30" s="77"/>
      <c r="K30" s="132"/>
      <c r="L30" s="106"/>
      <c r="M30" s="106"/>
      <c r="N30" s="157">
        <f>SUM(N6:N29)</f>
        <v>100335</v>
      </c>
    </row>
    <row r="31" spans="1:14" ht="12" customHeight="1">
      <c r="A31" s="86" t="s">
        <v>37</v>
      </c>
      <c r="B31" s="137"/>
      <c r="C31" s="138"/>
      <c r="D31" s="132"/>
      <c r="E31" s="132"/>
      <c r="F31" s="132"/>
      <c r="G31" s="103">
        <f>SUM(G6:G30)</f>
        <v>57831</v>
      </c>
      <c r="H31" s="103">
        <f>SUM(H6:H30)</f>
        <v>0</v>
      </c>
      <c r="I31" s="106">
        <f>SUM(I6:I29)</f>
        <v>42504</v>
      </c>
      <c r="J31" s="106">
        <f>SUM(J6:J29)</f>
        <v>58655</v>
      </c>
      <c r="K31" s="106">
        <f>SUM(K6:K29)</f>
        <v>41680</v>
      </c>
      <c r="L31" s="106">
        <f>SUM(L6:L30)</f>
        <v>0</v>
      </c>
      <c r="M31" s="106">
        <f>SUM(M6:M30)</f>
        <v>0</v>
      </c>
      <c r="N31" s="157">
        <f>SUM(J31:M31)</f>
        <v>100335</v>
      </c>
    </row>
    <row r="32" spans="1:14" ht="10.5" customHeight="1">
      <c r="A32" s="77"/>
      <c r="B32" s="77"/>
      <c r="C32" s="77"/>
      <c r="D32" s="130"/>
      <c r="E32" s="77"/>
      <c r="F32" s="77"/>
      <c r="G32" s="77"/>
      <c r="H32" s="79" t="s">
        <v>38</v>
      </c>
      <c r="I32" s="139"/>
      <c r="J32" s="132"/>
      <c r="K32" s="140"/>
      <c r="L32" s="132"/>
      <c r="M32" s="132"/>
      <c r="N32" s="77"/>
    </row>
    <row r="33" spans="1:14" ht="11.25" customHeight="1">
      <c r="A33" s="86" t="s">
        <v>39</v>
      </c>
      <c r="B33" s="86"/>
      <c r="C33" s="77"/>
      <c r="D33" s="130"/>
      <c r="E33" s="141" t="s">
        <v>40</v>
      </c>
      <c r="F33" s="141"/>
      <c r="G33" s="77" t="s">
        <v>41</v>
      </c>
      <c r="H33" s="142"/>
      <c r="I33" s="143"/>
      <c r="J33" s="144"/>
      <c r="K33" s="145"/>
      <c r="L33" s="146"/>
      <c r="M33" s="147"/>
      <c r="N33" s="77"/>
    </row>
    <row r="34" spans="1:14" ht="11.25" customHeight="1">
      <c r="A34" s="86" t="s">
        <v>42</v>
      </c>
      <c r="B34" s="85"/>
      <c r="C34" s="148"/>
      <c r="D34" s="77"/>
      <c r="E34" s="312">
        <v>521</v>
      </c>
      <c r="F34" s="312"/>
      <c r="G34" s="77"/>
      <c r="H34" s="149"/>
      <c r="I34" s="150"/>
      <c r="J34" s="146"/>
      <c r="K34" s="146"/>
      <c r="L34" s="146"/>
      <c r="M34" s="147"/>
      <c r="N34" s="151"/>
    </row>
    <row r="35" spans="1:14" ht="11.25" customHeight="1">
      <c r="A35" s="86" t="s">
        <v>43</v>
      </c>
      <c r="B35" s="77"/>
      <c r="C35" s="152">
        <v>47</v>
      </c>
      <c r="D35" s="77"/>
      <c r="E35" s="77"/>
      <c r="F35" s="77"/>
      <c r="G35" s="77"/>
      <c r="H35" s="141"/>
      <c r="I35" s="106"/>
      <c r="J35" s="147"/>
      <c r="K35" s="147"/>
      <c r="L35" s="147"/>
      <c r="M35" s="147"/>
      <c r="N35" s="151"/>
    </row>
    <row r="36" spans="1:14" ht="11.25" customHeight="1">
      <c r="A36" s="77"/>
      <c r="B36" s="77"/>
      <c r="C36" s="103">
        <f>((C34+C35)*E34)</f>
        <v>24487</v>
      </c>
      <c r="D36" s="77"/>
      <c r="E36" s="77"/>
      <c r="F36" s="77"/>
      <c r="G36" s="77"/>
      <c r="H36" s="147"/>
      <c r="I36" s="147"/>
      <c r="J36" s="147"/>
      <c r="K36" s="77"/>
      <c r="L36" s="147"/>
      <c r="M36" s="147"/>
      <c r="N36" s="151"/>
    </row>
    <row r="37" spans="1:14" ht="11.25" customHeight="1">
      <c r="A37" s="86" t="s">
        <v>44</v>
      </c>
      <c r="B37" s="77" t="s">
        <v>141</v>
      </c>
      <c r="C37" s="106">
        <v>34180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</row>
    <row r="38" spans="1:14" ht="11.25" customHeight="1">
      <c r="A38" s="313" t="s">
        <v>19</v>
      </c>
      <c r="B38" s="313"/>
      <c r="C38" s="103">
        <f>SUM(C36+C37)</f>
        <v>58667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130"/>
    </row>
  </sheetData>
  <mergeCells count="5">
    <mergeCell ref="B3:D3"/>
    <mergeCell ref="K3:M3"/>
    <mergeCell ref="H4:I4"/>
    <mergeCell ref="E34:F34"/>
    <mergeCell ref="A38:B38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23"/>
  <dimension ref="A1:N38"/>
  <sheetViews>
    <sheetView topLeftCell="A21" workbookViewId="0">
      <selection activeCell="N38" sqref="A1:N38"/>
    </sheetView>
  </sheetViews>
  <sheetFormatPr baseColWidth="10" defaultRowHeight="15"/>
  <cols>
    <col min="1" max="1" width="6.42578125" customWidth="1"/>
    <col min="2" max="2" width="12.14062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45</v>
      </c>
      <c r="F3" s="84"/>
      <c r="G3" s="77"/>
      <c r="H3" s="77"/>
      <c r="I3" s="77"/>
      <c r="J3" s="85"/>
      <c r="K3" s="311">
        <v>40403</v>
      </c>
      <c r="L3" s="311"/>
      <c r="M3" s="311"/>
      <c r="N3" s="86" t="s">
        <v>46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77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/>
      <c r="B6" s="101" t="s">
        <v>26</v>
      </c>
      <c r="C6" s="92"/>
      <c r="D6" s="91"/>
      <c r="E6" s="91"/>
      <c r="F6" s="92">
        <v>34853</v>
      </c>
      <c r="G6" s="93"/>
      <c r="H6" s="93" t="s">
        <v>36</v>
      </c>
      <c r="I6" s="93">
        <v>3350</v>
      </c>
      <c r="J6" s="93">
        <v>3350</v>
      </c>
      <c r="K6" s="99"/>
      <c r="L6" s="93"/>
      <c r="M6" s="96"/>
      <c r="N6" s="97">
        <f>SUM(G6:I6)</f>
        <v>3350</v>
      </c>
    </row>
    <row r="7" spans="1:14" ht="11.25" customHeight="1">
      <c r="A7" s="88" t="s">
        <v>56</v>
      </c>
      <c r="B7" s="101" t="s">
        <v>209</v>
      </c>
      <c r="C7" s="92" t="s">
        <v>50</v>
      </c>
      <c r="D7" s="91">
        <v>40403</v>
      </c>
      <c r="E7" s="91">
        <v>40404</v>
      </c>
      <c r="F7" s="92">
        <v>34852</v>
      </c>
      <c r="G7" s="93">
        <v>34386</v>
      </c>
      <c r="H7" s="93"/>
      <c r="I7" s="93"/>
      <c r="J7" s="93"/>
      <c r="K7" s="99">
        <v>34386</v>
      </c>
      <c r="L7" s="93"/>
      <c r="M7" s="96"/>
      <c r="N7" s="97">
        <f>SUM(G7:I7)</f>
        <v>34386</v>
      </c>
    </row>
    <row r="8" spans="1:14" ht="11.25" customHeight="1">
      <c r="A8" s="100"/>
      <c r="B8" s="101" t="s">
        <v>210</v>
      </c>
      <c r="C8" s="92"/>
      <c r="D8" s="102"/>
      <c r="E8" s="102"/>
      <c r="F8" s="92">
        <v>34851</v>
      </c>
      <c r="G8" s="93"/>
      <c r="H8" s="93" t="s">
        <v>211</v>
      </c>
      <c r="I8" s="95">
        <v>45848</v>
      </c>
      <c r="J8" s="93">
        <v>45848</v>
      </c>
      <c r="K8" s="99"/>
      <c r="L8" s="93"/>
      <c r="M8" s="96"/>
      <c r="N8" s="97">
        <f t="shared" ref="N8:N29" si="0">SUM(G8+I8)</f>
        <v>45848</v>
      </c>
    </row>
    <row r="9" spans="1:14" ht="11.25" customHeight="1">
      <c r="A9" s="100"/>
      <c r="B9" s="89" t="s">
        <v>212</v>
      </c>
      <c r="C9" s="91"/>
      <c r="D9" s="91"/>
      <c r="E9" s="91"/>
      <c r="F9" s="92">
        <v>34850</v>
      </c>
      <c r="G9" s="93"/>
      <c r="H9" s="93" t="s">
        <v>213</v>
      </c>
      <c r="I9" s="95">
        <v>45848</v>
      </c>
      <c r="J9" s="93">
        <v>45848</v>
      </c>
      <c r="K9" s="99"/>
      <c r="L9" s="93"/>
      <c r="M9" s="93"/>
      <c r="N9" s="97">
        <f t="shared" si="0"/>
        <v>45848</v>
      </c>
    </row>
    <row r="10" spans="1:14" ht="11.25" customHeight="1">
      <c r="A10" s="100"/>
      <c r="B10" s="89"/>
      <c r="C10" s="89"/>
      <c r="D10" s="91"/>
      <c r="E10" s="91"/>
      <c r="F10" s="92"/>
      <c r="G10" s="93"/>
      <c r="H10" s="93"/>
      <c r="I10" s="95"/>
      <c r="J10" s="93"/>
      <c r="K10" s="104"/>
      <c r="L10" s="93"/>
      <c r="M10" s="105"/>
      <c r="N10" s="97">
        <f t="shared" si="0"/>
        <v>0</v>
      </c>
    </row>
    <row r="11" spans="1:14" ht="11.25" customHeight="1">
      <c r="A11" s="100"/>
      <c r="B11" s="89"/>
      <c r="C11" s="91"/>
      <c r="D11" s="91"/>
      <c r="E11" s="91"/>
      <c r="F11" s="92"/>
      <c r="G11" s="93"/>
      <c r="H11" s="93"/>
      <c r="I11" s="95"/>
      <c r="J11" s="93"/>
      <c r="K11" s="99"/>
      <c r="L11" s="93"/>
      <c r="M11" s="106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107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8"/>
      <c r="B13" s="109"/>
      <c r="C13" s="110"/>
      <c r="D13" s="110"/>
      <c r="E13" s="110"/>
      <c r="F13" s="111"/>
      <c r="G13" s="93"/>
      <c r="H13" s="112"/>
      <c r="I13" s="113"/>
      <c r="J13" s="112"/>
      <c r="K13" s="99"/>
      <c r="L13" s="93"/>
      <c r="M13" s="114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5"/>
      <c r="G14" s="112"/>
      <c r="H14" s="112"/>
      <c r="I14" s="113"/>
      <c r="J14" s="112"/>
      <c r="K14" s="99"/>
      <c r="L14" s="112"/>
      <c r="M14" s="114"/>
      <c r="N14" s="97">
        <f t="shared" si="0"/>
        <v>0</v>
      </c>
    </row>
    <row r="15" spans="1:14" ht="11.25" customHeight="1">
      <c r="A15" s="108"/>
      <c r="B15" s="109"/>
      <c r="C15" s="115"/>
      <c r="D15" s="110"/>
      <c r="E15" s="110"/>
      <c r="F15" s="115"/>
      <c r="G15" s="93"/>
      <c r="H15" s="112"/>
      <c r="I15" s="113"/>
      <c r="J15" s="167"/>
      <c r="K15" s="112"/>
      <c r="L15" s="93"/>
      <c r="M15" s="116"/>
      <c r="N15" s="97">
        <f t="shared" si="0"/>
        <v>0</v>
      </c>
    </row>
    <row r="16" spans="1:14" ht="11.25" customHeight="1">
      <c r="A16" s="118"/>
      <c r="B16" s="119"/>
      <c r="C16" s="120"/>
      <c r="D16" s="121"/>
      <c r="E16" s="121"/>
      <c r="F16" s="120"/>
      <c r="G16" s="93"/>
      <c r="H16" s="116"/>
      <c r="I16" s="117"/>
      <c r="J16" s="93"/>
      <c r="K16" s="112"/>
      <c r="L16" s="93"/>
      <c r="M16" s="122"/>
      <c r="N16" s="123">
        <f t="shared" si="0"/>
        <v>0</v>
      </c>
    </row>
    <row r="17" spans="1:14" ht="11.25" customHeight="1">
      <c r="A17" s="108"/>
      <c r="B17" s="109"/>
      <c r="C17" s="115"/>
      <c r="D17" s="124"/>
      <c r="E17" s="124"/>
      <c r="F17" s="115"/>
      <c r="G17" s="93"/>
      <c r="H17" s="116"/>
      <c r="I17" s="117"/>
      <c r="J17" s="82"/>
      <c r="K17" s="112"/>
      <c r="L17" s="93"/>
      <c r="M17" s="114"/>
      <c r="N17" s="123">
        <f t="shared" si="0"/>
        <v>0</v>
      </c>
    </row>
    <row r="18" spans="1:14" ht="11.25" customHeight="1">
      <c r="A18" s="108"/>
      <c r="B18" s="125"/>
      <c r="C18" s="115"/>
      <c r="D18" s="124"/>
      <c r="E18" s="124"/>
      <c r="F18" s="115"/>
      <c r="G18" s="126"/>
      <c r="H18" s="114"/>
      <c r="I18" s="117"/>
      <c r="J18" s="116"/>
      <c r="K18" s="114"/>
      <c r="L18" s="126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93"/>
      <c r="H19" s="116"/>
      <c r="I19" s="117"/>
      <c r="J19" s="127"/>
      <c r="K19" s="116"/>
      <c r="L19" s="93"/>
      <c r="M19" s="114"/>
      <c r="N19" s="123">
        <f t="shared" si="0"/>
        <v>0</v>
      </c>
    </row>
    <row r="20" spans="1:14" ht="11.25" customHeight="1">
      <c r="A20" s="108"/>
      <c r="B20" s="110"/>
      <c r="C20" s="115"/>
      <c r="D20" s="124"/>
      <c r="E20" s="124"/>
      <c r="F20" s="115"/>
      <c r="G20" s="126"/>
      <c r="H20" s="114"/>
      <c r="I20" s="117"/>
      <c r="J20" s="116"/>
      <c r="K20" s="116"/>
      <c r="L20" s="126"/>
      <c r="M20" s="114"/>
      <c r="N20" s="123">
        <f t="shared" si="0"/>
        <v>0</v>
      </c>
    </row>
    <row r="21" spans="1:14" ht="11.25" customHeight="1">
      <c r="A21" s="108"/>
      <c r="B21" s="125"/>
      <c r="C21" s="115"/>
      <c r="D21" s="124"/>
      <c r="E21" s="124"/>
      <c r="F21" s="115"/>
      <c r="G21" s="93"/>
      <c r="H21" s="116"/>
      <c r="I21" s="117"/>
      <c r="J21" s="82"/>
      <c r="K21" s="112"/>
      <c r="L21" s="93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112"/>
      <c r="H22" s="116"/>
      <c r="I22" s="117"/>
      <c r="J22" s="116"/>
      <c r="K22" s="116"/>
      <c r="L22" s="114"/>
      <c r="M22" s="114"/>
      <c r="N22" s="123">
        <f t="shared" si="0"/>
        <v>0</v>
      </c>
    </row>
    <row r="23" spans="1:14" ht="11.25" customHeight="1">
      <c r="A23" s="108"/>
      <c r="B23" s="109"/>
      <c r="C23" s="115"/>
      <c r="D23" s="124"/>
      <c r="E23" s="124"/>
      <c r="F23" s="115"/>
      <c r="G23" s="116"/>
      <c r="H23" s="116"/>
      <c r="I23" s="127"/>
      <c r="J23" s="127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25"/>
      <c r="C24" s="128"/>
      <c r="D24" s="124"/>
      <c r="E24" s="124"/>
      <c r="F24" s="129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0"/>
      <c r="B25" s="89"/>
      <c r="C25" s="92"/>
      <c r="D25" s="130"/>
      <c r="E25" s="130"/>
      <c r="F25" s="131"/>
      <c r="G25" s="103"/>
      <c r="H25" s="103"/>
      <c r="I25" s="132"/>
      <c r="J25" s="132"/>
      <c r="K25" s="77"/>
      <c r="L25" s="106"/>
      <c r="M25" s="106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103"/>
      <c r="L26" s="106"/>
      <c r="M26" s="106"/>
      <c r="N26" s="123">
        <f t="shared" si="0"/>
        <v>0</v>
      </c>
    </row>
    <row r="27" spans="1:14" ht="11.25" customHeight="1">
      <c r="A27" s="133"/>
      <c r="B27" s="90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89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134"/>
      <c r="C29" s="92"/>
      <c r="D29" s="130"/>
      <c r="E29" s="130"/>
      <c r="F29" s="131"/>
      <c r="G29" s="103"/>
      <c r="H29" s="103"/>
      <c r="I29" s="77"/>
      <c r="J29" s="77"/>
      <c r="K29" s="132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5"/>
      <c r="E30" s="135"/>
      <c r="F30" s="131"/>
      <c r="G30" s="77"/>
      <c r="H30" s="77"/>
      <c r="I30" s="77"/>
      <c r="J30" s="77"/>
      <c r="K30" s="132"/>
      <c r="L30" s="106"/>
      <c r="M30" s="106"/>
      <c r="N30" s="157">
        <f>SUM(N6:N29)</f>
        <v>129432</v>
      </c>
    </row>
    <row r="31" spans="1:14" ht="12" customHeight="1">
      <c r="A31" s="86" t="s">
        <v>37</v>
      </c>
      <c r="B31" s="137"/>
      <c r="C31" s="138"/>
      <c r="D31" s="132"/>
      <c r="E31" s="132"/>
      <c r="F31" s="132"/>
      <c r="G31" s="103">
        <f>SUM(G6:G30)</f>
        <v>34386</v>
      </c>
      <c r="H31" s="103">
        <f>SUM(H6:H30)</f>
        <v>0</v>
      </c>
      <c r="I31" s="106">
        <f>SUM(I6:I29)</f>
        <v>95046</v>
      </c>
      <c r="J31" s="106">
        <f>SUM(J6:J29)</f>
        <v>95046</v>
      </c>
      <c r="K31" s="106">
        <f>SUM(K6:K29)</f>
        <v>34386</v>
      </c>
      <c r="L31" s="106">
        <f>SUM(L6:L30)</f>
        <v>0</v>
      </c>
      <c r="M31" s="106">
        <f>SUM(M6:M30)</f>
        <v>0</v>
      </c>
      <c r="N31" s="157">
        <f>SUM(J31:M31)</f>
        <v>129432</v>
      </c>
    </row>
    <row r="32" spans="1:14" ht="10.5" customHeight="1">
      <c r="A32" s="77"/>
      <c r="B32" s="77"/>
      <c r="C32" s="77"/>
      <c r="D32" s="130"/>
      <c r="E32" s="77"/>
      <c r="F32" s="77"/>
      <c r="G32" s="77"/>
      <c r="H32" s="79" t="s">
        <v>38</v>
      </c>
      <c r="I32" s="139"/>
      <c r="J32" s="132"/>
      <c r="K32" s="140"/>
      <c r="L32" s="132"/>
      <c r="M32" s="132"/>
      <c r="N32" s="77"/>
    </row>
    <row r="33" spans="1:14" ht="11.25" customHeight="1">
      <c r="A33" s="86" t="s">
        <v>39</v>
      </c>
      <c r="B33" s="86"/>
      <c r="C33" s="77"/>
      <c r="D33" s="130"/>
      <c r="E33" s="141" t="s">
        <v>40</v>
      </c>
      <c r="F33" s="141"/>
      <c r="G33" s="77" t="s">
        <v>41</v>
      </c>
      <c r="H33" s="142"/>
      <c r="I33" s="143"/>
      <c r="J33" s="144"/>
      <c r="K33" s="145"/>
      <c r="L33" s="146"/>
      <c r="M33" s="147"/>
      <c r="N33" s="77"/>
    </row>
    <row r="34" spans="1:14" ht="11.25" customHeight="1">
      <c r="A34" s="86" t="s">
        <v>42</v>
      </c>
      <c r="B34" s="85"/>
      <c r="C34" s="148"/>
      <c r="D34" s="77"/>
      <c r="E34" s="312">
        <v>521</v>
      </c>
      <c r="F34" s="312"/>
      <c r="G34" s="77"/>
      <c r="H34" s="149"/>
      <c r="I34" s="150"/>
      <c r="J34" s="146"/>
      <c r="K34" s="146"/>
      <c r="L34" s="146"/>
      <c r="M34" s="147"/>
      <c r="N34" s="151"/>
    </row>
    <row r="35" spans="1:14" ht="11.25" customHeight="1">
      <c r="A35" s="86" t="s">
        <v>43</v>
      </c>
      <c r="B35" s="77"/>
      <c r="C35" s="152">
        <v>179</v>
      </c>
      <c r="D35" s="77"/>
      <c r="E35" s="77"/>
      <c r="F35" s="77"/>
      <c r="G35" s="77"/>
      <c r="H35" s="141"/>
      <c r="I35" s="106"/>
      <c r="J35" s="147"/>
      <c r="K35" s="147"/>
      <c r="L35" s="147"/>
      <c r="M35" s="147"/>
      <c r="N35" s="151"/>
    </row>
    <row r="36" spans="1:14" ht="11.25" customHeight="1">
      <c r="A36" s="77"/>
      <c r="B36" s="77"/>
      <c r="C36" s="103">
        <f>((C34+C35)*E34)</f>
        <v>93259</v>
      </c>
      <c r="D36" s="77"/>
      <c r="E36" s="77"/>
      <c r="F36" s="77"/>
      <c r="G36" s="77"/>
      <c r="H36" s="147"/>
      <c r="I36" s="147"/>
      <c r="J36" s="147"/>
      <c r="K36" s="77"/>
      <c r="L36" s="147"/>
      <c r="M36" s="147"/>
      <c r="N36" s="151"/>
    </row>
    <row r="37" spans="1:14" ht="11.25" customHeight="1">
      <c r="A37" s="86" t="s">
        <v>44</v>
      </c>
      <c r="B37" s="77" t="s">
        <v>141</v>
      </c>
      <c r="C37" s="106">
        <v>1800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</row>
    <row r="38" spans="1:14" ht="11.25" customHeight="1">
      <c r="A38" s="313" t="s">
        <v>19</v>
      </c>
      <c r="B38" s="313"/>
      <c r="C38" s="103">
        <f>SUM(C36+C37)</f>
        <v>95059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130"/>
    </row>
  </sheetData>
  <mergeCells count="5">
    <mergeCell ref="B3:D3"/>
    <mergeCell ref="K3:M3"/>
    <mergeCell ref="H4:I4"/>
    <mergeCell ref="E34:F34"/>
    <mergeCell ref="A38:B38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Hoja24"/>
  <dimension ref="A1:N39"/>
  <sheetViews>
    <sheetView workbookViewId="0">
      <selection activeCell="L8" sqref="L8"/>
    </sheetView>
  </sheetViews>
  <sheetFormatPr baseColWidth="10" defaultRowHeight="15"/>
  <cols>
    <col min="1" max="1" width="6.42578125" customWidth="1"/>
    <col min="2" max="2" width="13.2851562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103</v>
      </c>
      <c r="F3" s="84"/>
      <c r="G3" s="77"/>
      <c r="H3" s="77"/>
      <c r="I3" s="77"/>
      <c r="J3" s="85"/>
      <c r="K3" s="311">
        <v>40403</v>
      </c>
      <c r="L3" s="311"/>
      <c r="M3" s="311"/>
      <c r="N3" s="86" t="s">
        <v>4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76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203</v>
      </c>
      <c r="B6" s="89" t="s">
        <v>204</v>
      </c>
      <c r="C6" s="90" t="s">
        <v>33</v>
      </c>
      <c r="D6" s="91">
        <v>40401</v>
      </c>
      <c r="E6" s="91">
        <v>40403</v>
      </c>
      <c r="F6" s="92">
        <v>34844</v>
      </c>
      <c r="G6" s="93">
        <v>95864</v>
      </c>
      <c r="H6" s="93"/>
      <c r="I6" s="95"/>
      <c r="J6" s="93">
        <v>95864</v>
      </c>
      <c r="K6" s="93"/>
      <c r="L6" s="93"/>
      <c r="M6" s="96"/>
      <c r="N6" s="97">
        <f>SUM(G6:I6)</f>
        <v>95864</v>
      </c>
    </row>
    <row r="7" spans="1:14" ht="11.25" customHeight="1">
      <c r="A7" s="88" t="s">
        <v>205</v>
      </c>
      <c r="B7" s="101" t="s">
        <v>35</v>
      </c>
      <c r="C7" s="92" t="s">
        <v>33</v>
      </c>
      <c r="D7" s="91">
        <v>40403</v>
      </c>
      <c r="E7" s="91">
        <v>40404</v>
      </c>
      <c r="F7" s="92">
        <v>34845</v>
      </c>
      <c r="G7" s="93">
        <v>26050</v>
      </c>
      <c r="H7" s="93"/>
      <c r="I7" s="93"/>
      <c r="J7" s="93">
        <v>26050</v>
      </c>
      <c r="K7" s="99"/>
      <c r="L7" s="93"/>
      <c r="M7" s="96"/>
      <c r="N7" s="97">
        <f>SUM(G7:I7)</f>
        <v>26050</v>
      </c>
    </row>
    <row r="8" spans="1:14" ht="11.25" customHeight="1">
      <c r="A8" s="88" t="s">
        <v>116</v>
      </c>
      <c r="B8" s="101" t="s">
        <v>206</v>
      </c>
      <c r="C8" s="92" t="s">
        <v>33</v>
      </c>
      <c r="D8" s="91">
        <v>40403</v>
      </c>
      <c r="E8" s="91">
        <v>40404</v>
      </c>
      <c r="F8" s="92">
        <v>34846</v>
      </c>
      <c r="G8" s="93">
        <v>34386</v>
      </c>
      <c r="H8" s="93"/>
      <c r="I8" s="93"/>
      <c r="J8" s="93"/>
      <c r="K8" s="99">
        <v>34386</v>
      </c>
      <c r="L8" s="93"/>
      <c r="M8" s="96"/>
      <c r="N8" s="97">
        <f>SUM(G8:I8)</f>
        <v>34386</v>
      </c>
    </row>
    <row r="9" spans="1:14" ht="11.25" customHeight="1">
      <c r="A9" s="100"/>
      <c r="B9" s="101" t="s">
        <v>190</v>
      </c>
      <c r="C9" s="92" t="s">
        <v>33</v>
      </c>
      <c r="D9" s="102"/>
      <c r="E9" s="102"/>
      <c r="F9" s="92">
        <v>34847</v>
      </c>
      <c r="G9" s="93"/>
      <c r="H9" s="93" t="s">
        <v>207</v>
      </c>
      <c r="I9" s="95">
        <v>67730</v>
      </c>
      <c r="J9" s="93"/>
      <c r="K9" s="99">
        <v>67730</v>
      </c>
      <c r="L9" s="93"/>
      <c r="M9" s="96"/>
      <c r="N9" s="97">
        <f t="shared" ref="N9:N30" si="0">SUM(G9+I9)</f>
        <v>67730</v>
      </c>
    </row>
    <row r="10" spans="1:14" ht="11.25" customHeight="1">
      <c r="A10" s="100" t="s">
        <v>90</v>
      </c>
      <c r="B10" s="89" t="s">
        <v>208</v>
      </c>
      <c r="C10" s="91" t="s">
        <v>33</v>
      </c>
      <c r="D10" s="91">
        <v>138</v>
      </c>
      <c r="E10" s="91">
        <v>40404</v>
      </c>
      <c r="F10" s="92">
        <v>34848</v>
      </c>
      <c r="G10" s="93">
        <v>34000</v>
      </c>
      <c r="H10" s="93"/>
      <c r="I10" s="95"/>
      <c r="J10" s="93">
        <v>34000</v>
      </c>
      <c r="K10" s="99"/>
      <c r="L10" s="93"/>
      <c r="M10" s="93"/>
      <c r="N10" s="97">
        <f t="shared" si="0"/>
        <v>34000</v>
      </c>
    </row>
    <row r="11" spans="1:14" ht="11.25" customHeight="1">
      <c r="A11" s="100"/>
      <c r="B11" s="89" t="s">
        <v>190</v>
      </c>
      <c r="C11" s="89" t="s">
        <v>36</v>
      </c>
      <c r="D11" s="91"/>
      <c r="E11" s="91"/>
      <c r="F11" s="92">
        <v>34849</v>
      </c>
      <c r="G11" s="93"/>
      <c r="H11" s="93" t="s">
        <v>36</v>
      </c>
      <c r="I11" s="95">
        <v>5650</v>
      </c>
      <c r="J11" s="93">
        <v>5650</v>
      </c>
      <c r="K11" s="104"/>
      <c r="L11" s="93"/>
      <c r="M11" s="105"/>
      <c r="N11" s="97">
        <f t="shared" si="0"/>
        <v>5650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93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0"/>
      <c r="B13" s="89"/>
      <c r="C13" s="91"/>
      <c r="D13" s="91"/>
      <c r="E13" s="91"/>
      <c r="F13" s="92"/>
      <c r="G13" s="93"/>
      <c r="H13" s="107"/>
      <c r="I13" s="95"/>
      <c r="J13" s="93"/>
      <c r="K13" s="99"/>
      <c r="L13" s="93"/>
      <c r="M13" s="106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1.2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1.25" customHeight="1">
      <c r="A16" s="108"/>
      <c r="B16" s="109"/>
      <c r="C16" s="115"/>
      <c r="D16" s="110"/>
      <c r="E16" s="110"/>
      <c r="F16" s="115"/>
      <c r="G16" s="93"/>
      <c r="H16" s="112"/>
      <c r="I16" s="113"/>
      <c r="J16" s="167"/>
      <c r="K16" s="112"/>
      <c r="L16" s="93"/>
      <c r="M16" s="116"/>
      <c r="N16" s="97">
        <f t="shared" si="0"/>
        <v>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57">
        <f>SUM(N6:N30)</f>
        <v>263680</v>
      </c>
    </row>
    <row r="32" spans="1:14" ht="12" customHeight="1">
      <c r="A32" s="86" t="s">
        <v>37</v>
      </c>
      <c r="B32" s="137"/>
      <c r="C32" s="138"/>
      <c r="D32" s="132"/>
      <c r="E32" s="132"/>
      <c r="F32" s="132"/>
      <c r="G32" s="103">
        <f>SUM(G6:G31)</f>
        <v>190300</v>
      </c>
      <c r="H32" s="103">
        <f>SUM(H6:H31)</f>
        <v>0</v>
      </c>
      <c r="I32" s="106">
        <f>SUM(I6:I30)</f>
        <v>73380</v>
      </c>
      <c r="J32" s="106">
        <f>SUM(J6:J30)</f>
        <v>161564</v>
      </c>
      <c r="K32" s="106">
        <f>SUM(K6:K30)</f>
        <v>102116</v>
      </c>
      <c r="L32" s="106">
        <f>SUM(L6:L31)</f>
        <v>0</v>
      </c>
      <c r="M32" s="106">
        <f>SUM(M6:M31)</f>
        <v>0</v>
      </c>
      <c r="N32" s="157">
        <f>SUM(J32:M32)</f>
        <v>263680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/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230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119830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 t="s">
        <v>141</v>
      </c>
      <c r="C38" s="106">
        <v>41750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161580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5">
    <mergeCell ref="B3:D3"/>
    <mergeCell ref="K3:M3"/>
    <mergeCell ref="H4:I4"/>
    <mergeCell ref="E35:F35"/>
    <mergeCell ref="A39:B39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Hoja25"/>
  <dimension ref="A1:N39"/>
  <sheetViews>
    <sheetView topLeftCell="A22" workbookViewId="0">
      <selection activeCell="N39" sqref="A1:N39"/>
    </sheetView>
  </sheetViews>
  <sheetFormatPr baseColWidth="10" defaultRowHeight="15"/>
  <cols>
    <col min="1" max="1" width="6.42578125" customWidth="1"/>
    <col min="2" max="2" width="13.2851562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45</v>
      </c>
      <c r="F3" s="84"/>
      <c r="G3" s="77"/>
      <c r="H3" s="77"/>
      <c r="I3" s="77"/>
      <c r="J3" s="85"/>
      <c r="K3" s="311">
        <v>40402</v>
      </c>
      <c r="L3" s="311"/>
      <c r="M3" s="311"/>
      <c r="N3" s="86" t="s">
        <v>46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75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90</v>
      </c>
      <c r="B6" s="89" t="s">
        <v>196</v>
      </c>
      <c r="C6" s="90" t="s">
        <v>50</v>
      </c>
      <c r="D6" s="91">
        <v>40402</v>
      </c>
      <c r="E6" s="91">
        <v>40403</v>
      </c>
      <c r="F6" s="92">
        <v>34842</v>
      </c>
      <c r="G6" s="93">
        <v>34386</v>
      </c>
      <c r="H6" s="93"/>
      <c r="I6" s="95"/>
      <c r="J6" s="93">
        <v>34386</v>
      </c>
      <c r="K6" s="93"/>
      <c r="L6" s="93"/>
      <c r="M6" s="96"/>
      <c r="N6" s="97">
        <f>SUM(G6:I6)</f>
        <v>34386</v>
      </c>
    </row>
    <row r="7" spans="1:14" ht="11.25" customHeight="1">
      <c r="A7" s="88" t="s">
        <v>20</v>
      </c>
      <c r="B7" s="101" t="s">
        <v>197</v>
      </c>
      <c r="C7" s="92"/>
      <c r="D7" s="91"/>
      <c r="E7" s="91"/>
      <c r="F7" s="92">
        <v>34841</v>
      </c>
      <c r="G7" s="93"/>
      <c r="H7" s="93" t="s">
        <v>199</v>
      </c>
      <c r="I7" s="93">
        <v>53142</v>
      </c>
      <c r="J7" s="93">
        <v>53142</v>
      </c>
      <c r="K7" s="99"/>
      <c r="L7" s="93"/>
      <c r="M7" s="96"/>
      <c r="N7" s="97">
        <f>SUM(G7:I7)</f>
        <v>53142</v>
      </c>
    </row>
    <row r="8" spans="1:14" ht="11.25" customHeight="1">
      <c r="A8" s="88" t="s">
        <v>23</v>
      </c>
      <c r="B8" s="101"/>
      <c r="C8" s="92" t="s">
        <v>198</v>
      </c>
      <c r="D8" s="91">
        <v>40400</v>
      </c>
      <c r="E8" s="91">
        <v>40403</v>
      </c>
      <c r="F8" s="92">
        <v>34840</v>
      </c>
      <c r="G8" s="93">
        <v>81756</v>
      </c>
      <c r="H8" s="93"/>
      <c r="I8" s="93"/>
      <c r="J8" s="93">
        <v>81756</v>
      </c>
      <c r="K8" s="99"/>
      <c r="L8" s="93"/>
      <c r="M8" s="96"/>
      <c r="N8" s="97">
        <f>SUM(G8:I8)</f>
        <v>81756</v>
      </c>
    </row>
    <row r="9" spans="1:14" ht="11.25" customHeight="1">
      <c r="A9" s="100" t="s">
        <v>88</v>
      </c>
      <c r="B9" s="101" t="s">
        <v>200</v>
      </c>
      <c r="C9" s="92" t="s">
        <v>124</v>
      </c>
      <c r="D9" s="102">
        <v>40402</v>
      </c>
      <c r="E9" s="102">
        <v>40403</v>
      </c>
      <c r="F9" s="92">
        <v>34839</v>
      </c>
      <c r="G9" s="93">
        <v>15000</v>
      </c>
      <c r="H9" s="93"/>
      <c r="I9" s="95"/>
      <c r="J9" s="93"/>
      <c r="K9" s="99">
        <v>15000</v>
      </c>
      <c r="L9" s="93"/>
      <c r="M9" s="96"/>
      <c r="N9" s="97">
        <f t="shared" ref="N9:N30" si="0">SUM(G9+I9)</f>
        <v>15000</v>
      </c>
    </row>
    <row r="10" spans="1:14" ht="11.25" customHeight="1">
      <c r="A10" s="100" t="s">
        <v>86</v>
      </c>
      <c r="B10" s="89" t="s">
        <v>201</v>
      </c>
      <c r="C10" s="91" t="s">
        <v>124</v>
      </c>
      <c r="D10" s="91">
        <v>40402</v>
      </c>
      <c r="E10" s="91">
        <v>40403</v>
      </c>
      <c r="F10" s="92">
        <v>34838</v>
      </c>
      <c r="G10" s="93">
        <v>15000</v>
      </c>
      <c r="H10" s="93"/>
      <c r="I10" s="95"/>
      <c r="J10" s="93"/>
      <c r="K10" s="99">
        <v>15000</v>
      </c>
      <c r="L10" s="93"/>
      <c r="M10" s="93"/>
      <c r="N10" s="97">
        <f t="shared" si="0"/>
        <v>15000</v>
      </c>
    </row>
    <row r="11" spans="1:14" ht="11.25" customHeight="1">
      <c r="A11" s="100" t="s">
        <v>31</v>
      </c>
      <c r="B11" s="89" t="s">
        <v>202</v>
      </c>
      <c r="C11" s="89" t="s">
        <v>50</v>
      </c>
      <c r="D11" s="91">
        <v>40402</v>
      </c>
      <c r="E11" s="91">
        <v>40403</v>
      </c>
      <c r="F11" s="92">
        <v>34837</v>
      </c>
      <c r="G11" s="93">
        <v>40638</v>
      </c>
      <c r="H11" s="93"/>
      <c r="I11" s="95"/>
      <c r="J11" s="93">
        <v>40638</v>
      </c>
      <c r="K11" s="104"/>
      <c r="L11" s="93"/>
      <c r="M11" s="105"/>
      <c r="N11" s="97">
        <f t="shared" si="0"/>
        <v>40638</v>
      </c>
    </row>
    <row r="12" spans="1:14" ht="11.25" customHeight="1">
      <c r="A12" s="100"/>
      <c r="B12" s="89" t="s">
        <v>190</v>
      </c>
      <c r="C12" s="91"/>
      <c r="D12" s="91"/>
      <c r="E12" s="91"/>
      <c r="F12" s="92">
        <v>34843</v>
      </c>
      <c r="G12" s="93"/>
      <c r="H12" s="93" t="s">
        <v>36</v>
      </c>
      <c r="I12" s="95">
        <v>4750</v>
      </c>
      <c r="J12" s="93">
        <v>4750</v>
      </c>
      <c r="K12" s="99"/>
      <c r="L12" s="93"/>
      <c r="M12" s="106"/>
      <c r="N12" s="97">
        <f t="shared" si="0"/>
        <v>4750</v>
      </c>
    </row>
    <row r="13" spans="1:14" ht="11.25" customHeight="1">
      <c r="A13" s="100"/>
      <c r="B13" s="89"/>
      <c r="C13" s="91"/>
      <c r="D13" s="91"/>
      <c r="E13" s="91"/>
      <c r="F13" s="92"/>
      <c r="G13" s="93"/>
      <c r="H13" s="107"/>
      <c r="I13" s="95"/>
      <c r="J13" s="93"/>
      <c r="K13" s="99"/>
      <c r="L13" s="93"/>
      <c r="M13" s="106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1.2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1.25" customHeight="1">
      <c r="A16" s="108"/>
      <c r="B16" s="109"/>
      <c r="C16" s="115"/>
      <c r="D16" s="110"/>
      <c r="E16" s="110"/>
      <c r="F16" s="115"/>
      <c r="G16" s="93"/>
      <c r="H16" s="112"/>
      <c r="I16" s="113"/>
      <c r="J16" s="167"/>
      <c r="K16" s="112"/>
      <c r="L16" s="93"/>
      <c r="M16" s="116"/>
      <c r="N16" s="97">
        <f t="shared" si="0"/>
        <v>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57">
        <f>SUM(N6:N30)</f>
        <v>244672</v>
      </c>
    </row>
    <row r="32" spans="1:14" ht="12" customHeight="1">
      <c r="A32" s="86" t="s">
        <v>37</v>
      </c>
      <c r="B32" s="137"/>
      <c r="C32" s="138"/>
      <c r="D32" s="132"/>
      <c r="E32" s="132"/>
      <c r="F32" s="132"/>
      <c r="G32" s="103">
        <f>SUM(G6:G31)</f>
        <v>186780</v>
      </c>
      <c r="H32" s="103">
        <f>SUM(H6:H31)</f>
        <v>0</v>
      </c>
      <c r="I32" s="106">
        <f>SUM(I6:I30)</f>
        <v>57892</v>
      </c>
      <c r="J32" s="106">
        <f>SUM(J6:J30)</f>
        <v>214672</v>
      </c>
      <c r="K32" s="106">
        <f>SUM(K6:K30)</f>
        <v>30000</v>
      </c>
      <c r="L32" s="106">
        <f>SUM(L6:L31)</f>
        <v>0</v>
      </c>
      <c r="M32" s="106">
        <f>SUM(M6:M31)</f>
        <v>0</v>
      </c>
      <c r="N32" s="157">
        <f>SUM(J32:M32)</f>
        <v>244672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/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142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73982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 t="s">
        <v>141</v>
      </c>
      <c r="C38" s="106">
        <v>140690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214672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5">
    <mergeCell ref="B3:D3"/>
    <mergeCell ref="K3:M3"/>
    <mergeCell ref="H4:I4"/>
    <mergeCell ref="E35:F35"/>
    <mergeCell ref="A39:B39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Hoja26"/>
  <dimension ref="A1:N39"/>
  <sheetViews>
    <sheetView topLeftCell="A10" workbookViewId="0">
      <selection activeCell="C39" sqref="C39"/>
    </sheetView>
  </sheetViews>
  <sheetFormatPr baseColWidth="10" defaultRowHeight="15"/>
  <cols>
    <col min="1" max="1" width="6.42578125" customWidth="1"/>
    <col min="2" max="2" width="13.2851562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77</v>
      </c>
      <c r="F3" s="84"/>
      <c r="G3" s="77"/>
      <c r="H3" s="77"/>
      <c r="I3" s="77"/>
      <c r="J3" s="85"/>
      <c r="K3" s="311">
        <v>40402</v>
      </c>
      <c r="L3" s="311"/>
      <c r="M3" s="311"/>
      <c r="N3" s="86" t="s">
        <v>4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74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122</v>
      </c>
      <c r="B6" s="89" t="s">
        <v>193</v>
      </c>
      <c r="C6" s="90" t="s">
        <v>102</v>
      </c>
      <c r="D6" s="91">
        <v>40400</v>
      </c>
      <c r="E6" s="91">
        <v>40402</v>
      </c>
      <c r="F6" s="92">
        <v>34833</v>
      </c>
      <c r="G6" s="93">
        <v>30000</v>
      </c>
      <c r="H6" s="93"/>
      <c r="I6" s="95"/>
      <c r="J6" s="93">
        <v>30000</v>
      </c>
      <c r="K6" s="93"/>
      <c r="L6" s="93"/>
      <c r="M6" s="96"/>
      <c r="N6" s="97">
        <f>SUM(G6:I6)</f>
        <v>30000</v>
      </c>
    </row>
    <row r="7" spans="1:14" ht="11.25" customHeight="1">
      <c r="A7" s="88" t="s">
        <v>60</v>
      </c>
      <c r="B7" s="101" t="s">
        <v>33</v>
      </c>
      <c r="C7" s="92"/>
      <c r="D7" s="91">
        <v>40401</v>
      </c>
      <c r="E7" s="91">
        <v>40402</v>
      </c>
      <c r="F7" s="92">
        <v>34834</v>
      </c>
      <c r="G7" s="93">
        <v>26050</v>
      </c>
      <c r="H7" s="93"/>
      <c r="I7" s="93"/>
      <c r="J7" s="93"/>
      <c r="K7" s="99">
        <v>26050</v>
      </c>
      <c r="L7" s="93"/>
      <c r="M7" s="96"/>
      <c r="N7" s="97">
        <f>SUM(G7:I7)</f>
        <v>26050</v>
      </c>
    </row>
    <row r="8" spans="1:14" ht="11.25" customHeight="1">
      <c r="A8" s="88" t="s">
        <v>194</v>
      </c>
      <c r="B8" s="101" t="s">
        <v>176</v>
      </c>
      <c r="C8" s="92"/>
      <c r="D8" s="91"/>
      <c r="E8" s="91"/>
      <c r="F8" s="92">
        <v>34835</v>
      </c>
      <c r="G8" s="93"/>
      <c r="H8" s="93" t="s">
        <v>195</v>
      </c>
      <c r="I8" s="93">
        <v>3000</v>
      </c>
      <c r="J8" s="93"/>
      <c r="K8" s="99">
        <v>3000</v>
      </c>
      <c r="L8" s="93"/>
      <c r="M8" s="96"/>
      <c r="N8" s="97">
        <f>SUM(G8:I8)</f>
        <v>3000</v>
      </c>
    </row>
    <row r="9" spans="1:14" ht="11.25" customHeight="1">
      <c r="A9" s="100"/>
      <c r="B9" s="101" t="s">
        <v>103</v>
      </c>
      <c r="C9" s="92"/>
      <c r="D9" s="102"/>
      <c r="E9" s="102"/>
      <c r="F9" s="92">
        <v>34836</v>
      </c>
      <c r="G9" s="93"/>
      <c r="H9" s="93" t="s">
        <v>36</v>
      </c>
      <c r="I9" s="95">
        <v>5900</v>
      </c>
      <c r="J9" s="93">
        <v>5900</v>
      </c>
      <c r="K9" s="99"/>
      <c r="L9" s="93"/>
      <c r="M9" s="96"/>
      <c r="N9" s="97">
        <f t="shared" ref="N9:N30" si="0">SUM(G9+I9)</f>
        <v>5900</v>
      </c>
    </row>
    <row r="10" spans="1:14" ht="11.25" customHeight="1">
      <c r="A10" s="100"/>
      <c r="B10" s="89"/>
      <c r="C10" s="91"/>
      <c r="D10" s="91"/>
      <c r="E10" s="91"/>
      <c r="F10" s="92"/>
      <c r="G10" s="93"/>
      <c r="H10" s="93"/>
      <c r="I10" s="95"/>
      <c r="J10" s="93"/>
      <c r="K10" s="99"/>
      <c r="L10" s="93"/>
      <c r="M10" s="93"/>
      <c r="N10" s="97">
        <f t="shared" si="0"/>
        <v>0</v>
      </c>
    </row>
    <row r="11" spans="1:14" ht="11.25" customHeight="1">
      <c r="A11" s="100"/>
      <c r="B11" s="89"/>
      <c r="C11" s="89"/>
      <c r="D11" s="91"/>
      <c r="E11" s="91"/>
      <c r="F11" s="92"/>
      <c r="G11" s="93"/>
      <c r="H11" s="93"/>
      <c r="I11" s="95"/>
      <c r="J11" s="93"/>
      <c r="K11" s="104"/>
      <c r="L11" s="93"/>
      <c r="M11" s="105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93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0"/>
      <c r="B13" s="89"/>
      <c r="C13" s="91"/>
      <c r="D13" s="91"/>
      <c r="E13" s="91"/>
      <c r="F13" s="92"/>
      <c r="G13" s="93"/>
      <c r="H13" s="107"/>
      <c r="I13" s="95"/>
      <c r="J13" s="93"/>
      <c r="K13" s="99"/>
      <c r="L13" s="93"/>
      <c r="M13" s="106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1.2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1.25" customHeight="1">
      <c r="A16" s="108"/>
      <c r="B16" s="109"/>
      <c r="C16" s="115"/>
      <c r="D16" s="110"/>
      <c r="E16" s="110"/>
      <c r="F16" s="115"/>
      <c r="G16" s="93"/>
      <c r="H16" s="112"/>
      <c r="I16" s="113"/>
      <c r="J16" s="167"/>
      <c r="K16" s="112"/>
      <c r="L16" s="93"/>
      <c r="M16" s="116"/>
      <c r="N16" s="97">
        <f t="shared" si="0"/>
        <v>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57">
        <f>SUM(N6:N30)</f>
        <v>64950</v>
      </c>
    </row>
    <row r="32" spans="1:14" ht="12" customHeight="1">
      <c r="A32" s="86" t="s">
        <v>37</v>
      </c>
      <c r="B32" s="137"/>
      <c r="C32" s="138"/>
      <c r="D32" s="132"/>
      <c r="E32" s="132"/>
      <c r="F32" s="132"/>
      <c r="G32" s="103">
        <f>SUM(G6:G31)</f>
        <v>56050</v>
      </c>
      <c r="H32" s="103">
        <f>SUM(H6:H31)</f>
        <v>0</v>
      </c>
      <c r="I32" s="106">
        <f>SUM(I6:I30)</f>
        <v>8900</v>
      </c>
      <c r="J32" s="106">
        <f>SUM(J6:J30)</f>
        <v>35900</v>
      </c>
      <c r="K32" s="106">
        <f>SUM(K6:K30)</f>
        <v>29050</v>
      </c>
      <c r="L32" s="106">
        <f>SUM(L6:L31)</f>
        <v>0</v>
      </c>
      <c r="M32" s="106">
        <f>SUM(M6:M31)</f>
        <v>0</v>
      </c>
      <c r="N32" s="157">
        <f>SUM(J32:M32)</f>
        <v>64950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/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2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1042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 t="s">
        <v>141</v>
      </c>
      <c r="C38" s="106">
        <v>34850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35892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5">
    <mergeCell ref="B3:D3"/>
    <mergeCell ref="K3:M3"/>
    <mergeCell ref="H4:I4"/>
    <mergeCell ref="E35:F35"/>
    <mergeCell ref="A39:B39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activeCell="J6" sqref="J6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103</v>
      </c>
      <c r="F3" s="201"/>
      <c r="G3" s="194"/>
      <c r="H3" s="194"/>
      <c r="I3" s="194"/>
      <c r="J3" s="202"/>
      <c r="K3" s="305">
        <v>40420</v>
      </c>
      <c r="L3" s="305"/>
      <c r="M3" s="305"/>
      <c r="N3" s="203" t="s">
        <v>4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298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/>
      <c r="B6" s="206" t="s">
        <v>248</v>
      </c>
      <c r="C6" s="209" t="s">
        <v>33</v>
      </c>
      <c r="D6" s="208"/>
      <c r="E6" s="208"/>
      <c r="F6" s="209">
        <v>35043</v>
      </c>
      <c r="G6" s="210"/>
      <c r="H6" s="210" t="s">
        <v>423</v>
      </c>
      <c r="I6" s="210">
        <v>188784</v>
      </c>
      <c r="J6" s="210"/>
      <c r="K6" s="211">
        <v>188784</v>
      </c>
      <c r="L6" s="210"/>
      <c r="M6" s="212"/>
      <c r="N6" s="213">
        <f>SUM(G6:I6)</f>
        <v>188784</v>
      </c>
    </row>
    <row r="7" spans="1:14" ht="11.25" customHeight="1">
      <c r="A7" s="214"/>
      <c r="B7" s="206"/>
      <c r="C7" s="207"/>
      <c r="D7" s="208"/>
      <c r="E7" s="208"/>
      <c r="F7" s="209"/>
      <c r="G7" s="210"/>
      <c r="H7" s="210"/>
      <c r="I7" s="210"/>
      <c r="J7" s="210"/>
      <c r="K7" s="211"/>
      <c r="L7" s="210"/>
      <c r="M7" s="212"/>
      <c r="N7" s="213">
        <f t="shared" ref="N7:N28" si="0">SUM(G7+I7)</f>
        <v>0</v>
      </c>
    </row>
    <row r="8" spans="1:14" ht="11.25" customHeight="1">
      <c r="A8" s="214"/>
      <c r="B8" s="217"/>
      <c r="C8" s="208"/>
      <c r="D8" s="208"/>
      <c r="E8" s="208"/>
      <c r="F8" s="209"/>
      <c r="G8" s="210"/>
      <c r="H8" s="210"/>
      <c r="I8" s="216"/>
      <c r="J8" s="210"/>
      <c r="K8" s="211"/>
      <c r="L8" s="210"/>
      <c r="M8" s="210"/>
      <c r="N8" s="213">
        <f t="shared" si="0"/>
        <v>0</v>
      </c>
    </row>
    <row r="9" spans="1:14" ht="11.25" customHeight="1">
      <c r="A9" s="214"/>
      <c r="B9" s="217"/>
      <c r="C9" s="218"/>
      <c r="D9" s="208"/>
      <c r="E9" s="208"/>
      <c r="F9" s="209"/>
      <c r="G9" s="210"/>
      <c r="H9" s="210"/>
      <c r="I9" s="216"/>
      <c r="J9" s="210"/>
      <c r="K9" s="219"/>
      <c r="L9" s="210"/>
      <c r="M9" s="220"/>
      <c r="N9" s="213">
        <f t="shared" si="0"/>
        <v>0</v>
      </c>
    </row>
    <row r="10" spans="1:14" ht="11.25" customHeight="1">
      <c r="A10" s="214"/>
      <c r="B10" s="221"/>
      <c r="C10" s="208"/>
      <c r="D10" s="208"/>
      <c r="E10" s="208"/>
      <c r="F10" s="209"/>
      <c r="G10" s="210"/>
      <c r="H10" s="210"/>
      <c r="I10" s="216"/>
      <c r="J10" s="210"/>
      <c r="K10" s="211"/>
      <c r="L10" s="210"/>
      <c r="M10" s="222"/>
      <c r="N10" s="213">
        <f t="shared" si="0"/>
        <v>0</v>
      </c>
    </row>
    <row r="11" spans="1:14" ht="11.25" customHeight="1">
      <c r="A11" s="214"/>
      <c r="B11" s="218"/>
      <c r="C11" s="208"/>
      <c r="D11" s="208"/>
      <c r="E11" s="208"/>
      <c r="F11" s="209"/>
      <c r="G11" s="210"/>
      <c r="H11" s="223"/>
      <c r="I11" s="216"/>
      <c r="J11" s="210"/>
      <c r="K11" s="211"/>
      <c r="L11" s="210"/>
      <c r="M11" s="222"/>
      <c r="N11" s="213">
        <f t="shared" si="0"/>
        <v>0</v>
      </c>
    </row>
    <row r="12" spans="1:14" ht="11.25" customHeight="1">
      <c r="A12" s="224"/>
      <c r="B12" s="225"/>
      <c r="C12" s="226"/>
      <c r="D12" s="226"/>
      <c r="E12" s="226"/>
      <c r="F12" s="227"/>
      <c r="G12" s="210"/>
      <c r="H12" s="228"/>
      <c r="I12" s="229"/>
      <c r="J12" s="228"/>
      <c r="K12" s="211"/>
      <c r="L12" s="210"/>
      <c r="M12" s="230"/>
      <c r="N12" s="213">
        <f t="shared" si="0"/>
        <v>0</v>
      </c>
    </row>
    <row r="13" spans="1:14" ht="11.25" customHeight="1">
      <c r="A13" s="224"/>
      <c r="B13" s="225"/>
      <c r="C13" s="226"/>
      <c r="D13" s="226"/>
      <c r="E13" s="226"/>
      <c r="F13" s="231"/>
      <c r="G13" s="228"/>
      <c r="H13" s="228"/>
      <c r="I13" s="229"/>
      <c r="J13" s="228"/>
      <c r="K13" s="211"/>
      <c r="L13" s="228"/>
      <c r="M13" s="230"/>
      <c r="N13" s="213">
        <f t="shared" si="0"/>
        <v>0</v>
      </c>
    </row>
    <row r="14" spans="1:14" ht="11.25" customHeight="1">
      <c r="A14" s="224"/>
      <c r="B14" s="225"/>
      <c r="C14" s="231"/>
      <c r="D14" s="226"/>
      <c r="E14" s="226"/>
      <c r="F14" s="231"/>
      <c r="G14" s="210"/>
      <c r="H14" s="228"/>
      <c r="I14" s="229"/>
      <c r="J14" s="232"/>
      <c r="K14" s="228"/>
      <c r="L14" s="210"/>
      <c r="M14" s="233"/>
      <c r="N14" s="213">
        <f t="shared" si="0"/>
        <v>0</v>
      </c>
    </row>
    <row r="15" spans="1:14" ht="11.25" customHeight="1">
      <c r="A15" s="234"/>
      <c r="B15" s="235"/>
      <c r="C15" s="236"/>
      <c r="D15" s="237"/>
      <c r="E15" s="237"/>
      <c r="F15" s="236"/>
      <c r="G15" s="210"/>
      <c r="H15" s="233"/>
      <c r="I15" s="238"/>
      <c r="J15" s="210"/>
      <c r="K15" s="228"/>
      <c r="L15" s="210"/>
      <c r="M15" s="239"/>
      <c r="N15" s="240">
        <f t="shared" si="0"/>
        <v>0</v>
      </c>
    </row>
    <row r="16" spans="1:14" ht="11.25" customHeight="1">
      <c r="A16" s="224"/>
      <c r="B16" s="225"/>
      <c r="C16" s="231"/>
      <c r="D16" s="241"/>
      <c r="E16" s="241"/>
      <c r="F16" s="231"/>
      <c r="G16" s="210"/>
      <c r="H16" s="233"/>
      <c r="I16" s="238"/>
      <c r="J16" s="199"/>
      <c r="K16" s="228"/>
      <c r="L16" s="210"/>
      <c r="M16" s="230"/>
      <c r="N16" s="240">
        <f t="shared" si="0"/>
        <v>0</v>
      </c>
    </row>
    <row r="17" spans="1:14" ht="11.25" customHeight="1">
      <c r="A17" s="224"/>
      <c r="B17" s="242"/>
      <c r="C17" s="231"/>
      <c r="D17" s="241"/>
      <c r="E17" s="241"/>
      <c r="F17" s="231"/>
      <c r="G17" s="243"/>
      <c r="H17" s="230"/>
      <c r="I17" s="238"/>
      <c r="J17" s="233"/>
      <c r="K17" s="230"/>
      <c r="L17" s="243"/>
      <c r="M17" s="230"/>
      <c r="N17" s="240">
        <f t="shared" si="0"/>
        <v>0</v>
      </c>
    </row>
    <row r="18" spans="1:14" ht="11.25" customHeight="1">
      <c r="A18" s="224"/>
      <c r="B18" s="242"/>
      <c r="C18" s="231"/>
      <c r="D18" s="241"/>
      <c r="E18" s="241"/>
      <c r="F18" s="231"/>
      <c r="G18" s="210"/>
      <c r="H18" s="233"/>
      <c r="I18" s="238"/>
      <c r="J18" s="244"/>
      <c r="K18" s="233"/>
      <c r="L18" s="210"/>
      <c r="M18" s="230"/>
      <c r="N18" s="240">
        <f t="shared" si="0"/>
        <v>0</v>
      </c>
    </row>
    <row r="19" spans="1:14" ht="11.25" customHeight="1">
      <c r="A19" s="224"/>
      <c r="B19" s="226"/>
      <c r="C19" s="231"/>
      <c r="D19" s="241"/>
      <c r="E19" s="241"/>
      <c r="F19" s="231"/>
      <c r="G19" s="243"/>
      <c r="H19" s="230"/>
      <c r="I19" s="238"/>
      <c r="J19" s="233"/>
      <c r="K19" s="233"/>
      <c r="L19" s="243"/>
      <c r="M19" s="230"/>
      <c r="N19" s="240">
        <f t="shared" si="0"/>
        <v>0</v>
      </c>
    </row>
    <row r="20" spans="1:14" ht="11.25" customHeight="1">
      <c r="A20" s="224"/>
      <c r="B20" s="242"/>
      <c r="C20" s="231"/>
      <c r="D20" s="241"/>
      <c r="E20" s="241"/>
      <c r="F20" s="231"/>
      <c r="G20" s="210"/>
      <c r="H20" s="233"/>
      <c r="I20" s="238"/>
      <c r="J20" s="199"/>
      <c r="K20" s="228"/>
      <c r="L20" s="210"/>
      <c r="M20" s="230"/>
      <c r="N20" s="240">
        <f t="shared" si="0"/>
        <v>0</v>
      </c>
    </row>
    <row r="21" spans="1:14" ht="11.25" customHeight="1">
      <c r="A21" s="224"/>
      <c r="B21" s="242"/>
      <c r="C21" s="231"/>
      <c r="D21" s="241"/>
      <c r="E21" s="241"/>
      <c r="F21" s="231"/>
      <c r="G21" s="228"/>
      <c r="H21" s="233"/>
      <c r="I21" s="238"/>
      <c r="J21" s="233"/>
      <c r="K21" s="233"/>
      <c r="L21" s="230"/>
      <c r="M21" s="230"/>
      <c r="N21" s="240">
        <f t="shared" si="0"/>
        <v>0</v>
      </c>
    </row>
    <row r="22" spans="1:14" ht="11.25" customHeight="1">
      <c r="A22" s="224"/>
      <c r="B22" s="225"/>
      <c r="C22" s="231"/>
      <c r="D22" s="241"/>
      <c r="E22" s="241"/>
      <c r="F22" s="231"/>
      <c r="G22" s="233"/>
      <c r="H22" s="233"/>
      <c r="I22" s="244"/>
      <c r="J22" s="244"/>
      <c r="K22" s="233"/>
      <c r="L22" s="230"/>
      <c r="M22" s="230"/>
      <c r="N22" s="240">
        <f t="shared" si="0"/>
        <v>0</v>
      </c>
    </row>
    <row r="23" spans="1:14" ht="11.25" customHeight="1">
      <c r="A23" s="224"/>
      <c r="B23" s="242"/>
      <c r="C23" s="245"/>
      <c r="D23" s="241"/>
      <c r="E23" s="241"/>
      <c r="F23" s="246"/>
      <c r="G23" s="233"/>
      <c r="H23" s="233"/>
      <c r="I23" s="244"/>
      <c r="J23" s="244"/>
      <c r="K23" s="233"/>
      <c r="L23" s="230"/>
      <c r="M23" s="230"/>
      <c r="N23" s="240">
        <f t="shared" si="0"/>
        <v>0</v>
      </c>
    </row>
    <row r="24" spans="1:14" ht="11.25" customHeight="1">
      <c r="A24" s="214"/>
      <c r="B24" s="218"/>
      <c r="C24" s="209"/>
      <c r="D24" s="247"/>
      <c r="E24" s="247"/>
      <c r="F24" s="248"/>
      <c r="G24" s="249"/>
      <c r="H24" s="249"/>
      <c r="I24" s="250"/>
      <c r="J24" s="250"/>
      <c r="K24" s="194"/>
      <c r="L24" s="222"/>
      <c r="M24" s="222"/>
      <c r="N24" s="240">
        <f t="shared" si="0"/>
        <v>0</v>
      </c>
    </row>
    <row r="25" spans="1:14" ht="11.25" customHeight="1">
      <c r="A25" s="214"/>
      <c r="B25" s="218"/>
      <c r="C25" s="209"/>
      <c r="D25" s="247"/>
      <c r="E25" s="247"/>
      <c r="F25" s="248"/>
      <c r="G25" s="249"/>
      <c r="H25" s="249"/>
      <c r="I25" s="250"/>
      <c r="J25" s="250"/>
      <c r="K25" s="249"/>
      <c r="L25" s="222"/>
      <c r="M25" s="222"/>
      <c r="N25" s="240">
        <f t="shared" si="0"/>
        <v>0</v>
      </c>
    </row>
    <row r="26" spans="1:14" ht="11.25" customHeight="1">
      <c r="A26" s="251"/>
      <c r="B26" s="207"/>
      <c r="C26" s="209"/>
      <c r="D26" s="247"/>
      <c r="E26" s="247"/>
      <c r="F26" s="248"/>
      <c r="G26" s="249"/>
      <c r="H26" s="249"/>
      <c r="I26" s="250"/>
      <c r="J26" s="250"/>
      <c r="K26" s="249"/>
      <c r="L26" s="222"/>
      <c r="M26" s="222"/>
      <c r="N26" s="240">
        <f t="shared" si="0"/>
        <v>0</v>
      </c>
    </row>
    <row r="27" spans="1:14" ht="11.25" customHeight="1">
      <c r="A27" s="251"/>
      <c r="B27" s="218"/>
      <c r="C27" s="209"/>
      <c r="D27" s="247"/>
      <c r="E27" s="247"/>
      <c r="F27" s="248"/>
      <c r="G27" s="249"/>
      <c r="H27" s="249"/>
      <c r="I27" s="250"/>
      <c r="J27" s="250"/>
      <c r="K27" s="249"/>
      <c r="L27" s="222"/>
      <c r="M27" s="222"/>
      <c r="N27" s="240">
        <f t="shared" si="0"/>
        <v>0</v>
      </c>
    </row>
    <row r="28" spans="1:14" ht="11.25" customHeight="1">
      <c r="A28" s="251"/>
      <c r="B28" s="221"/>
      <c r="C28" s="209"/>
      <c r="D28" s="247"/>
      <c r="E28" s="247"/>
      <c r="F28" s="248"/>
      <c r="G28" s="249"/>
      <c r="H28" s="249"/>
      <c r="I28" s="194"/>
      <c r="J28" s="194"/>
      <c r="K28" s="250"/>
      <c r="L28" s="222"/>
      <c r="M28" s="222"/>
      <c r="N28" s="240">
        <f t="shared" si="0"/>
        <v>0</v>
      </c>
    </row>
    <row r="29" spans="1:14" ht="11.25" customHeight="1">
      <c r="A29" s="251"/>
      <c r="B29" s="221"/>
      <c r="C29" s="209"/>
      <c r="D29" s="252"/>
      <c r="E29" s="252"/>
      <c r="F29" s="248"/>
      <c r="G29" s="194"/>
      <c r="H29" s="194"/>
      <c r="I29" s="194"/>
      <c r="J29" s="194"/>
      <c r="K29" s="250"/>
      <c r="L29" s="222"/>
      <c r="M29" s="222"/>
      <c r="N29" s="253">
        <f>SUM(N6:N28)</f>
        <v>188784</v>
      </c>
    </row>
    <row r="30" spans="1:14" ht="12" customHeight="1">
      <c r="A30" s="203" t="s">
        <v>37</v>
      </c>
      <c r="B30" s="254"/>
      <c r="C30" s="255"/>
      <c r="D30" s="250"/>
      <c r="E30" s="250"/>
      <c r="F30" s="250"/>
      <c r="G30" s="249">
        <f>SUM(G6:G29)</f>
        <v>0</v>
      </c>
      <c r="H30" s="249">
        <f>SUM(H6:H29)</f>
        <v>0</v>
      </c>
      <c r="I30" s="222">
        <f>SUM(I6:I28)</f>
        <v>188784</v>
      </c>
      <c r="J30" s="222">
        <f>SUM(J6:J28)</f>
        <v>0</v>
      </c>
      <c r="K30" s="222">
        <f>SUM(K6:K28)</f>
        <v>188784</v>
      </c>
      <c r="L30" s="222">
        <f>SUM(L6:L29)</f>
        <v>0</v>
      </c>
      <c r="M30" s="222">
        <f>SUM(M6:M29)</f>
        <v>0</v>
      </c>
      <c r="N30" s="253">
        <f>SUM(J30:M30)</f>
        <v>188784</v>
      </c>
    </row>
    <row r="31" spans="1:14" ht="10.5" customHeight="1">
      <c r="A31" s="194"/>
      <c r="B31" s="194"/>
      <c r="C31" s="194"/>
      <c r="D31" s="247"/>
      <c r="E31" s="194"/>
      <c r="F31" s="194"/>
      <c r="G31" s="194"/>
      <c r="H31" s="196" t="s">
        <v>38</v>
      </c>
      <c r="I31" s="256"/>
      <c r="J31" s="250"/>
      <c r="K31" s="257"/>
      <c r="L31" s="250"/>
      <c r="M31" s="250"/>
      <c r="N31" s="194"/>
    </row>
    <row r="32" spans="1:14" ht="11.25" customHeight="1">
      <c r="A32" s="203" t="s">
        <v>39</v>
      </c>
      <c r="B32" s="203"/>
      <c r="C32" s="194"/>
      <c r="D32" s="247"/>
      <c r="E32" s="258" t="s">
        <v>40</v>
      </c>
      <c r="F32" s="258"/>
      <c r="G32" s="194" t="s">
        <v>41</v>
      </c>
      <c r="H32" s="259"/>
      <c r="I32" s="260"/>
      <c r="J32" s="261"/>
      <c r="K32" s="262"/>
      <c r="L32" s="263"/>
      <c r="M32" s="264"/>
      <c r="N32" s="194"/>
    </row>
    <row r="33" spans="1:14" ht="11.25" customHeight="1">
      <c r="A33" s="203" t="s">
        <v>42</v>
      </c>
      <c r="B33" s="202"/>
      <c r="C33" s="265"/>
      <c r="D33" s="194"/>
      <c r="E33" s="306">
        <v>513</v>
      </c>
      <c r="F33" s="306"/>
      <c r="G33" s="194"/>
      <c r="H33" s="266"/>
      <c r="I33" s="267"/>
      <c r="J33" s="263"/>
      <c r="K33" s="263"/>
      <c r="L33" s="263"/>
      <c r="M33" s="264"/>
      <c r="N33" s="217"/>
    </row>
    <row r="34" spans="1:14" ht="11.25" customHeight="1">
      <c r="A34" s="203" t="s">
        <v>43</v>
      </c>
      <c r="B34" s="194"/>
      <c r="C34" s="268">
        <v>0</v>
      </c>
      <c r="D34" s="194"/>
      <c r="E34" s="194"/>
      <c r="F34" s="194"/>
      <c r="G34" s="194"/>
      <c r="H34" s="258"/>
      <c r="I34" s="222"/>
      <c r="J34" s="264"/>
      <c r="K34" s="264"/>
      <c r="L34" s="264"/>
      <c r="M34" s="264"/>
      <c r="N34" s="217"/>
    </row>
    <row r="35" spans="1:14" ht="11.25" customHeight="1">
      <c r="A35" s="194"/>
      <c r="B35" s="194"/>
      <c r="C35" s="269">
        <f>((C33+C34)*E33)</f>
        <v>0</v>
      </c>
      <c r="D35" s="194"/>
      <c r="E35" s="194"/>
      <c r="F35" s="194"/>
      <c r="G35" s="194"/>
      <c r="H35" s="264"/>
      <c r="I35" s="264"/>
      <c r="J35" s="264"/>
      <c r="K35" s="194"/>
      <c r="L35" s="264"/>
      <c r="M35" s="264"/>
      <c r="N35" s="217"/>
    </row>
    <row r="36" spans="1:14" ht="11.25" customHeight="1">
      <c r="A36" s="203" t="s">
        <v>44</v>
      </c>
      <c r="B36" s="194" t="s">
        <v>141</v>
      </c>
      <c r="C36" s="270">
        <v>0</v>
      </c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</row>
    <row r="37" spans="1:14" ht="11.25" customHeight="1">
      <c r="A37" s="307" t="s">
        <v>19</v>
      </c>
      <c r="B37" s="307"/>
      <c r="C37" s="269">
        <f>SUM(C35+C36)</f>
        <v>0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247"/>
    </row>
  </sheetData>
  <mergeCells count="5">
    <mergeCell ref="B3:D3"/>
    <mergeCell ref="K3:M3"/>
    <mergeCell ref="H4:I4"/>
    <mergeCell ref="E33:F33"/>
    <mergeCell ref="A37:B37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Hoja27"/>
  <dimension ref="A1:N39"/>
  <sheetViews>
    <sheetView topLeftCell="A16" workbookViewId="0">
      <selection activeCell="B47" sqref="B47"/>
    </sheetView>
  </sheetViews>
  <sheetFormatPr baseColWidth="10" defaultRowHeight="15"/>
  <cols>
    <col min="1" max="1" width="6.42578125" customWidth="1"/>
    <col min="2" max="2" width="13.2851562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103</v>
      </c>
      <c r="F3" s="84"/>
      <c r="G3" s="77"/>
      <c r="H3" s="77"/>
      <c r="I3" s="77"/>
      <c r="J3" s="85"/>
      <c r="K3" s="311">
        <v>40401</v>
      </c>
      <c r="L3" s="311"/>
      <c r="M3" s="311"/>
      <c r="N3" s="86" t="s">
        <v>46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73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146</v>
      </c>
      <c r="B6" s="89" t="s">
        <v>187</v>
      </c>
      <c r="C6" s="90" t="s">
        <v>33</v>
      </c>
      <c r="D6" s="91">
        <v>40401</v>
      </c>
      <c r="E6" s="91">
        <v>40402</v>
      </c>
      <c r="F6" s="92">
        <v>34828</v>
      </c>
      <c r="G6" s="93">
        <v>93780</v>
      </c>
      <c r="H6" s="93"/>
      <c r="I6" s="95"/>
      <c r="J6" s="93">
        <v>93780</v>
      </c>
      <c r="K6" s="93"/>
      <c r="L6" s="93"/>
      <c r="M6" s="96"/>
      <c r="N6" s="97">
        <f>SUM(G6:I6)</f>
        <v>93780</v>
      </c>
    </row>
    <row r="7" spans="1:14" ht="11.25" customHeight="1">
      <c r="A7" s="88" t="s">
        <v>80</v>
      </c>
      <c r="B7" s="101" t="s">
        <v>188</v>
      </c>
      <c r="C7" s="92" t="s">
        <v>189</v>
      </c>
      <c r="D7" s="91">
        <v>40401</v>
      </c>
      <c r="E7" s="91">
        <v>40403</v>
      </c>
      <c r="F7" s="92">
        <v>34829</v>
      </c>
      <c r="G7" s="93">
        <v>40117</v>
      </c>
      <c r="H7" s="93"/>
      <c r="I7" s="93"/>
      <c r="J7" s="93"/>
      <c r="K7" s="99"/>
      <c r="L7" s="93"/>
      <c r="M7" s="96">
        <v>40117</v>
      </c>
      <c r="N7" s="97">
        <f>SUM(G7:I7)</f>
        <v>40117</v>
      </c>
    </row>
    <row r="8" spans="1:14" ht="11.25" customHeight="1">
      <c r="A8" s="88" t="s">
        <v>53</v>
      </c>
      <c r="B8" s="101" t="s">
        <v>190</v>
      </c>
      <c r="C8" s="92" t="s">
        <v>33</v>
      </c>
      <c r="D8" s="91">
        <v>40401</v>
      </c>
      <c r="E8" s="91">
        <v>40403</v>
      </c>
      <c r="F8" s="92">
        <v>34830</v>
      </c>
      <c r="G8" s="93">
        <v>68772</v>
      </c>
      <c r="H8" s="93"/>
      <c r="I8" s="93"/>
      <c r="J8" s="93"/>
      <c r="K8" s="99">
        <v>68772</v>
      </c>
      <c r="L8" s="93"/>
      <c r="M8" s="96"/>
      <c r="N8" s="97">
        <f>SUM(G8:I8)</f>
        <v>68772</v>
      </c>
    </row>
    <row r="9" spans="1:14" ht="11.25" customHeight="1">
      <c r="A9" s="100" t="s">
        <v>78</v>
      </c>
      <c r="B9" s="101" t="s">
        <v>191</v>
      </c>
      <c r="C9" s="92" t="s">
        <v>101</v>
      </c>
      <c r="D9" s="102">
        <v>40401</v>
      </c>
      <c r="E9" s="102">
        <v>40402</v>
      </c>
      <c r="F9" s="92">
        <v>34831</v>
      </c>
      <c r="G9" s="93">
        <v>15000</v>
      </c>
      <c r="H9" s="93"/>
      <c r="I9" s="95"/>
      <c r="J9" s="93"/>
      <c r="K9" s="99">
        <v>15000</v>
      </c>
      <c r="L9" s="93"/>
      <c r="M9" s="96"/>
      <c r="N9" s="97">
        <f t="shared" ref="N9:N30" si="0">SUM(G9+I9)</f>
        <v>15000</v>
      </c>
    </row>
    <row r="10" spans="1:14" ht="11.25" customHeight="1">
      <c r="A10" s="100"/>
      <c r="B10" s="89" t="s">
        <v>192</v>
      </c>
      <c r="C10" s="91" t="s">
        <v>36</v>
      </c>
      <c r="D10" s="91"/>
      <c r="E10" s="91"/>
      <c r="F10" s="92">
        <v>34832</v>
      </c>
      <c r="G10" s="93"/>
      <c r="H10" s="93" t="s">
        <v>36</v>
      </c>
      <c r="I10" s="95">
        <v>4500</v>
      </c>
      <c r="J10" s="93">
        <v>4500</v>
      </c>
      <c r="K10" s="99"/>
      <c r="L10" s="93"/>
      <c r="M10" s="93"/>
      <c r="N10" s="97">
        <f t="shared" si="0"/>
        <v>4500</v>
      </c>
    </row>
    <row r="11" spans="1:14" ht="11.25" customHeight="1">
      <c r="A11" s="100"/>
      <c r="B11" s="89"/>
      <c r="C11" s="89"/>
      <c r="D11" s="91"/>
      <c r="E11" s="91"/>
      <c r="F11" s="92"/>
      <c r="G11" s="93"/>
      <c r="H11" s="93"/>
      <c r="I11" s="95"/>
      <c r="J11" s="93"/>
      <c r="K11" s="104"/>
      <c r="L11" s="93"/>
      <c r="M11" s="105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93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0"/>
      <c r="B13" s="89"/>
      <c r="C13" s="91"/>
      <c r="D13" s="91"/>
      <c r="E13" s="91"/>
      <c r="F13" s="92"/>
      <c r="G13" s="93"/>
      <c r="H13" s="107"/>
      <c r="I13" s="95"/>
      <c r="J13" s="93"/>
      <c r="K13" s="99"/>
      <c r="L13" s="93"/>
      <c r="M13" s="106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1.2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1.25" customHeight="1">
      <c r="A16" s="108"/>
      <c r="B16" s="109"/>
      <c r="C16" s="115"/>
      <c r="D16" s="110"/>
      <c r="E16" s="110"/>
      <c r="F16" s="115"/>
      <c r="G16" s="93"/>
      <c r="H16" s="112"/>
      <c r="I16" s="113"/>
      <c r="J16" s="167"/>
      <c r="K16" s="112"/>
      <c r="L16" s="93"/>
      <c r="M16" s="116"/>
      <c r="N16" s="97">
        <f t="shared" si="0"/>
        <v>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57">
        <f>SUM(N6:N30)</f>
        <v>222169</v>
      </c>
    </row>
    <row r="32" spans="1:14" ht="12" customHeight="1">
      <c r="A32" s="86" t="s">
        <v>37</v>
      </c>
      <c r="B32" s="137"/>
      <c r="C32" s="138"/>
      <c r="D32" s="132"/>
      <c r="E32" s="132"/>
      <c r="F32" s="132"/>
      <c r="G32" s="103">
        <f>SUM(G6:G31)</f>
        <v>217669</v>
      </c>
      <c r="H32" s="103">
        <f>SUM(H6:H31)</f>
        <v>0</v>
      </c>
      <c r="I32" s="106">
        <f>SUM(I6:I30)</f>
        <v>4500</v>
      </c>
      <c r="J32" s="106">
        <f>SUM(J6:J30)</f>
        <v>98280</v>
      </c>
      <c r="K32" s="106">
        <f>SUM(K6:K30)</f>
        <v>83772</v>
      </c>
      <c r="L32" s="106">
        <f>SUM(L6:L31)</f>
        <v>0</v>
      </c>
      <c r="M32" s="106">
        <f>SUM(M6:M31)</f>
        <v>40117</v>
      </c>
      <c r="N32" s="157">
        <f>SUM(J32:M32)</f>
        <v>222169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/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180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93780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 t="s">
        <v>141</v>
      </c>
      <c r="C38" s="106">
        <v>4500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98280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5">
    <mergeCell ref="A39:B39"/>
    <mergeCell ref="B3:D3"/>
    <mergeCell ref="K3:M3"/>
    <mergeCell ref="H4:I4"/>
    <mergeCell ref="E35:F35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 codeName="Hoja28"/>
  <dimension ref="A1:N39"/>
  <sheetViews>
    <sheetView workbookViewId="0">
      <selection sqref="A1:N39"/>
    </sheetView>
  </sheetViews>
  <sheetFormatPr baseColWidth="10" defaultRowHeight="15"/>
  <cols>
    <col min="1" max="1" width="6.42578125" customWidth="1"/>
    <col min="2" max="2" width="13.2851562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76</v>
      </c>
      <c r="F3" s="84"/>
      <c r="G3" s="77"/>
      <c r="H3" s="77"/>
      <c r="I3" s="77"/>
      <c r="J3" s="85"/>
      <c r="K3" s="311">
        <v>40401</v>
      </c>
      <c r="L3" s="311"/>
      <c r="M3" s="311"/>
      <c r="N3" s="86" t="s">
        <v>4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72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/>
      <c r="B6" s="89" t="s">
        <v>182</v>
      </c>
      <c r="C6" s="90" t="s">
        <v>102</v>
      </c>
      <c r="D6" s="91">
        <v>40399</v>
      </c>
      <c r="E6" s="91">
        <v>40401</v>
      </c>
      <c r="F6" s="92">
        <v>34823</v>
      </c>
      <c r="G6" s="93">
        <v>42000</v>
      </c>
      <c r="H6" s="93"/>
      <c r="I6" s="95"/>
      <c r="J6" s="93">
        <v>42000</v>
      </c>
      <c r="K6" s="93"/>
      <c r="L6" s="93"/>
      <c r="M6" s="96"/>
      <c r="N6" s="97">
        <f>SUM(G6:I6)</f>
        <v>42000</v>
      </c>
    </row>
    <row r="7" spans="1:14" ht="11.25" customHeight="1">
      <c r="A7" s="88"/>
      <c r="B7" s="316" t="s">
        <v>183</v>
      </c>
      <c r="C7" s="316"/>
      <c r="D7" s="91">
        <v>40401</v>
      </c>
      <c r="E7" s="91">
        <v>40402</v>
      </c>
      <c r="F7" s="92">
        <v>34824</v>
      </c>
      <c r="G7" s="93">
        <v>28655</v>
      </c>
      <c r="H7" s="93"/>
      <c r="I7" s="93"/>
      <c r="J7" s="93">
        <v>28655</v>
      </c>
      <c r="K7" s="99"/>
      <c r="L7" s="93"/>
      <c r="M7" s="96"/>
      <c r="N7" s="97">
        <f>SUM(G7:I7)</f>
        <v>28655</v>
      </c>
    </row>
    <row r="8" spans="1:14" ht="11.25" customHeight="1">
      <c r="A8" s="88"/>
      <c r="B8" s="316" t="s">
        <v>183</v>
      </c>
      <c r="C8" s="316"/>
      <c r="D8" s="91"/>
      <c r="E8" s="91"/>
      <c r="F8" s="92">
        <v>34825</v>
      </c>
      <c r="G8" s="93"/>
      <c r="H8" s="93" t="s">
        <v>184</v>
      </c>
      <c r="I8" s="93">
        <v>57310</v>
      </c>
      <c r="J8" s="93"/>
      <c r="K8" s="99">
        <v>57310</v>
      </c>
      <c r="L8" s="93"/>
      <c r="M8" s="96"/>
      <c r="N8" s="97">
        <f>SUM(G8:I8)</f>
        <v>57310</v>
      </c>
    </row>
    <row r="9" spans="1:14" ht="11.25" customHeight="1">
      <c r="A9" s="100"/>
      <c r="B9" s="101" t="s">
        <v>185</v>
      </c>
      <c r="C9" s="92" t="s">
        <v>33</v>
      </c>
      <c r="D9" s="102">
        <v>40401</v>
      </c>
      <c r="E9" s="102">
        <v>40402</v>
      </c>
      <c r="F9" s="92">
        <v>34826</v>
      </c>
      <c r="G9" s="93">
        <v>46890</v>
      </c>
      <c r="H9" s="93"/>
      <c r="I9" s="95"/>
      <c r="J9" s="93"/>
      <c r="K9" s="99">
        <v>46890</v>
      </c>
      <c r="L9" s="93"/>
      <c r="M9" s="96"/>
      <c r="N9" s="97">
        <f t="shared" ref="N9:N30" si="0">SUM(G9+I9)</f>
        <v>46890</v>
      </c>
    </row>
    <row r="10" spans="1:14" ht="11.25" customHeight="1">
      <c r="A10" s="100"/>
      <c r="B10" s="89" t="s">
        <v>186</v>
      </c>
      <c r="C10" s="91" t="s">
        <v>33</v>
      </c>
      <c r="D10" s="91"/>
      <c r="E10" s="91"/>
      <c r="F10" s="92">
        <v>34827</v>
      </c>
      <c r="G10" s="93"/>
      <c r="H10" s="93" t="s">
        <v>163</v>
      </c>
      <c r="I10" s="95">
        <v>1900</v>
      </c>
      <c r="J10" s="93">
        <v>1900</v>
      </c>
      <c r="K10" s="99"/>
      <c r="L10" s="93"/>
      <c r="M10" s="93"/>
      <c r="N10" s="97">
        <f t="shared" si="0"/>
        <v>1900</v>
      </c>
    </row>
    <row r="11" spans="1:14" ht="11.25" customHeight="1">
      <c r="A11" s="100"/>
      <c r="B11" s="89"/>
      <c r="C11" s="89"/>
      <c r="D11" s="91"/>
      <c r="E11" s="91"/>
      <c r="F11" s="92"/>
      <c r="G11" s="93"/>
      <c r="H11" s="93"/>
      <c r="I11" s="95"/>
      <c r="J11" s="93"/>
      <c r="K11" s="104"/>
      <c r="L11" s="93"/>
      <c r="M11" s="105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93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0"/>
      <c r="B13" s="89"/>
      <c r="C13" s="91"/>
      <c r="D13" s="91"/>
      <c r="E13" s="91"/>
      <c r="F13" s="92"/>
      <c r="G13" s="93"/>
      <c r="H13" s="107"/>
      <c r="I13" s="95"/>
      <c r="J13" s="93"/>
      <c r="K13" s="99"/>
      <c r="L13" s="93"/>
      <c r="M13" s="106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1.2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1.25" customHeight="1">
      <c r="A16" s="108"/>
      <c r="B16" s="109"/>
      <c r="C16" s="115"/>
      <c r="D16" s="110"/>
      <c r="E16" s="110"/>
      <c r="F16" s="115"/>
      <c r="G16" s="93"/>
      <c r="H16" s="112"/>
      <c r="I16" s="113"/>
      <c r="J16" s="167"/>
      <c r="K16" s="112"/>
      <c r="L16" s="93"/>
      <c r="M16" s="116"/>
      <c r="N16" s="97">
        <f t="shared" si="0"/>
        <v>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57">
        <f>SUM(N6:N30)</f>
        <v>176755</v>
      </c>
    </row>
    <row r="32" spans="1:14" ht="12" customHeight="1">
      <c r="A32" s="86" t="s">
        <v>37</v>
      </c>
      <c r="B32" s="137"/>
      <c r="C32" s="138"/>
      <c r="D32" s="132"/>
      <c r="E32" s="132"/>
      <c r="F32" s="132"/>
      <c r="G32" s="103">
        <f>SUM(G6:G31)</f>
        <v>117545</v>
      </c>
      <c r="H32" s="103">
        <f>SUM(H6:H31)</f>
        <v>0</v>
      </c>
      <c r="I32" s="106">
        <f>SUM(I6:I30)</f>
        <v>59210</v>
      </c>
      <c r="J32" s="106">
        <f>SUM(J6:J30)</f>
        <v>72555</v>
      </c>
      <c r="K32" s="106">
        <f>SUM(K6:K30)</f>
        <v>104200</v>
      </c>
      <c r="L32" s="106">
        <f>SUM(L6:L31)</f>
        <v>0</v>
      </c>
      <c r="M32" s="106">
        <f>SUM(M6:M31)</f>
        <v>0</v>
      </c>
      <c r="N32" s="157">
        <f>SUM(J32:M32)</f>
        <v>176755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/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55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28655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 t="s">
        <v>141</v>
      </c>
      <c r="C38" s="106">
        <v>44000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72655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7">
    <mergeCell ref="A39:B39"/>
    <mergeCell ref="B3:D3"/>
    <mergeCell ref="K3:M3"/>
    <mergeCell ref="H4:I4"/>
    <mergeCell ref="B7:C7"/>
    <mergeCell ref="B8:C8"/>
    <mergeCell ref="E35:F35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 codeName="Hoja29"/>
  <dimension ref="A1:N39"/>
  <sheetViews>
    <sheetView topLeftCell="A22" workbookViewId="0">
      <selection activeCell="N39" sqref="A1:N39"/>
    </sheetView>
  </sheetViews>
  <sheetFormatPr baseColWidth="10" defaultRowHeight="15"/>
  <cols>
    <col min="1" max="1" width="6.42578125" customWidth="1"/>
    <col min="2" max="2" width="13.2851562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77</v>
      </c>
      <c r="F3" s="84"/>
      <c r="G3" s="77"/>
      <c r="H3" s="77"/>
      <c r="I3" s="77"/>
      <c r="J3" s="85"/>
      <c r="K3" s="311">
        <v>40400</v>
      </c>
      <c r="L3" s="311"/>
      <c r="M3" s="311"/>
      <c r="N3" s="86" t="s">
        <v>46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71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/>
      <c r="B6" s="89" t="s">
        <v>178</v>
      </c>
      <c r="C6" s="90"/>
      <c r="D6" s="91"/>
      <c r="E6" s="91"/>
      <c r="F6" s="92">
        <v>34819</v>
      </c>
      <c r="G6" s="93"/>
      <c r="H6" s="93" t="s">
        <v>179</v>
      </c>
      <c r="I6" s="95">
        <v>200000</v>
      </c>
      <c r="J6" s="93">
        <v>200000</v>
      </c>
      <c r="K6" s="93"/>
      <c r="L6" s="93"/>
      <c r="M6" s="96"/>
      <c r="N6" s="97">
        <f>SUM(G6:I6)</f>
        <v>200000</v>
      </c>
    </row>
    <row r="7" spans="1:14" ht="11.25" customHeight="1">
      <c r="A7" s="88" t="s">
        <v>86</v>
      </c>
      <c r="B7" s="317" t="s">
        <v>180</v>
      </c>
      <c r="C7" s="318"/>
      <c r="D7" s="91">
        <v>40400</v>
      </c>
      <c r="E7" s="91">
        <v>40401</v>
      </c>
      <c r="F7" s="92">
        <v>34820</v>
      </c>
      <c r="G7" s="93">
        <v>15000</v>
      </c>
      <c r="H7" s="93"/>
      <c r="I7" s="93"/>
      <c r="J7" s="93">
        <v>15000</v>
      </c>
      <c r="K7" s="99"/>
      <c r="L7" s="93"/>
      <c r="M7" s="96"/>
      <c r="N7" s="97">
        <f>SUM(G7:I7)</f>
        <v>15000</v>
      </c>
    </row>
    <row r="8" spans="1:14" ht="11.25" customHeight="1">
      <c r="A8" s="88" t="s">
        <v>88</v>
      </c>
      <c r="B8" s="317" t="s">
        <v>180</v>
      </c>
      <c r="C8" s="318"/>
      <c r="D8" s="91">
        <v>40400</v>
      </c>
      <c r="E8" s="91">
        <v>40401</v>
      </c>
      <c r="F8" s="92">
        <v>34821</v>
      </c>
      <c r="G8" s="93">
        <v>15000</v>
      </c>
      <c r="H8" s="93"/>
      <c r="I8" s="93"/>
      <c r="J8" s="93">
        <v>15000</v>
      </c>
      <c r="K8" s="99"/>
      <c r="L8" s="93"/>
      <c r="M8" s="96"/>
      <c r="N8" s="97">
        <f>SUM(G8:I8)</f>
        <v>15000</v>
      </c>
    </row>
    <row r="9" spans="1:14" ht="11.25" customHeight="1">
      <c r="A9" s="100"/>
      <c r="B9" s="101"/>
      <c r="C9" s="92" t="s">
        <v>181</v>
      </c>
      <c r="D9" s="102">
        <v>40411</v>
      </c>
      <c r="E9" s="102">
        <v>40413</v>
      </c>
      <c r="F9" s="92">
        <v>34822</v>
      </c>
      <c r="G9" s="93">
        <v>114620</v>
      </c>
      <c r="H9" s="93"/>
      <c r="I9" s="95"/>
      <c r="J9" s="93"/>
      <c r="K9" s="99"/>
      <c r="L9" s="93"/>
      <c r="M9" s="96">
        <v>114620</v>
      </c>
      <c r="N9" s="97">
        <f t="shared" ref="N9:N30" si="0">SUM(G9+I9)</f>
        <v>114620</v>
      </c>
    </row>
    <row r="10" spans="1:14" ht="11.25" customHeight="1">
      <c r="A10" s="100"/>
      <c r="B10" s="89"/>
      <c r="C10" s="91"/>
      <c r="D10" s="91"/>
      <c r="E10" s="91"/>
      <c r="F10" s="92"/>
      <c r="G10" s="93"/>
      <c r="H10" s="93"/>
      <c r="I10" s="95"/>
      <c r="J10" s="93"/>
      <c r="K10" s="99"/>
      <c r="L10" s="93"/>
      <c r="M10" s="93"/>
      <c r="N10" s="97">
        <f t="shared" si="0"/>
        <v>0</v>
      </c>
    </row>
    <row r="11" spans="1:14" ht="11.25" customHeight="1">
      <c r="A11" s="100"/>
      <c r="B11" s="89"/>
      <c r="C11" s="89"/>
      <c r="D11" s="91"/>
      <c r="E11" s="91"/>
      <c r="F11" s="92"/>
      <c r="G11" s="93"/>
      <c r="H11" s="93"/>
      <c r="I11" s="95"/>
      <c r="J11" s="93"/>
      <c r="K11" s="104"/>
      <c r="L11" s="93"/>
      <c r="M11" s="105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93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0"/>
      <c r="B13" s="89"/>
      <c r="C13" s="91"/>
      <c r="D13" s="91"/>
      <c r="E13" s="91"/>
      <c r="F13" s="92"/>
      <c r="G13" s="93"/>
      <c r="H13" s="107"/>
      <c r="I13" s="95"/>
      <c r="J13" s="93"/>
      <c r="K13" s="99"/>
      <c r="L13" s="93"/>
      <c r="M13" s="106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1.2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1.25" customHeight="1">
      <c r="A16" s="108"/>
      <c r="B16" s="109"/>
      <c r="C16" s="115"/>
      <c r="D16" s="110"/>
      <c r="E16" s="110"/>
      <c r="F16" s="115"/>
      <c r="G16" s="93"/>
      <c r="H16" s="112"/>
      <c r="I16" s="113"/>
      <c r="J16" s="167"/>
      <c r="K16" s="112"/>
      <c r="L16" s="93"/>
      <c r="M16" s="116"/>
      <c r="N16" s="97">
        <f t="shared" si="0"/>
        <v>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57">
        <f>SUM(N6:N30)</f>
        <v>344620</v>
      </c>
    </row>
    <row r="32" spans="1:14" ht="12" customHeight="1">
      <c r="A32" s="86" t="s">
        <v>37</v>
      </c>
      <c r="B32" s="137"/>
      <c r="C32" s="138"/>
      <c r="D32" s="132"/>
      <c r="E32" s="132"/>
      <c r="F32" s="132"/>
      <c r="G32" s="103">
        <f>SUM(G6:G31)</f>
        <v>144620</v>
      </c>
      <c r="H32" s="103">
        <f>SUM(H6:H31)</f>
        <v>0</v>
      </c>
      <c r="I32" s="106">
        <f>SUM(I6:I30)</f>
        <v>200000</v>
      </c>
      <c r="J32" s="106">
        <f>SUM(J6:J30)</f>
        <v>230000</v>
      </c>
      <c r="K32" s="106">
        <f>SUM(K6:K30)</f>
        <v>0</v>
      </c>
      <c r="L32" s="106">
        <f>SUM(L6:L31)</f>
        <v>0</v>
      </c>
      <c r="M32" s="106">
        <f>SUM(M6:M31)</f>
        <v>114620</v>
      </c>
      <c r="N32" s="157">
        <f>SUM(J32:M32)</f>
        <v>344620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/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0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0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 t="s">
        <v>141</v>
      </c>
      <c r="C38" s="106">
        <v>230000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230000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7">
    <mergeCell ref="B3:D3"/>
    <mergeCell ref="K3:M3"/>
    <mergeCell ref="H4:I4"/>
    <mergeCell ref="E35:F35"/>
    <mergeCell ref="A39:B39"/>
    <mergeCell ref="B7:C7"/>
    <mergeCell ref="B8:C8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 codeName="Hoja30"/>
  <dimension ref="A1:N39"/>
  <sheetViews>
    <sheetView workbookViewId="0">
      <selection sqref="A1:N39"/>
    </sheetView>
  </sheetViews>
  <sheetFormatPr baseColWidth="10" defaultRowHeight="15"/>
  <cols>
    <col min="1" max="1" width="6.42578125" customWidth="1"/>
    <col min="2" max="2" width="13.2851562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76</v>
      </c>
      <c r="F3" s="84"/>
      <c r="G3" s="77"/>
      <c r="H3" s="77"/>
      <c r="I3" s="77"/>
      <c r="J3" s="85"/>
      <c r="K3" s="311">
        <v>40400</v>
      </c>
      <c r="L3" s="311"/>
      <c r="M3" s="311"/>
      <c r="N3" s="86" t="s">
        <v>4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70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/>
      <c r="B6" s="89" t="s">
        <v>158</v>
      </c>
      <c r="C6" s="90" t="s">
        <v>33</v>
      </c>
      <c r="D6" s="91">
        <v>40400</v>
      </c>
      <c r="E6" s="91">
        <v>40401</v>
      </c>
      <c r="F6" s="92">
        <v>34814</v>
      </c>
      <c r="G6" s="93">
        <v>26050</v>
      </c>
      <c r="H6" s="93"/>
      <c r="I6" s="95"/>
      <c r="J6" s="93"/>
      <c r="K6" s="93">
        <v>26050</v>
      </c>
      <c r="L6" s="93"/>
      <c r="M6" s="96"/>
      <c r="N6" s="97">
        <f>SUM(G6:I6)</f>
        <v>26050</v>
      </c>
    </row>
    <row r="7" spans="1:14" ht="11.25" customHeight="1">
      <c r="A7" s="88"/>
      <c r="B7" s="98" t="s">
        <v>174</v>
      </c>
      <c r="C7" s="90" t="s">
        <v>33</v>
      </c>
      <c r="D7" s="91">
        <v>40399</v>
      </c>
      <c r="E7" s="91">
        <v>40400</v>
      </c>
      <c r="F7" s="92">
        <v>34815</v>
      </c>
      <c r="G7" s="93">
        <v>17193</v>
      </c>
      <c r="H7" s="93"/>
      <c r="I7" s="93"/>
      <c r="J7" s="93"/>
      <c r="K7" s="99">
        <v>17193</v>
      </c>
      <c r="L7" s="93"/>
      <c r="M7" s="96"/>
      <c r="N7" s="97">
        <f>SUM(G7:I7)</f>
        <v>17193</v>
      </c>
    </row>
    <row r="8" spans="1:14" ht="11.25" customHeight="1">
      <c r="A8" s="88"/>
      <c r="B8" s="89" t="s">
        <v>175</v>
      </c>
      <c r="C8" s="91" t="s">
        <v>33</v>
      </c>
      <c r="D8" s="91">
        <v>40400</v>
      </c>
      <c r="E8" s="91">
        <v>40402</v>
      </c>
      <c r="F8" s="92">
        <v>34816</v>
      </c>
      <c r="G8" s="93">
        <v>68772</v>
      </c>
      <c r="H8" s="93"/>
      <c r="I8" s="95"/>
      <c r="J8" s="93"/>
      <c r="K8" s="99">
        <v>68772</v>
      </c>
      <c r="L8" s="93"/>
      <c r="M8" s="96"/>
      <c r="N8" s="97">
        <f>SUM(G8:I8)</f>
        <v>68772</v>
      </c>
    </row>
    <row r="9" spans="1:14" ht="11.25" customHeight="1">
      <c r="A9" s="100"/>
      <c r="B9" s="101" t="s">
        <v>176</v>
      </c>
      <c r="C9" s="92" t="s">
        <v>33</v>
      </c>
      <c r="D9" s="102">
        <v>40400</v>
      </c>
      <c r="E9" s="102">
        <v>40402</v>
      </c>
      <c r="F9" s="92">
        <v>34817</v>
      </c>
      <c r="G9" s="93">
        <v>57310</v>
      </c>
      <c r="H9" s="93"/>
      <c r="I9" s="95"/>
      <c r="J9" s="93"/>
      <c r="K9" s="99">
        <v>57310</v>
      </c>
      <c r="L9" s="93"/>
      <c r="M9" s="96"/>
      <c r="N9" s="97">
        <f t="shared" ref="N9:N30" si="0">SUM(G9+I9)</f>
        <v>57310</v>
      </c>
    </row>
    <row r="10" spans="1:14" ht="11.25" customHeight="1">
      <c r="A10" s="100"/>
      <c r="B10" s="89" t="s">
        <v>177</v>
      </c>
      <c r="C10" s="91" t="s">
        <v>33</v>
      </c>
      <c r="D10" s="91"/>
      <c r="E10" s="91"/>
      <c r="F10" s="92">
        <v>34818</v>
      </c>
      <c r="G10" s="93"/>
      <c r="H10" s="93" t="s">
        <v>163</v>
      </c>
      <c r="I10" s="95">
        <v>1900</v>
      </c>
      <c r="J10" s="93">
        <v>1900</v>
      </c>
      <c r="K10" s="99"/>
      <c r="L10" s="93"/>
      <c r="M10" s="93"/>
      <c r="N10" s="97">
        <f t="shared" si="0"/>
        <v>1900</v>
      </c>
    </row>
    <row r="11" spans="1:14" ht="11.25" customHeight="1">
      <c r="A11" s="100"/>
      <c r="B11" s="89"/>
      <c r="C11" s="89"/>
      <c r="D11" s="91"/>
      <c r="E11" s="91"/>
      <c r="F11" s="92"/>
      <c r="G11" s="93"/>
      <c r="H11" s="93"/>
      <c r="I11" s="95"/>
      <c r="J11" s="93"/>
      <c r="K11" s="104"/>
      <c r="L11" s="93"/>
      <c r="M11" s="105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93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0"/>
      <c r="B13" s="89"/>
      <c r="C13" s="91"/>
      <c r="D13" s="91"/>
      <c r="E13" s="91"/>
      <c r="F13" s="92"/>
      <c r="G13" s="93"/>
      <c r="H13" s="107"/>
      <c r="I13" s="95"/>
      <c r="J13" s="93"/>
      <c r="K13" s="99"/>
      <c r="L13" s="93"/>
      <c r="M13" s="106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1.2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1.25" customHeight="1">
      <c r="A16" s="108"/>
      <c r="B16" s="109"/>
      <c r="C16" s="115"/>
      <c r="D16" s="110"/>
      <c r="E16" s="110"/>
      <c r="F16" s="115"/>
      <c r="G16" s="93"/>
      <c r="H16" s="112"/>
      <c r="I16" s="113"/>
      <c r="J16" s="167"/>
      <c r="K16" s="112"/>
      <c r="L16" s="93"/>
      <c r="M16" s="116"/>
      <c r="N16" s="97">
        <f t="shared" si="0"/>
        <v>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57">
        <f>SUM(N6:N30)</f>
        <v>171225</v>
      </c>
    </row>
    <row r="32" spans="1:14" ht="12" customHeight="1">
      <c r="A32" s="86" t="s">
        <v>37</v>
      </c>
      <c r="B32" s="137"/>
      <c r="C32" s="138"/>
      <c r="D32" s="132"/>
      <c r="E32" s="132"/>
      <c r="F32" s="132"/>
      <c r="G32" s="103">
        <f>SUM(G6:G31)</f>
        <v>169325</v>
      </c>
      <c r="H32" s="103">
        <f>SUM(H6:H31)</f>
        <v>0</v>
      </c>
      <c r="I32" s="106">
        <f>SUM(I6:I30)</f>
        <v>1900</v>
      </c>
      <c r="J32" s="106">
        <f>SUM(J6:J30)</f>
        <v>1900</v>
      </c>
      <c r="K32" s="106">
        <f>SUM(K6:K30)</f>
        <v>169325</v>
      </c>
      <c r="L32" s="106">
        <f>SUM(L6:L31)</f>
        <v>0</v>
      </c>
      <c r="M32" s="106">
        <f>SUM(M6:M31)</f>
        <v>0</v>
      </c>
      <c r="N32" s="157">
        <f>SUM(J32:M32)</f>
        <v>171225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/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0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0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 t="s">
        <v>141</v>
      </c>
      <c r="C38" s="106">
        <v>1900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1900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5">
    <mergeCell ref="B3:D3"/>
    <mergeCell ref="K3:M3"/>
    <mergeCell ref="H4:I4"/>
    <mergeCell ref="E35:F35"/>
    <mergeCell ref="A39:B39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 codeName="Hoja31"/>
  <dimension ref="A1:N39"/>
  <sheetViews>
    <sheetView workbookViewId="0">
      <selection activeCell="K8" sqref="K8"/>
    </sheetView>
  </sheetViews>
  <sheetFormatPr baseColWidth="10" defaultRowHeight="15"/>
  <cols>
    <col min="1" max="1" width="6.42578125" customWidth="1"/>
    <col min="2" max="2" width="13.2851562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77</v>
      </c>
      <c r="F3" s="84"/>
      <c r="G3" s="77"/>
      <c r="H3" s="77"/>
      <c r="I3" s="77"/>
      <c r="J3" s="85"/>
      <c r="K3" s="311">
        <v>40399</v>
      </c>
      <c r="L3" s="311"/>
      <c r="M3" s="311"/>
      <c r="N3" s="86" t="s">
        <v>46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69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53</v>
      </c>
      <c r="B6" s="89" t="s">
        <v>171</v>
      </c>
      <c r="C6" s="90"/>
      <c r="D6" s="91"/>
      <c r="E6" s="91"/>
      <c r="F6" s="92">
        <v>34811</v>
      </c>
      <c r="G6" s="93"/>
      <c r="H6" s="93" t="s">
        <v>172</v>
      </c>
      <c r="I6" s="95">
        <v>67730</v>
      </c>
      <c r="J6" s="93"/>
      <c r="K6" s="93">
        <v>67730</v>
      </c>
      <c r="L6" s="93"/>
      <c r="M6" s="96"/>
      <c r="N6" s="97">
        <f>SUM(G6:I6)</f>
        <v>67730</v>
      </c>
    </row>
    <row r="7" spans="1:14" ht="11.25" customHeight="1">
      <c r="A7" s="88" t="s">
        <v>29</v>
      </c>
      <c r="B7" s="98"/>
      <c r="C7" s="90"/>
      <c r="D7" s="91"/>
      <c r="E7" s="91"/>
      <c r="F7" s="92">
        <v>34812</v>
      </c>
      <c r="G7" s="93">
        <v>15600</v>
      </c>
      <c r="H7" s="93"/>
      <c r="I7" s="93"/>
      <c r="J7" s="93"/>
      <c r="K7" s="99">
        <v>15600</v>
      </c>
      <c r="L7" s="93"/>
      <c r="M7" s="96"/>
      <c r="N7" s="97">
        <f>SUM(G7:I7)</f>
        <v>15600</v>
      </c>
    </row>
    <row r="8" spans="1:14" ht="11.25" customHeight="1">
      <c r="A8" s="88"/>
      <c r="B8" s="89" t="s">
        <v>173</v>
      </c>
      <c r="C8" s="91"/>
      <c r="D8" s="91"/>
      <c r="E8" s="91"/>
      <c r="F8" s="92">
        <v>34813</v>
      </c>
      <c r="G8" s="93"/>
      <c r="H8" s="93" t="s">
        <v>36</v>
      </c>
      <c r="I8" s="95">
        <v>3300</v>
      </c>
      <c r="J8" s="93">
        <v>3300</v>
      </c>
      <c r="K8" s="99"/>
      <c r="L8" s="93"/>
      <c r="M8" s="96"/>
      <c r="N8" s="97">
        <f>SUM(G8:I8)</f>
        <v>3300</v>
      </c>
    </row>
    <row r="9" spans="1:14" ht="11.25" customHeight="1">
      <c r="A9" s="100"/>
      <c r="B9" s="101"/>
      <c r="C9" s="92"/>
      <c r="D9" s="102"/>
      <c r="E9" s="102"/>
      <c r="F9" s="92"/>
      <c r="G9" s="93"/>
      <c r="H9" s="93"/>
      <c r="I9" s="95"/>
      <c r="J9" s="93"/>
      <c r="K9" s="99"/>
      <c r="L9" s="93"/>
      <c r="M9" s="96"/>
      <c r="N9" s="97">
        <f t="shared" ref="N9:N30" si="0">SUM(G9+I9)</f>
        <v>0</v>
      </c>
    </row>
    <row r="10" spans="1:14" ht="11.25" customHeight="1">
      <c r="A10" s="100"/>
      <c r="B10" s="89"/>
      <c r="C10" s="91"/>
      <c r="D10" s="91"/>
      <c r="E10" s="91"/>
      <c r="F10" s="92"/>
      <c r="G10" s="93"/>
      <c r="H10" s="93"/>
      <c r="I10" s="95"/>
      <c r="J10" s="93"/>
      <c r="K10" s="99"/>
      <c r="L10" s="93"/>
      <c r="M10" s="93"/>
      <c r="N10" s="97">
        <f t="shared" si="0"/>
        <v>0</v>
      </c>
    </row>
    <row r="11" spans="1:14" ht="11.25" customHeight="1">
      <c r="A11" s="100"/>
      <c r="B11" s="89"/>
      <c r="C11" s="89"/>
      <c r="D11" s="91"/>
      <c r="E11" s="91"/>
      <c r="F11" s="92"/>
      <c r="G11" s="93"/>
      <c r="H11" s="93"/>
      <c r="I11" s="95"/>
      <c r="J11" s="93"/>
      <c r="K11" s="104"/>
      <c r="L11" s="93"/>
      <c r="M11" s="105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93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0"/>
      <c r="B13" s="89"/>
      <c r="C13" s="91"/>
      <c r="D13" s="91"/>
      <c r="E13" s="91"/>
      <c r="F13" s="92"/>
      <c r="G13" s="93"/>
      <c r="H13" s="107"/>
      <c r="I13" s="95"/>
      <c r="J13" s="93"/>
      <c r="K13" s="99"/>
      <c r="L13" s="93"/>
      <c r="M13" s="106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1.2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1.25" customHeight="1">
      <c r="A16" s="108"/>
      <c r="B16" s="109"/>
      <c r="C16" s="115"/>
      <c r="D16" s="110"/>
      <c r="E16" s="110"/>
      <c r="F16" s="115"/>
      <c r="G16" s="93"/>
      <c r="H16" s="112"/>
      <c r="I16" s="113"/>
      <c r="J16" s="167"/>
      <c r="K16" s="112"/>
      <c r="L16" s="93"/>
      <c r="M16" s="116"/>
      <c r="N16" s="97">
        <f t="shared" si="0"/>
        <v>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57">
        <f>SUM(N6:N30)</f>
        <v>86630</v>
      </c>
    </row>
    <row r="32" spans="1:14" ht="12" customHeight="1">
      <c r="A32" s="86" t="s">
        <v>37</v>
      </c>
      <c r="B32" s="137"/>
      <c r="C32" s="138"/>
      <c r="D32" s="132"/>
      <c r="E32" s="132"/>
      <c r="F32" s="132"/>
      <c r="G32" s="103">
        <f>SUM(G6:G31)</f>
        <v>15600</v>
      </c>
      <c r="H32" s="103">
        <f>SUM(H6:H31)</f>
        <v>0</v>
      </c>
      <c r="I32" s="106">
        <f>SUM(I6:I30)</f>
        <v>71030</v>
      </c>
      <c r="J32" s="106">
        <f>SUM(J6:J30)</f>
        <v>3300</v>
      </c>
      <c r="K32" s="106">
        <f>SUM(K6:K30)</f>
        <v>83330</v>
      </c>
      <c r="L32" s="106">
        <f>SUM(L6:L31)</f>
        <v>0</v>
      </c>
      <c r="M32" s="106">
        <f>SUM(M6:M31)</f>
        <v>0</v>
      </c>
      <c r="N32" s="157">
        <f>SUM(J32:M32)</f>
        <v>86630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/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0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0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 t="s">
        <v>141</v>
      </c>
      <c r="C38" s="106">
        <v>3300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3300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5">
    <mergeCell ref="B3:D3"/>
    <mergeCell ref="K3:M3"/>
    <mergeCell ref="H4:I4"/>
    <mergeCell ref="E35:F35"/>
    <mergeCell ref="A39:B39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 codeName="Hoja32"/>
  <dimension ref="A1:N39"/>
  <sheetViews>
    <sheetView workbookViewId="0">
      <selection activeCell="D38" sqref="D38"/>
    </sheetView>
  </sheetViews>
  <sheetFormatPr baseColWidth="10" defaultRowHeight="15"/>
  <cols>
    <col min="1" max="1" width="6.42578125" customWidth="1"/>
    <col min="2" max="2" width="13.2851562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103</v>
      </c>
      <c r="F3" s="84"/>
      <c r="G3" s="77"/>
      <c r="H3" s="77"/>
      <c r="I3" s="77"/>
      <c r="J3" s="85"/>
      <c r="K3" s="311">
        <v>40399</v>
      </c>
      <c r="L3" s="311"/>
      <c r="M3" s="311"/>
      <c r="N3" s="86" t="s">
        <v>4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68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/>
      <c r="B6" s="89" t="s">
        <v>152</v>
      </c>
      <c r="C6" s="90" t="s">
        <v>33</v>
      </c>
      <c r="D6" s="91"/>
      <c r="E6" s="91"/>
      <c r="F6" s="92">
        <v>34805</v>
      </c>
      <c r="G6" s="93"/>
      <c r="H6" s="93" t="s">
        <v>166</v>
      </c>
      <c r="I6" s="95">
        <v>156300</v>
      </c>
      <c r="J6" s="93">
        <v>156300</v>
      </c>
      <c r="K6" s="93"/>
      <c r="L6" s="93"/>
      <c r="M6" s="96"/>
      <c r="N6" s="97">
        <f>SUM(G6:I6)</f>
        <v>156300</v>
      </c>
    </row>
    <row r="7" spans="1:14" ht="11.25" customHeight="1">
      <c r="A7" s="88" t="s">
        <v>167</v>
      </c>
      <c r="B7" s="98" t="s">
        <v>168</v>
      </c>
      <c r="C7" s="90" t="s">
        <v>33</v>
      </c>
      <c r="D7" s="91">
        <v>40398</v>
      </c>
      <c r="E7" s="91">
        <v>40399</v>
      </c>
      <c r="F7" s="92">
        <v>34806</v>
      </c>
      <c r="G7" s="93">
        <v>44285</v>
      </c>
      <c r="H7" s="93"/>
      <c r="I7" s="93"/>
      <c r="J7" s="93"/>
      <c r="K7" s="99">
        <v>44285</v>
      </c>
      <c r="L7" s="93"/>
      <c r="M7" s="96"/>
      <c r="N7" s="97">
        <f>SUM(G7:I7)</f>
        <v>44285</v>
      </c>
    </row>
    <row r="8" spans="1:14" ht="11.25" customHeight="1">
      <c r="A8" s="88" t="s">
        <v>135</v>
      </c>
      <c r="B8" s="89" t="s">
        <v>136</v>
      </c>
      <c r="C8" s="91" t="s">
        <v>33</v>
      </c>
      <c r="D8" s="91">
        <v>40398</v>
      </c>
      <c r="E8" s="91">
        <v>40399</v>
      </c>
      <c r="F8" s="92">
        <v>34807</v>
      </c>
      <c r="G8" s="93">
        <v>40638</v>
      </c>
      <c r="H8" s="93"/>
      <c r="I8" s="95"/>
      <c r="J8" s="93"/>
      <c r="K8" s="99">
        <v>40638</v>
      </c>
      <c r="L8" s="93"/>
      <c r="M8" s="96"/>
      <c r="N8" s="97">
        <f>SUM(G8:I8)</f>
        <v>40638</v>
      </c>
    </row>
    <row r="9" spans="1:14" ht="11.25" customHeight="1">
      <c r="A9" s="100"/>
      <c r="B9" s="101" t="s">
        <v>136</v>
      </c>
      <c r="C9" s="92" t="s">
        <v>33</v>
      </c>
      <c r="D9" s="102"/>
      <c r="E9" s="102"/>
      <c r="F9" s="92">
        <v>34808</v>
      </c>
      <c r="G9" s="93"/>
      <c r="H9" s="93" t="s">
        <v>169</v>
      </c>
      <c r="I9" s="95">
        <v>93259</v>
      </c>
      <c r="J9" s="93"/>
      <c r="K9" s="99">
        <v>93259</v>
      </c>
      <c r="L9" s="93"/>
      <c r="M9" s="96"/>
      <c r="N9" s="97">
        <f t="shared" ref="N9:N30" si="0">SUM(G9+I9)</f>
        <v>93259</v>
      </c>
    </row>
    <row r="10" spans="1:14" ht="11.25" customHeight="1">
      <c r="A10" s="100"/>
      <c r="B10" s="89" t="s">
        <v>76</v>
      </c>
      <c r="C10" s="91" t="s">
        <v>36</v>
      </c>
      <c r="D10" s="91"/>
      <c r="E10" s="91"/>
      <c r="F10" s="92">
        <v>34809</v>
      </c>
      <c r="G10" s="93"/>
      <c r="H10" s="93" t="s">
        <v>36</v>
      </c>
      <c r="I10" s="95">
        <v>3750</v>
      </c>
      <c r="J10" s="93">
        <v>3750</v>
      </c>
      <c r="K10" s="99"/>
      <c r="L10" s="93"/>
      <c r="M10" s="93"/>
      <c r="N10" s="97">
        <f t="shared" si="0"/>
        <v>3750</v>
      </c>
    </row>
    <row r="11" spans="1:14" ht="11.25" customHeight="1">
      <c r="A11" s="100" t="s">
        <v>60</v>
      </c>
      <c r="B11" s="89" t="s">
        <v>170</v>
      </c>
      <c r="C11" s="89" t="s">
        <v>33</v>
      </c>
      <c r="D11" s="91">
        <v>40399</v>
      </c>
      <c r="E11" s="91">
        <v>40401</v>
      </c>
      <c r="F11" s="92">
        <v>34810</v>
      </c>
      <c r="G11" s="93">
        <v>52100</v>
      </c>
      <c r="H11" s="93"/>
      <c r="I11" s="95"/>
      <c r="J11" s="93"/>
      <c r="K11" s="104">
        <v>52100</v>
      </c>
      <c r="L11" s="93"/>
      <c r="M11" s="105"/>
      <c r="N11" s="97">
        <f t="shared" si="0"/>
        <v>52100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93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0"/>
      <c r="B13" s="89"/>
      <c r="C13" s="91"/>
      <c r="D13" s="91"/>
      <c r="E13" s="91"/>
      <c r="F13" s="92"/>
      <c r="G13" s="93"/>
      <c r="H13" s="107"/>
      <c r="I13" s="95"/>
      <c r="J13" s="93"/>
      <c r="K13" s="99"/>
      <c r="L13" s="93"/>
      <c r="M13" s="106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1.2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1.25" customHeight="1">
      <c r="A16" s="108"/>
      <c r="B16" s="109"/>
      <c r="C16" s="115"/>
      <c r="D16" s="110"/>
      <c r="E16" s="110"/>
      <c r="F16" s="115"/>
      <c r="G16" s="93"/>
      <c r="H16" s="112"/>
      <c r="I16" s="113"/>
      <c r="J16" s="167"/>
      <c r="K16" s="112"/>
      <c r="L16" s="93"/>
      <c r="M16" s="116"/>
      <c r="N16" s="97">
        <f t="shared" si="0"/>
        <v>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57">
        <f>SUM(N6:N30)</f>
        <v>390332</v>
      </c>
    </row>
    <row r="32" spans="1:14" ht="12" customHeight="1">
      <c r="A32" s="86" t="s">
        <v>37</v>
      </c>
      <c r="B32" s="137"/>
      <c r="C32" s="138"/>
      <c r="D32" s="132"/>
      <c r="E32" s="132"/>
      <c r="F32" s="132"/>
      <c r="G32" s="103">
        <f>SUM(G6:G31)</f>
        <v>137023</v>
      </c>
      <c r="H32" s="103">
        <f>SUM(H6:H31)</f>
        <v>0</v>
      </c>
      <c r="I32" s="106">
        <f>SUM(I6:I30)</f>
        <v>253309</v>
      </c>
      <c r="J32" s="106">
        <f>SUM(J6:J30)</f>
        <v>160050</v>
      </c>
      <c r="K32" s="106">
        <f>SUM(K6:K30)</f>
        <v>230282</v>
      </c>
      <c r="L32" s="106">
        <f>SUM(L6:L31)</f>
        <v>0</v>
      </c>
      <c r="M32" s="106">
        <f>SUM(M6:M31)</f>
        <v>0</v>
      </c>
      <c r="N32" s="157">
        <f>SUM(J32:M32)</f>
        <v>390332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/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301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156821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 t="s">
        <v>141</v>
      </c>
      <c r="C38" s="106">
        <v>3250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160071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5">
    <mergeCell ref="B3:D3"/>
    <mergeCell ref="K3:M3"/>
    <mergeCell ref="H4:I4"/>
    <mergeCell ref="E35:F35"/>
    <mergeCell ref="A39:B39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 codeName="Hoja33"/>
  <dimension ref="A1:N39"/>
  <sheetViews>
    <sheetView topLeftCell="A22" workbookViewId="0">
      <selection activeCell="N39" sqref="A1:N39"/>
    </sheetView>
  </sheetViews>
  <sheetFormatPr baseColWidth="10" defaultRowHeight="15"/>
  <cols>
    <col min="1" max="1" width="6.42578125" customWidth="1"/>
    <col min="2" max="2" width="13.2851562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164</v>
      </c>
      <c r="F3" s="84"/>
      <c r="G3" s="77"/>
      <c r="H3" s="77"/>
      <c r="I3" s="77"/>
      <c r="J3" s="85"/>
      <c r="K3" s="311">
        <v>40398</v>
      </c>
      <c r="L3" s="311"/>
      <c r="M3" s="311"/>
      <c r="N3" s="86" t="s">
        <v>46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66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116</v>
      </c>
      <c r="B6" s="89" t="s">
        <v>165</v>
      </c>
      <c r="C6" s="90" t="s">
        <v>50</v>
      </c>
      <c r="D6" s="91">
        <v>40398</v>
      </c>
      <c r="E6" s="91">
        <v>40399</v>
      </c>
      <c r="F6" s="92">
        <v>34804</v>
      </c>
      <c r="G6" s="93">
        <v>34386</v>
      </c>
      <c r="H6" s="93"/>
      <c r="I6" s="95"/>
      <c r="J6" s="93">
        <v>34386</v>
      </c>
      <c r="K6" s="93"/>
      <c r="L6" s="93"/>
      <c r="M6" s="96"/>
      <c r="N6" s="97">
        <f>SUM(G6:I6)</f>
        <v>34386</v>
      </c>
    </row>
    <row r="7" spans="1:14" ht="11.25" customHeight="1">
      <c r="A7" s="88"/>
      <c r="B7" s="98"/>
      <c r="C7" s="90"/>
      <c r="D7" s="91"/>
      <c r="E7" s="91"/>
      <c r="F7" s="92"/>
      <c r="G7" s="93"/>
      <c r="H7" s="93"/>
      <c r="I7" s="93"/>
      <c r="J7" s="93"/>
      <c r="K7" s="99"/>
      <c r="L7" s="93"/>
      <c r="M7" s="96"/>
      <c r="N7" s="97">
        <f>SUM(G7:I7)</f>
        <v>0</v>
      </c>
    </row>
    <row r="8" spans="1:14" ht="11.25" customHeight="1">
      <c r="A8" s="88"/>
      <c r="B8" s="89"/>
      <c r="C8" s="91"/>
      <c r="D8" s="91"/>
      <c r="E8" s="91"/>
      <c r="F8" s="92"/>
      <c r="G8" s="93"/>
      <c r="H8" s="93"/>
      <c r="I8" s="95"/>
      <c r="J8" s="93"/>
      <c r="K8" s="99"/>
      <c r="L8" s="93"/>
      <c r="M8" s="96"/>
      <c r="N8" s="97">
        <f>SUM(G8:I8)</f>
        <v>0</v>
      </c>
    </row>
    <row r="9" spans="1:14" ht="11.25" customHeight="1">
      <c r="A9" s="100"/>
      <c r="B9" s="101"/>
      <c r="C9" s="92"/>
      <c r="D9" s="102"/>
      <c r="E9" s="102"/>
      <c r="F9" s="92"/>
      <c r="G9" s="93"/>
      <c r="H9" s="93"/>
      <c r="I9" s="95"/>
      <c r="J9" s="93"/>
      <c r="K9" s="99"/>
      <c r="L9" s="93"/>
      <c r="M9" s="96"/>
      <c r="N9" s="97">
        <f t="shared" ref="N9:N30" si="0">SUM(G9+I9)</f>
        <v>0</v>
      </c>
    </row>
    <row r="10" spans="1:14" ht="11.25" customHeight="1">
      <c r="A10" s="100"/>
      <c r="B10" s="89"/>
      <c r="C10" s="91"/>
      <c r="D10" s="91"/>
      <c r="E10" s="91"/>
      <c r="F10" s="92"/>
      <c r="G10" s="93"/>
      <c r="H10" s="93"/>
      <c r="I10" s="95"/>
      <c r="J10" s="93"/>
      <c r="K10" s="99"/>
      <c r="L10" s="93"/>
      <c r="M10" s="93"/>
      <c r="N10" s="97">
        <f t="shared" si="0"/>
        <v>0</v>
      </c>
    </row>
    <row r="11" spans="1:14" ht="11.25" customHeight="1">
      <c r="A11" s="100"/>
      <c r="B11" s="89"/>
      <c r="C11" s="89"/>
      <c r="D11" s="91"/>
      <c r="E11" s="91"/>
      <c r="F11" s="92"/>
      <c r="G11" s="93"/>
      <c r="H11" s="93"/>
      <c r="I11" s="95"/>
      <c r="J11" s="93"/>
      <c r="K11" s="104"/>
      <c r="L11" s="93"/>
      <c r="M11" s="105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93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0"/>
      <c r="B13" s="89"/>
      <c r="C13" s="91"/>
      <c r="D13" s="91"/>
      <c r="E13" s="91"/>
      <c r="F13" s="92"/>
      <c r="G13" s="93"/>
      <c r="H13" s="107"/>
      <c r="I13" s="95"/>
      <c r="J13" s="93"/>
      <c r="K13" s="99"/>
      <c r="L13" s="93"/>
      <c r="M13" s="106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1.2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1.25" customHeight="1">
      <c r="A16" s="108"/>
      <c r="B16" s="109"/>
      <c r="C16" s="115"/>
      <c r="D16" s="110"/>
      <c r="E16" s="110"/>
      <c r="F16" s="115"/>
      <c r="G16" s="93"/>
      <c r="H16" s="112"/>
      <c r="I16" s="113"/>
      <c r="J16" s="167"/>
      <c r="K16" s="112"/>
      <c r="L16" s="93"/>
      <c r="M16" s="116"/>
      <c r="N16" s="97">
        <f t="shared" si="0"/>
        <v>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57">
        <f>SUM(N6:N30)</f>
        <v>34386</v>
      </c>
    </row>
    <row r="32" spans="1:14" ht="12" customHeight="1">
      <c r="A32" s="86" t="s">
        <v>37</v>
      </c>
      <c r="B32" s="137"/>
      <c r="C32" s="138"/>
      <c r="D32" s="132"/>
      <c r="E32" s="132"/>
      <c r="F32" s="132"/>
      <c r="G32" s="103">
        <f>SUM(G6:G31)</f>
        <v>34386</v>
      </c>
      <c r="H32" s="103">
        <f>SUM(H6:H31)</f>
        <v>0</v>
      </c>
      <c r="I32" s="106">
        <f>SUM(I6:I30)</f>
        <v>0</v>
      </c>
      <c r="J32" s="106">
        <f>SUM(J6:J30)</f>
        <v>34386</v>
      </c>
      <c r="K32" s="106">
        <f>SUM(K6:K30)</f>
        <v>0</v>
      </c>
      <c r="L32" s="106">
        <f>SUM(L6:L31)</f>
        <v>0</v>
      </c>
      <c r="M32" s="106">
        <f>SUM(M6:M31)</f>
        <v>0</v>
      </c>
      <c r="N32" s="157">
        <f>SUM(J32:M32)</f>
        <v>34386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/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50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26050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 t="s">
        <v>141</v>
      </c>
      <c r="C38" s="106">
        <v>8335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34385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5">
    <mergeCell ref="B3:D3"/>
    <mergeCell ref="K3:M3"/>
    <mergeCell ref="H4:I4"/>
    <mergeCell ref="E35:F35"/>
    <mergeCell ref="A39:B39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 codeName="Hoja34"/>
  <dimension ref="A1:N39"/>
  <sheetViews>
    <sheetView workbookViewId="0">
      <selection sqref="A1:N39"/>
    </sheetView>
  </sheetViews>
  <sheetFormatPr baseColWidth="10" defaultRowHeight="15"/>
  <cols>
    <col min="1" max="1" width="6.42578125" customWidth="1"/>
    <col min="2" max="2" width="13.2851562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11.140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76</v>
      </c>
      <c r="F3" s="84"/>
      <c r="G3" s="77"/>
      <c r="H3" s="77"/>
      <c r="I3" s="77"/>
      <c r="J3" s="85"/>
      <c r="K3" s="311">
        <v>40398</v>
      </c>
      <c r="L3" s="311"/>
      <c r="M3" s="311"/>
      <c r="N3" s="86" t="s">
        <v>4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65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/>
      <c r="B6" s="89" t="s">
        <v>150</v>
      </c>
      <c r="C6" s="90" t="s">
        <v>33</v>
      </c>
      <c r="D6" s="91"/>
      <c r="E6" s="91"/>
      <c r="F6" s="92">
        <v>34792</v>
      </c>
      <c r="G6" s="93"/>
      <c r="H6" s="93" t="s">
        <v>151</v>
      </c>
      <c r="I6" s="95">
        <v>118788</v>
      </c>
      <c r="J6" s="93"/>
      <c r="K6" s="93">
        <v>118788</v>
      </c>
      <c r="L6" s="93"/>
      <c r="M6" s="96"/>
      <c r="N6" s="97">
        <f>SUM(G6:I6)</f>
        <v>118788</v>
      </c>
    </row>
    <row r="7" spans="1:14" ht="11.25" customHeight="1">
      <c r="A7" s="88"/>
      <c r="B7" s="98" t="s">
        <v>152</v>
      </c>
      <c r="C7" s="90" t="s">
        <v>33</v>
      </c>
      <c r="D7" s="91"/>
      <c r="E7" s="91"/>
      <c r="F7" s="92">
        <v>34793</v>
      </c>
      <c r="G7" s="93"/>
      <c r="H7" s="93" t="s">
        <v>153</v>
      </c>
      <c r="I7" s="93">
        <v>57310</v>
      </c>
      <c r="J7" s="93">
        <v>57310</v>
      </c>
      <c r="K7" s="99"/>
      <c r="L7" s="93"/>
      <c r="M7" s="96"/>
      <c r="N7" s="97">
        <f>SUM(G7:I7)</f>
        <v>57310</v>
      </c>
    </row>
    <row r="8" spans="1:14" ht="11.25" customHeight="1">
      <c r="A8" s="88"/>
      <c r="B8" s="89" t="s">
        <v>140</v>
      </c>
      <c r="C8" s="91" t="s">
        <v>33</v>
      </c>
      <c r="D8" s="91"/>
      <c r="E8" s="91"/>
      <c r="F8" s="92">
        <v>34794</v>
      </c>
      <c r="G8" s="93"/>
      <c r="H8" s="93" t="s">
        <v>154</v>
      </c>
      <c r="I8" s="95">
        <v>46890</v>
      </c>
      <c r="J8" s="93"/>
      <c r="K8" s="99">
        <v>46890</v>
      </c>
      <c r="L8" s="93"/>
      <c r="M8" s="96"/>
      <c r="N8" s="97">
        <f>SUM(G8:I8)</f>
        <v>46890</v>
      </c>
    </row>
    <row r="9" spans="1:14" ht="11.25" customHeight="1">
      <c r="A9" s="100"/>
      <c r="B9" s="101" t="s">
        <v>133</v>
      </c>
      <c r="C9" s="92" t="s">
        <v>33</v>
      </c>
      <c r="D9" s="102"/>
      <c r="E9" s="102"/>
      <c r="F9" s="92">
        <v>34795</v>
      </c>
      <c r="G9" s="93"/>
      <c r="H9" s="93" t="s">
        <v>155</v>
      </c>
      <c r="I9" s="95">
        <v>23445</v>
      </c>
      <c r="J9" s="93"/>
      <c r="K9" s="99">
        <v>23445</v>
      </c>
      <c r="L9" s="93"/>
      <c r="M9" s="96"/>
      <c r="N9" s="97">
        <f t="shared" ref="N9:N30" si="0">SUM(G9+I9)</f>
        <v>23445</v>
      </c>
    </row>
    <row r="10" spans="1:14" ht="11.25" customHeight="1">
      <c r="A10" s="100"/>
      <c r="B10" s="89" t="s">
        <v>133</v>
      </c>
      <c r="C10" s="91" t="s">
        <v>33</v>
      </c>
      <c r="D10" s="91">
        <v>40397</v>
      </c>
      <c r="E10" s="91">
        <v>40398</v>
      </c>
      <c r="F10" s="92">
        <v>34796</v>
      </c>
      <c r="G10" s="93">
        <v>28655</v>
      </c>
      <c r="H10" s="93"/>
      <c r="I10" s="95"/>
      <c r="J10" s="93"/>
      <c r="K10" s="99">
        <v>28655</v>
      </c>
      <c r="L10" s="93"/>
      <c r="M10" s="93"/>
      <c r="N10" s="97">
        <f t="shared" si="0"/>
        <v>28655</v>
      </c>
    </row>
    <row r="11" spans="1:14" ht="11.25" customHeight="1">
      <c r="A11" s="100"/>
      <c r="B11" s="89" t="s">
        <v>158</v>
      </c>
      <c r="C11" s="89" t="s">
        <v>33</v>
      </c>
      <c r="D11" s="91">
        <v>40398</v>
      </c>
      <c r="E11" s="91">
        <v>40400</v>
      </c>
      <c r="F11" s="92">
        <v>34798</v>
      </c>
      <c r="G11" s="93">
        <v>68772</v>
      </c>
      <c r="H11" s="93"/>
      <c r="I11" s="95"/>
      <c r="J11" s="93"/>
      <c r="K11" s="104">
        <v>68772</v>
      </c>
      <c r="L11" s="93"/>
      <c r="M11" s="105"/>
      <c r="N11" s="97">
        <f t="shared" si="0"/>
        <v>68772</v>
      </c>
    </row>
    <row r="12" spans="1:14" ht="11.25" customHeight="1">
      <c r="A12" s="100"/>
      <c r="B12" s="89" t="s">
        <v>158</v>
      </c>
      <c r="C12" s="91" t="s">
        <v>33</v>
      </c>
      <c r="D12" s="91"/>
      <c r="E12" s="91"/>
      <c r="F12" s="92">
        <v>34799</v>
      </c>
      <c r="G12" s="93"/>
      <c r="H12" s="93" t="s">
        <v>159</v>
      </c>
      <c r="I12" s="95">
        <v>203190</v>
      </c>
      <c r="J12" s="93"/>
      <c r="K12" s="99">
        <v>203190</v>
      </c>
      <c r="L12" s="93"/>
      <c r="M12" s="106"/>
      <c r="N12" s="97">
        <f t="shared" si="0"/>
        <v>203190</v>
      </c>
    </row>
    <row r="13" spans="1:14" ht="11.25" customHeight="1">
      <c r="A13" s="100"/>
      <c r="B13" s="89" t="s">
        <v>156</v>
      </c>
      <c r="C13" s="91" t="s">
        <v>33</v>
      </c>
      <c r="D13" s="91"/>
      <c r="E13" s="91"/>
      <c r="F13" s="92">
        <v>34800</v>
      </c>
      <c r="G13" s="93"/>
      <c r="H13" s="107" t="s">
        <v>160</v>
      </c>
      <c r="I13" s="95">
        <v>46890</v>
      </c>
      <c r="J13" s="93"/>
      <c r="K13" s="99">
        <v>46890</v>
      </c>
      <c r="L13" s="93"/>
      <c r="M13" s="106"/>
      <c r="N13" s="97">
        <f t="shared" si="0"/>
        <v>46890</v>
      </c>
    </row>
    <row r="14" spans="1:14" ht="11.25" customHeight="1">
      <c r="A14" s="108"/>
      <c r="B14" s="109" t="s">
        <v>152</v>
      </c>
      <c r="C14" s="110" t="s">
        <v>33</v>
      </c>
      <c r="D14" s="110"/>
      <c r="E14" s="110"/>
      <c r="F14" s="111">
        <v>34801</v>
      </c>
      <c r="G14" s="93"/>
      <c r="H14" s="112" t="s">
        <v>161</v>
      </c>
      <c r="I14" s="113">
        <v>48974</v>
      </c>
      <c r="J14" s="112">
        <v>48974</v>
      </c>
      <c r="K14" s="99"/>
      <c r="L14" s="93"/>
      <c r="M14" s="114"/>
      <c r="N14" s="97">
        <f t="shared" si="0"/>
        <v>48974</v>
      </c>
    </row>
    <row r="15" spans="1:14" ht="11.25" customHeight="1">
      <c r="A15" s="108"/>
      <c r="B15" s="109" t="s">
        <v>156</v>
      </c>
      <c r="C15" s="110" t="s">
        <v>33</v>
      </c>
      <c r="D15" s="110">
        <v>40398</v>
      </c>
      <c r="E15" s="110">
        <v>40400</v>
      </c>
      <c r="F15" s="115">
        <v>34802</v>
      </c>
      <c r="G15" s="112">
        <v>34386</v>
      </c>
      <c r="H15" s="112"/>
      <c r="I15" s="113"/>
      <c r="J15" s="112">
        <v>34386</v>
      </c>
      <c r="K15" s="99"/>
      <c r="L15" s="112"/>
      <c r="M15" s="114"/>
      <c r="N15" s="97">
        <f t="shared" si="0"/>
        <v>34386</v>
      </c>
    </row>
    <row r="16" spans="1:14" ht="11.25" customHeight="1">
      <c r="A16" s="108"/>
      <c r="B16" s="109" t="s">
        <v>162</v>
      </c>
      <c r="C16" s="115" t="s">
        <v>33</v>
      </c>
      <c r="D16" s="110"/>
      <c r="E16" s="110"/>
      <c r="F16" s="115">
        <v>34803</v>
      </c>
      <c r="G16" s="93"/>
      <c r="H16" s="112" t="s">
        <v>163</v>
      </c>
      <c r="I16" s="113">
        <v>6800</v>
      </c>
      <c r="J16" s="167">
        <v>6800</v>
      </c>
      <c r="K16" s="112"/>
      <c r="L16" s="93"/>
      <c r="M16" s="116"/>
      <c r="N16" s="97">
        <f t="shared" si="0"/>
        <v>6800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57">
        <f>SUM(N6:N30)</f>
        <v>684100</v>
      </c>
    </row>
    <row r="32" spans="1:14" ht="12" customHeight="1">
      <c r="A32" s="86" t="s">
        <v>37</v>
      </c>
      <c r="B32" s="137"/>
      <c r="C32" s="138"/>
      <c r="D32" s="132"/>
      <c r="E32" s="132"/>
      <c r="F32" s="132"/>
      <c r="G32" s="103">
        <f>SUM(G6:G31)</f>
        <v>131813</v>
      </c>
      <c r="H32" s="103">
        <f>SUM(H6:H31)</f>
        <v>0</v>
      </c>
      <c r="I32" s="106">
        <f>SUM(I6:I30)</f>
        <v>552287</v>
      </c>
      <c r="J32" s="106">
        <f>SUM(J6:J30)</f>
        <v>147470</v>
      </c>
      <c r="K32" s="106">
        <f>SUM(K6:K30)</f>
        <v>536630</v>
      </c>
      <c r="L32" s="106">
        <f>SUM(L6:L31)</f>
        <v>0</v>
      </c>
      <c r="M32" s="106">
        <f>SUM(M6:M31)</f>
        <v>0</v>
      </c>
      <c r="N32" s="157">
        <f>SUM(J32:M32)</f>
        <v>684100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 t="s">
        <v>157</v>
      </c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206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107326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 t="s">
        <v>141</v>
      </c>
      <c r="C38" s="106">
        <v>40150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147476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5">
    <mergeCell ref="B3:D3"/>
    <mergeCell ref="K3:M3"/>
    <mergeCell ref="H4:I4"/>
    <mergeCell ref="E35:F35"/>
    <mergeCell ref="A39:B39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 codeName="Hoja35"/>
  <dimension ref="A1:N39"/>
  <sheetViews>
    <sheetView topLeftCell="A22" workbookViewId="0">
      <selection activeCell="N39" sqref="A1:N39"/>
    </sheetView>
  </sheetViews>
  <sheetFormatPr baseColWidth="10" defaultRowHeight="15"/>
  <cols>
    <col min="1" max="1" width="6.42578125" customWidth="1"/>
    <col min="2" max="2" width="13.28515625" customWidth="1"/>
    <col min="3" max="3" width="15" customWidth="1"/>
    <col min="4" max="4" width="9.5703125" bestFit="1" customWidth="1"/>
    <col min="5" max="5" width="9.42578125" customWidth="1"/>
    <col min="6" max="6" width="9.140625" customWidth="1"/>
    <col min="7" max="8" width="10.42578125" customWidth="1"/>
    <col min="9" max="9" width="9.85546875" customWidth="1"/>
    <col min="10" max="10" width="9.28515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45</v>
      </c>
      <c r="F3" s="84"/>
      <c r="G3" s="77"/>
      <c r="H3" s="77"/>
      <c r="I3" s="77"/>
      <c r="J3" s="85"/>
      <c r="K3" s="311">
        <v>40397</v>
      </c>
      <c r="L3" s="311"/>
      <c r="M3" s="311"/>
      <c r="N3" s="86" t="s">
        <v>46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64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142</v>
      </c>
      <c r="B6" s="89" t="s">
        <v>143</v>
      </c>
      <c r="C6" s="90" t="s">
        <v>50</v>
      </c>
      <c r="D6" s="91">
        <v>40397</v>
      </c>
      <c r="E6" s="91">
        <v>40398</v>
      </c>
      <c r="F6" s="92">
        <v>34791</v>
      </c>
      <c r="G6" s="93">
        <v>87528</v>
      </c>
      <c r="H6" s="94"/>
      <c r="I6" s="95"/>
      <c r="J6" s="93"/>
      <c r="K6" s="93">
        <v>87528</v>
      </c>
      <c r="L6" s="93"/>
      <c r="M6" s="96"/>
      <c r="N6" s="97">
        <f>SUM(G6:I6)</f>
        <v>87528</v>
      </c>
    </row>
    <row r="7" spans="1:14" ht="11.25" customHeight="1">
      <c r="A7" s="88" t="s">
        <v>144</v>
      </c>
      <c r="B7" s="98" t="s">
        <v>145</v>
      </c>
      <c r="C7" s="90" t="s">
        <v>50</v>
      </c>
      <c r="D7" s="91">
        <v>40397</v>
      </c>
      <c r="E7" s="91">
        <v>40400</v>
      </c>
      <c r="F7" s="92">
        <v>34790</v>
      </c>
      <c r="G7" s="93">
        <v>85965</v>
      </c>
      <c r="H7" s="94"/>
      <c r="I7" s="93"/>
      <c r="J7" s="93"/>
      <c r="K7" s="99">
        <v>85965</v>
      </c>
      <c r="L7" s="93"/>
      <c r="M7" s="96"/>
      <c r="N7" s="97">
        <f>SUM(G7:I7)</f>
        <v>85965</v>
      </c>
    </row>
    <row r="8" spans="1:14" ht="11.25" customHeight="1">
      <c r="A8" s="88" t="s">
        <v>146</v>
      </c>
      <c r="B8" s="89" t="s">
        <v>147</v>
      </c>
      <c r="C8" s="91" t="s">
        <v>50</v>
      </c>
      <c r="D8" s="91">
        <v>40397</v>
      </c>
      <c r="E8" s="91">
        <v>40399</v>
      </c>
      <c r="F8" s="92">
        <v>34789</v>
      </c>
      <c r="G8" s="93">
        <v>177140</v>
      </c>
      <c r="H8" s="93"/>
      <c r="I8" s="95"/>
      <c r="J8" s="93"/>
      <c r="K8" s="99">
        <v>177140</v>
      </c>
      <c r="L8" s="93"/>
      <c r="M8" s="96"/>
      <c r="N8" s="97">
        <f>SUM(G8:I8)</f>
        <v>177140</v>
      </c>
    </row>
    <row r="9" spans="1:14" ht="11.25" customHeight="1">
      <c r="A9" s="100" t="s">
        <v>20</v>
      </c>
      <c r="B9" s="101" t="s">
        <v>148</v>
      </c>
      <c r="C9" s="92" t="s">
        <v>50</v>
      </c>
      <c r="D9" s="102">
        <v>40397</v>
      </c>
      <c r="E9" s="102">
        <v>40398</v>
      </c>
      <c r="F9" s="92">
        <v>34788</v>
      </c>
      <c r="G9" s="93">
        <v>31781</v>
      </c>
      <c r="H9" s="93"/>
      <c r="I9" s="95"/>
      <c r="J9" s="103"/>
      <c r="K9" s="99">
        <v>31781</v>
      </c>
      <c r="L9" s="93"/>
      <c r="M9" s="96"/>
      <c r="N9" s="97">
        <f t="shared" ref="N9:N30" si="0">SUM(G9+I9)</f>
        <v>31781</v>
      </c>
    </row>
    <row r="10" spans="1:14" ht="11.25" customHeight="1">
      <c r="A10" s="100" t="s">
        <v>80</v>
      </c>
      <c r="B10" s="89" t="s">
        <v>149</v>
      </c>
      <c r="C10" s="91" t="s">
        <v>50</v>
      </c>
      <c r="D10" s="91">
        <v>40397</v>
      </c>
      <c r="E10" s="91">
        <v>40399</v>
      </c>
      <c r="F10" s="92">
        <v>34787</v>
      </c>
      <c r="G10" s="93">
        <v>68772</v>
      </c>
      <c r="H10" s="94"/>
      <c r="I10" s="95"/>
      <c r="J10" s="93"/>
      <c r="K10" s="99">
        <v>68772</v>
      </c>
      <c r="L10" s="93"/>
      <c r="M10" s="93"/>
      <c r="N10" s="97">
        <f t="shared" si="0"/>
        <v>68772</v>
      </c>
    </row>
    <row r="11" spans="1:14" ht="11.25" customHeight="1">
      <c r="A11" s="100"/>
      <c r="B11" s="89"/>
      <c r="C11" s="89"/>
      <c r="D11" s="91"/>
      <c r="E11" s="91"/>
      <c r="F11" s="92"/>
      <c r="G11" s="93"/>
      <c r="H11" s="93"/>
      <c r="I11" s="95"/>
      <c r="J11" s="93"/>
      <c r="K11" s="104"/>
      <c r="L11" s="93"/>
      <c r="M11" s="105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94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0"/>
      <c r="B13" s="89"/>
      <c r="C13" s="91"/>
      <c r="D13" s="91"/>
      <c r="E13" s="91"/>
      <c r="F13" s="92"/>
      <c r="G13" s="93"/>
      <c r="H13" s="107"/>
      <c r="I13" s="95"/>
      <c r="J13" s="93"/>
      <c r="K13" s="99"/>
      <c r="L13" s="93"/>
      <c r="M13" s="106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1.2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1.25" customHeight="1">
      <c r="A16" s="108"/>
      <c r="B16" s="109"/>
      <c r="C16" s="115"/>
      <c r="D16" s="110"/>
      <c r="E16" s="110"/>
      <c r="F16" s="115"/>
      <c r="G16" s="93"/>
      <c r="H16" s="116"/>
      <c r="I16" s="117"/>
      <c r="J16" s="82"/>
      <c r="K16" s="112"/>
      <c r="L16" s="93"/>
      <c r="M16" s="116"/>
      <c r="N16" s="97">
        <f t="shared" si="0"/>
        <v>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57">
        <f>SUM(N6:N30)</f>
        <v>451186</v>
      </c>
    </row>
    <row r="32" spans="1:14" ht="12" customHeight="1">
      <c r="A32" s="86" t="s">
        <v>37</v>
      </c>
      <c r="B32" s="137"/>
      <c r="C32" s="138"/>
      <c r="D32" s="132"/>
      <c r="E32" s="132"/>
      <c r="F32" s="132"/>
      <c r="G32" s="103">
        <f>SUM(G6:G31)</f>
        <v>451186</v>
      </c>
      <c r="H32" s="103">
        <f>SUM(H6:H31)</f>
        <v>0</v>
      </c>
      <c r="I32" s="106">
        <f>SUM(I6:I30)</f>
        <v>0</v>
      </c>
      <c r="J32" s="106">
        <f>SUM(J6:J30)</f>
        <v>0</v>
      </c>
      <c r="K32" s="106">
        <f>SUM(K6:K30)</f>
        <v>451186</v>
      </c>
      <c r="L32" s="106">
        <f>SUM(L6:L31)</f>
        <v>0</v>
      </c>
      <c r="M32" s="106">
        <f>SUM(M6:M31)</f>
        <v>0</v>
      </c>
      <c r="N32" s="157">
        <f>SUM(J32:M32)</f>
        <v>451186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/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0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0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 t="s">
        <v>141</v>
      </c>
      <c r="C38" s="106">
        <v>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0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5">
    <mergeCell ref="B3:D3"/>
    <mergeCell ref="K3:M3"/>
    <mergeCell ref="H4:I4"/>
    <mergeCell ref="E35:F35"/>
    <mergeCell ref="A39:B39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 codeName="Hoja36"/>
  <dimension ref="A1:N39"/>
  <sheetViews>
    <sheetView topLeftCell="A16" workbookViewId="0">
      <selection activeCell="E28" sqref="E28"/>
    </sheetView>
  </sheetViews>
  <sheetFormatPr baseColWidth="10" defaultRowHeight="15"/>
  <cols>
    <col min="1" max="1" width="6.42578125" customWidth="1"/>
    <col min="2" max="2" width="12.7109375" customWidth="1"/>
    <col min="3" max="3" width="17.28515625" customWidth="1"/>
    <col min="4" max="4" width="9.5703125" bestFit="1" customWidth="1"/>
    <col min="5" max="5" width="9.42578125" customWidth="1"/>
    <col min="6" max="6" width="9.140625" customWidth="1"/>
    <col min="8" max="8" width="10.42578125" customWidth="1"/>
    <col min="9" max="9" width="10.7109375" customWidth="1"/>
    <col min="10" max="10" width="9.28515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103</v>
      </c>
      <c r="F3" s="84"/>
      <c r="G3" s="77"/>
      <c r="H3" s="77"/>
      <c r="I3" s="77"/>
      <c r="J3" s="85"/>
      <c r="K3" s="311">
        <v>40397</v>
      </c>
      <c r="L3" s="311"/>
      <c r="M3" s="311"/>
      <c r="N3" s="86" t="s">
        <v>4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63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122</v>
      </c>
      <c r="B6" s="89" t="s">
        <v>129</v>
      </c>
      <c r="C6" s="90" t="s">
        <v>33</v>
      </c>
      <c r="D6" s="91">
        <v>40397</v>
      </c>
      <c r="E6" s="91">
        <v>40399</v>
      </c>
      <c r="F6" s="92">
        <v>34782</v>
      </c>
      <c r="G6" s="93">
        <v>57000</v>
      </c>
      <c r="H6" s="94"/>
      <c r="I6" s="95"/>
      <c r="J6" s="93">
        <v>57000</v>
      </c>
      <c r="K6" s="93"/>
      <c r="L6" s="93"/>
      <c r="M6" s="96"/>
      <c r="N6" s="97">
        <f>SUM(G6:I6)</f>
        <v>57000</v>
      </c>
    </row>
    <row r="7" spans="1:14" ht="11.25" customHeight="1">
      <c r="A7" s="88" t="s">
        <v>122</v>
      </c>
      <c r="B7" s="98" t="s">
        <v>137</v>
      </c>
      <c r="C7" s="90" t="s">
        <v>33</v>
      </c>
      <c r="D7" s="91">
        <v>40397</v>
      </c>
      <c r="E7" s="91">
        <v>40399</v>
      </c>
      <c r="F7" s="92">
        <v>34783</v>
      </c>
      <c r="G7" s="93">
        <v>62520</v>
      </c>
      <c r="H7" s="94"/>
      <c r="I7" s="93"/>
      <c r="J7" s="93"/>
      <c r="K7" s="99">
        <v>62520</v>
      </c>
      <c r="L7" s="93"/>
      <c r="M7" s="96"/>
      <c r="N7" s="97">
        <f>SUM(G7:I7)</f>
        <v>62520</v>
      </c>
    </row>
    <row r="8" spans="1:14" ht="11.25" customHeight="1">
      <c r="A8" s="88" t="s">
        <v>90</v>
      </c>
      <c r="B8" s="89" t="s">
        <v>138</v>
      </c>
      <c r="C8" s="91" t="s">
        <v>33</v>
      </c>
      <c r="D8" s="91">
        <v>40397</v>
      </c>
      <c r="E8" s="91">
        <v>40399</v>
      </c>
      <c r="F8" s="92">
        <v>34784</v>
      </c>
      <c r="G8" s="93">
        <v>81276</v>
      </c>
      <c r="H8" s="93"/>
      <c r="I8" s="95"/>
      <c r="J8" s="93"/>
      <c r="K8" s="99">
        <v>81276</v>
      </c>
      <c r="L8" s="93"/>
      <c r="M8" s="96"/>
      <c r="N8" s="97">
        <f>SUM(G8:I8)</f>
        <v>81276</v>
      </c>
    </row>
    <row r="9" spans="1:14" ht="11.25" customHeight="1">
      <c r="A9" s="100" t="s">
        <v>139</v>
      </c>
      <c r="B9" s="101" t="s">
        <v>140</v>
      </c>
      <c r="C9" s="92" t="s">
        <v>33</v>
      </c>
      <c r="D9" s="102">
        <v>40397</v>
      </c>
      <c r="E9" s="102">
        <v>40401</v>
      </c>
      <c r="F9" s="92">
        <v>34785</v>
      </c>
      <c r="G9" s="93">
        <v>103158</v>
      </c>
      <c r="H9" s="93"/>
      <c r="I9" s="95"/>
      <c r="J9" s="103"/>
      <c r="K9" s="99">
        <v>103158</v>
      </c>
      <c r="L9" s="93"/>
      <c r="M9" s="96"/>
      <c r="N9" s="97">
        <f t="shared" ref="N9:N30" si="0">SUM(G9+I9)</f>
        <v>103158</v>
      </c>
    </row>
    <row r="10" spans="1:14" ht="11.25" customHeight="1">
      <c r="A10" s="100"/>
      <c r="B10" s="89" t="s">
        <v>133</v>
      </c>
      <c r="C10" s="91" t="s">
        <v>36</v>
      </c>
      <c r="D10" s="91"/>
      <c r="E10" s="91"/>
      <c r="F10" s="92">
        <v>34786</v>
      </c>
      <c r="G10" s="93"/>
      <c r="H10" s="94" t="s">
        <v>36</v>
      </c>
      <c r="I10" s="95">
        <v>1500</v>
      </c>
      <c r="J10" s="93">
        <v>1500</v>
      </c>
      <c r="K10" s="99"/>
      <c r="L10" s="93"/>
      <c r="M10" s="93"/>
      <c r="N10" s="97">
        <f t="shared" si="0"/>
        <v>1500</v>
      </c>
    </row>
    <row r="11" spans="1:14" ht="11.25" customHeight="1">
      <c r="A11" s="100"/>
      <c r="B11" s="89"/>
      <c r="C11" s="89"/>
      <c r="D11" s="91"/>
      <c r="E11" s="91"/>
      <c r="F11" s="92"/>
      <c r="G11" s="93"/>
      <c r="H11" s="93"/>
      <c r="I11" s="95"/>
      <c r="J11" s="93"/>
      <c r="K11" s="104"/>
      <c r="L11" s="93"/>
      <c r="M11" s="105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94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0"/>
      <c r="B13" s="89"/>
      <c r="C13" s="91"/>
      <c r="D13" s="91"/>
      <c r="E13" s="91"/>
      <c r="F13" s="92"/>
      <c r="G13" s="93"/>
      <c r="H13" s="107"/>
      <c r="I13" s="95"/>
      <c r="J13" s="93"/>
      <c r="K13" s="99"/>
      <c r="L13" s="93"/>
      <c r="M13" s="106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1.2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1.25" customHeight="1">
      <c r="A16" s="108"/>
      <c r="B16" s="109"/>
      <c r="C16" s="115"/>
      <c r="D16" s="110"/>
      <c r="E16" s="110"/>
      <c r="F16" s="115"/>
      <c r="G16" s="93"/>
      <c r="H16" s="116"/>
      <c r="I16" s="117"/>
      <c r="J16" s="82"/>
      <c r="K16" s="112"/>
      <c r="L16" s="93"/>
      <c r="M16" s="116"/>
      <c r="N16" s="97">
        <f t="shared" si="0"/>
        <v>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57">
        <f>SUM(N6:N30)</f>
        <v>305454</v>
      </c>
    </row>
    <row r="32" spans="1:14" ht="12" customHeight="1">
      <c r="A32" s="86" t="s">
        <v>37</v>
      </c>
      <c r="B32" s="137"/>
      <c r="C32" s="138"/>
      <c r="D32" s="132"/>
      <c r="E32" s="132"/>
      <c r="F32" s="132"/>
      <c r="G32" s="103">
        <f>SUM(G6:G31)</f>
        <v>303954</v>
      </c>
      <c r="H32" s="103">
        <f>SUM(H6:H31)</f>
        <v>0</v>
      </c>
      <c r="I32" s="106">
        <f>SUM(I6:I30)</f>
        <v>1500</v>
      </c>
      <c r="J32" s="106">
        <f>SUM(J6:J30)</f>
        <v>58500</v>
      </c>
      <c r="K32" s="106">
        <f>SUM(K6:K30)</f>
        <v>246954</v>
      </c>
      <c r="L32" s="106">
        <f>SUM(L6:L31)</f>
        <v>0</v>
      </c>
      <c r="M32" s="106">
        <f>SUM(M6:M31)</f>
        <v>0</v>
      </c>
      <c r="N32" s="157">
        <f>SUM(J32:M32)</f>
        <v>305454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/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0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0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 t="s">
        <v>141</v>
      </c>
      <c r="C38" s="106">
        <v>58500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58500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5">
    <mergeCell ref="B3:D3"/>
    <mergeCell ref="K3:M3"/>
    <mergeCell ref="H4:I4"/>
    <mergeCell ref="E35:F35"/>
    <mergeCell ref="A39:B39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N37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76</v>
      </c>
      <c r="F3" s="201"/>
      <c r="G3" s="194"/>
      <c r="H3" s="194"/>
      <c r="I3" s="194"/>
      <c r="J3" s="202"/>
      <c r="K3" s="305">
        <v>40419</v>
      </c>
      <c r="L3" s="305"/>
      <c r="M3" s="305"/>
      <c r="N3" s="203" t="s">
        <v>46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297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/>
      <c r="B6" s="206" t="s">
        <v>420</v>
      </c>
      <c r="C6" s="209" t="s">
        <v>33</v>
      </c>
      <c r="D6" s="208">
        <v>40419</v>
      </c>
      <c r="E6" s="208">
        <v>40420</v>
      </c>
      <c r="F6" s="209">
        <v>35040</v>
      </c>
      <c r="G6" s="210">
        <v>23085</v>
      </c>
      <c r="H6" s="210"/>
      <c r="I6" s="210"/>
      <c r="J6" s="210"/>
      <c r="K6" s="211">
        <v>23085</v>
      </c>
      <c r="L6" s="210"/>
      <c r="M6" s="212"/>
      <c r="N6" s="213">
        <f>SUM(G6:I6)</f>
        <v>23085</v>
      </c>
    </row>
    <row r="7" spans="1:14" ht="11.25" customHeight="1">
      <c r="A7" s="214"/>
      <c r="B7" s="206" t="s">
        <v>421</v>
      </c>
      <c r="C7" s="207" t="s">
        <v>33</v>
      </c>
      <c r="D7" s="208">
        <v>40419</v>
      </c>
      <c r="E7" s="208">
        <v>40420</v>
      </c>
      <c r="F7" s="209">
        <v>35041</v>
      </c>
      <c r="G7" s="210">
        <v>23058</v>
      </c>
      <c r="H7" s="210"/>
      <c r="I7" s="210"/>
      <c r="J7" s="210"/>
      <c r="K7" s="211">
        <v>23085</v>
      </c>
      <c r="L7" s="210"/>
      <c r="M7" s="212"/>
      <c r="N7" s="213">
        <f t="shared" ref="N7:N28" si="0">SUM(G7+I7)</f>
        <v>23058</v>
      </c>
    </row>
    <row r="8" spans="1:14" ht="11.25" customHeight="1">
      <c r="A8" s="214"/>
      <c r="B8" s="217" t="s">
        <v>422</v>
      </c>
      <c r="C8" s="208" t="s">
        <v>33</v>
      </c>
      <c r="D8" s="208"/>
      <c r="E8" s="208"/>
      <c r="F8" s="209">
        <v>35042</v>
      </c>
      <c r="G8" s="210"/>
      <c r="H8" s="210" t="s">
        <v>163</v>
      </c>
      <c r="I8" s="216">
        <v>1613</v>
      </c>
      <c r="J8" s="210">
        <v>1613</v>
      </c>
      <c r="K8" s="211"/>
      <c r="L8" s="210"/>
      <c r="M8" s="210"/>
      <c r="N8" s="213">
        <f t="shared" si="0"/>
        <v>1613</v>
      </c>
    </row>
    <row r="9" spans="1:14" ht="11.25" customHeight="1">
      <c r="A9" s="214"/>
      <c r="B9" s="217"/>
      <c r="C9" s="218"/>
      <c r="D9" s="208"/>
      <c r="E9" s="208"/>
      <c r="F9" s="209"/>
      <c r="G9" s="210"/>
      <c r="H9" s="210"/>
      <c r="I9" s="216"/>
      <c r="J9" s="210"/>
      <c r="K9" s="219"/>
      <c r="L9" s="210"/>
      <c r="M9" s="220"/>
      <c r="N9" s="213">
        <f t="shared" si="0"/>
        <v>0</v>
      </c>
    </row>
    <row r="10" spans="1:14" ht="11.25" customHeight="1">
      <c r="A10" s="214"/>
      <c r="B10" s="221"/>
      <c r="C10" s="208"/>
      <c r="D10" s="208"/>
      <c r="E10" s="208"/>
      <c r="F10" s="209"/>
      <c r="G10" s="210"/>
      <c r="H10" s="210"/>
      <c r="I10" s="216"/>
      <c r="J10" s="210"/>
      <c r="K10" s="211"/>
      <c r="L10" s="210"/>
      <c r="M10" s="222"/>
      <c r="N10" s="213">
        <f t="shared" si="0"/>
        <v>0</v>
      </c>
    </row>
    <row r="11" spans="1:14" ht="11.25" customHeight="1">
      <c r="A11" s="214"/>
      <c r="B11" s="218"/>
      <c r="C11" s="208"/>
      <c r="D11" s="208"/>
      <c r="E11" s="208"/>
      <c r="F11" s="209"/>
      <c r="G11" s="210"/>
      <c r="H11" s="223"/>
      <c r="I11" s="216"/>
      <c r="J11" s="210"/>
      <c r="K11" s="211"/>
      <c r="L11" s="210"/>
      <c r="M11" s="222"/>
      <c r="N11" s="213">
        <f t="shared" si="0"/>
        <v>0</v>
      </c>
    </row>
    <row r="12" spans="1:14" ht="11.25" customHeight="1">
      <c r="A12" s="224"/>
      <c r="B12" s="225"/>
      <c r="C12" s="226"/>
      <c r="D12" s="226"/>
      <c r="E12" s="226"/>
      <c r="F12" s="227"/>
      <c r="G12" s="210"/>
      <c r="H12" s="228"/>
      <c r="I12" s="229"/>
      <c r="J12" s="228"/>
      <c r="K12" s="211"/>
      <c r="L12" s="210"/>
      <c r="M12" s="230"/>
      <c r="N12" s="213">
        <f t="shared" si="0"/>
        <v>0</v>
      </c>
    </row>
    <row r="13" spans="1:14" ht="11.25" customHeight="1">
      <c r="A13" s="224"/>
      <c r="B13" s="225"/>
      <c r="C13" s="226"/>
      <c r="D13" s="226"/>
      <c r="E13" s="226"/>
      <c r="F13" s="231"/>
      <c r="G13" s="228"/>
      <c r="H13" s="228"/>
      <c r="I13" s="229"/>
      <c r="J13" s="228"/>
      <c r="K13" s="211"/>
      <c r="L13" s="228"/>
      <c r="M13" s="230"/>
      <c r="N13" s="213">
        <f t="shared" si="0"/>
        <v>0</v>
      </c>
    </row>
    <row r="14" spans="1:14" ht="11.25" customHeight="1">
      <c r="A14" s="224"/>
      <c r="B14" s="225"/>
      <c r="C14" s="231"/>
      <c r="D14" s="226"/>
      <c r="E14" s="226"/>
      <c r="F14" s="231"/>
      <c r="G14" s="210"/>
      <c r="H14" s="228"/>
      <c r="I14" s="229"/>
      <c r="J14" s="232"/>
      <c r="K14" s="228"/>
      <c r="L14" s="210"/>
      <c r="M14" s="233"/>
      <c r="N14" s="213">
        <f t="shared" si="0"/>
        <v>0</v>
      </c>
    </row>
    <row r="15" spans="1:14" ht="11.25" customHeight="1">
      <c r="A15" s="234"/>
      <c r="B15" s="235"/>
      <c r="C15" s="236"/>
      <c r="D15" s="237"/>
      <c r="E15" s="237"/>
      <c r="F15" s="236"/>
      <c r="G15" s="210"/>
      <c r="H15" s="233"/>
      <c r="I15" s="238"/>
      <c r="J15" s="210"/>
      <c r="K15" s="228"/>
      <c r="L15" s="210"/>
      <c r="M15" s="239"/>
      <c r="N15" s="240">
        <f t="shared" si="0"/>
        <v>0</v>
      </c>
    </row>
    <row r="16" spans="1:14" ht="11.25" customHeight="1">
      <c r="A16" s="224"/>
      <c r="B16" s="225"/>
      <c r="C16" s="231"/>
      <c r="D16" s="241"/>
      <c r="E16" s="241"/>
      <c r="F16" s="231"/>
      <c r="G16" s="210"/>
      <c r="H16" s="233"/>
      <c r="I16" s="238"/>
      <c r="J16" s="199"/>
      <c r="K16" s="228"/>
      <c r="L16" s="210"/>
      <c r="M16" s="230"/>
      <c r="N16" s="240">
        <f t="shared" si="0"/>
        <v>0</v>
      </c>
    </row>
    <row r="17" spans="1:14" ht="11.25" customHeight="1">
      <c r="A17" s="224"/>
      <c r="B17" s="242"/>
      <c r="C17" s="231"/>
      <c r="D17" s="241"/>
      <c r="E17" s="241"/>
      <c r="F17" s="231"/>
      <c r="G17" s="243"/>
      <c r="H17" s="230"/>
      <c r="I17" s="238"/>
      <c r="J17" s="233"/>
      <c r="K17" s="230"/>
      <c r="L17" s="243"/>
      <c r="M17" s="230"/>
      <c r="N17" s="240">
        <f t="shared" si="0"/>
        <v>0</v>
      </c>
    </row>
    <row r="18" spans="1:14" ht="11.25" customHeight="1">
      <c r="A18" s="224"/>
      <c r="B18" s="242"/>
      <c r="C18" s="231"/>
      <c r="D18" s="241"/>
      <c r="E18" s="241"/>
      <c r="F18" s="231"/>
      <c r="G18" s="210"/>
      <c r="H18" s="233"/>
      <c r="I18" s="238"/>
      <c r="J18" s="244"/>
      <c r="K18" s="233"/>
      <c r="L18" s="210"/>
      <c r="M18" s="230"/>
      <c r="N18" s="240">
        <f t="shared" si="0"/>
        <v>0</v>
      </c>
    </row>
    <row r="19" spans="1:14" ht="11.25" customHeight="1">
      <c r="A19" s="224"/>
      <c r="B19" s="226"/>
      <c r="C19" s="231"/>
      <c r="D19" s="241"/>
      <c r="E19" s="241"/>
      <c r="F19" s="231"/>
      <c r="G19" s="243"/>
      <c r="H19" s="230"/>
      <c r="I19" s="238"/>
      <c r="J19" s="233"/>
      <c r="K19" s="233"/>
      <c r="L19" s="243"/>
      <c r="M19" s="230"/>
      <c r="N19" s="240">
        <f t="shared" si="0"/>
        <v>0</v>
      </c>
    </row>
    <row r="20" spans="1:14" ht="11.25" customHeight="1">
      <c r="A20" s="224"/>
      <c r="B20" s="242"/>
      <c r="C20" s="231"/>
      <c r="D20" s="241"/>
      <c r="E20" s="241"/>
      <c r="F20" s="231"/>
      <c r="G20" s="210"/>
      <c r="H20" s="233"/>
      <c r="I20" s="238"/>
      <c r="J20" s="199"/>
      <c r="K20" s="228"/>
      <c r="L20" s="210"/>
      <c r="M20" s="230"/>
      <c r="N20" s="240">
        <f t="shared" si="0"/>
        <v>0</v>
      </c>
    </row>
    <row r="21" spans="1:14" ht="11.25" customHeight="1">
      <c r="A21" s="224"/>
      <c r="B21" s="242"/>
      <c r="C21" s="231"/>
      <c r="D21" s="241"/>
      <c r="E21" s="241"/>
      <c r="F21" s="231"/>
      <c r="G21" s="228"/>
      <c r="H21" s="233"/>
      <c r="I21" s="238"/>
      <c r="J21" s="233"/>
      <c r="K21" s="233"/>
      <c r="L21" s="230"/>
      <c r="M21" s="230"/>
      <c r="N21" s="240">
        <f t="shared" si="0"/>
        <v>0</v>
      </c>
    </row>
    <row r="22" spans="1:14" ht="11.25" customHeight="1">
      <c r="A22" s="224"/>
      <c r="B22" s="225"/>
      <c r="C22" s="231"/>
      <c r="D22" s="241"/>
      <c r="E22" s="241"/>
      <c r="F22" s="231"/>
      <c r="G22" s="233"/>
      <c r="H22" s="233"/>
      <c r="I22" s="244"/>
      <c r="J22" s="244"/>
      <c r="K22" s="233"/>
      <c r="L22" s="230"/>
      <c r="M22" s="230"/>
      <c r="N22" s="240">
        <f t="shared" si="0"/>
        <v>0</v>
      </c>
    </row>
    <row r="23" spans="1:14" ht="11.25" customHeight="1">
      <c r="A23" s="224"/>
      <c r="B23" s="242"/>
      <c r="C23" s="245"/>
      <c r="D23" s="241"/>
      <c r="E23" s="241"/>
      <c r="F23" s="246"/>
      <c r="G23" s="233"/>
      <c r="H23" s="233"/>
      <c r="I23" s="244"/>
      <c r="J23" s="244"/>
      <c r="K23" s="233"/>
      <c r="L23" s="230"/>
      <c r="M23" s="230"/>
      <c r="N23" s="240">
        <f t="shared" si="0"/>
        <v>0</v>
      </c>
    </row>
    <row r="24" spans="1:14" ht="11.25" customHeight="1">
      <c r="A24" s="214"/>
      <c r="B24" s="218"/>
      <c r="C24" s="209"/>
      <c r="D24" s="247"/>
      <c r="E24" s="247"/>
      <c r="F24" s="248"/>
      <c r="G24" s="249"/>
      <c r="H24" s="249"/>
      <c r="I24" s="250"/>
      <c r="J24" s="250"/>
      <c r="K24" s="194"/>
      <c r="L24" s="222"/>
      <c r="M24" s="222"/>
      <c r="N24" s="240">
        <f t="shared" si="0"/>
        <v>0</v>
      </c>
    </row>
    <row r="25" spans="1:14" ht="11.25" customHeight="1">
      <c r="A25" s="214"/>
      <c r="B25" s="218"/>
      <c r="C25" s="209"/>
      <c r="D25" s="247"/>
      <c r="E25" s="247"/>
      <c r="F25" s="248"/>
      <c r="G25" s="249"/>
      <c r="H25" s="249"/>
      <c r="I25" s="250"/>
      <c r="J25" s="250"/>
      <c r="K25" s="249"/>
      <c r="L25" s="222"/>
      <c r="M25" s="222"/>
      <c r="N25" s="240">
        <f t="shared" si="0"/>
        <v>0</v>
      </c>
    </row>
    <row r="26" spans="1:14" ht="11.25" customHeight="1">
      <c r="A26" s="251"/>
      <c r="B26" s="207"/>
      <c r="C26" s="209"/>
      <c r="D26" s="247"/>
      <c r="E26" s="247"/>
      <c r="F26" s="248"/>
      <c r="G26" s="249"/>
      <c r="H26" s="249"/>
      <c r="I26" s="250"/>
      <c r="J26" s="250"/>
      <c r="K26" s="249"/>
      <c r="L26" s="222"/>
      <c r="M26" s="222"/>
      <c r="N26" s="240">
        <f t="shared" si="0"/>
        <v>0</v>
      </c>
    </row>
    <row r="27" spans="1:14" ht="11.25" customHeight="1">
      <c r="A27" s="251"/>
      <c r="B27" s="218"/>
      <c r="C27" s="209"/>
      <c r="D27" s="247"/>
      <c r="E27" s="247"/>
      <c r="F27" s="248"/>
      <c r="G27" s="249"/>
      <c r="H27" s="249"/>
      <c r="I27" s="250"/>
      <c r="J27" s="250"/>
      <c r="K27" s="249"/>
      <c r="L27" s="222"/>
      <c r="M27" s="222"/>
      <c r="N27" s="240">
        <f t="shared" si="0"/>
        <v>0</v>
      </c>
    </row>
    <row r="28" spans="1:14" ht="11.25" customHeight="1">
      <c r="A28" s="251"/>
      <c r="B28" s="221"/>
      <c r="C28" s="209"/>
      <c r="D28" s="247"/>
      <c r="E28" s="247"/>
      <c r="F28" s="248"/>
      <c r="G28" s="249"/>
      <c r="H28" s="249"/>
      <c r="I28" s="194"/>
      <c r="J28" s="194"/>
      <c r="K28" s="250"/>
      <c r="L28" s="222"/>
      <c r="M28" s="222"/>
      <c r="N28" s="240">
        <f t="shared" si="0"/>
        <v>0</v>
      </c>
    </row>
    <row r="29" spans="1:14" ht="11.25" customHeight="1">
      <c r="A29" s="251"/>
      <c r="B29" s="221"/>
      <c r="C29" s="209"/>
      <c r="D29" s="252"/>
      <c r="E29" s="252"/>
      <c r="F29" s="248"/>
      <c r="G29" s="194"/>
      <c r="H29" s="194"/>
      <c r="I29" s="194"/>
      <c r="J29" s="194"/>
      <c r="K29" s="250"/>
      <c r="L29" s="222"/>
      <c r="M29" s="222"/>
      <c r="N29" s="253">
        <f>SUM(N6:N28)</f>
        <v>47756</v>
      </c>
    </row>
    <row r="30" spans="1:14" ht="12" customHeight="1">
      <c r="A30" s="203" t="s">
        <v>37</v>
      </c>
      <c r="B30" s="254"/>
      <c r="C30" s="255"/>
      <c r="D30" s="250"/>
      <c r="E30" s="250"/>
      <c r="F30" s="250"/>
      <c r="G30" s="249">
        <f>SUM(G6:G29)</f>
        <v>46143</v>
      </c>
      <c r="H30" s="249">
        <f>SUM(H6:H29)</f>
        <v>0</v>
      </c>
      <c r="I30" s="222">
        <f>SUM(I6:I28)</f>
        <v>1613</v>
      </c>
      <c r="J30" s="222">
        <f>SUM(J6:J28)</f>
        <v>1613</v>
      </c>
      <c r="K30" s="222">
        <f>SUM(K6:K28)</f>
        <v>46170</v>
      </c>
      <c r="L30" s="222">
        <f>SUM(L6:L29)</f>
        <v>0</v>
      </c>
      <c r="M30" s="222">
        <f>SUM(M6:M29)</f>
        <v>0</v>
      </c>
      <c r="N30" s="253">
        <f>SUM(J30:M30)</f>
        <v>47783</v>
      </c>
    </row>
    <row r="31" spans="1:14" ht="10.5" customHeight="1">
      <c r="A31" s="194"/>
      <c r="B31" s="194"/>
      <c r="C31" s="194"/>
      <c r="D31" s="247"/>
      <c r="E31" s="194"/>
      <c r="F31" s="194"/>
      <c r="G31" s="194"/>
      <c r="H31" s="196" t="s">
        <v>38</v>
      </c>
      <c r="I31" s="256"/>
      <c r="J31" s="250"/>
      <c r="K31" s="257"/>
      <c r="L31" s="250"/>
      <c r="M31" s="250"/>
      <c r="N31" s="194"/>
    </row>
    <row r="32" spans="1:14" ht="11.25" customHeight="1">
      <c r="A32" s="203" t="s">
        <v>39</v>
      </c>
      <c r="B32" s="203"/>
      <c r="C32" s="194"/>
      <c r="D32" s="247"/>
      <c r="E32" s="258" t="s">
        <v>40</v>
      </c>
      <c r="F32" s="258"/>
      <c r="G32" s="194" t="s">
        <v>41</v>
      </c>
      <c r="H32" s="259"/>
      <c r="I32" s="260"/>
      <c r="J32" s="261"/>
      <c r="K32" s="262"/>
      <c r="L32" s="263"/>
      <c r="M32" s="264"/>
      <c r="N32" s="194"/>
    </row>
    <row r="33" spans="1:14" ht="11.25" customHeight="1">
      <c r="A33" s="203" t="s">
        <v>42</v>
      </c>
      <c r="B33" s="202"/>
      <c r="C33" s="265"/>
      <c r="D33" s="194"/>
      <c r="E33" s="306">
        <v>513</v>
      </c>
      <c r="F33" s="306"/>
      <c r="G33" s="194"/>
      <c r="H33" s="266"/>
      <c r="I33" s="267"/>
      <c r="J33" s="263"/>
      <c r="K33" s="263"/>
      <c r="L33" s="263"/>
      <c r="M33" s="264"/>
      <c r="N33" s="217"/>
    </row>
    <row r="34" spans="1:14" ht="11.25" customHeight="1">
      <c r="A34" s="203" t="s">
        <v>43</v>
      </c>
      <c r="B34" s="194"/>
      <c r="C34" s="268">
        <v>1</v>
      </c>
      <c r="D34" s="194"/>
      <c r="E34" s="194"/>
      <c r="F34" s="194"/>
      <c r="G34" s="194"/>
      <c r="H34" s="258"/>
      <c r="I34" s="222"/>
      <c r="J34" s="264"/>
      <c r="K34" s="264"/>
      <c r="L34" s="264"/>
      <c r="M34" s="264"/>
      <c r="N34" s="217"/>
    </row>
    <row r="35" spans="1:14" ht="11.25" customHeight="1">
      <c r="A35" s="194"/>
      <c r="B35" s="194"/>
      <c r="C35" s="269">
        <f>((C33+C34)*E33)</f>
        <v>513</v>
      </c>
      <c r="D35" s="194"/>
      <c r="E35" s="194"/>
      <c r="F35" s="194"/>
      <c r="G35" s="194"/>
      <c r="H35" s="264"/>
      <c r="I35" s="264"/>
      <c r="J35" s="264"/>
      <c r="K35" s="194"/>
      <c r="L35" s="264"/>
      <c r="M35" s="264"/>
      <c r="N35" s="217"/>
    </row>
    <row r="36" spans="1:14" ht="11.25" customHeight="1">
      <c r="A36" s="203" t="s">
        <v>44</v>
      </c>
      <c r="B36" s="194" t="s">
        <v>141</v>
      </c>
      <c r="C36" s="270">
        <v>1100</v>
      </c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</row>
    <row r="37" spans="1:14" ht="11.25" customHeight="1">
      <c r="A37" s="307" t="s">
        <v>19</v>
      </c>
      <c r="B37" s="307"/>
      <c r="C37" s="269">
        <f>SUM(C35+C36)</f>
        <v>1613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247"/>
    </row>
  </sheetData>
  <mergeCells count="5">
    <mergeCell ref="B3:D3"/>
    <mergeCell ref="K3:M3"/>
    <mergeCell ref="H4:I4"/>
    <mergeCell ref="E33:F33"/>
    <mergeCell ref="A37:B37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Hoja37"/>
  <dimension ref="A1:N39"/>
  <sheetViews>
    <sheetView topLeftCell="A16" workbookViewId="0">
      <selection activeCell="B36" sqref="B36"/>
    </sheetView>
  </sheetViews>
  <sheetFormatPr baseColWidth="10" defaultRowHeight="15"/>
  <cols>
    <col min="1" max="1" width="6.42578125" customWidth="1"/>
    <col min="2" max="2" width="12.7109375" customWidth="1"/>
    <col min="3" max="3" width="17.28515625" customWidth="1"/>
    <col min="4" max="4" width="9.5703125" bestFit="1" customWidth="1"/>
    <col min="5" max="5" width="9.42578125" customWidth="1"/>
    <col min="6" max="6" width="9.140625" customWidth="1"/>
    <col min="8" max="8" width="10.42578125" customWidth="1"/>
    <col min="9" max="9" width="10.7109375" customWidth="1"/>
    <col min="10" max="10" width="9.28515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103</v>
      </c>
      <c r="F3" s="84"/>
      <c r="G3" s="77"/>
      <c r="H3" s="77"/>
      <c r="I3" s="77"/>
      <c r="J3" s="85"/>
      <c r="K3" s="311">
        <v>40396</v>
      </c>
      <c r="L3" s="311"/>
      <c r="M3" s="311"/>
      <c r="N3" s="86" t="s">
        <v>46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62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122</v>
      </c>
      <c r="B6" s="89" t="s">
        <v>129</v>
      </c>
      <c r="C6" s="90" t="s">
        <v>33</v>
      </c>
      <c r="D6" s="91">
        <v>40396</v>
      </c>
      <c r="E6" s="91">
        <v>40397</v>
      </c>
      <c r="F6" s="92">
        <v>34775</v>
      </c>
      <c r="G6" s="93">
        <v>28655</v>
      </c>
      <c r="H6" s="94"/>
      <c r="I6" s="95"/>
      <c r="J6" s="93"/>
      <c r="K6" s="93">
        <v>28655</v>
      </c>
      <c r="L6" s="93"/>
      <c r="M6" s="96"/>
      <c r="N6" s="97">
        <f>SUM(G6:I6)</f>
        <v>28655</v>
      </c>
    </row>
    <row r="7" spans="1:14" ht="11.25" customHeight="1">
      <c r="A7" s="88" t="s">
        <v>130</v>
      </c>
      <c r="B7" s="98" t="s">
        <v>131</v>
      </c>
      <c r="C7" s="90" t="s">
        <v>33</v>
      </c>
      <c r="D7" s="91">
        <v>40396</v>
      </c>
      <c r="E7" s="91">
        <v>40398</v>
      </c>
      <c r="F7" s="92">
        <v>34776</v>
      </c>
      <c r="G7" s="93">
        <v>125040</v>
      </c>
      <c r="H7" s="94"/>
      <c r="I7" s="93"/>
      <c r="J7" s="93"/>
      <c r="K7" s="99">
        <v>125040</v>
      </c>
      <c r="L7" s="93"/>
      <c r="M7" s="96"/>
      <c r="N7" s="97">
        <f>SUM(G7:I7)</f>
        <v>125040</v>
      </c>
    </row>
    <row r="8" spans="1:14" ht="11.25" customHeight="1">
      <c r="A8" s="88"/>
      <c r="B8" s="89" t="s">
        <v>120</v>
      </c>
      <c r="C8" s="91" t="s">
        <v>33</v>
      </c>
      <c r="D8" s="91"/>
      <c r="E8" s="91"/>
      <c r="F8" s="92">
        <v>34778</v>
      </c>
      <c r="G8" s="93"/>
      <c r="H8" s="93" t="s">
        <v>132</v>
      </c>
      <c r="I8" s="95">
        <v>31260</v>
      </c>
      <c r="J8" s="93">
        <v>31260</v>
      </c>
      <c r="K8" s="99"/>
      <c r="L8" s="93"/>
      <c r="M8" s="96"/>
      <c r="N8" s="97">
        <f>SUM(G8:I8)</f>
        <v>31260</v>
      </c>
    </row>
    <row r="9" spans="1:14" ht="11.25" customHeight="1">
      <c r="A9" s="100" t="s">
        <v>88</v>
      </c>
      <c r="B9" s="101" t="s">
        <v>133</v>
      </c>
      <c r="C9" s="92" t="s">
        <v>33</v>
      </c>
      <c r="D9" s="102">
        <v>40396</v>
      </c>
      <c r="E9" s="102">
        <v>40397</v>
      </c>
      <c r="F9" s="92">
        <v>34778</v>
      </c>
      <c r="G9" s="93">
        <v>28655</v>
      </c>
      <c r="H9" s="93"/>
      <c r="I9" s="95"/>
      <c r="J9" s="103"/>
      <c r="K9" s="99">
        <v>28655</v>
      </c>
      <c r="L9" s="93"/>
      <c r="M9" s="96"/>
      <c r="N9" s="97">
        <f t="shared" ref="N9:N30" si="0">SUM(G9+I9)</f>
        <v>28655</v>
      </c>
    </row>
    <row r="10" spans="1:14" ht="11.25" customHeight="1">
      <c r="A10" s="100" t="s">
        <v>93</v>
      </c>
      <c r="B10" s="89" t="s">
        <v>134</v>
      </c>
      <c r="C10" s="91" t="s">
        <v>33</v>
      </c>
      <c r="D10" s="91">
        <v>40396</v>
      </c>
      <c r="E10" s="91">
        <v>40398</v>
      </c>
      <c r="F10" s="92">
        <v>34779</v>
      </c>
      <c r="G10" s="93">
        <v>81276</v>
      </c>
      <c r="H10" s="94"/>
      <c r="I10" s="95"/>
      <c r="J10" s="93"/>
      <c r="K10" s="99">
        <v>81276</v>
      </c>
      <c r="L10" s="93"/>
      <c r="M10" s="93"/>
      <c r="N10" s="97">
        <f t="shared" si="0"/>
        <v>81276</v>
      </c>
    </row>
    <row r="11" spans="1:14" ht="11.25" customHeight="1">
      <c r="A11" s="100" t="s">
        <v>135</v>
      </c>
      <c r="B11" s="89" t="s">
        <v>136</v>
      </c>
      <c r="C11" s="89" t="s">
        <v>33</v>
      </c>
      <c r="D11" s="91">
        <v>40396</v>
      </c>
      <c r="E11" s="91">
        <v>40398</v>
      </c>
      <c r="F11" s="92">
        <v>34780</v>
      </c>
      <c r="G11" s="93">
        <v>81276</v>
      </c>
      <c r="H11" s="93"/>
      <c r="I11" s="95"/>
      <c r="J11" s="93"/>
      <c r="K11" s="104">
        <v>81276</v>
      </c>
      <c r="L11" s="93"/>
      <c r="M11" s="105"/>
      <c r="N11" s="97">
        <f t="shared" si="0"/>
        <v>81276</v>
      </c>
    </row>
    <row r="12" spans="1:14" ht="11.25" customHeight="1">
      <c r="A12" s="100" t="s">
        <v>78</v>
      </c>
      <c r="B12" s="89" t="s">
        <v>137</v>
      </c>
      <c r="C12" s="91" t="s">
        <v>33</v>
      </c>
      <c r="D12" s="91">
        <v>40396</v>
      </c>
      <c r="E12" s="91">
        <v>40397</v>
      </c>
      <c r="F12" s="92">
        <v>34781</v>
      </c>
      <c r="G12" s="93">
        <v>31260</v>
      </c>
      <c r="H12" s="94"/>
      <c r="I12" s="95"/>
      <c r="J12" s="93"/>
      <c r="K12" s="99">
        <v>31260</v>
      </c>
      <c r="L12" s="93"/>
      <c r="M12" s="106"/>
      <c r="N12" s="97">
        <f t="shared" si="0"/>
        <v>31260</v>
      </c>
    </row>
    <row r="13" spans="1:14" ht="11.25" customHeight="1">
      <c r="A13" s="100"/>
      <c r="B13" s="89"/>
      <c r="C13" s="91"/>
      <c r="D13" s="91"/>
      <c r="E13" s="91"/>
      <c r="F13" s="92"/>
      <c r="G13" s="93"/>
      <c r="H13" s="107"/>
      <c r="I13" s="95"/>
      <c r="J13" s="93"/>
      <c r="K13" s="99"/>
      <c r="L13" s="93"/>
      <c r="M13" s="106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1.2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1.25" customHeight="1">
      <c r="A16" s="108"/>
      <c r="B16" s="109"/>
      <c r="C16" s="115"/>
      <c r="D16" s="110"/>
      <c r="E16" s="110"/>
      <c r="F16" s="115"/>
      <c r="G16" s="93"/>
      <c r="H16" s="116"/>
      <c r="I16" s="117"/>
      <c r="J16" s="82"/>
      <c r="K16" s="112"/>
      <c r="L16" s="93"/>
      <c r="M16" s="116"/>
      <c r="N16" s="97">
        <f t="shared" si="0"/>
        <v>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57">
        <f>SUM(N6:N30)</f>
        <v>407422</v>
      </c>
    </row>
    <row r="32" spans="1:14" ht="12" customHeight="1">
      <c r="A32" s="86" t="s">
        <v>37</v>
      </c>
      <c r="B32" s="137"/>
      <c r="C32" s="138"/>
      <c r="D32" s="132"/>
      <c r="E32" s="132"/>
      <c r="F32" s="132"/>
      <c r="G32" s="103">
        <f>SUM(G6:G31)</f>
        <v>376162</v>
      </c>
      <c r="H32" s="103">
        <f>SUM(H6:H31)</f>
        <v>0</v>
      </c>
      <c r="I32" s="106">
        <f>SUM(I6:I30)</f>
        <v>31260</v>
      </c>
      <c r="J32" s="106">
        <f>SUM(J6:J30)</f>
        <v>31260</v>
      </c>
      <c r="K32" s="106">
        <f>SUM(K6:K30)</f>
        <v>376162</v>
      </c>
      <c r="L32" s="106">
        <f>SUM(L6:L31)</f>
        <v>0</v>
      </c>
      <c r="M32" s="106">
        <f>SUM(M6:M31)</f>
        <v>0</v>
      </c>
      <c r="N32" s="157">
        <f>SUM(J32:M32)</f>
        <v>407422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/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60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31260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/>
      <c r="C38" s="106">
        <v>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31260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5">
    <mergeCell ref="B3:D3"/>
    <mergeCell ref="K3:M3"/>
    <mergeCell ref="H4:I4"/>
    <mergeCell ref="E35:F35"/>
    <mergeCell ref="A39:B39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Hoja38"/>
  <dimension ref="A1:N39"/>
  <sheetViews>
    <sheetView topLeftCell="A22" workbookViewId="0">
      <selection activeCell="N39" sqref="A1:N39"/>
    </sheetView>
  </sheetViews>
  <sheetFormatPr baseColWidth="10" defaultRowHeight="15"/>
  <cols>
    <col min="1" max="1" width="6.42578125" customWidth="1"/>
    <col min="2" max="2" width="12.7109375" customWidth="1"/>
    <col min="3" max="3" width="17.28515625" customWidth="1"/>
    <col min="4" max="4" width="9.5703125" bestFit="1" customWidth="1"/>
    <col min="5" max="5" width="9.42578125" customWidth="1"/>
    <col min="6" max="6" width="9.140625" customWidth="1"/>
    <col min="8" max="8" width="10.42578125" customWidth="1"/>
    <col min="9" max="9" width="10.7109375" customWidth="1"/>
    <col min="10" max="10" width="9.28515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45</v>
      </c>
      <c r="F3" s="84"/>
      <c r="G3" s="77"/>
      <c r="H3" s="77"/>
      <c r="I3" s="77"/>
      <c r="J3" s="85"/>
      <c r="K3" s="311">
        <v>40396</v>
      </c>
      <c r="L3" s="311"/>
      <c r="M3" s="311"/>
      <c r="N3" s="86" t="s">
        <v>4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61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/>
      <c r="B6" s="89" t="s">
        <v>119</v>
      </c>
      <c r="C6" s="90"/>
      <c r="D6" s="91"/>
      <c r="E6" s="91"/>
      <c r="F6" s="92">
        <v>34774</v>
      </c>
      <c r="G6" s="93">
        <v>2100</v>
      </c>
      <c r="H6" s="94"/>
      <c r="I6" s="95"/>
      <c r="J6" s="93">
        <v>2100</v>
      </c>
      <c r="K6" s="93"/>
      <c r="L6" s="93"/>
      <c r="M6" s="96"/>
      <c r="N6" s="97">
        <f>SUM(G6:I6)</f>
        <v>2100</v>
      </c>
    </row>
    <row r="7" spans="1:14" ht="11.25" customHeight="1">
      <c r="A7" s="88" t="s">
        <v>29</v>
      </c>
      <c r="B7" s="98" t="s">
        <v>120</v>
      </c>
      <c r="C7" s="90" t="s">
        <v>50</v>
      </c>
      <c r="D7" s="91">
        <v>40396</v>
      </c>
      <c r="E7" s="91">
        <v>40397</v>
      </c>
      <c r="F7" s="92">
        <v>34773</v>
      </c>
      <c r="G7" s="93">
        <v>31260</v>
      </c>
      <c r="H7" s="94"/>
      <c r="I7" s="93"/>
      <c r="J7" s="93">
        <v>31260</v>
      </c>
      <c r="K7" s="99"/>
      <c r="L7" s="93"/>
      <c r="M7" s="96"/>
      <c r="N7" s="97">
        <f>SUM(G7:I7)</f>
        <v>31260</v>
      </c>
    </row>
    <row r="8" spans="1:14" ht="11.25" customHeight="1">
      <c r="A8" s="88" t="s">
        <v>51</v>
      </c>
      <c r="B8" s="89" t="s">
        <v>121</v>
      </c>
      <c r="C8" s="91" t="s">
        <v>50</v>
      </c>
      <c r="D8" s="91">
        <v>40396</v>
      </c>
      <c r="E8" s="91">
        <v>40397</v>
      </c>
      <c r="F8" s="92">
        <v>34772</v>
      </c>
      <c r="G8" s="93">
        <v>88570</v>
      </c>
      <c r="H8" s="93"/>
      <c r="I8" s="95"/>
      <c r="J8" s="93"/>
      <c r="K8" s="99">
        <v>88570</v>
      </c>
      <c r="L8" s="93"/>
      <c r="M8" s="96"/>
      <c r="N8" s="97">
        <f>SUM(G8:I8)</f>
        <v>88570</v>
      </c>
    </row>
    <row r="9" spans="1:14" ht="11.25" customHeight="1">
      <c r="A9" s="100" t="s">
        <v>122</v>
      </c>
      <c r="B9" s="101" t="s">
        <v>123</v>
      </c>
      <c r="C9" s="92" t="s">
        <v>124</v>
      </c>
      <c r="D9" s="102">
        <v>40395</v>
      </c>
      <c r="E9" s="102">
        <v>40396</v>
      </c>
      <c r="F9" s="92">
        <v>34768</v>
      </c>
      <c r="G9" s="93">
        <v>15000</v>
      </c>
      <c r="H9" s="93"/>
      <c r="I9" s="95"/>
      <c r="J9" s="103"/>
      <c r="K9" s="99">
        <v>15000</v>
      </c>
      <c r="L9" s="93"/>
      <c r="M9" s="96"/>
      <c r="N9" s="97">
        <f t="shared" ref="N9:N30" si="0">SUM(G9+I9)</f>
        <v>15000</v>
      </c>
    </row>
    <row r="10" spans="1:14" ht="11.25" customHeight="1">
      <c r="A10" s="100" t="s">
        <v>86</v>
      </c>
      <c r="B10" s="89" t="s">
        <v>104</v>
      </c>
      <c r="C10" s="91" t="s">
        <v>124</v>
      </c>
      <c r="D10" s="91">
        <v>40395</v>
      </c>
      <c r="E10" s="91">
        <v>40396</v>
      </c>
      <c r="F10" s="92">
        <v>34769</v>
      </c>
      <c r="G10" s="93">
        <v>15000</v>
      </c>
      <c r="H10" s="94"/>
      <c r="I10" s="95"/>
      <c r="J10" s="93"/>
      <c r="K10" s="99">
        <v>15000</v>
      </c>
      <c r="L10" s="93"/>
      <c r="M10" s="93"/>
      <c r="N10" s="97">
        <f t="shared" si="0"/>
        <v>15000</v>
      </c>
    </row>
    <row r="11" spans="1:14" ht="11.25" customHeight="1">
      <c r="A11" s="100" t="s">
        <v>88</v>
      </c>
      <c r="B11" s="89"/>
      <c r="C11" s="89" t="s">
        <v>126</v>
      </c>
      <c r="D11" s="91">
        <v>40394</v>
      </c>
      <c r="E11" s="91">
        <v>40396</v>
      </c>
      <c r="F11" s="92">
        <v>34770</v>
      </c>
      <c r="G11" s="93">
        <v>28000</v>
      </c>
      <c r="H11" s="93"/>
      <c r="I11" s="95"/>
      <c r="J11" s="93">
        <v>28000</v>
      </c>
      <c r="K11" s="104"/>
      <c r="L11" s="93"/>
      <c r="M11" s="105"/>
      <c r="N11" s="97">
        <f t="shared" si="0"/>
        <v>28000</v>
      </c>
    </row>
    <row r="12" spans="1:14" ht="11.25" customHeight="1">
      <c r="A12" s="100"/>
      <c r="B12" s="89" t="s">
        <v>127</v>
      </c>
      <c r="C12" s="91"/>
      <c r="D12" s="91"/>
      <c r="E12" s="91"/>
      <c r="F12" s="92">
        <v>34771</v>
      </c>
      <c r="G12" s="93"/>
      <c r="H12" s="94" t="s">
        <v>128</v>
      </c>
      <c r="I12" s="95">
        <v>192770</v>
      </c>
      <c r="J12" s="93"/>
      <c r="K12" s="99">
        <v>192770</v>
      </c>
      <c r="L12" s="93"/>
      <c r="M12" s="106"/>
      <c r="N12" s="97">
        <f t="shared" si="0"/>
        <v>192770</v>
      </c>
    </row>
    <row r="13" spans="1:14" ht="11.25" customHeight="1">
      <c r="A13" s="100"/>
      <c r="B13" s="89"/>
      <c r="C13" s="91"/>
      <c r="D13" s="91"/>
      <c r="E13" s="91"/>
      <c r="F13" s="92"/>
      <c r="G13" s="93"/>
      <c r="H13" s="107"/>
      <c r="I13" s="95"/>
      <c r="J13" s="93"/>
      <c r="K13" s="99"/>
      <c r="L13" s="93"/>
      <c r="M13" s="106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1.2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1.25" customHeight="1">
      <c r="A16" s="108"/>
      <c r="B16" s="109"/>
      <c r="C16" s="115"/>
      <c r="D16" s="110"/>
      <c r="E16" s="110"/>
      <c r="F16" s="115"/>
      <c r="G16" s="93"/>
      <c r="H16" s="116"/>
      <c r="I16" s="117"/>
      <c r="J16" s="82"/>
      <c r="K16" s="112"/>
      <c r="L16" s="93"/>
      <c r="M16" s="116"/>
      <c r="N16" s="97">
        <f t="shared" si="0"/>
        <v>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57">
        <f>SUM(N6:N30)</f>
        <v>372700</v>
      </c>
    </row>
    <row r="32" spans="1:14" ht="12" customHeight="1">
      <c r="A32" s="86" t="s">
        <v>37</v>
      </c>
      <c r="B32" s="137"/>
      <c r="C32" s="138"/>
      <c r="D32" s="132"/>
      <c r="E32" s="132"/>
      <c r="F32" s="132"/>
      <c r="G32" s="103">
        <f>SUM(G6:G31)</f>
        <v>179930</v>
      </c>
      <c r="H32" s="103">
        <f>SUM(H6:H31)</f>
        <v>0</v>
      </c>
      <c r="I32" s="106">
        <f>SUM(I6:I30)</f>
        <v>192770</v>
      </c>
      <c r="J32" s="106">
        <f>SUM(J6:J30)</f>
        <v>61360</v>
      </c>
      <c r="K32" s="106">
        <f>SUM(K6:K30)</f>
        <v>311340</v>
      </c>
      <c r="L32" s="106">
        <f>SUM(L6:L31)</f>
        <v>0</v>
      </c>
      <c r="M32" s="106">
        <f>SUM(M6:M31)</f>
        <v>0</v>
      </c>
      <c r="N32" s="157">
        <f>SUM(J32:M32)</f>
        <v>372700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 t="s">
        <v>125</v>
      </c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60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31260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/>
      <c r="C38" s="106">
        <v>30100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61360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5">
    <mergeCell ref="B3:D3"/>
    <mergeCell ref="K3:M3"/>
    <mergeCell ref="H4:I4"/>
    <mergeCell ref="E35:F35"/>
    <mergeCell ref="A39:B39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 codeName="Hoja39"/>
  <dimension ref="A1:N39"/>
  <sheetViews>
    <sheetView topLeftCell="A22" workbookViewId="0">
      <selection activeCell="N39" sqref="A1:N39"/>
    </sheetView>
  </sheetViews>
  <sheetFormatPr baseColWidth="10" defaultRowHeight="15"/>
  <cols>
    <col min="1" max="1" width="6.42578125" customWidth="1"/>
    <col min="2" max="2" width="12.7109375" customWidth="1"/>
    <col min="3" max="3" width="17.28515625" customWidth="1"/>
    <col min="4" max="4" width="9.5703125" bestFit="1" customWidth="1"/>
    <col min="5" max="5" width="9.42578125" customWidth="1"/>
    <col min="6" max="6" width="9.140625" customWidth="1"/>
    <col min="8" max="8" width="10.42578125" customWidth="1"/>
    <col min="9" max="9" width="10.7109375" customWidth="1"/>
    <col min="10" max="10" width="9.28515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45</v>
      </c>
      <c r="F3" s="84"/>
      <c r="G3" s="77"/>
      <c r="H3" s="77"/>
      <c r="I3" s="77"/>
      <c r="J3" s="85"/>
      <c r="K3" s="311">
        <v>40395</v>
      </c>
      <c r="L3" s="311"/>
      <c r="M3" s="311"/>
      <c r="N3" s="86" t="s">
        <v>46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60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109</v>
      </c>
      <c r="B6" s="89" t="s">
        <v>111</v>
      </c>
      <c r="C6" s="90" t="s">
        <v>110</v>
      </c>
      <c r="D6" s="91">
        <v>40387</v>
      </c>
      <c r="E6" s="91">
        <v>40389</v>
      </c>
      <c r="F6" s="92">
        <v>34762</v>
      </c>
      <c r="G6" s="93">
        <v>499118</v>
      </c>
      <c r="H6" s="94"/>
      <c r="I6" s="95"/>
      <c r="J6" s="93"/>
      <c r="K6" s="93"/>
      <c r="L6" s="93"/>
      <c r="M6" s="96">
        <v>499118</v>
      </c>
      <c r="N6" s="97">
        <f>SUM(G6:I6)</f>
        <v>499118</v>
      </c>
    </row>
    <row r="7" spans="1:14" ht="11.25" customHeight="1">
      <c r="A7" s="88" t="s">
        <v>47</v>
      </c>
      <c r="B7" s="98" t="s">
        <v>112</v>
      </c>
      <c r="C7" s="90" t="s">
        <v>113</v>
      </c>
      <c r="D7" s="91" t="s">
        <v>114</v>
      </c>
      <c r="E7" s="91" t="s">
        <v>114</v>
      </c>
      <c r="F7" s="92">
        <v>34763</v>
      </c>
      <c r="G7" s="93">
        <v>191728</v>
      </c>
      <c r="H7" s="94"/>
      <c r="I7" s="93"/>
      <c r="J7" s="93"/>
      <c r="K7" s="99"/>
      <c r="L7" s="93"/>
      <c r="M7" s="96">
        <v>191728</v>
      </c>
      <c r="N7" s="97">
        <f>SUM(G7:I7)</f>
        <v>191728</v>
      </c>
    </row>
    <row r="8" spans="1:14" ht="11.25" customHeight="1">
      <c r="A8" s="88" t="s">
        <v>47</v>
      </c>
      <c r="B8" s="89" t="s">
        <v>115</v>
      </c>
      <c r="C8" s="91" t="s">
        <v>110</v>
      </c>
      <c r="D8" s="91">
        <v>40417</v>
      </c>
      <c r="E8" s="91">
        <v>40419</v>
      </c>
      <c r="F8" s="92">
        <v>34764</v>
      </c>
      <c r="G8" s="93">
        <v>47932</v>
      </c>
      <c r="H8" s="93"/>
      <c r="I8" s="95"/>
      <c r="J8" s="93"/>
      <c r="K8" s="99"/>
      <c r="L8" s="93"/>
      <c r="M8" s="96">
        <v>47932</v>
      </c>
      <c r="N8" s="97">
        <f>SUM(G8:I8)</f>
        <v>47932</v>
      </c>
    </row>
    <row r="9" spans="1:14" ht="11.25" customHeight="1">
      <c r="A9" s="100" t="s">
        <v>116</v>
      </c>
      <c r="B9" s="101" t="s">
        <v>117</v>
      </c>
      <c r="C9" s="92" t="s">
        <v>50</v>
      </c>
      <c r="D9" s="102">
        <v>40395</v>
      </c>
      <c r="E9" s="102">
        <v>40396</v>
      </c>
      <c r="F9" s="92">
        <v>34765</v>
      </c>
      <c r="G9" s="93">
        <v>28655</v>
      </c>
      <c r="H9" s="93"/>
      <c r="I9" s="95"/>
      <c r="J9" s="103">
        <v>28655</v>
      </c>
      <c r="K9" s="99"/>
      <c r="L9" s="93"/>
      <c r="M9" s="96"/>
      <c r="N9" s="97">
        <f t="shared" ref="N9:N30" si="0">SUM(G9+I9)</f>
        <v>28655</v>
      </c>
    </row>
    <row r="10" spans="1:14" ht="11.25" customHeight="1">
      <c r="A10" s="100"/>
      <c r="B10" s="89" t="s">
        <v>118</v>
      </c>
      <c r="C10" s="91"/>
      <c r="D10" s="91"/>
      <c r="E10" s="91"/>
      <c r="F10" s="92">
        <v>34766</v>
      </c>
      <c r="G10" s="93"/>
      <c r="H10" s="94" t="s">
        <v>36</v>
      </c>
      <c r="I10" s="95">
        <v>2300</v>
      </c>
      <c r="J10" s="93">
        <v>2300</v>
      </c>
      <c r="K10" s="99"/>
      <c r="L10" s="93"/>
      <c r="M10" s="93"/>
      <c r="N10" s="97">
        <f t="shared" si="0"/>
        <v>2300</v>
      </c>
    </row>
    <row r="11" spans="1:14" ht="11.25" customHeight="1">
      <c r="A11" s="100"/>
      <c r="B11" s="89"/>
      <c r="C11" s="89"/>
      <c r="D11" s="91"/>
      <c r="E11" s="91"/>
      <c r="F11" s="92"/>
      <c r="G11" s="93"/>
      <c r="H11" s="93"/>
      <c r="I11" s="95"/>
      <c r="J11" s="93"/>
      <c r="K11" s="104"/>
      <c r="L11" s="93"/>
      <c r="M11" s="105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93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0"/>
      <c r="B13" s="89"/>
      <c r="C13" s="91"/>
      <c r="D13" s="91"/>
      <c r="E13" s="91"/>
      <c r="F13" s="92"/>
      <c r="G13" s="93"/>
      <c r="H13" s="107"/>
      <c r="I13" s="95"/>
      <c r="J13" s="93"/>
      <c r="K13" s="99"/>
      <c r="L13" s="93"/>
      <c r="M13" s="106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1.2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1.25" customHeight="1">
      <c r="A16" s="108"/>
      <c r="B16" s="109"/>
      <c r="C16" s="115"/>
      <c r="D16" s="110"/>
      <c r="E16" s="110"/>
      <c r="F16" s="115"/>
      <c r="G16" s="93"/>
      <c r="H16" s="116"/>
      <c r="I16" s="117"/>
      <c r="J16" s="82"/>
      <c r="K16" s="112"/>
      <c r="L16" s="93"/>
      <c r="M16" s="116"/>
      <c r="N16" s="97">
        <f t="shared" si="0"/>
        <v>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57">
        <f>SUM(N6:N30)</f>
        <v>769733</v>
      </c>
    </row>
    <row r="32" spans="1:14" ht="12" customHeight="1">
      <c r="A32" s="86" t="s">
        <v>37</v>
      </c>
      <c r="B32" s="137"/>
      <c r="C32" s="138"/>
      <c r="D32" s="132"/>
      <c r="E32" s="132"/>
      <c r="F32" s="132"/>
      <c r="G32" s="103">
        <f>SUM(G6:G31)</f>
        <v>767433</v>
      </c>
      <c r="H32" s="103">
        <f>SUM(H6:H31)</f>
        <v>0</v>
      </c>
      <c r="I32" s="106">
        <f>SUM(I6:I30)</f>
        <v>2300</v>
      </c>
      <c r="J32" s="106">
        <f>SUM(J6:J30)</f>
        <v>30955</v>
      </c>
      <c r="K32" s="106">
        <f>SUM(K6:K30)</f>
        <v>0</v>
      </c>
      <c r="L32" s="106">
        <f>SUM(L6:L31)</f>
        <v>0</v>
      </c>
      <c r="M32" s="106">
        <f>SUM(M6:M31)</f>
        <v>738778</v>
      </c>
      <c r="N32" s="157">
        <f>SUM(J32:M32)</f>
        <v>769733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/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51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26571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/>
      <c r="C38" s="106">
        <v>4400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30971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5">
    <mergeCell ref="B3:D3"/>
    <mergeCell ref="K3:M3"/>
    <mergeCell ref="H4:I4"/>
    <mergeCell ref="E35:F35"/>
    <mergeCell ref="A39:B39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 codeName="Hoja40"/>
  <dimension ref="A1:N39"/>
  <sheetViews>
    <sheetView workbookViewId="0">
      <selection activeCell="B38" sqref="B38"/>
    </sheetView>
  </sheetViews>
  <sheetFormatPr baseColWidth="10" defaultRowHeight="15"/>
  <cols>
    <col min="1" max="1" width="6.42578125" customWidth="1"/>
    <col min="2" max="2" width="12.7109375" customWidth="1"/>
    <col min="3" max="3" width="17.28515625" customWidth="1"/>
    <col min="4" max="4" width="9.5703125" bestFit="1" customWidth="1"/>
    <col min="5" max="5" width="9.42578125" customWidth="1"/>
    <col min="6" max="6" width="9.140625" customWidth="1"/>
    <col min="8" max="8" width="10.42578125" customWidth="1"/>
    <col min="9" max="9" width="10.7109375" customWidth="1"/>
    <col min="10" max="10" width="9.285156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103</v>
      </c>
      <c r="F3" s="84"/>
      <c r="G3" s="77"/>
      <c r="H3" s="77"/>
      <c r="I3" s="77"/>
      <c r="J3" s="85"/>
      <c r="K3" s="311">
        <v>40395</v>
      </c>
      <c r="L3" s="311"/>
      <c r="M3" s="311"/>
      <c r="N3" s="86" t="s">
        <v>4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59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/>
      <c r="B6" s="89" t="s">
        <v>104</v>
      </c>
      <c r="C6" s="90" t="s">
        <v>105</v>
      </c>
      <c r="D6" s="91">
        <v>40395</v>
      </c>
      <c r="E6" s="91">
        <v>40396</v>
      </c>
      <c r="F6" s="92">
        <v>34759</v>
      </c>
      <c r="G6" s="93">
        <v>13274.34</v>
      </c>
      <c r="H6" s="94"/>
      <c r="I6" s="95"/>
      <c r="J6" s="93">
        <v>13274.34</v>
      </c>
      <c r="K6" s="93"/>
      <c r="L6" s="93"/>
      <c r="M6" s="96"/>
      <c r="N6" s="97">
        <f>SUM(G6:I6)</f>
        <v>13274.34</v>
      </c>
    </row>
    <row r="7" spans="1:14" ht="11.25" customHeight="1">
      <c r="A7" s="88"/>
      <c r="B7" s="98" t="s">
        <v>27</v>
      </c>
      <c r="C7" s="90"/>
      <c r="D7" s="91">
        <v>40389</v>
      </c>
      <c r="E7" s="91">
        <v>40391</v>
      </c>
      <c r="F7" s="92">
        <v>34760</v>
      </c>
      <c r="G7" s="93">
        <v>370952</v>
      </c>
      <c r="H7" s="94"/>
      <c r="I7" s="93"/>
      <c r="J7" s="93"/>
      <c r="K7" s="99"/>
      <c r="L7" s="93"/>
      <c r="M7" s="96">
        <v>370952</v>
      </c>
      <c r="N7" s="97">
        <f>SUM(G7:I7)</f>
        <v>370952</v>
      </c>
    </row>
    <row r="8" spans="1:14" ht="11.25" customHeight="1">
      <c r="A8" s="88"/>
      <c r="B8" s="89" t="s">
        <v>106</v>
      </c>
      <c r="C8" s="91" t="s">
        <v>107</v>
      </c>
      <c r="D8" s="91"/>
      <c r="E8" s="91"/>
      <c r="F8" s="92">
        <v>34761</v>
      </c>
      <c r="G8" s="93"/>
      <c r="H8" s="93" t="s">
        <v>108</v>
      </c>
      <c r="I8" s="95">
        <v>5200</v>
      </c>
      <c r="J8" s="93">
        <v>5200</v>
      </c>
      <c r="K8" s="99"/>
      <c r="L8" s="93"/>
      <c r="M8" s="96"/>
      <c r="N8" s="97">
        <f>SUM(G8:I8)</f>
        <v>5200</v>
      </c>
    </row>
    <row r="9" spans="1:14" ht="11.25" customHeight="1">
      <c r="A9" s="100"/>
      <c r="B9" s="101"/>
      <c r="C9" s="92"/>
      <c r="D9" s="102"/>
      <c r="E9" s="102"/>
      <c r="F9" s="92"/>
      <c r="G9" s="93"/>
      <c r="H9" s="93"/>
      <c r="I9" s="95"/>
      <c r="J9" s="103"/>
      <c r="K9" s="99"/>
      <c r="L9" s="93"/>
      <c r="M9" s="96"/>
      <c r="N9" s="97">
        <f t="shared" ref="N9:N30" si="0">SUM(G9+I9)</f>
        <v>0</v>
      </c>
    </row>
    <row r="10" spans="1:14" ht="11.25" customHeight="1">
      <c r="A10" s="100"/>
      <c r="B10" s="89"/>
      <c r="C10" s="91"/>
      <c r="D10" s="91"/>
      <c r="E10" s="91"/>
      <c r="F10" s="92"/>
      <c r="G10" s="93"/>
      <c r="H10" s="94"/>
      <c r="I10" s="95"/>
      <c r="J10" s="93"/>
      <c r="K10" s="99"/>
      <c r="L10" s="93"/>
      <c r="M10" s="93"/>
      <c r="N10" s="97">
        <f t="shared" si="0"/>
        <v>0</v>
      </c>
    </row>
    <row r="11" spans="1:14" ht="11.25" customHeight="1">
      <c r="A11" s="100"/>
      <c r="B11" s="89"/>
      <c r="C11" s="89"/>
      <c r="D11" s="91"/>
      <c r="E11" s="91"/>
      <c r="F11" s="92"/>
      <c r="G11" s="93"/>
      <c r="H11" s="93"/>
      <c r="I11" s="95"/>
      <c r="J11" s="93"/>
      <c r="K11" s="104"/>
      <c r="L11" s="93"/>
      <c r="M11" s="105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93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0"/>
      <c r="B13" s="89"/>
      <c r="C13" s="91"/>
      <c r="D13" s="91"/>
      <c r="E13" s="91"/>
      <c r="F13" s="92"/>
      <c r="G13" s="93"/>
      <c r="H13" s="107"/>
      <c r="I13" s="95"/>
      <c r="J13" s="93"/>
      <c r="K13" s="99"/>
      <c r="L13" s="93"/>
      <c r="M13" s="106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1.2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1.25" customHeight="1">
      <c r="A16" s="108"/>
      <c r="B16" s="109"/>
      <c r="C16" s="115"/>
      <c r="D16" s="110"/>
      <c r="E16" s="110"/>
      <c r="F16" s="115"/>
      <c r="G16" s="93"/>
      <c r="H16" s="116"/>
      <c r="I16" s="117"/>
      <c r="J16" s="82"/>
      <c r="K16" s="112"/>
      <c r="L16" s="93"/>
      <c r="M16" s="116"/>
      <c r="N16" s="97">
        <f t="shared" si="0"/>
        <v>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57">
        <f>SUM(N6:N30)</f>
        <v>389426.34</v>
      </c>
    </row>
    <row r="32" spans="1:14" ht="12" customHeight="1">
      <c r="A32" s="86" t="s">
        <v>37</v>
      </c>
      <c r="B32" s="137"/>
      <c r="C32" s="138"/>
      <c r="D32" s="132"/>
      <c r="E32" s="132"/>
      <c r="F32" s="132"/>
      <c r="G32" s="103">
        <f>SUM(G6:G31)</f>
        <v>384226.34</v>
      </c>
      <c r="H32" s="103">
        <f>SUM(H6:H31)</f>
        <v>0</v>
      </c>
      <c r="I32" s="106">
        <f>SUM(I6:I30)</f>
        <v>5200</v>
      </c>
      <c r="J32" s="106">
        <f>SUM(J6:J30)</f>
        <v>18474.34</v>
      </c>
      <c r="K32" s="106">
        <f>SUM(K6:K30)</f>
        <v>0</v>
      </c>
      <c r="L32" s="106">
        <f>SUM(L6:L31)</f>
        <v>0</v>
      </c>
      <c r="M32" s="106">
        <f>SUM(M6:M31)</f>
        <v>370952</v>
      </c>
      <c r="N32" s="157">
        <f>SUM(J32:M32)</f>
        <v>389426.34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/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0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0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/>
      <c r="C38" s="106">
        <v>18500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18500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5">
    <mergeCell ref="B3:D3"/>
    <mergeCell ref="K3:M3"/>
    <mergeCell ref="H4:I4"/>
    <mergeCell ref="E35:F35"/>
    <mergeCell ref="A39:B39"/>
  </mergeCells>
  <pageMargins left="0.31496062992125984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 codeName="Hoja41"/>
  <dimension ref="A1:N39"/>
  <sheetViews>
    <sheetView workbookViewId="0">
      <selection sqref="A1:N39"/>
    </sheetView>
  </sheetViews>
  <sheetFormatPr baseColWidth="10" defaultRowHeight="15"/>
  <cols>
    <col min="1" max="1" width="6.42578125" customWidth="1"/>
    <col min="2" max="2" width="12.7109375" customWidth="1"/>
    <col min="3" max="3" width="17.28515625" customWidth="1"/>
    <col min="4" max="4" width="9.5703125" bestFit="1" customWidth="1"/>
    <col min="5" max="5" width="9.42578125" customWidth="1"/>
    <col min="6" max="6" width="9.140625" customWidth="1"/>
    <col min="8" max="8" width="10.42578125" customWidth="1"/>
    <col min="9" max="9" width="10.7109375" customWidth="1"/>
    <col min="10" max="10" width="9.28515625" customWidth="1"/>
    <col min="11" max="11" width="9.7109375" bestFit="1" customWidth="1"/>
    <col min="12" max="12" width="8.140625" customWidth="1"/>
    <col min="13" max="13" width="9.14062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76</v>
      </c>
      <c r="F3" s="84"/>
      <c r="G3" s="77"/>
      <c r="H3" s="77"/>
      <c r="I3" s="77"/>
      <c r="J3" s="85"/>
      <c r="K3" s="311">
        <v>40394</v>
      </c>
      <c r="L3" s="311"/>
      <c r="M3" s="311"/>
      <c r="N3" s="86" t="s">
        <v>46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58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96</v>
      </c>
      <c r="B6" s="89" t="s">
        <v>97</v>
      </c>
      <c r="C6" s="90" t="s">
        <v>98</v>
      </c>
      <c r="D6" s="91">
        <v>40394</v>
      </c>
      <c r="E6" s="91">
        <v>40395</v>
      </c>
      <c r="F6" s="92">
        <v>34756</v>
      </c>
      <c r="G6" s="93">
        <v>34386</v>
      </c>
      <c r="H6" s="94"/>
      <c r="I6" s="95"/>
      <c r="J6" s="93"/>
      <c r="K6" s="93">
        <v>34386</v>
      </c>
      <c r="L6" s="93"/>
      <c r="M6" s="96"/>
      <c r="N6" s="97">
        <f>SUM(G6:I6)</f>
        <v>34386</v>
      </c>
    </row>
    <row r="7" spans="1:14" ht="11.25" customHeight="1">
      <c r="A7" s="88" t="s">
        <v>84</v>
      </c>
      <c r="B7" s="98" t="s">
        <v>99</v>
      </c>
      <c r="C7" s="90" t="s">
        <v>33</v>
      </c>
      <c r="D7" s="91">
        <v>40394</v>
      </c>
      <c r="E7" s="91">
        <v>40395</v>
      </c>
      <c r="F7" s="92">
        <v>34757</v>
      </c>
      <c r="G7" s="93">
        <v>46890</v>
      </c>
      <c r="H7" s="94"/>
      <c r="I7" s="93"/>
      <c r="J7" s="93">
        <v>46890</v>
      </c>
      <c r="K7" s="99"/>
      <c r="L7" s="93"/>
      <c r="M7" s="96"/>
      <c r="N7" s="97">
        <f>SUM(G7:I7)</f>
        <v>46890</v>
      </c>
    </row>
    <row r="8" spans="1:14" ht="11.25" customHeight="1">
      <c r="A8" s="88" t="s">
        <v>100</v>
      </c>
      <c r="B8" s="89" t="s">
        <v>101</v>
      </c>
      <c r="C8" s="91" t="s">
        <v>102</v>
      </c>
      <c r="D8" s="91">
        <v>40394</v>
      </c>
      <c r="E8" s="91">
        <v>40395</v>
      </c>
      <c r="F8" s="92">
        <v>34758</v>
      </c>
      <c r="G8" s="93">
        <v>30000</v>
      </c>
      <c r="H8" s="93"/>
      <c r="I8" s="95"/>
      <c r="J8" s="93"/>
      <c r="K8" s="99">
        <v>30000</v>
      </c>
      <c r="L8" s="93"/>
      <c r="M8" s="96"/>
      <c r="N8" s="97">
        <f>SUM(G8:I8)</f>
        <v>30000</v>
      </c>
    </row>
    <row r="9" spans="1:14" ht="11.25" customHeight="1">
      <c r="A9" s="100"/>
      <c r="B9" s="101"/>
      <c r="C9" s="92"/>
      <c r="D9" s="102"/>
      <c r="E9" s="102"/>
      <c r="F9" s="92"/>
      <c r="G9" s="93"/>
      <c r="H9" s="93"/>
      <c r="I9" s="95"/>
      <c r="J9" s="103"/>
      <c r="K9" s="99"/>
      <c r="L9" s="93"/>
      <c r="M9" s="96"/>
      <c r="N9" s="97">
        <f t="shared" ref="N9:N30" si="0">SUM(G9+I9)</f>
        <v>0</v>
      </c>
    </row>
    <row r="10" spans="1:14" ht="11.25" customHeight="1">
      <c r="A10" s="100"/>
      <c r="B10" s="89"/>
      <c r="C10" s="91"/>
      <c r="D10" s="91"/>
      <c r="E10" s="91"/>
      <c r="F10" s="92"/>
      <c r="G10" s="93"/>
      <c r="H10" s="94"/>
      <c r="I10" s="95"/>
      <c r="J10" s="93"/>
      <c r="K10" s="99"/>
      <c r="L10" s="93"/>
      <c r="M10" s="93"/>
      <c r="N10" s="97">
        <f t="shared" si="0"/>
        <v>0</v>
      </c>
    </row>
    <row r="11" spans="1:14" ht="11.25" customHeight="1">
      <c r="A11" s="100"/>
      <c r="B11" s="89"/>
      <c r="C11" s="89"/>
      <c r="D11" s="91"/>
      <c r="E11" s="91"/>
      <c r="F11" s="92"/>
      <c r="G11" s="93"/>
      <c r="H11" s="93"/>
      <c r="I11" s="95"/>
      <c r="J11" s="93"/>
      <c r="K11" s="104"/>
      <c r="L11" s="93"/>
      <c r="M11" s="105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93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0"/>
      <c r="B13" s="89"/>
      <c r="C13" s="91"/>
      <c r="D13" s="91"/>
      <c r="E13" s="91"/>
      <c r="F13" s="92"/>
      <c r="G13" s="93"/>
      <c r="H13" s="107"/>
      <c r="I13" s="95"/>
      <c r="J13" s="93"/>
      <c r="K13" s="99"/>
      <c r="L13" s="93"/>
      <c r="M13" s="106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1.2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1.25" customHeight="1">
      <c r="A16" s="108"/>
      <c r="B16" s="109"/>
      <c r="C16" s="115"/>
      <c r="D16" s="110"/>
      <c r="E16" s="110"/>
      <c r="F16" s="115"/>
      <c r="G16" s="93"/>
      <c r="H16" s="116"/>
      <c r="I16" s="117"/>
      <c r="J16" s="82"/>
      <c r="K16" s="112"/>
      <c r="L16" s="93"/>
      <c r="M16" s="116"/>
      <c r="N16" s="97">
        <f t="shared" si="0"/>
        <v>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57">
        <f>SUM(N6:N30)</f>
        <v>111276</v>
      </c>
    </row>
    <row r="32" spans="1:14" ht="10.5" customHeight="1">
      <c r="A32" s="86" t="s">
        <v>37</v>
      </c>
      <c r="B32" s="137"/>
      <c r="C32" s="138"/>
      <c r="D32" s="132"/>
      <c r="E32" s="132"/>
      <c r="F32" s="132"/>
      <c r="G32" s="103">
        <f>SUM(G6:G31)</f>
        <v>111276</v>
      </c>
      <c r="H32" s="103">
        <f>SUM(H6:H31)</f>
        <v>0</v>
      </c>
      <c r="I32" s="106">
        <f>SUM(I6:I30)</f>
        <v>0</v>
      </c>
      <c r="J32" s="106">
        <f>SUM(J6:J30)</f>
        <v>46890</v>
      </c>
      <c r="K32" s="106">
        <f>SUM(K6:K30)</f>
        <v>64386</v>
      </c>
      <c r="L32" s="106">
        <f>SUM(L6:L31)</f>
        <v>0</v>
      </c>
      <c r="M32" s="106">
        <f>SUM(M6:M31)</f>
        <v>0</v>
      </c>
      <c r="N32" s="157">
        <f>SUM(J32:M32)</f>
        <v>111276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/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90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46890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/>
      <c r="C38" s="106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46890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5">
    <mergeCell ref="B3:D3"/>
    <mergeCell ref="K3:M3"/>
    <mergeCell ref="H4:I4"/>
    <mergeCell ref="E35:F35"/>
    <mergeCell ref="A39:B39"/>
  </mergeCells>
  <pageMargins left="0.31496062992125984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 codeName="Hoja42"/>
  <dimension ref="A1:N39"/>
  <sheetViews>
    <sheetView workbookViewId="0">
      <selection activeCell="J32" sqref="J32"/>
    </sheetView>
  </sheetViews>
  <sheetFormatPr baseColWidth="10" defaultRowHeight="15"/>
  <cols>
    <col min="1" max="1" width="6.42578125" customWidth="1"/>
    <col min="2" max="2" width="12.7109375" customWidth="1"/>
    <col min="3" max="3" width="17.28515625" customWidth="1"/>
    <col min="4" max="4" width="9.5703125" bestFit="1" customWidth="1"/>
    <col min="5" max="5" width="9.42578125" customWidth="1"/>
    <col min="6" max="6" width="9.140625" customWidth="1"/>
    <col min="8" max="8" width="10.42578125" customWidth="1"/>
    <col min="9" max="9" width="10.7109375" customWidth="1"/>
    <col min="10" max="10" width="9.28515625" customWidth="1"/>
    <col min="11" max="11" width="9.7109375" bestFit="1" customWidth="1"/>
    <col min="12" max="12" width="8.140625" customWidth="1"/>
    <col min="13" max="13" width="9.14062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77</v>
      </c>
      <c r="F3" s="84"/>
      <c r="G3" s="77"/>
      <c r="H3" s="77"/>
      <c r="I3" s="77"/>
      <c r="J3" s="85"/>
      <c r="K3" s="311">
        <v>40394</v>
      </c>
      <c r="L3" s="311"/>
      <c r="M3" s="311"/>
      <c r="N3" s="86" t="s">
        <v>4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56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90</v>
      </c>
      <c r="B6" s="89"/>
      <c r="C6" s="90" t="s">
        <v>91</v>
      </c>
      <c r="D6" s="91">
        <v>40392</v>
      </c>
      <c r="E6" s="91">
        <v>40394</v>
      </c>
      <c r="F6" s="92">
        <v>34752</v>
      </c>
      <c r="G6" s="93">
        <v>42000</v>
      </c>
      <c r="H6" s="94"/>
      <c r="I6" s="95"/>
      <c r="J6" s="93"/>
      <c r="K6" s="93">
        <v>42000</v>
      </c>
      <c r="L6" s="93"/>
      <c r="M6" s="96"/>
      <c r="N6" s="97">
        <f>SUM(G6:I6)</f>
        <v>42000</v>
      </c>
    </row>
    <row r="7" spans="1:14" ht="11.25" customHeight="1">
      <c r="A7" s="88" t="s">
        <v>92</v>
      </c>
      <c r="B7" s="98"/>
      <c r="C7" s="90" t="s">
        <v>91</v>
      </c>
      <c r="D7" s="91">
        <v>40392</v>
      </c>
      <c r="E7" s="91">
        <v>40394</v>
      </c>
      <c r="F7" s="92">
        <v>34753</v>
      </c>
      <c r="G7" s="93">
        <v>42000</v>
      </c>
      <c r="H7" s="94"/>
      <c r="I7" s="93"/>
      <c r="J7" s="93">
        <v>42000</v>
      </c>
      <c r="K7" s="99"/>
      <c r="L7" s="93"/>
      <c r="M7" s="96"/>
      <c r="N7" s="97">
        <f>SUM(G7:I7)</f>
        <v>42000</v>
      </c>
    </row>
    <row r="8" spans="1:14" ht="11.25" customHeight="1">
      <c r="A8" s="88" t="s">
        <v>93</v>
      </c>
      <c r="B8" s="89" t="s">
        <v>94</v>
      </c>
      <c r="C8" s="91" t="s">
        <v>33</v>
      </c>
      <c r="D8" s="91">
        <v>40394</v>
      </c>
      <c r="E8" s="91">
        <v>40395</v>
      </c>
      <c r="F8" s="92">
        <v>34754</v>
      </c>
      <c r="G8" s="93">
        <v>34386</v>
      </c>
      <c r="H8" s="93"/>
      <c r="I8" s="95"/>
      <c r="J8" s="93">
        <v>34386</v>
      </c>
      <c r="K8" s="99"/>
      <c r="L8" s="93"/>
      <c r="M8" s="96"/>
      <c r="N8" s="97">
        <f>SUM(G8:I8)</f>
        <v>34386</v>
      </c>
    </row>
    <row r="9" spans="1:14" ht="11.25" customHeight="1">
      <c r="A9" s="100"/>
      <c r="B9" s="101" t="s">
        <v>95</v>
      </c>
      <c r="C9" s="92" t="s">
        <v>33</v>
      </c>
      <c r="D9" s="102"/>
      <c r="E9" s="102"/>
      <c r="F9" s="92">
        <v>34755</v>
      </c>
      <c r="G9" s="93"/>
      <c r="H9" s="93" t="s">
        <v>36</v>
      </c>
      <c r="I9" s="95">
        <v>1800</v>
      </c>
      <c r="J9" s="103">
        <v>1800</v>
      </c>
      <c r="K9" s="99"/>
      <c r="L9" s="93"/>
      <c r="M9" s="96"/>
      <c r="N9" s="97">
        <f t="shared" ref="N9:N30" si="0">SUM(G9+I9)</f>
        <v>1800</v>
      </c>
    </row>
    <row r="10" spans="1:14" ht="11.25" customHeight="1">
      <c r="A10" s="100"/>
      <c r="B10" s="89"/>
      <c r="C10" s="91"/>
      <c r="D10" s="91"/>
      <c r="E10" s="91"/>
      <c r="F10" s="92"/>
      <c r="G10" s="93"/>
      <c r="H10" s="94"/>
      <c r="I10" s="95"/>
      <c r="J10" s="93"/>
      <c r="K10" s="99"/>
      <c r="L10" s="93"/>
      <c r="M10" s="93"/>
      <c r="N10" s="97">
        <f t="shared" si="0"/>
        <v>0</v>
      </c>
    </row>
    <row r="11" spans="1:14" ht="11.25" customHeight="1">
      <c r="A11" s="100"/>
      <c r="B11" s="89"/>
      <c r="C11" s="89"/>
      <c r="D11" s="91"/>
      <c r="E11" s="91"/>
      <c r="F11" s="92"/>
      <c r="G11" s="93"/>
      <c r="H11" s="93"/>
      <c r="I11" s="95"/>
      <c r="J11" s="93"/>
      <c r="K11" s="104"/>
      <c r="L11" s="93"/>
      <c r="M11" s="105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93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0"/>
      <c r="B13" s="89"/>
      <c r="C13" s="91"/>
      <c r="D13" s="91"/>
      <c r="E13" s="91"/>
      <c r="F13" s="92"/>
      <c r="G13" s="93"/>
      <c r="H13" s="107"/>
      <c r="I13" s="95"/>
      <c r="J13" s="93"/>
      <c r="K13" s="99"/>
      <c r="L13" s="93"/>
      <c r="M13" s="106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1.2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1.25" customHeight="1">
      <c r="A16" s="108"/>
      <c r="B16" s="109"/>
      <c r="C16" s="115"/>
      <c r="D16" s="110"/>
      <c r="E16" s="110"/>
      <c r="F16" s="115"/>
      <c r="G16" s="93"/>
      <c r="H16" s="116"/>
      <c r="I16" s="117"/>
      <c r="J16" s="82"/>
      <c r="K16" s="112"/>
      <c r="L16" s="93"/>
      <c r="M16" s="116"/>
      <c r="N16" s="97">
        <f t="shared" si="0"/>
        <v>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57">
        <f>SUM(N6:N30)</f>
        <v>120186</v>
      </c>
    </row>
    <row r="32" spans="1:14" ht="10.5" customHeight="1">
      <c r="A32" s="86" t="s">
        <v>37</v>
      </c>
      <c r="B32" s="137"/>
      <c r="C32" s="138"/>
      <c r="D32" s="132"/>
      <c r="E32" s="132"/>
      <c r="F32" s="132"/>
      <c r="G32" s="103">
        <f>SUM(G6:G31)</f>
        <v>118386</v>
      </c>
      <c r="H32" s="103">
        <f>SUM(H6:H31)</f>
        <v>0</v>
      </c>
      <c r="I32" s="106">
        <f>SUM(I6:I30)</f>
        <v>1800</v>
      </c>
      <c r="J32" s="106">
        <f>SUM(J6:J30)</f>
        <v>78186</v>
      </c>
      <c r="K32" s="106">
        <f>SUM(K6:K30)</f>
        <v>42000</v>
      </c>
      <c r="L32" s="106">
        <f>SUM(L6:L31)</f>
        <v>0</v>
      </c>
      <c r="M32" s="106">
        <f>SUM(M6:M31)</f>
        <v>0</v>
      </c>
      <c r="N32" s="157">
        <f>SUM(J32:M32)</f>
        <v>120186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/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61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31781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/>
      <c r="C38" s="106">
        <v>46410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78191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5">
    <mergeCell ref="B3:D3"/>
    <mergeCell ref="K3:M3"/>
    <mergeCell ref="H4:I4"/>
    <mergeCell ref="E35:F35"/>
    <mergeCell ref="A39:B39"/>
  </mergeCells>
  <pageMargins left="0.31496062992125984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Hoja43"/>
  <dimension ref="A1:N39"/>
  <sheetViews>
    <sheetView topLeftCell="A8" workbookViewId="0">
      <selection activeCell="C40" sqref="C40"/>
    </sheetView>
  </sheetViews>
  <sheetFormatPr baseColWidth="10" defaultRowHeight="15"/>
  <cols>
    <col min="1" max="1" width="6.42578125" customWidth="1"/>
    <col min="2" max="2" width="12.7109375" customWidth="1"/>
    <col min="3" max="3" width="17.28515625" customWidth="1"/>
    <col min="4" max="4" width="9.5703125" bestFit="1" customWidth="1"/>
    <col min="5" max="5" width="9.42578125" customWidth="1"/>
    <col min="6" max="6" width="9.140625" customWidth="1"/>
    <col min="8" max="8" width="10.42578125" customWidth="1"/>
    <col min="9" max="9" width="10.7109375" customWidth="1"/>
    <col min="10" max="10" width="9.28515625" customWidth="1"/>
    <col min="11" max="11" width="9.7109375" bestFit="1" customWidth="1"/>
    <col min="12" max="12" width="8.140625" customWidth="1"/>
    <col min="13" max="13" width="9.140625" customWidth="1"/>
    <col min="14" max="14" width="10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77</v>
      </c>
      <c r="F3" s="84"/>
      <c r="G3" s="77"/>
      <c r="H3" s="77"/>
      <c r="I3" s="77"/>
      <c r="J3" s="85"/>
      <c r="K3" s="311">
        <v>40393</v>
      </c>
      <c r="L3" s="311"/>
      <c r="M3" s="311"/>
      <c r="N3" s="86" t="s">
        <v>46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55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78</v>
      </c>
      <c r="B6" s="89" t="s">
        <v>79</v>
      </c>
      <c r="C6" s="90" t="s">
        <v>33</v>
      </c>
      <c r="D6" s="91">
        <v>40393</v>
      </c>
      <c r="E6" s="91">
        <v>40396</v>
      </c>
      <c r="F6" s="92">
        <v>34746</v>
      </c>
      <c r="G6" s="93">
        <v>103158</v>
      </c>
      <c r="H6" s="94"/>
      <c r="I6" s="95"/>
      <c r="J6" s="93"/>
      <c r="K6" s="93">
        <v>103158</v>
      </c>
      <c r="L6" s="93"/>
      <c r="M6" s="96"/>
      <c r="N6" s="97">
        <f>SUM(G6:I6)</f>
        <v>103158</v>
      </c>
    </row>
    <row r="7" spans="1:14" ht="11.25" customHeight="1">
      <c r="A7" s="88" t="s">
        <v>80</v>
      </c>
      <c r="B7" s="98" t="s">
        <v>81</v>
      </c>
      <c r="C7" s="90" t="s">
        <v>33</v>
      </c>
      <c r="D7" s="91">
        <v>40393</v>
      </c>
      <c r="E7" s="91">
        <v>40395</v>
      </c>
      <c r="F7" s="92">
        <v>34747</v>
      </c>
      <c r="G7" s="93">
        <v>68772</v>
      </c>
      <c r="H7" s="94"/>
      <c r="I7" s="93"/>
      <c r="J7" s="93"/>
      <c r="K7" s="99">
        <v>68772</v>
      </c>
      <c r="L7" s="93"/>
      <c r="M7" s="96"/>
      <c r="N7" s="97">
        <f>SUM(G7:I7)</f>
        <v>68772</v>
      </c>
    </row>
    <row r="8" spans="1:14" ht="11.25" customHeight="1">
      <c r="A8" s="88" t="s">
        <v>29</v>
      </c>
      <c r="B8" s="89" t="s">
        <v>82</v>
      </c>
      <c r="C8" s="91" t="s">
        <v>83</v>
      </c>
      <c r="D8" s="91">
        <v>40393</v>
      </c>
      <c r="E8" s="91">
        <v>40394</v>
      </c>
      <c r="F8" s="92">
        <v>34748</v>
      </c>
      <c r="G8" s="93">
        <v>15000</v>
      </c>
      <c r="H8" s="93"/>
      <c r="I8" s="95"/>
      <c r="J8" s="93">
        <v>15000</v>
      </c>
      <c r="K8" s="99"/>
      <c r="L8" s="93"/>
      <c r="M8" s="96"/>
      <c r="N8" s="97">
        <f>SUM(G8:I8)</f>
        <v>15000</v>
      </c>
    </row>
    <row r="9" spans="1:14" ht="11.25" customHeight="1">
      <c r="A9" s="100" t="s">
        <v>84</v>
      </c>
      <c r="B9" s="101" t="s">
        <v>85</v>
      </c>
      <c r="C9" s="92" t="s">
        <v>33</v>
      </c>
      <c r="D9" s="102">
        <v>40393</v>
      </c>
      <c r="E9" s="102">
        <v>40394</v>
      </c>
      <c r="F9" s="92">
        <v>34749</v>
      </c>
      <c r="G9" s="93">
        <v>44285</v>
      </c>
      <c r="H9" s="93"/>
      <c r="I9" s="95"/>
      <c r="J9" s="103"/>
      <c r="K9" s="99">
        <v>44285</v>
      </c>
      <c r="L9" s="93"/>
      <c r="M9" s="96"/>
      <c r="N9" s="97">
        <f t="shared" ref="N9:N30" si="0">SUM(G9+I9)</f>
        <v>44285</v>
      </c>
    </row>
    <row r="10" spans="1:14" ht="11.25" customHeight="1">
      <c r="A10" s="100" t="s">
        <v>86</v>
      </c>
      <c r="B10" s="89" t="s">
        <v>87</v>
      </c>
      <c r="C10" s="91" t="s">
        <v>83</v>
      </c>
      <c r="D10" s="91">
        <v>40393</v>
      </c>
      <c r="E10" s="91">
        <v>40394</v>
      </c>
      <c r="F10" s="92">
        <v>34750</v>
      </c>
      <c r="G10" s="93">
        <v>15000</v>
      </c>
      <c r="H10" s="94"/>
      <c r="I10" s="95"/>
      <c r="J10" s="93">
        <v>15000</v>
      </c>
      <c r="K10" s="99"/>
      <c r="L10" s="93"/>
      <c r="M10" s="93"/>
      <c r="N10" s="97">
        <f t="shared" si="0"/>
        <v>15000</v>
      </c>
    </row>
    <row r="11" spans="1:14" ht="11.25" customHeight="1">
      <c r="A11" s="100" t="s">
        <v>88</v>
      </c>
      <c r="B11" s="89" t="s">
        <v>89</v>
      </c>
      <c r="C11" s="89" t="s">
        <v>83</v>
      </c>
      <c r="D11" s="91">
        <v>40393</v>
      </c>
      <c r="E11" s="91">
        <v>40394</v>
      </c>
      <c r="F11" s="92">
        <v>34751</v>
      </c>
      <c r="G11" s="93">
        <v>15000</v>
      </c>
      <c r="H11" s="93"/>
      <c r="I11" s="95"/>
      <c r="J11" s="93">
        <v>15000</v>
      </c>
      <c r="K11" s="104"/>
      <c r="L11" s="93"/>
      <c r="M11" s="105"/>
      <c r="N11" s="97">
        <f t="shared" si="0"/>
        <v>15000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93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0"/>
      <c r="B13" s="89"/>
      <c r="C13" s="91"/>
      <c r="D13" s="91"/>
      <c r="E13" s="91"/>
      <c r="F13" s="92"/>
      <c r="G13" s="93"/>
      <c r="H13" s="107"/>
      <c r="I13" s="95"/>
      <c r="J13" s="93"/>
      <c r="K13" s="99"/>
      <c r="L13" s="93"/>
      <c r="M13" s="106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1.2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1.25" customHeight="1">
      <c r="A16" s="108"/>
      <c r="B16" s="109"/>
      <c r="C16" s="115"/>
      <c r="D16" s="110"/>
      <c r="E16" s="110"/>
      <c r="F16" s="115"/>
      <c r="G16" s="93"/>
      <c r="H16" s="116"/>
      <c r="I16" s="117"/>
      <c r="J16" s="82"/>
      <c r="K16" s="112"/>
      <c r="L16" s="93"/>
      <c r="M16" s="116"/>
      <c r="N16" s="97">
        <f t="shared" si="0"/>
        <v>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57">
        <f>SUM(N6:N30)</f>
        <v>261215</v>
      </c>
    </row>
    <row r="32" spans="1:14" ht="10.5" customHeight="1">
      <c r="A32" s="86" t="s">
        <v>37</v>
      </c>
      <c r="B32" s="137"/>
      <c r="C32" s="138"/>
      <c r="D32" s="132"/>
      <c r="E32" s="132"/>
      <c r="F32" s="132"/>
      <c r="G32" s="103">
        <f>SUM(G6:G31)</f>
        <v>261215</v>
      </c>
      <c r="H32" s="103">
        <f>SUM(H6:H31)</f>
        <v>0</v>
      </c>
      <c r="I32" s="106">
        <f>SUM(I6:I30)</f>
        <v>0</v>
      </c>
      <c r="J32" s="106">
        <f>SUM(J6:J30)</f>
        <v>45000</v>
      </c>
      <c r="K32" s="106">
        <f>SUM(K6:K30)</f>
        <v>216215</v>
      </c>
      <c r="L32" s="106">
        <f>SUM(L6:L31)</f>
        <v>0</v>
      </c>
      <c r="M32" s="106">
        <f>SUM(M6:M31)</f>
        <v>0</v>
      </c>
      <c r="N32" s="157">
        <f>SUM(J32:M32)</f>
        <v>261215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/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20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10420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/>
      <c r="C38" s="106">
        <v>34580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45000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5">
    <mergeCell ref="B3:D3"/>
    <mergeCell ref="K3:M3"/>
    <mergeCell ref="H4:I4"/>
    <mergeCell ref="E35:F35"/>
    <mergeCell ref="A39:B39"/>
  </mergeCells>
  <pageMargins left="0.31496062992125984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>
  <sheetPr codeName="Hoja44"/>
  <dimension ref="A1:N39"/>
  <sheetViews>
    <sheetView topLeftCell="A7" workbookViewId="0">
      <selection activeCell="B38" sqref="B38"/>
    </sheetView>
  </sheetViews>
  <sheetFormatPr baseColWidth="10" defaultRowHeight="15"/>
  <cols>
    <col min="1" max="1" width="6.42578125" customWidth="1"/>
    <col min="3" max="3" width="17.28515625" customWidth="1"/>
    <col min="4" max="4" width="9.5703125" bestFit="1" customWidth="1"/>
    <col min="5" max="5" width="9.42578125" customWidth="1"/>
    <col min="6" max="6" width="9.140625" customWidth="1"/>
    <col min="8" max="8" width="10.42578125" customWidth="1"/>
    <col min="9" max="9" width="10.7109375" customWidth="1"/>
    <col min="10" max="10" width="9.28515625" customWidth="1"/>
    <col min="11" max="11" width="9.7109375" bestFit="1" customWidth="1"/>
    <col min="12" max="12" width="8.140625" customWidth="1"/>
    <col min="13" max="13" width="9.140625" customWidth="1"/>
    <col min="14" max="14" width="9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70</v>
      </c>
      <c r="F3" s="84"/>
      <c r="G3" s="77"/>
      <c r="H3" s="77"/>
      <c r="I3" s="77"/>
      <c r="J3" s="85"/>
      <c r="K3" s="311">
        <v>40393</v>
      </c>
      <c r="L3" s="311"/>
      <c r="M3" s="311"/>
      <c r="N3" s="86" t="s">
        <v>4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54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/>
      <c r="B6" s="89" t="s">
        <v>73</v>
      </c>
      <c r="C6" s="90" t="s">
        <v>33</v>
      </c>
      <c r="D6" s="91"/>
      <c r="E6" s="91"/>
      <c r="F6" s="92">
        <v>34743</v>
      </c>
      <c r="G6" s="93"/>
      <c r="H6" s="94" t="s">
        <v>75</v>
      </c>
      <c r="I6" s="95">
        <v>137544</v>
      </c>
      <c r="J6" s="93"/>
      <c r="K6" s="93">
        <v>137544</v>
      </c>
      <c r="L6" s="93"/>
      <c r="M6" s="96"/>
      <c r="N6" s="97">
        <f>SUM(G6:I6)</f>
        <v>137544</v>
      </c>
    </row>
    <row r="7" spans="1:14" ht="11.25" customHeight="1">
      <c r="A7" s="88"/>
      <c r="B7" s="98" t="s">
        <v>49</v>
      </c>
      <c r="C7" s="90" t="s">
        <v>33</v>
      </c>
      <c r="D7" s="91">
        <v>40392</v>
      </c>
      <c r="E7" s="91">
        <v>40393</v>
      </c>
      <c r="F7" s="92">
        <v>34744</v>
      </c>
      <c r="G7" s="93">
        <v>31260</v>
      </c>
      <c r="H7" s="94"/>
      <c r="I7" s="93"/>
      <c r="J7" s="93"/>
      <c r="K7" s="99">
        <v>31260</v>
      </c>
      <c r="L7" s="93"/>
      <c r="M7" s="96"/>
      <c r="N7" s="97">
        <f>SUM(G7:I7)</f>
        <v>31260</v>
      </c>
    </row>
    <row r="8" spans="1:14" ht="11.25" customHeight="1">
      <c r="A8" s="88"/>
      <c r="B8" s="89" t="s">
        <v>76</v>
      </c>
      <c r="C8" s="91" t="s">
        <v>36</v>
      </c>
      <c r="D8" s="91"/>
      <c r="E8" s="91"/>
      <c r="F8" s="92">
        <v>34745</v>
      </c>
      <c r="G8" s="93"/>
      <c r="H8" s="93" t="s">
        <v>36</v>
      </c>
      <c r="I8" s="95">
        <v>2700</v>
      </c>
      <c r="J8" s="93">
        <v>2700</v>
      </c>
      <c r="K8" s="99"/>
      <c r="L8" s="93"/>
      <c r="M8" s="96"/>
      <c r="N8" s="97">
        <f>SUM(G8:I8)</f>
        <v>2700</v>
      </c>
    </row>
    <row r="9" spans="1:14" ht="11.25" customHeight="1">
      <c r="A9" s="100"/>
      <c r="B9" s="101"/>
      <c r="C9" s="92"/>
      <c r="D9" s="102"/>
      <c r="E9" s="102"/>
      <c r="F9" s="92"/>
      <c r="G9" s="93"/>
      <c r="H9" s="93"/>
      <c r="I9" s="95"/>
      <c r="J9" s="103"/>
      <c r="K9" s="99"/>
      <c r="L9" s="93"/>
      <c r="M9" s="96"/>
      <c r="N9" s="97">
        <f t="shared" ref="N9:N30" si="0">SUM(G9+I9)</f>
        <v>0</v>
      </c>
    </row>
    <row r="10" spans="1:14" ht="11.25" customHeight="1">
      <c r="A10" s="100"/>
      <c r="B10" s="89"/>
      <c r="C10" s="91"/>
      <c r="D10" s="91"/>
      <c r="E10" s="91"/>
      <c r="F10" s="92"/>
      <c r="G10" s="93"/>
      <c r="H10" s="94"/>
      <c r="I10" s="95"/>
      <c r="J10" s="93"/>
      <c r="K10" s="99"/>
      <c r="L10" s="93"/>
      <c r="M10" s="93"/>
      <c r="N10" s="97">
        <f t="shared" si="0"/>
        <v>0</v>
      </c>
    </row>
    <row r="11" spans="1:14" ht="11.25" customHeight="1">
      <c r="A11" s="100"/>
      <c r="B11" s="89"/>
      <c r="C11" s="89"/>
      <c r="D11" s="91"/>
      <c r="E11" s="91"/>
      <c r="F11" s="92"/>
      <c r="G11" s="93"/>
      <c r="H11" s="93"/>
      <c r="I11" s="95"/>
      <c r="J11" s="93"/>
      <c r="K11" s="104"/>
      <c r="L11" s="93"/>
      <c r="M11" s="105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93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0"/>
      <c r="B13" s="89"/>
      <c r="C13" s="91"/>
      <c r="D13" s="91"/>
      <c r="E13" s="91"/>
      <c r="F13" s="92"/>
      <c r="G13" s="93"/>
      <c r="H13" s="107"/>
      <c r="I13" s="95"/>
      <c r="J13" s="93"/>
      <c r="K13" s="99"/>
      <c r="L13" s="93"/>
      <c r="M13" s="106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1.2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1.25" customHeight="1">
      <c r="A16" s="108"/>
      <c r="B16" s="109"/>
      <c r="C16" s="115"/>
      <c r="D16" s="110"/>
      <c r="E16" s="110"/>
      <c r="F16" s="115"/>
      <c r="G16" s="93"/>
      <c r="H16" s="116"/>
      <c r="I16" s="117"/>
      <c r="J16" s="82"/>
      <c r="K16" s="112"/>
      <c r="L16" s="93"/>
      <c r="M16" s="116"/>
      <c r="N16" s="97">
        <f t="shared" si="0"/>
        <v>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36">
        <f>SUM(N6:N30)</f>
        <v>171504</v>
      </c>
    </row>
    <row r="32" spans="1:14" ht="10.5" customHeight="1">
      <c r="A32" s="86" t="s">
        <v>37</v>
      </c>
      <c r="B32" s="137"/>
      <c r="C32" s="138"/>
      <c r="D32" s="132"/>
      <c r="E32" s="132"/>
      <c r="F32" s="132"/>
      <c r="G32" s="103">
        <f>SUM(G6:G31)</f>
        <v>31260</v>
      </c>
      <c r="H32" s="103">
        <f>SUM(H6:H31)</f>
        <v>0</v>
      </c>
      <c r="I32" s="106">
        <f>SUM(I6:I30)</f>
        <v>140244</v>
      </c>
      <c r="J32" s="106">
        <f>SUM(J6:J30)</f>
        <v>2700</v>
      </c>
      <c r="K32" s="106">
        <f>SUM(K6:K30)</f>
        <v>168804</v>
      </c>
      <c r="L32" s="106">
        <f>SUM(L6:L31)</f>
        <v>0</v>
      </c>
      <c r="M32" s="106">
        <f>SUM(M6:M31)</f>
        <v>0</v>
      </c>
      <c r="N32" s="136">
        <f>SUM(J32:M32)</f>
        <v>171504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/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1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521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/>
      <c r="C38" s="106">
        <v>2200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2721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5">
    <mergeCell ref="B3:D3"/>
    <mergeCell ref="K3:M3"/>
    <mergeCell ref="H4:I4"/>
    <mergeCell ref="E35:F35"/>
    <mergeCell ref="A39:B39"/>
  </mergeCells>
  <pageMargins left="0.31496062992125984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 codeName="Hoja45"/>
  <dimension ref="A1:N39"/>
  <sheetViews>
    <sheetView topLeftCell="A13" workbookViewId="0">
      <selection activeCell="B38" sqref="B38"/>
    </sheetView>
  </sheetViews>
  <sheetFormatPr baseColWidth="10" defaultRowHeight="15"/>
  <cols>
    <col min="1" max="1" width="6.42578125" customWidth="1"/>
    <col min="3" max="3" width="17.28515625" customWidth="1"/>
    <col min="4" max="4" width="9.5703125" bestFit="1" customWidth="1"/>
    <col min="5" max="5" width="9.42578125" customWidth="1"/>
    <col min="6" max="6" width="9.140625" customWidth="1"/>
    <col min="8" max="8" width="10.42578125" customWidth="1"/>
    <col min="9" max="9" width="8.7109375" customWidth="1"/>
    <col min="10" max="10" width="9.28515625" customWidth="1"/>
    <col min="11" max="11" width="9.7109375" bestFit="1" customWidth="1"/>
    <col min="12" max="12" width="8.140625" customWidth="1"/>
    <col min="13" max="13" width="9.140625" customWidth="1"/>
    <col min="14" max="14" width="9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70</v>
      </c>
      <c r="F3" s="84"/>
      <c r="G3" s="77"/>
      <c r="H3" s="77"/>
      <c r="I3" s="77"/>
      <c r="J3" s="85"/>
      <c r="K3" s="311">
        <v>40392</v>
      </c>
      <c r="L3" s="311"/>
      <c r="M3" s="311"/>
      <c r="N3" s="86" t="s">
        <v>46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153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29</v>
      </c>
      <c r="B6" s="89" t="s">
        <v>30</v>
      </c>
      <c r="C6" s="90" t="s">
        <v>33</v>
      </c>
      <c r="D6" s="91">
        <v>40392</v>
      </c>
      <c r="E6" s="91">
        <v>40393</v>
      </c>
      <c r="F6" s="92" t="s">
        <v>71</v>
      </c>
      <c r="G6" s="93">
        <v>26050</v>
      </c>
      <c r="H6" s="94" t="s">
        <v>72</v>
      </c>
      <c r="I6" s="95">
        <v>22924</v>
      </c>
      <c r="J6" s="93">
        <v>48974</v>
      </c>
      <c r="K6" s="93"/>
      <c r="L6" s="93"/>
      <c r="M6" s="96"/>
      <c r="N6" s="97">
        <f>SUM(G6:I6)</f>
        <v>48974</v>
      </c>
    </row>
    <row r="7" spans="1:14" ht="11.25" customHeight="1">
      <c r="A7" s="88" t="s">
        <v>51</v>
      </c>
      <c r="B7" s="98" t="s">
        <v>73</v>
      </c>
      <c r="C7" s="90" t="s">
        <v>33</v>
      </c>
      <c r="D7" s="91">
        <v>40392</v>
      </c>
      <c r="E7" s="91">
        <v>40393</v>
      </c>
      <c r="F7" s="92">
        <v>34741</v>
      </c>
      <c r="G7" s="93">
        <v>46890</v>
      </c>
      <c r="H7" s="94"/>
      <c r="I7" s="93"/>
      <c r="J7" s="93">
        <v>46890</v>
      </c>
      <c r="K7" s="99"/>
      <c r="L7" s="93"/>
      <c r="M7" s="96"/>
      <c r="N7" s="97">
        <f>SUM(G7:I7)</f>
        <v>46890</v>
      </c>
    </row>
    <row r="8" spans="1:14" ht="11.25" customHeight="1">
      <c r="A8" s="88"/>
      <c r="B8" s="89" t="s">
        <v>74</v>
      </c>
      <c r="C8" s="91" t="s">
        <v>36</v>
      </c>
      <c r="D8" s="91"/>
      <c r="E8" s="91"/>
      <c r="F8" s="92">
        <v>34742</v>
      </c>
      <c r="G8" s="93"/>
      <c r="H8" s="93" t="s">
        <v>36</v>
      </c>
      <c r="I8" s="95">
        <v>1200</v>
      </c>
      <c r="J8" s="93">
        <v>1200</v>
      </c>
      <c r="K8" s="99"/>
      <c r="L8" s="93"/>
      <c r="M8" s="96"/>
      <c r="N8" s="97">
        <f>SUM(G8:I8)</f>
        <v>1200</v>
      </c>
    </row>
    <row r="9" spans="1:14" ht="11.25" customHeight="1">
      <c r="A9" s="100"/>
      <c r="B9" s="101"/>
      <c r="C9" s="92"/>
      <c r="D9" s="102"/>
      <c r="E9" s="102"/>
      <c r="F9" s="92"/>
      <c r="G9" s="93"/>
      <c r="H9" s="93"/>
      <c r="I9" s="95"/>
      <c r="J9" s="103"/>
      <c r="K9" s="99"/>
      <c r="L9" s="93"/>
      <c r="M9" s="96"/>
      <c r="N9" s="97">
        <f t="shared" ref="N9:N30" si="0">SUM(G9+I9)</f>
        <v>0</v>
      </c>
    </row>
    <row r="10" spans="1:14" ht="11.25" customHeight="1">
      <c r="A10" s="100"/>
      <c r="B10" s="89"/>
      <c r="C10" s="91"/>
      <c r="D10" s="91"/>
      <c r="E10" s="91"/>
      <c r="F10" s="92"/>
      <c r="G10" s="93"/>
      <c r="H10" s="94"/>
      <c r="I10" s="95"/>
      <c r="J10" s="93"/>
      <c r="K10" s="99"/>
      <c r="L10" s="93"/>
      <c r="M10" s="93"/>
      <c r="N10" s="97">
        <f t="shared" si="0"/>
        <v>0</v>
      </c>
    </row>
    <row r="11" spans="1:14" ht="11.25" customHeight="1">
      <c r="A11" s="100"/>
      <c r="B11" s="89"/>
      <c r="C11" s="89"/>
      <c r="D11" s="91"/>
      <c r="E11" s="91"/>
      <c r="F11" s="92"/>
      <c r="G11" s="93"/>
      <c r="H11" s="93"/>
      <c r="I11" s="95"/>
      <c r="J11" s="93"/>
      <c r="K11" s="104"/>
      <c r="L11" s="93"/>
      <c r="M11" s="105"/>
      <c r="N11" s="97">
        <f t="shared" si="0"/>
        <v>0</v>
      </c>
    </row>
    <row r="12" spans="1:14" ht="11.25" customHeight="1">
      <c r="A12" s="100"/>
      <c r="B12" s="89"/>
      <c r="C12" s="91"/>
      <c r="D12" s="91"/>
      <c r="E12" s="91"/>
      <c r="F12" s="92"/>
      <c r="G12" s="93"/>
      <c r="H12" s="93"/>
      <c r="I12" s="95"/>
      <c r="J12" s="93"/>
      <c r="K12" s="99"/>
      <c r="L12" s="93"/>
      <c r="M12" s="106"/>
      <c r="N12" s="97">
        <f t="shared" si="0"/>
        <v>0</v>
      </c>
    </row>
    <row r="13" spans="1:14" ht="11.25" customHeight="1">
      <c r="A13" s="100"/>
      <c r="B13" s="89"/>
      <c r="C13" s="91"/>
      <c r="D13" s="91"/>
      <c r="E13" s="91"/>
      <c r="F13" s="92"/>
      <c r="G13" s="93"/>
      <c r="H13" s="107"/>
      <c r="I13" s="95"/>
      <c r="J13" s="93"/>
      <c r="K13" s="99"/>
      <c r="L13" s="93"/>
      <c r="M13" s="106"/>
      <c r="N13" s="97">
        <f t="shared" si="0"/>
        <v>0</v>
      </c>
    </row>
    <row r="14" spans="1:14" ht="11.2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1.2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1.25" customHeight="1">
      <c r="A16" s="108"/>
      <c r="B16" s="109"/>
      <c r="C16" s="115"/>
      <c r="D16" s="110"/>
      <c r="E16" s="110"/>
      <c r="F16" s="115"/>
      <c r="G16" s="93"/>
      <c r="H16" s="116"/>
      <c r="I16" s="117"/>
      <c r="J16" s="82"/>
      <c r="K16" s="112"/>
      <c r="L16" s="93"/>
      <c r="M16" s="116"/>
      <c r="N16" s="97">
        <f t="shared" si="0"/>
        <v>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36">
        <f>SUM(N6:N30)</f>
        <v>97064</v>
      </c>
    </row>
    <row r="32" spans="1:14" ht="10.5" customHeight="1">
      <c r="A32" s="86" t="s">
        <v>37</v>
      </c>
      <c r="B32" s="137"/>
      <c r="C32" s="138"/>
      <c r="D32" s="132"/>
      <c r="E32" s="132"/>
      <c r="F32" s="132"/>
      <c r="G32" s="103">
        <f>SUM(G6:G31)</f>
        <v>72940</v>
      </c>
      <c r="H32" s="103">
        <f>SUM(H6:H31)</f>
        <v>0</v>
      </c>
      <c r="I32" s="106">
        <f>SUM(I6:I30)</f>
        <v>24124</v>
      </c>
      <c r="J32" s="106">
        <f>SUM(J6:J30)</f>
        <v>97064</v>
      </c>
      <c r="K32" s="106">
        <f>SUM(K6:K30)</f>
        <v>0</v>
      </c>
      <c r="L32" s="106">
        <f>SUM(L6:L31)</f>
        <v>0</v>
      </c>
      <c r="M32" s="106">
        <f>SUM(M6:M31)</f>
        <v>0</v>
      </c>
      <c r="N32" s="136">
        <f>SUM(J32:M32)</f>
        <v>97064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/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184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95864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/>
      <c r="C38" s="106">
        <v>1200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97064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5">
    <mergeCell ref="B3:D3"/>
    <mergeCell ref="K3:M3"/>
    <mergeCell ref="H4:I4"/>
    <mergeCell ref="E35:F35"/>
    <mergeCell ref="A39:B39"/>
  </mergeCells>
  <pageMargins left="0.38" right="0.12" top="0.74803149606299213" bottom="0.16" header="0.21" footer="0.31496062992125984"/>
  <pageSetup paperSize="9" orientation="landscape" horizontalDpi="0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>
  <sheetPr codeName="Hoja46"/>
  <dimension ref="A1:N39"/>
  <sheetViews>
    <sheetView workbookViewId="0">
      <selection activeCell="N39" sqref="A1:N39"/>
    </sheetView>
  </sheetViews>
  <sheetFormatPr baseColWidth="10" defaultRowHeight="15"/>
  <cols>
    <col min="1" max="1" width="6.42578125" customWidth="1"/>
    <col min="3" max="3" width="17.28515625" customWidth="1"/>
    <col min="4" max="4" width="9.5703125" bestFit="1" customWidth="1"/>
    <col min="5" max="5" width="9.42578125" customWidth="1"/>
    <col min="6" max="6" width="8" customWidth="1"/>
    <col min="8" max="8" width="8.140625" customWidth="1"/>
    <col min="9" max="9" width="8.7109375" customWidth="1"/>
    <col min="10" max="10" width="9.28515625" customWidth="1"/>
    <col min="11" max="11" width="9.7109375" bestFit="1" customWidth="1"/>
    <col min="12" max="12" width="8.140625" customWidth="1"/>
    <col min="13" max="13" width="9.140625" customWidth="1"/>
    <col min="14" max="14" width="9.57031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45</v>
      </c>
      <c r="F3" s="84"/>
      <c r="G3" s="77"/>
      <c r="H3" s="77"/>
      <c r="I3" s="77"/>
      <c r="J3" s="85"/>
      <c r="K3" s="311">
        <v>40392</v>
      </c>
      <c r="L3" s="311"/>
      <c r="M3" s="311"/>
      <c r="N3" s="86" t="s">
        <v>4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87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1.25" customHeight="1">
      <c r="A6" s="88" t="s">
        <v>56</v>
      </c>
      <c r="B6" s="89" t="s">
        <v>57</v>
      </c>
      <c r="C6" s="90" t="s">
        <v>50</v>
      </c>
      <c r="D6" s="91">
        <v>40392</v>
      </c>
      <c r="E6" s="91">
        <v>40394</v>
      </c>
      <c r="F6" s="92">
        <v>34737</v>
      </c>
      <c r="G6" s="93">
        <v>68772</v>
      </c>
      <c r="H6" s="94"/>
      <c r="I6" s="95"/>
      <c r="J6" s="93"/>
      <c r="K6" s="93">
        <v>68772</v>
      </c>
      <c r="L6" s="93"/>
      <c r="M6" s="96"/>
      <c r="N6" s="97">
        <f>SUM(G6:I6)</f>
        <v>68772</v>
      </c>
    </row>
    <row r="7" spans="1:14" ht="11.25" customHeight="1">
      <c r="A7" s="88" t="s">
        <v>56</v>
      </c>
      <c r="B7" s="98" t="s">
        <v>58</v>
      </c>
      <c r="C7" s="90" t="s">
        <v>59</v>
      </c>
      <c r="D7" s="91">
        <v>40377</v>
      </c>
      <c r="E7" s="91">
        <v>40378</v>
      </c>
      <c r="F7" s="92">
        <v>34736</v>
      </c>
      <c r="G7" s="93">
        <v>30739</v>
      </c>
      <c r="H7" s="94"/>
      <c r="I7" s="93"/>
      <c r="J7" s="93"/>
      <c r="K7" s="99"/>
      <c r="L7" s="93"/>
      <c r="M7" s="96">
        <v>30739</v>
      </c>
      <c r="N7" s="97">
        <f>SUM(G7:I7)</f>
        <v>30739</v>
      </c>
    </row>
    <row r="8" spans="1:14" ht="11.25" customHeight="1">
      <c r="A8" s="88" t="s">
        <v>60</v>
      </c>
      <c r="B8" s="89" t="s">
        <v>61</v>
      </c>
      <c r="C8" s="91"/>
      <c r="D8" s="91"/>
      <c r="E8" s="91"/>
      <c r="F8" s="92">
        <v>34735</v>
      </c>
      <c r="G8" s="93">
        <v>31260</v>
      </c>
      <c r="H8" s="93"/>
      <c r="I8" s="95"/>
      <c r="J8" s="93">
        <v>31260</v>
      </c>
      <c r="K8" s="99"/>
      <c r="L8" s="93"/>
      <c r="M8" s="96"/>
      <c r="N8" s="97">
        <f>SUM(G8:I8)</f>
        <v>31260</v>
      </c>
    </row>
    <row r="9" spans="1:14" ht="11.25" customHeight="1">
      <c r="A9" s="100" t="s">
        <v>29</v>
      </c>
      <c r="B9" s="101" t="s">
        <v>62</v>
      </c>
      <c r="C9" s="92" t="s">
        <v>63</v>
      </c>
      <c r="D9" s="102">
        <v>40385</v>
      </c>
      <c r="E9" s="102">
        <v>40387</v>
      </c>
      <c r="F9" s="92">
        <v>34734</v>
      </c>
      <c r="G9" s="93">
        <v>47932</v>
      </c>
      <c r="H9" s="93"/>
      <c r="I9" s="95"/>
      <c r="J9" s="103"/>
      <c r="K9" s="99"/>
      <c r="L9" s="93"/>
      <c r="M9" s="96">
        <v>47932</v>
      </c>
      <c r="N9" s="97">
        <f t="shared" ref="N9:N30" si="0">SUM(G9+I9)</f>
        <v>47932</v>
      </c>
    </row>
    <row r="10" spans="1:14" ht="11.25" customHeight="1">
      <c r="A10" s="100" t="s">
        <v>64</v>
      </c>
      <c r="B10" s="89" t="s">
        <v>65</v>
      </c>
      <c r="C10" s="91" t="s">
        <v>50</v>
      </c>
      <c r="D10" s="91">
        <v>40391</v>
      </c>
      <c r="E10" s="91">
        <v>40392</v>
      </c>
      <c r="F10" s="92">
        <v>34733</v>
      </c>
      <c r="G10" s="93">
        <v>28655</v>
      </c>
      <c r="H10" s="94"/>
      <c r="I10" s="95"/>
      <c r="J10" s="93"/>
      <c r="K10" s="99">
        <v>28655</v>
      </c>
      <c r="L10" s="93"/>
      <c r="M10" s="93"/>
      <c r="N10" s="97">
        <f t="shared" si="0"/>
        <v>28655</v>
      </c>
    </row>
    <row r="11" spans="1:14" ht="11.25" customHeight="1">
      <c r="A11" s="100" t="s">
        <v>66</v>
      </c>
      <c r="B11" s="89" t="s">
        <v>67</v>
      </c>
      <c r="C11" s="89" t="s">
        <v>50</v>
      </c>
      <c r="D11" s="91">
        <v>40391</v>
      </c>
      <c r="E11" s="91">
        <v>40392</v>
      </c>
      <c r="F11" s="92">
        <v>34732</v>
      </c>
      <c r="G11" s="93">
        <v>26050</v>
      </c>
      <c r="H11" s="93"/>
      <c r="I11" s="95"/>
      <c r="J11" s="93"/>
      <c r="K11" s="104">
        <v>26050</v>
      </c>
      <c r="L11" s="93"/>
      <c r="M11" s="105"/>
      <c r="N11" s="97">
        <f t="shared" si="0"/>
        <v>26050</v>
      </c>
    </row>
    <row r="12" spans="1:14" ht="11.25" customHeight="1">
      <c r="A12" s="100" t="s">
        <v>68</v>
      </c>
      <c r="B12" s="89" t="s">
        <v>69</v>
      </c>
      <c r="C12" s="91" t="s">
        <v>50</v>
      </c>
      <c r="D12" s="91">
        <v>40391</v>
      </c>
      <c r="E12" s="91">
        <v>40392</v>
      </c>
      <c r="F12" s="92">
        <v>34731</v>
      </c>
      <c r="G12" s="93">
        <v>26050</v>
      </c>
      <c r="H12" s="93"/>
      <c r="I12" s="95"/>
      <c r="J12" s="93"/>
      <c r="K12" s="99">
        <v>26050</v>
      </c>
      <c r="L12" s="93"/>
      <c r="M12" s="106"/>
      <c r="N12" s="97">
        <f t="shared" si="0"/>
        <v>26050</v>
      </c>
    </row>
    <row r="13" spans="1:14" ht="11.25" customHeight="1">
      <c r="A13" s="100"/>
      <c r="B13" s="89" t="s">
        <v>61</v>
      </c>
      <c r="C13" s="91"/>
      <c r="D13" s="91"/>
      <c r="E13" s="91"/>
      <c r="F13" s="92">
        <v>34738</v>
      </c>
      <c r="G13" s="93"/>
      <c r="H13" s="107" t="s">
        <v>36</v>
      </c>
      <c r="I13" s="95">
        <v>3900</v>
      </c>
      <c r="J13" s="93">
        <v>3900</v>
      </c>
      <c r="K13" s="99"/>
      <c r="L13" s="93"/>
      <c r="M13" s="106"/>
      <c r="N13" s="97">
        <f t="shared" si="0"/>
        <v>3900</v>
      </c>
    </row>
    <row r="14" spans="1:14" ht="11.2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1.2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1.25" customHeight="1">
      <c r="A16" s="108"/>
      <c r="B16" s="109"/>
      <c r="C16" s="115"/>
      <c r="D16" s="110"/>
      <c r="E16" s="110"/>
      <c r="F16" s="115"/>
      <c r="G16" s="93"/>
      <c r="H16" s="116"/>
      <c r="I16" s="117"/>
      <c r="J16" s="82"/>
      <c r="K16" s="112"/>
      <c r="L16" s="93"/>
      <c r="M16" s="116"/>
      <c r="N16" s="97">
        <f t="shared" si="0"/>
        <v>0</v>
      </c>
    </row>
    <row r="17" spans="1:14" ht="11.2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1.2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1.2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1.2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1.2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1.2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1.2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1.2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1.2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1.2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1.2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1.2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1.2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1.2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1.2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36">
        <f>SUM(N6:N30)</f>
        <v>263358</v>
      </c>
    </row>
    <row r="32" spans="1:14" ht="10.5" customHeight="1">
      <c r="A32" s="86" t="s">
        <v>37</v>
      </c>
      <c r="B32" s="137"/>
      <c r="C32" s="138"/>
      <c r="D32" s="132"/>
      <c r="E32" s="132"/>
      <c r="F32" s="132"/>
      <c r="G32" s="103">
        <f>SUM(G6:G31)</f>
        <v>259458</v>
      </c>
      <c r="H32" s="103">
        <f>SUM(H6:H31)</f>
        <v>0</v>
      </c>
      <c r="I32" s="106">
        <f>SUM(I6:I30)</f>
        <v>3900</v>
      </c>
      <c r="J32" s="106">
        <f>SUM(J6:J30)</f>
        <v>35160</v>
      </c>
      <c r="K32" s="106">
        <f>SUM(K6:K30)</f>
        <v>149527</v>
      </c>
      <c r="L32" s="106">
        <f>SUM(L6:L31)</f>
        <v>0</v>
      </c>
      <c r="M32" s="106">
        <f>SUM(M6:M31)</f>
        <v>78671</v>
      </c>
      <c r="N32" s="136">
        <f>SUM(J32:M32)</f>
        <v>263358</v>
      </c>
    </row>
    <row r="33" spans="1:14" ht="10.5" customHeight="1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 ht="11.25" customHeight="1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/>
      <c r="I34" s="143"/>
      <c r="J34" s="144"/>
      <c r="K34" s="145"/>
      <c r="L34" s="146"/>
      <c r="M34" s="147"/>
      <c r="N34" s="77"/>
    </row>
    <row r="35" spans="1:14" ht="11.25" customHeight="1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 ht="11.25" customHeight="1">
      <c r="A36" s="86" t="s">
        <v>43</v>
      </c>
      <c r="B36" s="77"/>
      <c r="C36" s="152">
        <v>60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 ht="11.25" customHeight="1">
      <c r="A37" s="77"/>
      <c r="B37" s="77"/>
      <c r="C37" s="103">
        <f>((C35+C36)*E35)</f>
        <v>31260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 ht="11.25" customHeight="1">
      <c r="A38" s="86" t="s">
        <v>44</v>
      </c>
      <c r="B38" s="77"/>
      <c r="C38" s="106">
        <v>3900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t="11.25" customHeight="1">
      <c r="A39" s="313" t="s">
        <v>19</v>
      </c>
      <c r="B39" s="313"/>
      <c r="C39" s="103">
        <f>SUM(C37+C38)</f>
        <v>35160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5">
    <mergeCell ref="B3:D3"/>
    <mergeCell ref="K3:M3"/>
    <mergeCell ref="H4:I4"/>
    <mergeCell ref="E35:F35"/>
    <mergeCell ref="A39:B39"/>
  </mergeCells>
  <pageMargins left="0.38" right="0.12" top="0.74803149606299213" bottom="0.16" header="0.21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7"/>
  <sheetViews>
    <sheetView topLeftCell="A5" workbookViewId="0">
      <selection activeCell="D36" sqref="D36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77</v>
      </c>
      <c r="F3" s="201"/>
      <c r="G3" s="194"/>
      <c r="H3" s="194"/>
      <c r="I3" s="194"/>
      <c r="J3" s="202"/>
      <c r="K3" s="305">
        <v>40419</v>
      </c>
      <c r="L3" s="305"/>
      <c r="M3" s="305"/>
      <c r="N3" s="203" t="s">
        <v>4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296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/>
      <c r="B6" s="206" t="s">
        <v>417</v>
      </c>
      <c r="C6" s="209"/>
      <c r="D6" s="208"/>
      <c r="E6" s="208"/>
      <c r="F6" s="209">
        <v>35037</v>
      </c>
      <c r="G6" s="210"/>
      <c r="H6" s="210" t="s">
        <v>418</v>
      </c>
      <c r="I6" s="210">
        <v>47196</v>
      </c>
      <c r="J6" s="210"/>
      <c r="K6" s="211">
        <v>47196</v>
      </c>
      <c r="L6" s="210"/>
      <c r="M6" s="212"/>
      <c r="N6" s="213">
        <f>SUM(G6:I6)</f>
        <v>47196</v>
      </c>
    </row>
    <row r="7" spans="1:14" ht="11.25" customHeight="1">
      <c r="A7" s="214" t="s">
        <v>144</v>
      </c>
      <c r="B7" s="206" t="s">
        <v>419</v>
      </c>
      <c r="C7" s="207" t="s">
        <v>33</v>
      </c>
      <c r="D7" s="208">
        <v>40419</v>
      </c>
      <c r="E7" s="208">
        <v>40420</v>
      </c>
      <c r="F7" s="209">
        <v>35038</v>
      </c>
      <c r="G7" s="210">
        <v>33858</v>
      </c>
      <c r="H7" s="210"/>
      <c r="I7" s="210"/>
      <c r="J7" s="210">
        <v>33858</v>
      </c>
      <c r="K7" s="211"/>
      <c r="L7" s="210"/>
      <c r="M7" s="212"/>
      <c r="N7" s="213">
        <f t="shared" ref="N7:N28" si="0">SUM(G7+I7)</f>
        <v>33858</v>
      </c>
    </row>
    <row r="8" spans="1:14" ht="11.25" customHeight="1">
      <c r="A8" s="214"/>
      <c r="B8" s="217" t="s">
        <v>103</v>
      </c>
      <c r="C8" s="208" t="s">
        <v>33</v>
      </c>
      <c r="D8" s="208"/>
      <c r="E8" s="208"/>
      <c r="F8" s="209">
        <v>35039</v>
      </c>
      <c r="G8" s="210"/>
      <c r="H8" s="210" t="s">
        <v>36</v>
      </c>
      <c r="I8" s="216">
        <v>2100</v>
      </c>
      <c r="J8" s="210">
        <v>2100</v>
      </c>
      <c r="K8" s="211"/>
      <c r="L8" s="210"/>
      <c r="M8" s="210"/>
      <c r="N8" s="213">
        <f t="shared" si="0"/>
        <v>2100</v>
      </c>
    </row>
    <row r="9" spans="1:14" ht="11.25" customHeight="1">
      <c r="A9" s="214"/>
      <c r="B9" s="217"/>
      <c r="C9" s="218"/>
      <c r="D9" s="208"/>
      <c r="E9" s="208"/>
      <c r="F9" s="209"/>
      <c r="G9" s="210"/>
      <c r="H9" s="210"/>
      <c r="I9" s="216"/>
      <c r="J9" s="210"/>
      <c r="K9" s="219"/>
      <c r="L9" s="210"/>
      <c r="M9" s="220"/>
      <c r="N9" s="213">
        <f t="shared" si="0"/>
        <v>0</v>
      </c>
    </row>
    <row r="10" spans="1:14" ht="11.25" customHeight="1">
      <c r="A10" s="214"/>
      <c r="B10" s="221"/>
      <c r="C10" s="208"/>
      <c r="D10" s="208"/>
      <c r="E10" s="208"/>
      <c r="F10" s="209"/>
      <c r="G10" s="210"/>
      <c r="H10" s="210"/>
      <c r="I10" s="216"/>
      <c r="J10" s="210"/>
      <c r="K10" s="211"/>
      <c r="L10" s="210"/>
      <c r="M10" s="222"/>
      <c r="N10" s="213">
        <f t="shared" si="0"/>
        <v>0</v>
      </c>
    </row>
    <row r="11" spans="1:14" ht="11.25" customHeight="1">
      <c r="A11" s="214"/>
      <c r="B11" s="218"/>
      <c r="C11" s="208"/>
      <c r="D11" s="208"/>
      <c r="E11" s="208"/>
      <c r="F11" s="209"/>
      <c r="G11" s="210"/>
      <c r="H11" s="223"/>
      <c r="I11" s="216"/>
      <c r="J11" s="210"/>
      <c r="K11" s="211"/>
      <c r="L11" s="210"/>
      <c r="M11" s="222"/>
      <c r="N11" s="213">
        <f t="shared" si="0"/>
        <v>0</v>
      </c>
    </row>
    <row r="12" spans="1:14" ht="11.25" customHeight="1">
      <c r="A12" s="224"/>
      <c r="B12" s="225"/>
      <c r="C12" s="226"/>
      <c r="D12" s="226"/>
      <c r="E12" s="226"/>
      <c r="F12" s="227"/>
      <c r="G12" s="210"/>
      <c r="H12" s="228"/>
      <c r="I12" s="229"/>
      <c r="J12" s="228"/>
      <c r="K12" s="211"/>
      <c r="L12" s="210"/>
      <c r="M12" s="230"/>
      <c r="N12" s="213">
        <f t="shared" si="0"/>
        <v>0</v>
      </c>
    </row>
    <row r="13" spans="1:14" ht="11.25" customHeight="1">
      <c r="A13" s="224"/>
      <c r="B13" s="225"/>
      <c r="C13" s="226"/>
      <c r="D13" s="226"/>
      <c r="E13" s="226"/>
      <c r="F13" s="231"/>
      <c r="G13" s="228"/>
      <c r="H13" s="228"/>
      <c r="I13" s="229"/>
      <c r="J13" s="228"/>
      <c r="K13" s="211"/>
      <c r="L13" s="228"/>
      <c r="M13" s="230"/>
      <c r="N13" s="213">
        <f t="shared" si="0"/>
        <v>0</v>
      </c>
    </row>
    <row r="14" spans="1:14" ht="11.25" customHeight="1">
      <c r="A14" s="224"/>
      <c r="B14" s="225"/>
      <c r="C14" s="231"/>
      <c r="D14" s="226"/>
      <c r="E14" s="226"/>
      <c r="F14" s="231"/>
      <c r="G14" s="210"/>
      <c r="H14" s="228"/>
      <c r="I14" s="229"/>
      <c r="J14" s="232"/>
      <c r="K14" s="228"/>
      <c r="L14" s="210"/>
      <c r="M14" s="233"/>
      <c r="N14" s="213">
        <f t="shared" si="0"/>
        <v>0</v>
      </c>
    </row>
    <row r="15" spans="1:14" ht="11.25" customHeight="1">
      <c r="A15" s="234"/>
      <c r="B15" s="235"/>
      <c r="C15" s="236"/>
      <c r="D15" s="237"/>
      <c r="E15" s="237"/>
      <c r="F15" s="236"/>
      <c r="G15" s="210"/>
      <c r="H15" s="233"/>
      <c r="I15" s="238"/>
      <c r="J15" s="210"/>
      <c r="K15" s="228"/>
      <c r="L15" s="210"/>
      <c r="M15" s="239"/>
      <c r="N15" s="240">
        <f t="shared" si="0"/>
        <v>0</v>
      </c>
    </row>
    <row r="16" spans="1:14" ht="11.25" customHeight="1">
      <c r="A16" s="224"/>
      <c r="B16" s="225"/>
      <c r="C16" s="231"/>
      <c r="D16" s="241"/>
      <c r="E16" s="241"/>
      <c r="F16" s="231"/>
      <c r="G16" s="210"/>
      <c r="H16" s="233"/>
      <c r="I16" s="238"/>
      <c r="J16" s="199"/>
      <c r="K16" s="228"/>
      <c r="L16" s="210"/>
      <c r="M16" s="230"/>
      <c r="N16" s="240">
        <f t="shared" si="0"/>
        <v>0</v>
      </c>
    </row>
    <row r="17" spans="1:14" ht="11.25" customHeight="1">
      <c r="A17" s="224"/>
      <c r="B17" s="242"/>
      <c r="C17" s="231"/>
      <c r="D17" s="241"/>
      <c r="E17" s="241"/>
      <c r="F17" s="231"/>
      <c r="G17" s="243"/>
      <c r="H17" s="230"/>
      <c r="I17" s="238"/>
      <c r="J17" s="233"/>
      <c r="K17" s="230"/>
      <c r="L17" s="243"/>
      <c r="M17" s="230"/>
      <c r="N17" s="240">
        <f t="shared" si="0"/>
        <v>0</v>
      </c>
    </row>
    <row r="18" spans="1:14" ht="11.25" customHeight="1">
      <c r="A18" s="224"/>
      <c r="B18" s="242"/>
      <c r="C18" s="231"/>
      <c r="D18" s="241"/>
      <c r="E18" s="241"/>
      <c r="F18" s="231"/>
      <c r="G18" s="210"/>
      <c r="H18" s="233"/>
      <c r="I18" s="238"/>
      <c r="J18" s="244"/>
      <c r="K18" s="233"/>
      <c r="L18" s="210"/>
      <c r="M18" s="230"/>
      <c r="N18" s="240">
        <f t="shared" si="0"/>
        <v>0</v>
      </c>
    </row>
    <row r="19" spans="1:14" ht="11.25" customHeight="1">
      <c r="A19" s="224"/>
      <c r="B19" s="226"/>
      <c r="C19" s="231"/>
      <c r="D19" s="241"/>
      <c r="E19" s="241"/>
      <c r="F19" s="231"/>
      <c r="G19" s="243"/>
      <c r="H19" s="230"/>
      <c r="I19" s="238"/>
      <c r="J19" s="233"/>
      <c r="K19" s="233"/>
      <c r="L19" s="243"/>
      <c r="M19" s="230"/>
      <c r="N19" s="240">
        <f t="shared" si="0"/>
        <v>0</v>
      </c>
    </row>
    <row r="20" spans="1:14" ht="11.25" customHeight="1">
      <c r="A20" s="224"/>
      <c r="B20" s="242"/>
      <c r="C20" s="231"/>
      <c r="D20" s="241"/>
      <c r="E20" s="241"/>
      <c r="F20" s="231"/>
      <c r="G20" s="210"/>
      <c r="H20" s="233"/>
      <c r="I20" s="238"/>
      <c r="J20" s="199"/>
      <c r="K20" s="228"/>
      <c r="L20" s="210"/>
      <c r="M20" s="230"/>
      <c r="N20" s="240">
        <f t="shared" si="0"/>
        <v>0</v>
      </c>
    </row>
    <row r="21" spans="1:14" ht="11.25" customHeight="1">
      <c r="A21" s="224"/>
      <c r="B21" s="242"/>
      <c r="C21" s="231"/>
      <c r="D21" s="241"/>
      <c r="E21" s="241"/>
      <c r="F21" s="231"/>
      <c r="G21" s="228"/>
      <c r="H21" s="233"/>
      <c r="I21" s="238"/>
      <c r="J21" s="233"/>
      <c r="K21" s="233"/>
      <c r="L21" s="230"/>
      <c r="M21" s="230"/>
      <c r="N21" s="240">
        <f t="shared" si="0"/>
        <v>0</v>
      </c>
    </row>
    <row r="22" spans="1:14" ht="11.25" customHeight="1">
      <c r="A22" s="224"/>
      <c r="B22" s="225"/>
      <c r="C22" s="231"/>
      <c r="D22" s="241"/>
      <c r="E22" s="241"/>
      <c r="F22" s="231"/>
      <c r="G22" s="233"/>
      <c r="H22" s="233"/>
      <c r="I22" s="244"/>
      <c r="J22" s="244"/>
      <c r="K22" s="233"/>
      <c r="L22" s="230"/>
      <c r="M22" s="230"/>
      <c r="N22" s="240">
        <f t="shared" si="0"/>
        <v>0</v>
      </c>
    </row>
    <row r="23" spans="1:14" ht="11.25" customHeight="1">
      <c r="A23" s="224"/>
      <c r="B23" s="242"/>
      <c r="C23" s="245"/>
      <c r="D23" s="241"/>
      <c r="E23" s="241"/>
      <c r="F23" s="246"/>
      <c r="G23" s="233"/>
      <c r="H23" s="233"/>
      <c r="I23" s="244"/>
      <c r="J23" s="244"/>
      <c r="K23" s="233"/>
      <c r="L23" s="230"/>
      <c r="M23" s="230"/>
      <c r="N23" s="240">
        <f t="shared" si="0"/>
        <v>0</v>
      </c>
    </row>
    <row r="24" spans="1:14" ht="11.25" customHeight="1">
      <c r="A24" s="214"/>
      <c r="B24" s="218"/>
      <c r="C24" s="209"/>
      <c r="D24" s="247"/>
      <c r="E24" s="247"/>
      <c r="F24" s="248"/>
      <c r="G24" s="249"/>
      <c r="H24" s="249"/>
      <c r="I24" s="250"/>
      <c r="J24" s="250"/>
      <c r="K24" s="194"/>
      <c r="L24" s="222"/>
      <c r="M24" s="222"/>
      <c r="N24" s="240">
        <f t="shared" si="0"/>
        <v>0</v>
      </c>
    </row>
    <row r="25" spans="1:14" ht="11.25" customHeight="1">
      <c r="A25" s="214"/>
      <c r="B25" s="218"/>
      <c r="C25" s="209"/>
      <c r="D25" s="247"/>
      <c r="E25" s="247"/>
      <c r="F25" s="248"/>
      <c r="G25" s="249"/>
      <c r="H25" s="249"/>
      <c r="I25" s="250"/>
      <c r="J25" s="250"/>
      <c r="K25" s="249"/>
      <c r="L25" s="222"/>
      <c r="M25" s="222"/>
      <c r="N25" s="240">
        <f t="shared" si="0"/>
        <v>0</v>
      </c>
    </row>
    <row r="26" spans="1:14" ht="11.25" customHeight="1">
      <c r="A26" s="251"/>
      <c r="B26" s="207"/>
      <c r="C26" s="209"/>
      <c r="D26" s="247"/>
      <c r="E26" s="247"/>
      <c r="F26" s="248"/>
      <c r="G26" s="249"/>
      <c r="H26" s="249"/>
      <c r="I26" s="250"/>
      <c r="J26" s="250"/>
      <c r="K26" s="249"/>
      <c r="L26" s="222"/>
      <c r="M26" s="222"/>
      <c r="N26" s="240">
        <f t="shared" si="0"/>
        <v>0</v>
      </c>
    </row>
    <row r="27" spans="1:14" ht="11.25" customHeight="1">
      <c r="A27" s="251"/>
      <c r="B27" s="218"/>
      <c r="C27" s="209"/>
      <c r="D27" s="247"/>
      <c r="E27" s="247"/>
      <c r="F27" s="248"/>
      <c r="G27" s="249"/>
      <c r="H27" s="249"/>
      <c r="I27" s="250"/>
      <c r="J27" s="250"/>
      <c r="K27" s="249"/>
      <c r="L27" s="222"/>
      <c r="M27" s="222"/>
      <c r="N27" s="240">
        <f t="shared" si="0"/>
        <v>0</v>
      </c>
    </row>
    <row r="28" spans="1:14" ht="11.25" customHeight="1">
      <c r="A28" s="251"/>
      <c r="B28" s="221"/>
      <c r="C28" s="209"/>
      <c r="D28" s="247"/>
      <c r="E28" s="247"/>
      <c r="F28" s="248"/>
      <c r="G28" s="249"/>
      <c r="H28" s="249"/>
      <c r="I28" s="194"/>
      <c r="J28" s="194"/>
      <c r="K28" s="250"/>
      <c r="L28" s="222"/>
      <c r="M28" s="222"/>
      <c r="N28" s="240">
        <f t="shared" si="0"/>
        <v>0</v>
      </c>
    </row>
    <row r="29" spans="1:14" ht="11.25" customHeight="1">
      <c r="A29" s="251"/>
      <c r="B29" s="221"/>
      <c r="C29" s="209"/>
      <c r="D29" s="252"/>
      <c r="E29" s="252"/>
      <c r="F29" s="248"/>
      <c r="G29" s="194"/>
      <c r="H29" s="194"/>
      <c r="I29" s="194"/>
      <c r="J29" s="194"/>
      <c r="K29" s="250"/>
      <c r="L29" s="222"/>
      <c r="M29" s="222"/>
      <c r="N29" s="253">
        <f>SUM(N6:N28)</f>
        <v>83154</v>
      </c>
    </row>
    <row r="30" spans="1:14" ht="12" customHeight="1">
      <c r="A30" s="203" t="s">
        <v>37</v>
      </c>
      <c r="B30" s="254"/>
      <c r="C30" s="255"/>
      <c r="D30" s="250"/>
      <c r="E30" s="250"/>
      <c r="F30" s="250"/>
      <c r="G30" s="249">
        <f>SUM(G6:G29)</f>
        <v>33858</v>
      </c>
      <c r="H30" s="249">
        <f>SUM(H6:H29)</f>
        <v>0</v>
      </c>
      <c r="I30" s="222">
        <f>SUM(I6:I28)</f>
        <v>49296</v>
      </c>
      <c r="J30" s="222">
        <f>SUM(J6:J28)</f>
        <v>35958</v>
      </c>
      <c r="K30" s="222">
        <f>SUM(K6:K28)</f>
        <v>47196</v>
      </c>
      <c r="L30" s="222">
        <f>SUM(L6:L29)</f>
        <v>0</v>
      </c>
      <c r="M30" s="222">
        <f>SUM(M6:M29)</f>
        <v>0</v>
      </c>
      <c r="N30" s="253">
        <f>SUM(J30:M30)</f>
        <v>83154</v>
      </c>
    </row>
    <row r="31" spans="1:14" ht="10.5" customHeight="1">
      <c r="A31" s="194"/>
      <c r="B31" s="194"/>
      <c r="C31" s="194"/>
      <c r="D31" s="247"/>
      <c r="E31" s="194"/>
      <c r="F31" s="194"/>
      <c r="G31" s="194"/>
      <c r="H31" s="196" t="s">
        <v>38</v>
      </c>
      <c r="I31" s="256"/>
      <c r="J31" s="250"/>
      <c r="K31" s="257"/>
      <c r="L31" s="250"/>
      <c r="M31" s="250"/>
      <c r="N31" s="194"/>
    </row>
    <row r="32" spans="1:14" ht="11.25" customHeight="1">
      <c r="A32" s="203" t="s">
        <v>39</v>
      </c>
      <c r="B32" s="203"/>
      <c r="C32" s="194"/>
      <c r="D32" s="247"/>
      <c r="E32" s="258" t="s">
        <v>40</v>
      </c>
      <c r="F32" s="258"/>
      <c r="G32" s="194" t="s">
        <v>41</v>
      </c>
      <c r="H32" s="259"/>
      <c r="I32" s="260"/>
      <c r="J32" s="261"/>
      <c r="K32" s="262"/>
      <c r="L32" s="263"/>
      <c r="M32" s="264"/>
      <c r="N32" s="194"/>
    </row>
    <row r="33" spans="1:14" ht="11.25" customHeight="1">
      <c r="A33" s="203" t="s">
        <v>42</v>
      </c>
      <c r="B33" s="202"/>
      <c r="C33" s="265"/>
      <c r="D33" s="194"/>
      <c r="E33" s="306">
        <v>513</v>
      </c>
      <c r="F33" s="306"/>
      <c r="G33" s="194"/>
      <c r="H33" s="266"/>
      <c r="I33" s="267"/>
      <c r="J33" s="263"/>
      <c r="K33" s="263"/>
      <c r="L33" s="263"/>
      <c r="M33" s="264"/>
      <c r="N33" s="217"/>
    </row>
    <row r="34" spans="1:14" ht="11.25" customHeight="1">
      <c r="A34" s="203" t="s">
        <v>43</v>
      </c>
      <c r="B34" s="194"/>
      <c r="C34" s="268">
        <v>66</v>
      </c>
      <c r="D34" s="194"/>
      <c r="E34" s="194"/>
      <c r="F34" s="194"/>
      <c r="G34" s="194"/>
      <c r="H34" s="258"/>
      <c r="I34" s="222"/>
      <c r="J34" s="264"/>
      <c r="K34" s="264"/>
      <c r="L34" s="264"/>
      <c r="M34" s="264"/>
      <c r="N34" s="217"/>
    </row>
    <row r="35" spans="1:14" ht="11.25" customHeight="1">
      <c r="A35" s="194"/>
      <c r="B35" s="194"/>
      <c r="C35" s="269">
        <f>((C33+C34)*E33)</f>
        <v>33858</v>
      </c>
      <c r="D35" s="194"/>
      <c r="E35" s="194"/>
      <c r="F35" s="194"/>
      <c r="G35" s="194"/>
      <c r="H35" s="264"/>
      <c r="I35" s="264"/>
      <c r="J35" s="264"/>
      <c r="K35" s="194"/>
      <c r="L35" s="264"/>
      <c r="M35" s="264"/>
      <c r="N35" s="217"/>
    </row>
    <row r="36" spans="1:14" ht="11.25" customHeight="1">
      <c r="A36" s="203" t="s">
        <v>44</v>
      </c>
      <c r="B36" s="194" t="s">
        <v>141</v>
      </c>
      <c r="C36" s="270">
        <v>2100</v>
      </c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</row>
    <row r="37" spans="1:14" ht="11.25" customHeight="1">
      <c r="A37" s="307" t="s">
        <v>19</v>
      </c>
      <c r="B37" s="307"/>
      <c r="C37" s="269">
        <f>SUM(C35+C36)</f>
        <v>35958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247"/>
    </row>
  </sheetData>
  <mergeCells count="5">
    <mergeCell ref="B3:D3"/>
    <mergeCell ref="K3:M3"/>
    <mergeCell ref="H4:I4"/>
    <mergeCell ref="E33:F33"/>
    <mergeCell ref="A37:B37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>
  <sheetPr codeName="Hoja47"/>
  <dimension ref="A1:N39"/>
  <sheetViews>
    <sheetView topLeftCell="A22" workbookViewId="0">
      <selection activeCell="N39" sqref="A1:N39"/>
    </sheetView>
  </sheetViews>
  <sheetFormatPr baseColWidth="10" defaultRowHeight="15"/>
  <cols>
    <col min="1" max="1" width="6.42578125" customWidth="1"/>
    <col min="4" max="4" width="9.5703125" bestFit="1" customWidth="1"/>
    <col min="5" max="5" width="9.42578125" customWidth="1"/>
    <col min="6" max="6" width="8" customWidth="1"/>
    <col min="8" max="8" width="8.85546875" customWidth="1"/>
    <col min="9" max="9" width="8.7109375" customWidth="1"/>
    <col min="10" max="10" width="9.28515625" customWidth="1"/>
    <col min="11" max="11" width="9.7109375" bestFit="1" customWidth="1"/>
    <col min="12" max="12" width="9.85546875" customWidth="1"/>
    <col min="13" max="13" width="10" customWidth="1"/>
    <col min="14" max="14" width="10.28515625" customWidth="1"/>
  </cols>
  <sheetData>
    <row r="1" spans="1:14">
      <c r="A1" s="77"/>
      <c r="B1" s="77"/>
      <c r="C1" s="78" t="s">
        <v>0</v>
      </c>
      <c r="D1" s="79"/>
      <c r="E1" s="79"/>
      <c r="F1" s="79"/>
      <c r="G1" s="77"/>
      <c r="H1" s="77"/>
      <c r="I1" s="77"/>
      <c r="J1" s="80" t="s">
        <v>1</v>
      </c>
      <c r="K1" s="79"/>
      <c r="L1" s="77"/>
      <c r="M1" s="77"/>
      <c r="N1" s="77"/>
    </row>
    <row r="2" spans="1:14">
      <c r="A2" s="77"/>
      <c r="B2" s="77"/>
      <c r="C2" s="77"/>
      <c r="D2" s="77"/>
      <c r="E2" s="77"/>
      <c r="F2" s="77"/>
      <c r="G2" s="77"/>
      <c r="H2" s="77"/>
      <c r="I2" s="81"/>
      <c r="J2" s="77"/>
      <c r="K2" s="77"/>
      <c r="L2" s="77"/>
      <c r="M2" s="77"/>
      <c r="N2" s="77"/>
    </row>
    <row r="3" spans="1:14">
      <c r="A3" s="82"/>
      <c r="B3" s="308" t="s">
        <v>2</v>
      </c>
      <c r="C3" s="309"/>
      <c r="D3" s="310"/>
      <c r="E3" s="83" t="s">
        <v>45</v>
      </c>
      <c r="F3" s="84"/>
      <c r="G3" s="77"/>
      <c r="H3" s="77"/>
      <c r="I3" s="77"/>
      <c r="J3" s="85"/>
      <c r="K3" s="311">
        <v>40391</v>
      </c>
      <c r="L3" s="311"/>
      <c r="M3" s="311"/>
      <c r="N3" s="86" t="s">
        <v>46</v>
      </c>
    </row>
    <row r="4" spans="1:14">
      <c r="A4" s="77"/>
      <c r="B4" s="77"/>
      <c r="C4" s="77"/>
      <c r="D4" s="77"/>
      <c r="E4" s="77"/>
      <c r="F4" s="77"/>
      <c r="G4" s="77"/>
      <c r="H4" s="312" t="s">
        <v>5</v>
      </c>
      <c r="I4" s="312"/>
      <c r="J4" s="77"/>
      <c r="K4" s="77"/>
      <c r="L4" s="77"/>
      <c r="M4" s="87"/>
      <c r="N4" s="77"/>
    </row>
    <row r="5" spans="1:14">
      <c r="A5" s="83" t="s">
        <v>6</v>
      </c>
      <c r="B5" s="83" t="s">
        <v>7</v>
      </c>
      <c r="C5" s="83" t="s">
        <v>8</v>
      </c>
      <c r="D5" s="83" t="s">
        <v>9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3" t="s">
        <v>16</v>
      </c>
      <c r="L5" s="83" t="s">
        <v>17</v>
      </c>
      <c r="M5" s="83" t="s">
        <v>18</v>
      </c>
      <c r="N5" s="83" t="s">
        <v>19</v>
      </c>
    </row>
    <row r="6" spans="1:14" ht="12.75" customHeight="1">
      <c r="A6" s="88" t="s">
        <v>47</v>
      </c>
      <c r="B6" s="89" t="s">
        <v>48</v>
      </c>
      <c r="C6" s="90"/>
      <c r="D6" s="91"/>
      <c r="E6" s="91"/>
      <c r="F6" s="92">
        <v>34730</v>
      </c>
      <c r="G6" s="93"/>
      <c r="H6" s="94" t="s">
        <v>36</v>
      </c>
      <c r="I6" s="95">
        <v>7900</v>
      </c>
      <c r="J6" s="93">
        <v>7900</v>
      </c>
      <c r="K6" s="93"/>
      <c r="L6" s="93"/>
      <c r="M6" s="96"/>
      <c r="N6" s="97">
        <f>SUM(G6:I6)</f>
        <v>7900</v>
      </c>
    </row>
    <row r="7" spans="1:14" ht="12.75" customHeight="1">
      <c r="A7" s="88" t="s">
        <v>20</v>
      </c>
      <c r="B7" s="98" t="s">
        <v>49</v>
      </c>
      <c r="C7" s="90" t="s">
        <v>50</v>
      </c>
      <c r="D7" s="91">
        <v>40391</v>
      </c>
      <c r="E7" s="91">
        <v>40392</v>
      </c>
      <c r="F7" s="92">
        <v>34729</v>
      </c>
      <c r="G7" s="93">
        <v>31260</v>
      </c>
      <c r="H7" s="94"/>
      <c r="I7" s="93"/>
      <c r="J7" s="93"/>
      <c r="K7" s="99">
        <v>31260</v>
      </c>
      <c r="L7" s="93"/>
      <c r="M7" s="96"/>
      <c r="N7" s="97">
        <f>SUM(G7:I7)</f>
        <v>31260</v>
      </c>
    </row>
    <row r="8" spans="1:14" ht="12.75" customHeight="1">
      <c r="A8" s="88" t="s">
        <v>51</v>
      </c>
      <c r="B8" s="89" t="s">
        <v>52</v>
      </c>
      <c r="C8" s="91" t="s">
        <v>50</v>
      </c>
      <c r="D8" s="91">
        <v>40391</v>
      </c>
      <c r="E8" s="91">
        <v>40392</v>
      </c>
      <c r="F8" s="92">
        <v>34728</v>
      </c>
      <c r="G8" s="93">
        <v>49495</v>
      </c>
      <c r="H8" s="93"/>
      <c r="I8" s="95"/>
      <c r="J8" s="93"/>
      <c r="K8" s="99">
        <v>49495</v>
      </c>
      <c r="L8" s="93"/>
      <c r="M8" s="96"/>
      <c r="N8" s="97">
        <f>SUM(G8:I8)</f>
        <v>49495</v>
      </c>
    </row>
    <row r="9" spans="1:14" ht="12.75" customHeight="1">
      <c r="A9" s="100" t="s">
        <v>53</v>
      </c>
      <c r="B9" s="101" t="s">
        <v>54</v>
      </c>
      <c r="C9" s="92"/>
      <c r="D9" s="102"/>
      <c r="E9" s="102"/>
      <c r="F9" s="92">
        <v>34727</v>
      </c>
      <c r="G9" s="93"/>
      <c r="H9" s="93" t="s">
        <v>55</v>
      </c>
      <c r="I9" s="95">
        <v>22924</v>
      </c>
      <c r="J9" s="103"/>
      <c r="K9" s="99">
        <v>22924</v>
      </c>
      <c r="L9" s="93"/>
      <c r="M9" s="96"/>
      <c r="N9" s="97">
        <f t="shared" ref="N9:N30" si="0">SUM(G9+I9)</f>
        <v>22924</v>
      </c>
    </row>
    <row r="10" spans="1:14" ht="12.75" customHeight="1">
      <c r="A10" s="100"/>
      <c r="B10" s="89"/>
      <c r="C10" s="91"/>
      <c r="D10" s="91"/>
      <c r="E10" s="91"/>
      <c r="F10" s="92"/>
      <c r="G10" s="93"/>
      <c r="H10" s="94"/>
      <c r="I10" s="95"/>
      <c r="J10" s="93"/>
      <c r="K10" s="99"/>
      <c r="L10" s="93"/>
      <c r="M10" s="93"/>
      <c r="N10" s="97">
        <f t="shared" si="0"/>
        <v>0</v>
      </c>
    </row>
    <row r="11" spans="1:14" ht="12.75" customHeight="1">
      <c r="A11" s="100"/>
      <c r="B11" s="89"/>
      <c r="C11" s="89"/>
      <c r="D11" s="91"/>
      <c r="E11" s="91"/>
      <c r="F11" s="92"/>
      <c r="G11" s="93"/>
      <c r="H11" s="93"/>
      <c r="I11" s="95"/>
      <c r="J11" s="93"/>
      <c r="K11" s="104"/>
      <c r="L11" s="93"/>
      <c r="M11" s="105"/>
      <c r="N11" s="97">
        <f t="shared" si="0"/>
        <v>0</v>
      </c>
    </row>
    <row r="12" spans="1:14" ht="12.75" customHeight="1">
      <c r="A12" s="100"/>
      <c r="B12" s="89"/>
      <c r="C12" s="91"/>
      <c r="D12" s="91"/>
      <c r="E12" s="91"/>
      <c r="F12" s="92"/>
      <c r="G12" s="93"/>
      <c r="H12" s="93"/>
      <c r="I12" s="95"/>
      <c r="J12" s="93"/>
      <c r="K12" s="99"/>
      <c r="L12" s="93"/>
      <c r="M12" s="106"/>
      <c r="N12" s="97">
        <f t="shared" si="0"/>
        <v>0</v>
      </c>
    </row>
    <row r="13" spans="1:14" ht="12.75" customHeight="1">
      <c r="A13" s="100"/>
      <c r="B13" s="89"/>
      <c r="C13" s="91"/>
      <c r="D13" s="91"/>
      <c r="E13" s="91"/>
      <c r="F13" s="92"/>
      <c r="G13" s="93"/>
      <c r="H13" s="107"/>
      <c r="I13" s="95"/>
      <c r="J13" s="93"/>
      <c r="K13" s="99"/>
      <c r="L13" s="93"/>
      <c r="M13" s="106"/>
      <c r="N13" s="97">
        <f t="shared" si="0"/>
        <v>0</v>
      </c>
    </row>
    <row r="14" spans="1:14" ht="12.75" customHeight="1">
      <c r="A14" s="108"/>
      <c r="B14" s="109"/>
      <c r="C14" s="110"/>
      <c r="D14" s="110"/>
      <c r="E14" s="110"/>
      <c r="F14" s="111"/>
      <c r="G14" s="93"/>
      <c r="H14" s="112"/>
      <c r="I14" s="113"/>
      <c r="J14" s="112"/>
      <c r="K14" s="99"/>
      <c r="L14" s="93"/>
      <c r="M14" s="114"/>
      <c r="N14" s="97">
        <f t="shared" si="0"/>
        <v>0</v>
      </c>
    </row>
    <row r="15" spans="1:14" ht="12.75" customHeight="1">
      <c r="A15" s="108"/>
      <c r="B15" s="109"/>
      <c r="C15" s="110"/>
      <c r="D15" s="110"/>
      <c r="E15" s="110"/>
      <c r="F15" s="115"/>
      <c r="G15" s="112"/>
      <c r="H15" s="112"/>
      <c r="I15" s="113"/>
      <c r="J15" s="112"/>
      <c r="K15" s="99"/>
      <c r="L15" s="112"/>
      <c r="M15" s="114"/>
      <c r="N15" s="97">
        <f t="shared" si="0"/>
        <v>0</v>
      </c>
    </row>
    <row r="16" spans="1:14" ht="12.75" customHeight="1">
      <c r="A16" s="108"/>
      <c r="B16" s="109"/>
      <c r="C16" s="115"/>
      <c r="D16" s="110"/>
      <c r="E16" s="110"/>
      <c r="F16" s="115"/>
      <c r="G16" s="93"/>
      <c r="H16" s="116"/>
      <c r="I16" s="117"/>
      <c r="J16" s="82"/>
      <c r="K16" s="112"/>
      <c r="L16" s="93"/>
      <c r="M16" s="116"/>
      <c r="N16" s="97">
        <f t="shared" si="0"/>
        <v>0</v>
      </c>
    </row>
    <row r="17" spans="1:14" ht="12.75" customHeight="1">
      <c r="A17" s="118"/>
      <c r="B17" s="119"/>
      <c r="C17" s="120"/>
      <c r="D17" s="121"/>
      <c r="E17" s="121"/>
      <c r="F17" s="120"/>
      <c r="G17" s="93"/>
      <c r="H17" s="116"/>
      <c r="I17" s="117"/>
      <c r="J17" s="93"/>
      <c r="K17" s="112"/>
      <c r="L17" s="93"/>
      <c r="M17" s="122"/>
      <c r="N17" s="123">
        <f t="shared" si="0"/>
        <v>0</v>
      </c>
    </row>
    <row r="18" spans="1:14" ht="12.75" customHeight="1">
      <c r="A18" s="108"/>
      <c r="B18" s="109"/>
      <c r="C18" s="115"/>
      <c r="D18" s="124"/>
      <c r="E18" s="124"/>
      <c r="F18" s="115"/>
      <c r="G18" s="93"/>
      <c r="H18" s="116"/>
      <c r="I18" s="117"/>
      <c r="J18" s="82"/>
      <c r="K18" s="112"/>
      <c r="L18" s="93"/>
      <c r="M18" s="114"/>
      <c r="N18" s="123">
        <f t="shared" si="0"/>
        <v>0</v>
      </c>
    </row>
    <row r="19" spans="1:14" ht="12.75" customHeight="1">
      <c r="A19" s="108"/>
      <c r="B19" s="125"/>
      <c r="C19" s="115"/>
      <c r="D19" s="124"/>
      <c r="E19" s="124"/>
      <c r="F19" s="115"/>
      <c r="G19" s="126"/>
      <c r="H19" s="114"/>
      <c r="I19" s="117"/>
      <c r="J19" s="116"/>
      <c r="K19" s="114"/>
      <c r="L19" s="126"/>
      <c r="M19" s="114"/>
      <c r="N19" s="123">
        <f t="shared" si="0"/>
        <v>0</v>
      </c>
    </row>
    <row r="20" spans="1:14" ht="12.75" customHeight="1">
      <c r="A20" s="108"/>
      <c r="B20" s="125"/>
      <c r="C20" s="115"/>
      <c r="D20" s="124"/>
      <c r="E20" s="124"/>
      <c r="F20" s="115"/>
      <c r="G20" s="93"/>
      <c r="H20" s="116"/>
      <c r="I20" s="117"/>
      <c r="J20" s="127"/>
      <c r="K20" s="116"/>
      <c r="L20" s="93"/>
      <c r="M20" s="114"/>
      <c r="N20" s="123">
        <f t="shared" si="0"/>
        <v>0</v>
      </c>
    </row>
    <row r="21" spans="1:14" ht="12.75" customHeight="1">
      <c r="A21" s="108"/>
      <c r="B21" s="110"/>
      <c r="C21" s="115"/>
      <c r="D21" s="124"/>
      <c r="E21" s="124"/>
      <c r="F21" s="115"/>
      <c r="G21" s="126"/>
      <c r="H21" s="114"/>
      <c r="I21" s="117"/>
      <c r="J21" s="116"/>
      <c r="K21" s="116"/>
      <c r="L21" s="126"/>
      <c r="M21" s="114"/>
      <c r="N21" s="123">
        <f t="shared" si="0"/>
        <v>0</v>
      </c>
    </row>
    <row r="22" spans="1:14" ht="12.75" customHeight="1">
      <c r="A22" s="108"/>
      <c r="B22" s="125"/>
      <c r="C22" s="115"/>
      <c r="D22" s="124"/>
      <c r="E22" s="124"/>
      <c r="F22" s="115"/>
      <c r="G22" s="93"/>
      <c r="H22" s="116"/>
      <c r="I22" s="117"/>
      <c r="J22" s="82"/>
      <c r="K22" s="112"/>
      <c r="L22" s="93"/>
      <c r="M22" s="114"/>
      <c r="N22" s="123">
        <f t="shared" si="0"/>
        <v>0</v>
      </c>
    </row>
    <row r="23" spans="1:14" ht="12.75" customHeight="1">
      <c r="A23" s="108"/>
      <c r="B23" s="125"/>
      <c r="C23" s="115"/>
      <c r="D23" s="124"/>
      <c r="E23" s="124"/>
      <c r="F23" s="115"/>
      <c r="G23" s="112"/>
      <c r="H23" s="116"/>
      <c r="I23" s="117"/>
      <c r="J23" s="116"/>
      <c r="K23" s="116"/>
      <c r="L23" s="114"/>
      <c r="M23" s="114"/>
      <c r="N23" s="123">
        <f t="shared" si="0"/>
        <v>0</v>
      </c>
    </row>
    <row r="24" spans="1:14" ht="12.75" customHeight="1">
      <c r="A24" s="108"/>
      <c r="B24" s="109"/>
      <c r="C24" s="115"/>
      <c r="D24" s="124"/>
      <c r="E24" s="124"/>
      <c r="F24" s="115"/>
      <c r="G24" s="116"/>
      <c r="H24" s="116"/>
      <c r="I24" s="127"/>
      <c r="J24" s="127"/>
      <c r="K24" s="116"/>
      <c r="L24" s="114"/>
      <c r="M24" s="114"/>
      <c r="N24" s="123">
        <f t="shared" si="0"/>
        <v>0</v>
      </c>
    </row>
    <row r="25" spans="1:14" ht="12.75" customHeight="1">
      <c r="A25" s="108"/>
      <c r="B25" s="125"/>
      <c r="C25" s="128"/>
      <c r="D25" s="124"/>
      <c r="E25" s="124"/>
      <c r="F25" s="129"/>
      <c r="G25" s="116"/>
      <c r="H25" s="116"/>
      <c r="I25" s="127"/>
      <c r="J25" s="127"/>
      <c r="K25" s="116"/>
      <c r="L25" s="114"/>
      <c r="M25" s="114"/>
      <c r="N25" s="123">
        <f t="shared" si="0"/>
        <v>0</v>
      </c>
    </row>
    <row r="26" spans="1:14" ht="12.75" customHeight="1">
      <c r="A26" s="100"/>
      <c r="B26" s="89"/>
      <c r="C26" s="92"/>
      <c r="D26" s="130"/>
      <c r="E26" s="130"/>
      <c r="F26" s="131"/>
      <c r="G26" s="103"/>
      <c r="H26" s="103"/>
      <c r="I26" s="132"/>
      <c r="J26" s="132"/>
      <c r="K26" s="77"/>
      <c r="L26" s="106"/>
      <c r="M26" s="106"/>
      <c r="N26" s="123">
        <f t="shared" si="0"/>
        <v>0</v>
      </c>
    </row>
    <row r="27" spans="1:14" ht="12.75" customHeight="1">
      <c r="A27" s="100"/>
      <c r="B27" s="89"/>
      <c r="C27" s="92"/>
      <c r="D27" s="130"/>
      <c r="E27" s="130"/>
      <c r="F27" s="131"/>
      <c r="G27" s="103"/>
      <c r="H27" s="103"/>
      <c r="I27" s="132"/>
      <c r="J27" s="132"/>
      <c r="K27" s="103"/>
      <c r="L27" s="106"/>
      <c r="M27" s="106"/>
      <c r="N27" s="123">
        <f t="shared" si="0"/>
        <v>0</v>
      </c>
    </row>
    <row r="28" spans="1:14" ht="12.75" customHeight="1">
      <c r="A28" s="133"/>
      <c r="B28" s="90"/>
      <c r="C28" s="92"/>
      <c r="D28" s="130"/>
      <c r="E28" s="130"/>
      <c r="F28" s="131"/>
      <c r="G28" s="103"/>
      <c r="H28" s="103"/>
      <c r="I28" s="132"/>
      <c r="J28" s="132"/>
      <c r="K28" s="103"/>
      <c r="L28" s="106"/>
      <c r="M28" s="106"/>
      <c r="N28" s="123">
        <f t="shared" si="0"/>
        <v>0</v>
      </c>
    </row>
    <row r="29" spans="1:14" ht="12.75" customHeight="1">
      <c r="A29" s="133"/>
      <c r="B29" s="89"/>
      <c r="C29" s="92"/>
      <c r="D29" s="130"/>
      <c r="E29" s="130"/>
      <c r="F29" s="131"/>
      <c r="G29" s="103"/>
      <c r="H29" s="103"/>
      <c r="I29" s="132"/>
      <c r="J29" s="132"/>
      <c r="K29" s="103"/>
      <c r="L29" s="106"/>
      <c r="M29" s="106"/>
      <c r="N29" s="123">
        <f t="shared" si="0"/>
        <v>0</v>
      </c>
    </row>
    <row r="30" spans="1:14" ht="12.75" customHeight="1">
      <c r="A30" s="133"/>
      <c r="B30" s="134"/>
      <c r="C30" s="92"/>
      <c r="D30" s="130"/>
      <c r="E30" s="130"/>
      <c r="F30" s="131"/>
      <c r="G30" s="103"/>
      <c r="H30" s="103"/>
      <c r="I30" s="77"/>
      <c r="J30" s="77"/>
      <c r="K30" s="132"/>
      <c r="L30" s="106"/>
      <c r="M30" s="106"/>
      <c r="N30" s="123">
        <f t="shared" si="0"/>
        <v>0</v>
      </c>
    </row>
    <row r="31" spans="1:14" ht="12.75" customHeight="1">
      <c r="A31" s="133"/>
      <c r="B31" s="134"/>
      <c r="C31" s="92"/>
      <c r="D31" s="135"/>
      <c r="E31" s="135"/>
      <c r="F31" s="131"/>
      <c r="G31" s="77"/>
      <c r="H31" s="77"/>
      <c r="I31" s="77"/>
      <c r="J31" s="77"/>
      <c r="K31" s="132"/>
      <c r="L31" s="106"/>
      <c r="M31" s="106"/>
      <c r="N31" s="136">
        <f>SUM(N6:N30)</f>
        <v>111579</v>
      </c>
    </row>
    <row r="32" spans="1:14" ht="12.75" customHeight="1">
      <c r="A32" s="86" t="s">
        <v>37</v>
      </c>
      <c r="B32" s="137"/>
      <c r="C32" s="138"/>
      <c r="D32" s="132"/>
      <c r="E32" s="132"/>
      <c r="F32" s="132"/>
      <c r="G32" s="103">
        <f>SUM(G6:G31)</f>
        <v>80755</v>
      </c>
      <c r="H32" s="103">
        <f>SUM(H6:H31)</f>
        <v>0</v>
      </c>
      <c r="I32" s="106">
        <f>SUM(I6:I30)</f>
        <v>30824</v>
      </c>
      <c r="J32" s="106">
        <f>SUM(J6:J30)</f>
        <v>7900</v>
      </c>
      <c r="K32" s="106">
        <f>SUM(K6:K30)</f>
        <v>103679</v>
      </c>
      <c r="L32" s="106">
        <f>SUM(L6:L31)</f>
        <v>0</v>
      </c>
      <c r="M32" s="106">
        <f>SUM(M6:M31)</f>
        <v>0</v>
      </c>
      <c r="N32" s="136">
        <f>SUM(J32:M32)</f>
        <v>111579</v>
      </c>
    </row>
    <row r="33" spans="1:14">
      <c r="A33" s="77"/>
      <c r="B33" s="77"/>
      <c r="C33" s="77"/>
      <c r="D33" s="130"/>
      <c r="E33" s="77"/>
      <c r="F33" s="77"/>
      <c r="G33" s="77"/>
      <c r="H33" s="79" t="s">
        <v>38</v>
      </c>
      <c r="I33" s="139"/>
      <c r="J33" s="132"/>
      <c r="K33" s="140"/>
      <c r="L33" s="132"/>
      <c r="M33" s="132"/>
      <c r="N33" s="77"/>
    </row>
    <row r="34" spans="1:14">
      <c r="A34" s="86" t="s">
        <v>39</v>
      </c>
      <c r="B34" s="86"/>
      <c r="C34" s="77"/>
      <c r="D34" s="130"/>
      <c r="E34" s="141" t="s">
        <v>40</v>
      </c>
      <c r="F34" s="141"/>
      <c r="G34" s="77" t="s">
        <v>41</v>
      </c>
      <c r="H34" s="142"/>
      <c r="I34" s="143"/>
      <c r="J34" s="144"/>
      <c r="K34" s="145"/>
      <c r="L34" s="146"/>
      <c r="M34" s="147"/>
      <c r="N34" s="77"/>
    </row>
    <row r="35" spans="1:14">
      <c r="A35" s="86" t="s">
        <v>42</v>
      </c>
      <c r="B35" s="85"/>
      <c r="C35" s="148"/>
      <c r="D35" s="77"/>
      <c r="E35" s="312">
        <v>521</v>
      </c>
      <c r="F35" s="312"/>
      <c r="G35" s="77"/>
      <c r="H35" s="149"/>
      <c r="I35" s="150"/>
      <c r="J35" s="146"/>
      <c r="K35" s="146"/>
      <c r="L35" s="146"/>
      <c r="M35" s="147"/>
      <c r="N35" s="151"/>
    </row>
    <row r="36" spans="1:14">
      <c r="A36" s="86" t="s">
        <v>43</v>
      </c>
      <c r="B36" s="77"/>
      <c r="C36" s="152">
        <v>0</v>
      </c>
      <c r="D36" s="77"/>
      <c r="E36" s="77"/>
      <c r="F36" s="77"/>
      <c r="G36" s="77"/>
      <c r="H36" s="141"/>
      <c r="I36" s="106"/>
      <c r="J36" s="147"/>
      <c r="K36" s="147"/>
      <c r="L36" s="147"/>
      <c r="M36" s="147"/>
      <c r="N36" s="151"/>
    </row>
    <row r="37" spans="1:14">
      <c r="A37" s="77"/>
      <c r="B37" s="77"/>
      <c r="C37" s="103">
        <f>((C35+C36)*E35)</f>
        <v>0</v>
      </c>
      <c r="D37" s="77"/>
      <c r="E37" s="77"/>
      <c r="F37" s="77"/>
      <c r="G37" s="77"/>
      <c r="H37" s="147"/>
      <c r="I37" s="147"/>
      <c r="J37" s="147"/>
      <c r="K37" s="77"/>
      <c r="L37" s="147"/>
      <c r="M37" s="147"/>
      <c r="N37" s="151"/>
    </row>
    <row r="38" spans="1:14">
      <c r="A38" s="86" t="s">
        <v>44</v>
      </c>
      <c r="B38" s="77"/>
      <c r="C38" s="106">
        <v>7900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>
      <c r="A39" s="313" t="s">
        <v>19</v>
      </c>
      <c r="B39" s="313"/>
      <c r="C39" s="103">
        <f>SUM(C37+C38)</f>
        <v>7900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30"/>
    </row>
  </sheetData>
  <mergeCells count="5">
    <mergeCell ref="K3:M3"/>
    <mergeCell ref="H4:I4"/>
    <mergeCell ref="E35:F35"/>
    <mergeCell ref="A39:B39"/>
    <mergeCell ref="B3:D3"/>
  </mergeCells>
  <pageMargins left="0.38" right="0.12" top="0.74803149606299213" bottom="0.16" header="0.21" footer="0.31496062992125984"/>
  <pageSetup paperSize="9" orientation="landscape" horizontalDpi="0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>
  <sheetPr codeName="Hoja48"/>
  <dimension ref="A1:N39"/>
  <sheetViews>
    <sheetView topLeftCell="A4" workbookViewId="0">
      <selection activeCell="C31" sqref="C31"/>
    </sheetView>
  </sheetViews>
  <sheetFormatPr baseColWidth="10" defaultRowHeight="15"/>
  <sheetData>
    <row r="1" spans="1:14" ht="15.75">
      <c r="A1" s="1"/>
      <c r="B1" s="1"/>
      <c r="C1" s="2" t="s">
        <v>0</v>
      </c>
      <c r="D1" s="3"/>
      <c r="E1" s="3"/>
      <c r="F1" s="3"/>
      <c r="G1" s="1"/>
      <c r="H1" s="1"/>
      <c r="I1" s="1"/>
      <c r="J1" s="4" t="s">
        <v>1</v>
      </c>
      <c r="K1" s="3"/>
      <c r="L1" s="1"/>
      <c r="M1" s="1"/>
      <c r="N1" s="1"/>
    </row>
    <row r="2" spans="1:14" ht="15.75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 ht="15.75">
      <c r="A3" s="6" t="s">
        <v>2</v>
      </c>
      <c r="B3" s="3"/>
      <c r="C3" s="3"/>
      <c r="D3" s="7" t="s">
        <v>3</v>
      </c>
      <c r="E3" s="8"/>
      <c r="G3" s="1"/>
      <c r="H3" s="1"/>
      <c r="I3" s="1"/>
      <c r="J3" s="6"/>
      <c r="K3" s="319">
        <v>40391</v>
      </c>
      <c r="L3" s="319"/>
      <c r="M3" s="319"/>
      <c r="N3" s="9" t="s">
        <v>4</v>
      </c>
    </row>
    <row r="4" spans="1:14" ht="15.75">
      <c r="A4" s="1"/>
      <c r="B4" s="1"/>
      <c r="C4" s="1"/>
      <c r="D4" s="1"/>
      <c r="E4" s="1"/>
      <c r="F4" s="1"/>
      <c r="G4" s="1"/>
      <c r="H4" s="320" t="s">
        <v>5</v>
      </c>
      <c r="I4" s="320"/>
      <c r="J4" s="1"/>
      <c r="K4" s="1"/>
      <c r="L4" s="1"/>
      <c r="M4" s="10"/>
      <c r="N4" s="1"/>
    </row>
    <row r="5" spans="1:14" ht="15.75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19</v>
      </c>
    </row>
    <row r="6" spans="1:14" ht="15.75">
      <c r="A6" s="11" t="s">
        <v>20</v>
      </c>
      <c r="B6" s="12" t="s">
        <v>21</v>
      </c>
      <c r="C6" s="13" t="s">
        <v>22</v>
      </c>
      <c r="D6" s="14">
        <v>40391</v>
      </c>
      <c r="E6" s="14">
        <v>40392</v>
      </c>
      <c r="F6" s="15">
        <v>34719</v>
      </c>
      <c r="G6" s="16">
        <v>31055</v>
      </c>
      <c r="H6" s="17"/>
      <c r="I6" s="18"/>
      <c r="J6" s="16"/>
      <c r="K6" s="16">
        <v>15500</v>
      </c>
      <c r="L6" s="16"/>
      <c r="M6" s="19">
        <v>15555</v>
      </c>
      <c r="N6" s="20">
        <f>SUM(G6:I6)</f>
        <v>31055</v>
      </c>
    </row>
    <row r="7" spans="1:14" ht="15.75">
      <c r="A7" s="11" t="s">
        <v>23</v>
      </c>
      <c r="B7" s="21" t="s">
        <v>24</v>
      </c>
      <c r="C7" s="13" t="s">
        <v>25</v>
      </c>
      <c r="D7" s="22">
        <v>40391</v>
      </c>
      <c r="E7" s="22">
        <v>40393</v>
      </c>
      <c r="F7" s="15">
        <v>34720</v>
      </c>
      <c r="G7" s="16">
        <v>47932</v>
      </c>
      <c r="H7" s="17"/>
      <c r="I7" s="16"/>
      <c r="J7" s="16"/>
      <c r="K7" s="23"/>
      <c r="L7" s="16"/>
      <c r="M7" s="19">
        <v>47932</v>
      </c>
      <c r="N7" s="20">
        <f>SUM(G7:I7)</f>
        <v>47932</v>
      </c>
    </row>
    <row r="8" spans="1:14" ht="15.75">
      <c r="A8" s="11"/>
      <c r="B8" s="12" t="s">
        <v>26</v>
      </c>
      <c r="C8" s="14" t="s">
        <v>27</v>
      </c>
      <c r="D8" s="14">
        <v>40389</v>
      </c>
      <c r="E8" s="14">
        <v>40391</v>
      </c>
      <c r="F8" s="15">
        <v>34721</v>
      </c>
      <c r="G8" s="16">
        <v>302180</v>
      </c>
      <c r="H8" s="16"/>
      <c r="I8" s="18"/>
      <c r="J8" s="16"/>
      <c r="K8" s="23"/>
      <c r="L8" s="16"/>
      <c r="M8" s="19">
        <v>302180</v>
      </c>
      <c r="N8" s="20">
        <f>SUM(G8:I8)</f>
        <v>302180</v>
      </c>
    </row>
    <row r="9" spans="1:14" ht="27">
      <c r="A9" s="24"/>
      <c r="B9" s="25" t="s">
        <v>28</v>
      </c>
      <c r="C9" s="15" t="s">
        <v>27</v>
      </c>
      <c r="D9" s="22">
        <v>40390</v>
      </c>
      <c r="E9" s="22">
        <v>40392</v>
      </c>
      <c r="F9" s="15">
        <v>34722</v>
      </c>
      <c r="G9" s="16">
        <v>391792</v>
      </c>
      <c r="H9" s="16"/>
      <c r="I9" s="18"/>
      <c r="J9" s="26"/>
      <c r="K9" s="23"/>
      <c r="L9" s="16"/>
      <c r="M9" s="19">
        <v>391792</v>
      </c>
      <c r="N9" s="20">
        <f t="shared" ref="N9:N30" si="0">SUM(G9+I9)</f>
        <v>391792</v>
      </c>
    </row>
    <row r="10" spans="1:14" ht="15.75">
      <c r="A10" s="24" t="s">
        <v>29</v>
      </c>
      <c r="B10" s="12" t="s">
        <v>30</v>
      </c>
      <c r="C10" s="14" t="s">
        <v>22</v>
      </c>
      <c r="D10" s="14">
        <v>40391</v>
      </c>
      <c r="E10" s="14">
        <v>40392</v>
      </c>
      <c r="F10" s="15">
        <v>34723</v>
      </c>
      <c r="G10" s="16">
        <v>26050</v>
      </c>
      <c r="H10" s="17"/>
      <c r="I10" s="18"/>
      <c r="J10" s="16">
        <v>26050</v>
      </c>
      <c r="K10" s="23"/>
      <c r="L10" s="16"/>
      <c r="M10" s="16"/>
      <c r="N10" s="20">
        <f t="shared" si="0"/>
        <v>26050</v>
      </c>
    </row>
    <row r="11" spans="1:14" ht="15.75">
      <c r="A11" s="24" t="s">
        <v>31</v>
      </c>
      <c r="B11" s="12" t="s">
        <v>32</v>
      </c>
      <c r="C11" s="12" t="s">
        <v>33</v>
      </c>
      <c r="D11" s="14">
        <v>40391</v>
      </c>
      <c r="E11" s="14">
        <v>40392</v>
      </c>
      <c r="F11" s="15">
        <v>34724</v>
      </c>
      <c r="G11" s="16">
        <v>28134</v>
      </c>
      <c r="H11" s="16"/>
      <c r="I11" s="18"/>
      <c r="J11" s="16"/>
      <c r="K11" s="27">
        <v>28134</v>
      </c>
      <c r="L11" s="16"/>
      <c r="M11" s="28"/>
      <c r="N11" s="20">
        <f t="shared" si="0"/>
        <v>28134</v>
      </c>
    </row>
    <row r="12" spans="1:14" ht="15.75">
      <c r="A12" s="24" t="s">
        <v>29</v>
      </c>
      <c r="B12" s="12" t="s">
        <v>34</v>
      </c>
      <c r="C12" s="14" t="s">
        <v>33</v>
      </c>
      <c r="D12" s="14"/>
      <c r="E12" s="14"/>
      <c r="F12" s="15">
        <v>34725</v>
      </c>
      <c r="G12" s="16">
        <v>31260</v>
      </c>
      <c r="H12" s="16"/>
      <c r="I12" s="18"/>
      <c r="J12" s="16">
        <v>31260</v>
      </c>
      <c r="K12" s="23"/>
      <c r="L12" s="16"/>
      <c r="M12" s="29"/>
      <c r="N12" s="20">
        <f t="shared" si="0"/>
        <v>31260</v>
      </c>
    </row>
    <row r="13" spans="1:14" ht="15.75">
      <c r="A13" s="24"/>
      <c r="B13" s="12" t="s">
        <v>35</v>
      </c>
      <c r="C13" s="14"/>
      <c r="D13" s="14"/>
      <c r="E13" s="14"/>
      <c r="F13" s="15">
        <v>34726</v>
      </c>
      <c r="G13" s="16"/>
      <c r="H13" s="30" t="s">
        <v>36</v>
      </c>
      <c r="I13" s="18">
        <v>7000</v>
      </c>
      <c r="J13" s="16">
        <v>7000</v>
      </c>
      <c r="K13" s="23"/>
      <c r="L13" s="16"/>
      <c r="M13" s="29"/>
      <c r="N13" s="20">
        <f t="shared" si="0"/>
        <v>7000</v>
      </c>
    </row>
    <row r="14" spans="1:14" ht="15.75">
      <c r="A14" s="31"/>
      <c r="B14" s="32"/>
      <c r="C14" s="33"/>
      <c r="D14" s="33"/>
      <c r="E14" s="33"/>
      <c r="F14" s="34"/>
      <c r="G14" s="16"/>
      <c r="H14" s="35"/>
      <c r="I14" s="36"/>
      <c r="J14" s="35"/>
      <c r="K14" s="23"/>
      <c r="L14" s="16"/>
      <c r="M14" s="37"/>
      <c r="N14" s="20">
        <f t="shared" si="0"/>
        <v>0</v>
      </c>
    </row>
    <row r="15" spans="1:14" ht="15.75">
      <c r="A15" s="31"/>
      <c r="B15" s="32"/>
      <c r="C15" s="33"/>
      <c r="D15" s="33"/>
      <c r="E15" s="33"/>
      <c r="F15" s="38"/>
      <c r="G15" s="35"/>
      <c r="H15" s="35"/>
      <c r="I15" s="36"/>
      <c r="J15" s="35"/>
      <c r="K15" s="23"/>
      <c r="L15" s="35"/>
      <c r="M15" s="37"/>
      <c r="N15" s="20">
        <f t="shared" si="0"/>
        <v>0</v>
      </c>
    </row>
    <row r="16" spans="1:14" ht="15.75">
      <c r="A16" s="31"/>
      <c r="B16" s="32"/>
      <c r="C16" s="38"/>
      <c r="D16" s="33"/>
      <c r="E16" s="33"/>
      <c r="F16" s="38"/>
      <c r="G16" s="16"/>
      <c r="H16" s="39"/>
      <c r="I16" s="40"/>
      <c r="J16" s="41"/>
      <c r="K16" s="35"/>
      <c r="L16" s="16"/>
      <c r="M16" s="39"/>
      <c r="N16" s="20">
        <f t="shared" si="0"/>
        <v>0</v>
      </c>
    </row>
    <row r="17" spans="1:14" ht="15.75">
      <c r="A17" s="42"/>
      <c r="B17" s="43"/>
      <c r="C17" s="44"/>
      <c r="D17" s="45"/>
      <c r="E17" s="45"/>
      <c r="F17" s="44"/>
      <c r="G17" s="16"/>
      <c r="H17" s="39"/>
      <c r="I17" s="40"/>
      <c r="J17" s="16"/>
      <c r="K17" s="35"/>
      <c r="L17" s="16"/>
      <c r="M17" s="46"/>
      <c r="N17" s="47">
        <f t="shared" si="0"/>
        <v>0</v>
      </c>
    </row>
    <row r="18" spans="1:14" ht="15.75">
      <c r="A18" s="31"/>
      <c r="B18" s="32"/>
      <c r="C18" s="38"/>
      <c r="D18" s="48"/>
      <c r="E18" s="48"/>
      <c r="F18" s="38"/>
      <c r="G18" s="16"/>
      <c r="H18" s="39"/>
      <c r="I18" s="40"/>
      <c r="J18" s="41"/>
      <c r="K18" s="35"/>
      <c r="L18" s="16"/>
      <c r="M18" s="37"/>
      <c r="N18" s="47">
        <f t="shared" si="0"/>
        <v>0</v>
      </c>
    </row>
    <row r="19" spans="1:14" ht="15.75">
      <c r="A19" s="31"/>
      <c r="B19" s="49"/>
      <c r="C19" s="38"/>
      <c r="D19" s="48"/>
      <c r="E19" s="48"/>
      <c r="F19" s="38"/>
      <c r="G19" s="50"/>
      <c r="H19" s="37"/>
      <c r="I19" s="40"/>
      <c r="J19" s="39"/>
      <c r="K19" s="37"/>
      <c r="L19" s="50"/>
      <c r="M19" s="37"/>
      <c r="N19" s="47">
        <f t="shared" si="0"/>
        <v>0</v>
      </c>
    </row>
    <row r="20" spans="1:14" ht="15.75">
      <c r="A20" s="31"/>
      <c r="B20" s="49"/>
      <c r="C20" s="38"/>
      <c r="D20" s="48"/>
      <c r="E20" s="48"/>
      <c r="F20" s="38"/>
      <c r="G20" s="16"/>
      <c r="H20" s="39"/>
      <c r="I20" s="40"/>
      <c r="J20" s="51"/>
      <c r="K20" s="39"/>
      <c r="L20" s="16"/>
      <c r="M20" s="37"/>
      <c r="N20" s="47">
        <f t="shared" si="0"/>
        <v>0</v>
      </c>
    </row>
    <row r="21" spans="1:14" ht="15.75">
      <c r="A21" s="31"/>
      <c r="B21" s="33"/>
      <c r="C21" s="38"/>
      <c r="D21" s="48"/>
      <c r="E21" s="48"/>
      <c r="F21" s="38"/>
      <c r="G21" s="50"/>
      <c r="H21" s="37"/>
      <c r="I21" s="40"/>
      <c r="J21" s="39"/>
      <c r="K21" s="39"/>
      <c r="L21" s="50"/>
      <c r="M21" s="37"/>
      <c r="N21" s="47">
        <f t="shared" si="0"/>
        <v>0</v>
      </c>
    </row>
    <row r="22" spans="1:14" ht="15.75">
      <c r="A22" s="31"/>
      <c r="B22" s="49"/>
      <c r="C22" s="38"/>
      <c r="D22" s="48"/>
      <c r="E22" s="48"/>
      <c r="F22" s="38"/>
      <c r="G22" s="16"/>
      <c r="H22" s="39"/>
      <c r="I22" s="40"/>
      <c r="J22" s="41"/>
      <c r="K22" s="35"/>
      <c r="L22" s="16"/>
      <c r="M22" s="37"/>
      <c r="N22" s="47">
        <f t="shared" si="0"/>
        <v>0</v>
      </c>
    </row>
    <row r="23" spans="1:14" ht="15.75">
      <c r="A23" s="31"/>
      <c r="B23" s="49"/>
      <c r="C23" s="38"/>
      <c r="D23" s="48"/>
      <c r="E23" s="48"/>
      <c r="F23" s="38"/>
      <c r="G23" s="35"/>
      <c r="H23" s="39"/>
      <c r="I23" s="40"/>
      <c r="J23" s="39"/>
      <c r="K23" s="39"/>
      <c r="L23" s="37"/>
      <c r="M23" s="37"/>
      <c r="N23" s="47">
        <f t="shared" si="0"/>
        <v>0</v>
      </c>
    </row>
    <row r="24" spans="1:14" ht="15.75">
      <c r="A24" s="31"/>
      <c r="B24" s="32"/>
      <c r="C24" s="38"/>
      <c r="D24" s="48"/>
      <c r="E24" s="48"/>
      <c r="F24" s="38"/>
      <c r="G24" s="39"/>
      <c r="H24" s="39"/>
      <c r="I24" s="51"/>
      <c r="J24" s="51"/>
      <c r="K24" s="39"/>
      <c r="L24" s="37"/>
      <c r="M24" s="37"/>
      <c r="N24" s="47">
        <f t="shared" si="0"/>
        <v>0</v>
      </c>
    </row>
    <row r="25" spans="1:14" ht="15.75">
      <c r="A25" s="31"/>
      <c r="B25" s="49"/>
      <c r="C25" s="52"/>
      <c r="D25" s="48"/>
      <c r="E25" s="48"/>
      <c r="F25" s="53"/>
      <c r="G25" s="39"/>
      <c r="H25" s="39"/>
      <c r="I25" s="51"/>
      <c r="J25" s="51"/>
      <c r="K25" s="39"/>
      <c r="L25" s="37"/>
      <c r="M25" s="37"/>
      <c r="N25" s="47">
        <f t="shared" si="0"/>
        <v>0</v>
      </c>
    </row>
    <row r="26" spans="1:14" ht="15.75">
      <c r="A26" s="24"/>
      <c r="B26" s="12"/>
      <c r="C26" s="15"/>
      <c r="D26" s="54"/>
      <c r="E26" s="54"/>
      <c r="F26" s="55"/>
      <c r="G26" s="26"/>
      <c r="H26" s="26"/>
      <c r="I26" s="56"/>
      <c r="J26" s="56"/>
      <c r="K26" s="1"/>
      <c r="L26" s="29"/>
      <c r="M26" s="29"/>
      <c r="N26" s="47">
        <f t="shared" si="0"/>
        <v>0</v>
      </c>
    </row>
    <row r="27" spans="1:14" ht="15.75">
      <c r="A27" s="24"/>
      <c r="B27" s="12"/>
      <c r="C27" s="15"/>
      <c r="D27" s="54"/>
      <c r="E27" s="54"/>
      <c r="F27" s="55"/>
      <c r="G27" s="26"/>
      <c r="H27" s="26"/>
      <c r="I27" s="56"/>
      <c r="J27" s="56"/>
      <c r="K27" s="26"/>
      <c r="L27" s="29"/>
      <c r="M27" s="29"/>
      <c r="N27" s="47">
        <f t="shared" si="0"/>
        <v>0</v>
      </c>
    </row>
    <row r="28" spans="1:14" ht="15.75">
      <c r="A28" s="57"/>
      <c r="B28" s="13"/>
      <c r="C28" s="15"/>
      <c r="D28" s="54"/>
      <c r="E28" s="54"/>
      <c r="F28" s="55"/>
      <c r="G28" s="26"/>
      <c r="H28" s="26"/>
      <c r="I28" s="56"/>
      <c r="J28" s="56"/>
      <c r="K28" s="26"/>
      <c r="L28" s="29"/>
      <c r="M28" s="29"/>
      <c r="N28" s="47">
        <f t="shared" si="0"/>
        <v>0</v>
      </c>
    </row>
    <row r="29" spans="1:14" ht="15.75">
      <c r="A29" s="57"/>
      <c r="B29" s="12"/>
      <c r="C29" s="15"/>
      <c r="D29" s="54"/>
      <c r="E29" s="54"/>
      <c r="F29" s="55"/>
      <c r="G29" s="26"/>
      <c r="H29" s="26"/>
      <c r="I29" s="56"/>
      <c r="J29" s="56"/>
      <c r="K29" s="26"/>
      <c r="L29" s="29"/>
      <c r="M29" s="29"/>
      <c r="N29" s="47">
        <f t="shared" si="0"/>
        <v>0</v>
      </c>
    </row>
    <row r="30" spans="1:14" ht="15.75">
      <c r="A30" s="57"/>
      <c r="B30" s="58"/>
      <c r="C30" s="15"/>
      <c r="D30" s="54"/>
      <c r="E30" s="54"/>
      <c r="F30" s="55"/>
      <c r="G30" s="26"/>
      <c r="H30" s="26"/>
      <c r="I30" s="1"/>
      <c r="J30" s="1"/>
      <c r="K30" s="56"/>
      <c r="L30" s="29"/>
      <c r="M30" s="29"/>
      <c r="N30" s="47">
        <f t="shared" si="0"/>
        <v>0</v>
      </c>
    </row>
    <row r="31" spans="1:14" ht="15.75">
      <c r="A31" s="57"/>
      <c r="B31" s="58"/>
      <c r="C31" s="15"/>
      <c r="D31" s="59"/>
      <c r="E31" s="59"/>
      <c r="F31" s="55"/>
      <c r="G31" s="1"/>
      <c r="H31" s="1"/>
      <c r="I31" s="1"/>
      <c r="J31" s="1"/>
      <c r="K31" s="56"/>
      <c r="L31" s="29"/>
      <c r="M31" s="29"/>
      <c r="N31" s="60">
        <f>SUM(N6:N30)</f>
        <v>865403</v>
      </c>
    </row>
    <row r="32" spans="1:14" ht="15.75">
      <c r="A32" s="9" t="s">
        <v>37</v>
      </c>
      <c r="B32" s="61"/>
      <c r="C32" s="62"/>
      <c r="D32" s="56"/>
      <c r="E32" s="56"/>
      <c r="F32" s="56"/>
      <c r="G32" s="26">
        <f>SUM(G6:G31)</f>
        <v>858403</v>
      </c>
      <c r="H32" s="26">
        <f>SUM(H6:H31)</f>
        <v>0</v>
      </c>
      <c r="I32" s="29">
        <f>SUM(I6:I30)</f>
        <v>7000</v>
      </c>
      <c r="J32" s="29">
        <f>SUM(J6:J30)</f>
        <v>64310</v>
      </c>
      <c r="K32" s="29">
        <f>SUM(K6:K30)</f>
        <v>43634</v>
      </c>
      <c r="L32" s="29">
        <f>SUM(L6:L31)</f>
        <v>0</v>
      </c>
      <c r="M32" s="29">
        <f>SUM(M6:M31)</f>
        <v>757459</v>
      </c>
      <c r="N32" s="60">
        <f>SUM(J32:M32)</f>
        <v>865403</v>
      </c>
    </row>
    <row r="33" spans="1:14" ht="15.75">
      <c r="A33" s="1"/>
      <c r="B33" s="1"/>
      <c r="C33" s="1"/>
      <c r="D33" s="54"/>
      <c r="E33" s="1"/>
      <c r="F33" s="1"/>
      <c r="G33" s="1"/>
      <c r="H33" s="3" t="s">
        <v>38</v>
      </c>
      <c r="I33" s="63"/>
      <c r="J33" s="56"/>
      <c r="K33" s="64"/>
      <c r="L33" s="56"/>
      <c r="M33" s="56"/>
      <c r="N33" s="1"/>
    </row>
    <row r="34" spans="1:14" ht="15.75">
      <c r="A34" s="9" t="s">
        <v>39</v>
      </c>
      <c r="B34" s="9"/>
      <c r="C34" s="1"/>
      <c r="D34" s="54"/>
      <c r="E34" s="65" t="s">
        <v>40</v>
      </c>
      <c r="F34" s="65"/>
      <c r="G34" s="1" t="s">
        <v>41</v>
      </c>
      <c r="H34" s="66"/>
      <c r="I34" s="67"/>
      <c r="J34" s="68"/>
      <c r="K34" s="69"/>
      <c r="L34" s="70"/>
      <c r="M34" s="71"/>
      <c r="N34" s="1"/>
    </row>
    <row r="35" spans="1:14" ht="15.75">
      <c r="A35" s="9" t="s">
        <v>42</v>
      </c>
      <c r="B35" s="6"/>
      <c r="C35" s="72"/>
      <c r="D35" s="1"/>
      <c r="E35" s="320">
        <v>521</v>
      </c>
      <c r="F35" s="320"/>
      <c r="G35" s="1"/>
      <c r="H35" s="73"/>
      <c r="I35" s="74"/>
      <c r="J35" s="70"/>
      <c r="K35" s="70"/>
      <c r="L35" s="70"/>
      <c r="M35" s="71"/>
      <c r="N35" s="75"/>
    </row>
    <row r="36" spans="1:14" ht="15.75">
      <c r="A36" s="9" t="s">
        <v>43</v>
      </c>
      <c r="B36" s="1"/>
      <c r="C36" s="76">
        <v>110</v>
      </c>
      <c r="D36" s="1"/>
      <c r="E36" s="1"/>
      <c r="F36" s="1"/>
      <c r="G36" s="1"/>
      <c r="H36" s="65"/>
      <c r="I36" s="29"/>
      <c r="J36" s="71"/>
      <c r="K36" s="71"/>
      <c r="L36" s="71"/>
      <c r="M36" s="71"/>
      <c r="N36" s="75"/>
    </row>
    <row r="37" spans="1:14">
      <c r="A37" s="1"/>
      <c r="B37" s="1"/>
      <c r="C37" s="26">
        <f>((C35+C36)*E35)</f>
        <v>57310</v>
      </c>
      <c r="D37" s="1"/>
      <c r="E37" s="1"/>
      <c r="F37" s="1"/>
      <c r="G37" s="1"/>
      <c r="H37" s="71"/>
      <c r="I37" s="71"/>
      <c r="J37" s="71"/>
      <c r="K37" s="1"/>
      <c r="L37" s="71"/>
      <c r="M37" s="71"/>
      <c r="N37" s="75"/>
    </row>
    <row r="38" spans="1:14" ht="15.75">
      <c r="A38" s="9" t="s">
        <v>44</v>
      </c>
      <c r="B38" s="1"/>
      <c r="C38" s="29">
        <v>7000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321" t="s">
        <v>19</v>
      </c>
      <c r="B39" s="321"/>
      <c r="C39" s="26">
        <f>SUM(C37+C38)</f>
        <v>64310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54"/>
    </row>
  </sheetData>
  <mergeCells count="4">
    <mergeCell ref="K3:M3"/>
    <mergeCell ref="H4:I4"/>
    <mergeCell ref="E35:F35"/>
    <mergeCell ref="A39:B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7"/>
  <sheetViews>
    <sheetView topLeftCell="A7" workbookViewId="0">
      <selection activeCell="C37" sqref="C37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77</v>
      </c>
      <c r="F3" s="201"/>
      <c r="G3" s="194"/>
      <c r="H3" s="194"/>
      <c r="I3" s="194"/>
      <c r="J3" s="202"/>
      <c r="K3" s="305">
        <v>40418</v>
      </c>
      <c r="L3" s="305"/>
      <c r="M3" s="305"/>
      <c r="N3" s="203" t="s">
        <v>46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295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 t="s">
        <v>31</v>
      </c>
      <c r="B6" s="206" t="s">
        <v>414</v>
      </c>
      <c r="C6" s="209" t="s">
        <v>33</v>
      </c>
      <c r="D6" s="208">
        <v>40418</v>
      </c>
      <c r="E6" s="208">
        <v>40419</v>
      </c>
      <c r="F6" s="209">
        <v>35033</v>
      </c>
      <c r="G6" s="210">
        <v>40000</v>
      </c>
      <c r="H6" s="210"/>
      <c r="I6" s="210"/>
      <c r="J6" s="210"/>
      <c r="K6" s="211">
        <v>40000</v>
      </c>
      <c r="L6" s="210"/>
      <c r="M6" s="212"/>
      <c r="N6" s="213">
        <f>SUM(G6:I6)</f>
        <v>40000</v>
      </c>
    </row>
    <row r="7" spans="1:14" ht="11.25" customHeight="1">
      <c r="A7" s="214" t="s">
        <v>51</v>
      </c>
      <c r="B7" s="206" t="s">
        <v>415</v>
      </c>
      <c r="C7" s="207" t="s">
        <v>33</v>
      </c>
      <c r="D7" s="208">
        <v>40418</v>
      </c>
      <c r="E7" s="208">
        <v>40419</v>
      </c>
      <c r="F7" s="209">
        <v>35034</v>
      </c>
      <c r="G7" s="210">
        <v>46170</v>
      </c>
      <c r="H7" s="210"/>
      <c r="I7" s="210"/>
      <c r="J7" s="210"/>
      <c r="K7" s="211">
        <v>46170</v>
      </c>
      <c r="L7" s="210"/>
      <c r="M7" s="212"/>
      <c r="N7" s="213">
        <f t="shared" ref="N7:N28" si="0">SUM(G7+I7)</f>
        <v>46170</v>
      </c>
    </row>
    <row r="8" spans="1:14" ht="11.25" customHeight="1">
      <c r="A8" s="214" t="s">
        <v>139</v>
      </c>
      <c r="B8" s="217" t="s">
        <v>416</v>
      </c>
      <c r="C8" s="208" t="s">
        <v>33</v>
      </c>
      <c r="D8" s="208">
        <v>40418</v>
      </c>
      <c r="E8" s="208">
        <v>40419</v>
      </c>
      <c r="F8" s="209">
        <v>35035</v>
      </c>
      <c r="G8" s="210">
        <v>30780</v>
      </c>
      <c r="H8" s="210"/>
      <c r="I8" s="216"/>
      <c r="J8" s="210">
        <v>30780</v>
      </c>
      <c r="K8" s="211"/>
      <c r="L8" s="210"/>
      <c r="M8" s="210"/>
      <c r="N8" s="213">
        <f t="shared" si="0"/>
        <v>30780</v>
      </c>
    </row>
    <row r="9" spans="1:14" ht="11.25" customHeight="1">
      <c r="A9" s="214"/>
      <c r="B9" s="217" t="s">
        <v>131</v>
      </c>
      <c r="C9" s="218" t="s">
        <v>33</v>
      </c>
      <c r="D9" s="208"/>
      <c r="E9" s="208"/>
      <c r="F9" s="209">
        <v>35036</v>
      </c>
      <c r="G9" s="210">
        <v>1650</v>
      </c>
      <c r="H9" s="210"/>
      <c r="I9" s="216"/>
      <c r="J9" s="210">
        <v>1650</v>
      </c>
      <c r="K9" s="219"/>
      <c r="L9" s="210"/>
      <c r="M9" s="220"/>
      <c r="N9" s="213">
        <f t="shared" si="0"/>
        <v>1650</v>
      </c>
    </row>
    <row r="10" spans="1:14" ht="11.25" customHeight="1">
      <c r="A10" s="214"/>
      <c r="B10" s="221"/>
      <c r="C10" s="208"/>
      <c r="D10" s="208"/>
      <c r="E10" s="208"/>
      <c r="F10" s="209"/>
      <c r="G10" s="210"/>
      <c r="H10" s="210"/>
      <c r="I10" s="216"/>
      <c r="J10" s="210"/>
      <c r="K10" s="211"/>
      <c r="L10" s="210"/>
      <c r="M10" s="222"/>
      <c r="N10" s="213">
        <f t="shared" si="0"/>
        <v>0</v>
      </c>
    </row>
    <row r="11" spans="1:14" ht="11.25" customHeight="1">
      <c r="A11" s="214"/>
      <c r="B11" s="218"/>
      <c r="C11" s="208"/>
      <c r="D11" s="208"/>
      <c r="E11" s="208"/>
      <c r="F11" s="209"/>
      <c r="G11" s="210"/>
      <c r="H11" s="223"/>
      <c r="I11" s="216"/>
      <c r="J11" s="210"/>
      <c r="K11" s="211"/>
      <c r="L11" s="210"/>
      <c r="M11" s="222"/>
      <c r="N11" s="213">
        <f t="shared" si="0"/>
        <v>0</v>
      </c>
    </row>
    <row r="12" spans="1:14" ht="11.25" customHeight="1">
      <c r="A12" s="224"/>
      <c r="B12" s="225"/>
      <c r="C12" s="226"/>
      <c r="D12" s="226"/>
      <c r="E12" s="226"/>
      <c r="F12" s="227"/>
      <c r="G12" s="210"/>
      <c r="H12" s="228"/>
      <c r="I12" s="229"/>
      <c r="J12" s="228"/>
      <c r="K12" s="211"/>
      <c r="L12" s="210"/>
      <c r="M12" s="230"/>
      <c r="N12" s="213">
        <f t="shared" si="0"/>
        <v>0</v>
      </c>
    </row>
    <row r="13" spans="1:14" ht="11.25" customHeight="1">
      <c r="A13" s="224"/>
      <c r="B13" s="225"/>
      <c r="C13" s="226"/>
      <c r="D13" s="226"/>
      <c r="E13" s="226"/>
      <c r="F13" s="231"/>
      <c r="G13" s="228"/>
      <c r="H13" s="228"/>
      <c r="I13" s="229"/>
      <c r="J13" s="228"/>
      <c r="K13" s="211"/>
      <c r="L13" s="228"/>
      <c r="M13" s="230"/>
      <c r="N13" s="213">
        <f t="shared" si="0"/>
        <v>0</v>
      </c>
    </row>
    <row r="14" spans="1:14" ht="11.25" customHeight="1">
      <c r="A14" s="224"/>
      <c r="B14" s="225"/>
      <c r="C14" s="231"/>
      <c r="D14" s="226"/>
      <c r="E14" s="226"/>
      <c r="F14" s="231"/>
      <c r="G14" s="210"/>
      <c r="H14" s="228"/>
      <c r="I14" s="229"/>
      <c r="J14" s="232"/>
      <c r="K14" s="228"/>
      <c r="L14" s="210"/>
      <c r="M14" s="233"/>
      <c r="N14" s="213">
        <f t="shared" si="0"/>
        <v>0</v>
      </c>
    </row>
    <row r="15" spans="1:14" ht="11.25" customHeight="1">
      <c r="A15" s="234"/>
      <c r="B15" s="235"/>
      <c r="C15" s="236"/>
      <c r="D15" s="237"/>
      <c r="E15" s="237"/>
      <c r="F15" s="236"/>
      <c r="G15" s="210"/>
      <c r="H15" s="233"/>
      <c r="I15" s="238"/>
      <c r="J15" s="210"/>
      <c r="K15" s="228"/>
      <c r="L15" s="210"/>
      <c r="M15" s="239"/>
      <c r="N15" s="240">
        <f t="shared" si="0"/>
        <v>0</v>
      </c>
    </row>
    <row r="16" spans="1:14" ht="11.25" customHeight="1">
      <c r="A16" s="224"/>
      <c r="B16" s="225"/>
      <c r="C16" s="231"/>
      <c r="D16" s="241"/>
      <c r="E16" s="241"/>
      <c r="F16" s="231"/>
      <c r="G16" s="210"/>
      <c r="H16" s="233"/>
      <c r="I16" s="238"/>
      <c r="J16" s="199"/>
      <c r="K16" s="228"/>
      <c r="L16" s="210"/>
      <c r="M16" s="230"/>
      <c r="N16" s="240">
        <f t="shared" si="0"/>
        <v>0</v>
      </c>
    </row>
    <row r="17" spans="1:14" ht="11.25" customHeight="1">
      <c r="A17" s="224"/>
      <c r="B17" s="242"/>
      <c r="C17" s="231"/>
      <c r="D17" s="241"/>
      <c r="E17" s="241"/>
      <c r="F17" s="231"/>
      <c r="G17" s="243"/>
      <c r="H17" s="230"/>
      <c r="I17" s="238"/>
      <c r="J17" s="233"/>
      <c r="K17" s="230"/>
      <c r="L17" s="243"/>
      <c r="M17" s="230"/>
      <c r="N17" s="240">
        <f t="shared" si="0"/>
        <v>0</v>
      </c>
    </row>
    <row r="18" spans="1:14" ht="11.25" customHeight="1">
      <c r="A18" s="224"/>
      <c r="B18" s="242"/>
      <c r="C18" s="231"/>
      <c r="D18" s="241"/>
      <c r="E18" s="241"/>
      <c r="F18" s="231"/>
      <c r="G18" s="210"/>
      <c r="H18" s="233"/>
      <c r="I18" s="238"/>
      <c r="J18" s="244"/>
      <c r="K18" s="233"/>
      <c r="L18" s="210"/>
      <c r="M18" s="230"/>
      <c r="N18" s="240">
        <f t="shared" si="0"/>
        <v>0</v>
      </c>
    </row>
    <row r="19" spans="1:14" ht="11.25" customHeight="1">
      <c r="A19" s="224"/>
      <c r="B19" s="226"/>
      <c r="C19" s="231"/>
      <c r="D19" s="241"/>
      <c r="E19" s="241"/>
      <c r="F19" s="231"/>
      <c r="G19" s="243"/>
      <c r="H19" s="230"/>
      <c r="I19" s="238"/>
      <c r="J19" s="233"/>
      <c r="K19" s="233"/>
      <c r="L19" s="243"/>
      <c r="M19" s="230"/>
      <c r="N19" s="240">
        <f t="shared" si="0"/>
        <v>0</v>
      </c>
    </row>
    <row r="20" spans="1:14" ht="11.25" customHeight="1">
      <c r="A20" s="224"/>
      <c r="B20" s="242"/>
      <c r="C20" s="231"/>
      <c r="D20" s="241"/>
      <c r="E20" s="241"/>
      <c r="F20" s="231"/>
      <c r="G20" s="210"/>
      <c r="H20" s="233"/>
      <c r="I20" s="238"/>
      <c r="J20" s="199"/>
      <c r="K20" s="228"/>
      <c r="L20" s="210"/>
      <c r="M20" s="230"/>
      <c r="N20" s="240">
        <f t="shared" si="0"/>
        <v>0</v>
      </c>
    </row>
    <row r="21" spans="1:14" ht="11.25" customHeight="1">
      <c r="A21" s="224"/>
      <c r="B21" s="242"/>
      <c r="C21" s="231"/>
      <c r="D21" s="241"/>
      <c r="E21" s="241"/>
      <c r="F21" s="231"/>
      <c r="G21" s="228"/>
      <c r="H21" s="233"/>
      <c r="I21" s="238"/>
      <c r="J21" s="233"/>
      <c r="K21" s="233"/>
      <c r="L21" s="230"/>
      <c r="M21" s="230"/>
      <c r="N21" s="240">
        <f t="shared" si="0"/>
        <v>0</v>
      </c>
    </row>
    <row r="22" spans="1:14" ht="11.25" customHeight="1">
      <c r="A22" s="224"/>
      <c r="B22" s="225"/>
      <c r="C22" s="231"/>
      <c r="D22" s="241"/>
      <c r="E22" s="241"/>
      <c r="F22" s="231"/>
      <c r="G22" s="233"/>
      <c r="H22" s="233"/>
      <c r="I22" s="244"/>
      <c r="J22" s="244"/>
      <c r="K22" s="233"/>
      <c r="L22" s="230"/>
      <c r="M22" s="230"/>
      <c r="N22" s="240">
        <f t="shared" si="0"/>
        <v>0</v>
      </c>
    </row>
    <row r="23" spans="1:14" ht="11.25" customHeight="1">
      <c r="A23" s="224"/>
      <c r="B23" s="242"/>
      <c r="C23" s="245"/>
      <c r="D23" s="241"/>
      <c r="E23" s="241"/>
      <c r="F23" s="246"/>
      <c r="G23" s="233"/>
      <c r="H23" s="233"/>
      <c r="I23" s="244"/>
      <c r="J23" s="244"/>
      <c r="K23" s="233"/>
      <c r="L23" s="230"/>
      <c r="M23" s="230"/>
      <c r="N23" s="240">
        <f t="shared" si="0"/>
        <v>0</v>
      </c>
    </row>
    <row r="24" spans="1:14" ht="11.25" customHeight="1">
      <c r="A24" s="214"/>
      <c r="B24" s="218"/>
      <c r="C24" s="209"/>
      <c r="D24" s="247"/>
      <c r="E24" s="247"/>
      <c r="F24" s="248"/>
      <c r="G24" s="249"/>
      <c r="H24" s="249"/>
      <c r="I24" s="250"/>
      <c r="J24" s="250"/>
      <c r="K24" s="194"/>
      <c r="L24" s="222"/>
      <c r="M24" s="222"/>
      <c r="N24" s="240">
        <f t="shared" si="0"/>
        <v>0</v>
      </c>
    </row>
    <row r="25" spans="1:14" ht="11.25" customHeight="1">
      <c r="A25" s="214"/>
      <c r="B25" s="218"/>
      <c r="C25" s="209"/>
      <c r="D25" s="247"/>
      <c r="E25" s="247"/>
      <c r="F25" s="248"/>
      <c r="G25" s="249"/>
      <c r="H25" s="249"/>
      <c r="I25" s="250"/>
      <c r="J25" s="250"/>
      <c r="K25" s="249"/>
      <c r="L25" s="222"/>
      <c r="M25" s="222"/>
      <c r="N25" s="240">
        <f t="shared" si="0"/>
        <v>0</v>
      </c>
    </row>
    <row r="26" spans="1:14" ht="11.25" customHeight="1">
      <c r="A26" s="251"/>
      <c r="B26" s="207"/>
      <c r="C26" s="209"/>
      <c r="D26" s="247"/>
      <c r="E26" s="247"/>
      <c r="F26" s="248"/>
      <c r="G26" s="249"/>
      <c r="H26" s="249"/>
      <c r="I26" s="250"/>
      <c r="J26" s="250"/>
      <c r="K26" s="249"/>
      <c r="L26" s="222"/>
      <c r="M26" s="222"/>
      <c r="N26" s="240">
        <f t="shared" si="0"/>
        <v>0</v>
      </c>
    </row>
    <row r="27" spans="1:14" ht="11.25" customHeight="1">
      <c r="A27" s="251"/>
      <c r="B27" s="218"/>
      <c r="C27" s="209"/>
      <c r="D27" s="247"/>
      <c r="E27" s="247"/>
      <c r="F27" s="248"/>
      <c r="G27" s="249"/>
      <c r="H27" s="249"/>
      <c r="I27" s="250"/>
      <c r="J27" s="250"/>
      <c r="K27" s="249"/>
      <c r="L27" s="222"/>
      <c r="M27" s="222"/>
      <c r="N27" s="240">
        <f t="shared" si="0"/>
        <v>0</v>
      </c>
    </row>
    <row r="28" spans="1:14" ht="11.25" customHeight="1">
      <c r="A28" s="251"/>
      <c r="B28" s="221"/>
      <c r="C28" s="209"/>
      <c r="D28" s="247"/>
      <c r="E28" s="247"/>
      <c r="F28" s="248"/>
      <c r="G28" s="249"/>
      <c r="H28" s="249"/>
      <c r="I28" s="194"/>
      <c r="J28" s="194"/>
      <c r="K28" s="250"/>
      <c r="L28" s="222"/>
      <c r="M28" s="222"/>
      <c r="N28" s="240">
        <f t="shared" si="0"/>
        <v>0</v>
      </c>
    </row>
    <row r="29" spans="1:14" ht="11.25" customHeight="1">
      <c r="A29" s="251"/>
      <c r="B29" s="221"/>
      <c r="C29" s="209"/>
      <c r="D29" s="252"/>
      <c r="E29" s="252"/>
      <c r="F29" s="248"/>
      <c r="G29" s="194"/>
      <c r="H29" s="194"/>
      <c r="I29" s="194"/>
      <c r="J29" s="194"/>
      <c r="K29" s="250"/>
      <c r="L29" s="222"/>
      <c r="M29" s="222"/>
      <c r="N29" s="253">
        <f>SUM(N6:N28)</f>
        <v>118600</v>
      </c>
    </row>
    <row r="30" spans="1:14" ht="12" customHeight="1">
      <c r="A30" s="203" t="s">
        <v>37</v>
      </c>
      <c r="B30" s="254"/>
      <c r="C30" s="255"/>
      <c r="D30" s="250"/>
      <c r="E30" s="250"/>
      <c r="F30" s="250"/>
      <c r="G30" s="249">
        <f>SUM(G6:G29)</f>
        <v>118600</v>
      </c>
      <c r="H30" s="249">
        <f>SUM(H6:H29)</f>
        <v>0</v>
      </c>
      <c r="I30" s="222">
        <f>SUM(I6:I28)</f>
        <v>0</v>
      </c>
      <c r="J30" s="222">
        <f>SUM(J6:J28)</f>
        <v>32430</v>
      </c>
      <c r="K30" s="222">
        <f>SUM(K6:K28)</f>
        <v>86170</v>
      </c>
      <c r="L30" s="222">
        <f>SUM(L6:L29)</f>
        <v>0</v>
      </c>
      <c r="M30" s="222">
        <f>SUM(M6:M29)</f>
        <v>0</v>
      </c>
      <c r="N30" s="253">
        <f>SUM(J30:M30)</f>
        <v>118600</v>
      </c>
    </row>
    <row r="31" spans="1:14" ht="10.5" customHeight="1">
      <c r="A31" s="194"/>
      <c r="B31" s="194"/>
      <c r="C31" s="194"/>
      <c r="D31" s="247"/>
      <c r="E31" s="194"/>
      <c r="F31" s="194"/>
      <c r="G31" s="194"/>
      <c r="H31" s="196" t="s">
        <v>38</v>
      </c>
      <c r="I31" s="256"/>
      <c r="J31" s="250"/>
      <c r="K31" s="257"/>
      <c r="L31" s="250"/>
      <c r="M31" s="250"/>
      <c r="N31" s="194"/>
    </row>
    <row r="32" spans="1:14" ht="11.25" customHeight="1">
      <c r="A32" s="203" t="s">
        <v>39</v>
      </c>
      <c r="B32" s="203"/>
      <c r="C32" s="194"/>
      <c r="D32" s="247"/>
      <c r="E32" s="258" t="s">
        <v>40</v>
      </c>
      <c r="F32" s="258"/>
      <c r="G32" s="194" t="s">
        <v>41</v>
      </c>
      <c r="H32" s="259"/>
      <c r="I32" s="260"/>
      <c r="J32" s="261"/>
      <c r="K32" s="262"/>
      <c r="L32" s="263"/>
      <c r="M32" s="264"/>
      <c r="N32" s="194"/>
    </row>
    <row r="33" spans="1:14" ht="11.25" customHeight="1">
      <c r="A33" s="203" t="s">
        <v>42</v>
      </c>
      <c r="B33" s="202"/>
      <c r="C33" s="265"/>
      <c r="D33" s="194"/>
      <c r="E33" s="306">
        <v>513</v>
      </c>
      <c r="F33" s="306"/>
      <c r="G33" s="194"/>
      <c r="H33" s="266"/>
      <c r="I33" s="267"/>
      <c r="J33" s="263"/>
      <c r="K33" s="263"/>
      <c r="L33" s="263"/>
      <c r="M33" s="264"/>
      <c r="N33" s="217"/>
    </row>
    <row r="34" spans="1:14" ht="11.25" customHeight="1">
      <c r="A34" s="203" t="s">
        <v>43</v>
      </c>
      <c r="B34" s="194"/>
      <c r="C34" s="268">
        <v>0</v>
      </c>
      <c r="D34" s="194"/>
      <c r="E34" s="194"/>
      <c r="F34" s="194"/>
      <c r="G34" s="194"/>
      <c r="H34" s="258"/>
      <c r="I34" s="222"/>
      <c r="J34" s="264"/>
      <c r="K34" s="264"/>
      <c r="L34" s="264"/>
      <c r="M34" s="264"/>
      <c r="N34" s="217"/>
    </row>
    <row r="35" spans="1:14" ht="11.25" customHeight="1">
      <c r="A35" s="194"/>
      <c r="B35" s="194"/>
      <c r="C35" s="269">
        <f>((C33+C34)*E33)</f>
        <v>0</v>
      </c>
      <c r="D35" s="194"/>
      <c r="E35" s="194"/>
      <c r="F35" s="194"/>
      <c r="G35" s="194"/>
      <c r="H35" s="264"/>
      <c r="I35" s="264"/>
      <c r="J35" s="264"/>
      <c r="K35" s="194"/>
      <c r="L35" s="264"/>
      <c r="M35" s="264"/>
      <c r="N35" s="217"/>
    </row>
    <row r="36" spans="1:14" ht="11.25" customHeight="1">
      <c r="A36" s="203" t="s">
        <v>44</v>
      </c>
      <c r="B36" s="194" t="s">
        <v>141</v>
      </c>
      <c r="C36" s="270">
        <v>32435</v>
      </c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</row>
    <row r="37" spans="1:14" ht="11.25" customHeight="1">
      <c r="A37" s="307" t="s">
        <v>19</v>
      </c>
      <c r="B37" s="307"/>
      <c r="C37" s="269">
        <f>SUM(C35+C36)</f>
        <v>32435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247"/>
    </row>
  </sheetData>
  <mergeCells count="5">
    <mergeCell ref="B3:D3"/>
    <mergeCell ref="K3:M3"/>
    <mergeCell ref="H4:I4"/>
    <mergeCell ref="E33:F33"/>
    <mergeCell ref="A37:B37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N37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76</v>
      </c>
      <c r="F3" s="201"/>
      <c r="G3" s="194"/>
      <c r="H3" s="194"/>
      <c r="I3" s="194"/>
      <c r="J3" s="202"/>
      <c r="K3" s="305">
        <v>40418</v>
      </c>
      <c r="L3" s="305"/>
      <c r="M3" s="305"/>
      <c r="N3" s="203" t="s">
        <v>4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294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/>
      <c r="B6" s="206" t="s">
        <v>170</v>
      </c>
      <c r="C6" s="209" t="s">
        <v>33</v>
      </c>
      <c r="D6" s="208">
        <v>40417</v>
      </c>
      <c r="E6" s="208">
        <v>40418</v>
      </c>
      <c r="F6" s="209">
        <v>35028</v>
      </c>
      <c r="G6" s="210">
        <v>36936</v>
      </c>
      <c r="H6" s="210"/>
      <c r="I6" s="210"/>
      <c r="J6" s="210"/>
      <c r="K6" s="211">
        <v>36936</v>
      </c>
      <c r="L6" s="210"/>
      <c r="M6" s="212"/>
      <c r="N6" s="213">
        <f>SUM(G6:I6)</f>
        <v>36936</v>
      </c>
    </row>
    <row r="7" spans="1:14" ht="11.25" customHeight="1">
      <c r="A7" s="214"/>
      <c r="B7" s="206" t="s">
        <v>410</v>
      </c>
      <c r="C7" s="207" t="s">
        <v>33</v>
      </c>
      <c r="D7" s="208"/>
      <c r="E7" s="208"/>
      <c r="F7" s="209">
        <v>35029</v>
      </c>
      <c r="G7" s="210"/>
      <c r="H7" s="210" t="s">
        <v>411</v>
      </c>
      <c r="I7" s="210">
        <v>13000</v>
      </c>
      <c r="J7" s="210">
        <v>13000</v>
      </c>
      <c r="K7" s="211"/>
      <c r="L7" s="210"/>
      <c r="M7" s="212"/>
      <c r="N7" s="213">
        <f t="shared" ref="N7:N28" si="0">SUM(G7+I7)</f>
        <v>13000</v>
      </c>
    </row>
    <row r="8" spans="1:14" ht="11.25" customHeight="1">
      <c r="A8" s="214"/>
      <c r="B8" s="217" t="s">
        <v>412</v>
      </c>
      <c r="C8" s="208" t="s">
        <v>33</v>
      </c>
      <c r="D8" s="208">
        <v>40418</v>
      </c>
      <c r="E8" s="208">
        <v>40420</v>
      </c>
      <c r="F8" s="209">
        <v>35030</v>
      </c>
      <c r="G8" s="210">
        <v>53352</v>
      </c>
      <c r="H8" s="210"/>
      <c r="I8" s="216"/>
      <c r="J8" s="210"/>
      <c r="K8" s="211">
        <v>53352</v>
      </c>
      <c r="L8" s="210"/>
      <c r="M8" s="210"/>
      <c r="N8" s="213">
        <f t="shared" si="0"/>
        <v>53352</v>
      </c>
    </row>
    <row r="9" spans="1:14" ht="11.25" customHeight="1">
      <c r="A9" s="214"/>
      <c r="B9" s="217" t="s">
        <v>177</v>
      </c>
      <c r="C9" s="218" t="s">
        <v>33</v>
      </c>
      <c r="D9" s="208"/>
      <c r="E9" s="208"/>
      <c r="F9" s="209">
        <v>35031</v>
      </c>
      <c r="G9" s="210"/>
      <c r="H9" s="210" t="s">
        <v>413</v>
      </c>
      <c r="I9" s="216">
        <v>3078</v>
      </c>
      <c r="J9" s="210">
        <v>3078</v>
      </c>
      <c r="K9" s="219"/>
      <c r="L9" s="210"/>
      <c r="M9" s="220"/>
      <c r="N9" s="213">
        <f t="shared" si="0"/>
        <v>3078</v>
      </c>
    </row>
    <row r="10" spans="1:14" ht="11.25" customHeight="1">
      <c r="A10" s="214"/>
      <c r="B10" s="221" t="s">
        <v>170</v>
      </c>
      <c r="C10" s="208" t="s">
        <v>33</v>
      </c>
      <c r="D10" s="208"/>
      <c r="E10" s="208"/>
      <c r="F10" s="209">
        <v>35032</v>
      </c>
      <c r="G10" s="210"/>
      <c r="H10" s="210" t="s">
        <v>163</v>
      </c>
      <c r="I10" s="216">
        <v>2500</v>
      </c>
      <c r="J10" s="210">
        <v>2500</v>
      </c>
      <c r="K10" s="211"/>
      <c r="L10" s="210"/>
      <c r="M10" s="222"/>
      <c r="N10" s="213">
        <f t="shared" si="0"/>
        <v>2500</v>
      </c>
    </row>
    <row r="11" spans="1:14" ht="11.25" customHeight="1">
      <c r="A11" s="214"/>
      <c r="B11" s="218"/>
      <c r="C11" s="208"/>
      <c r="D11" s="208"/>
      <c r="E11" s="208"/>
      <c r="F11" s="209"/>
      <c r="G11" s="210"/>
      <c r="H11" s="223"/>
      <c r="I11" s="216"/>
      <c r="J11" s="210"/>
      <c r="K11" s="211"/>
      <c r="L11" s="210"/>
      <c r="M11" s="222"/>
      <c r="N11" s="213">
        <f t="shared" si="0"/>
        <v>0</v>
      </c>
    </row>
    <row r="12" spans="1:14" ht="11.25" customHeight="1">
      <c r="A12" s="224"/>
      <c r="B12" s="225"/>
      <c r="C12" s="226"/>
      <c r="D12" s="226"/>
      <c r="E12" s="226"/>
      <c r="F12" s="227"/>
      <c r="G12" s="210"/>
      <c r="H12" s="228"/>
      <c r="I12" s="229"/>
      <c r="J12" s="228"/>
      <c r="K12" s="211"/>
      <c r="L12" s="210"/>
      <c r="M12" s="230"/>
      <c r="N12" s="213">
        <f t="shared" si="0"/>
        <v>0</v>
      </c>
    </row>
    <row r="13" spans="1:14" ht="11.25" customHeight="1">
      <c r="A13" s="224"/>
      <c r="B13" s="225"/>
      <c r="C13" s="226"/>
      <c r="D13" s="226"/>
      <c r="E13" s="226"/>
      <c r="F13" s="231"/>
      <c r="G13" s="228"/>
      <c r="H13" s="228"/>
      <c r="I13" s="229"/>
      <c r="J13" s="228"/>
      <c r="K13" s="211"/>
      <c r="L13" s="228"/>
      <c r="M13" s="230"/>
      <c r="N13" s="213">
        <f t="shared" si="0"/>
        <v>0</v>
      </c>
    </row>
    <row r="14" spans="1:14" ht="11.25" customHeight="1">
      <c r="A14" s="224"/>
      <c r="B14" s="225"/>
      <c r="C14" s="231"/>
      <c r="D14" s="226"/>
      <c r="E14" s="226"/>
      <c r="F14" s="231"/>
      <c r="G14" s="210"/>
      <c r="H14" s="228"/>
      <c r="I14" s="229"/>
      <c r="J14" s="232"/>
      <c r="K14" s="228"/>
      <c r="L14" s="210"/>
      <c r="M14" s="233"/>
      <c r="N14" s="213">
        <f t="shared" si="0"/>
        <v>0</v>
      </c>
    </row>
    <row r="15" spans="1:14" ht="11.25" customHeight="1">
      <c r="A15" s="234"/>
      <c r="B15" s="235"/>
      <c r="C15" s="236"/>
      <c r="D15" s="237"/>
      <c r="E15" s="237"/>
      <c r="F15" s="236"/>
      <c r="G15" s="210"/>
      <c r="H15" s="233"/>
      <c r="I15" s="238"/>
      <c r="J15" s="210"/>
      <c r="K15" s="228"/>
      <c r="L15" s="210"/>
      <c r="M15" s="239"/>
      <c r="N15" s="240">
        <f t="shared" si="0"/>
        <v>0</v>
      </c>
    </row>
    <row r="16" spans="1:14" ht="11.25" customHeight="1">
      <c r="A16" s="224"/>
      <c r="B16" s="225"/>
      <c r="C16" s="231"/>
      <c r="D16" s="241"/>
      <c r="E16" s="241"/>
      <c r="F16" s="231"/>
      <c r="G16" s="210"/>
      <c r="H16" s="233"/>
      <c r="I16" s="238"/>
      <c r="J16" s="199"/>
      <c r="K16" s="228"/>
      <c r="L16" s="210"/>
      <c r="M16" s="230"/>
      <c r="N16" s="240">
        <f t="shared" si="0"/>
        <v>0</v>
      </c>
    </row>
    <row r="17" spans="1:14" ht="11.25" customHeight="1">
      <c r="A17" s="224"/>
      <c r="B17" s="242"/>
      <c r="C17" s="231"/>
      <c r="D17" s="241"/>
      <c r="E17" s="241"/>
      <c r="F17" s="231"/>
      <c r="G17" s="243"/>
      <c r="H17" s="230"/>
      <c r="I17" s="238"/>
      <c r="J17" s="233"/>
      <c r="K17" s="230"/>
      <c r="L17" s="243"/>
      <c r="M17" s="230"/>
      <c r="N17" s="240">
        <f t="shared" si="0"/>
        <v>0</v>
      </c>
    </row>
    <row r="18" spans="1:14" ht="11.25" customHeight="1">
      <c r="A18" s="224"/>
      <c r="B18" s="242"/>
      <c r="C18" s="231"/>
      <c r="D18" s="241"/>
      <c r="E18" s="241"/>
      <c r="F18" s="231"/>
      <c r="G18" s="210"/>
      <c r="H18" s="233"/>
      <c r="I18" s="238"/>
      <c r="J18" s="244"/>
      <c r="K18" s="233"/>
      <c r="L18" s="210"/>
      <c r="M18" s="230"/>
      <c r="N18" s="240">
        <f t="shared" si="0"/>
        <v>0</v>
      </c>
    </row>
    <row r="19" spans="1:14" ht="11.25" customHeight="1">
      <c r="A19" s="224"/>
      <c r="B19" s="226"/>
      <c r="C19" s="231"/>
      <c r="D19" s="241"/>
      <c r="E19" s="241"/>
      <c r="F19" s="231"/>
      <c r="G19" s="243"/>
      <c r="H19" s="230"/>
      <c r="I19" s="238"/>
      <c r="J19" s="233"/>
      <c r="K19" s="233"/>
      <c r="L19" s="243"/>
      <c r="M19" s="230"/>
      <c r="N19" s="240">
        <f t="shared" si="0"/>
        <v>0</v>
      </c>
    </row>
    <row r="20" spans="1:14" ht="11.25" customHeight="1">
      <c r="A20" s="224"/>
      <c r="B20" s="242"/>
      <c r="C20" s="231"/>
      <c r="D20" s="241"/>
      <c r="E20" s="241"/>
      <c r="F20" s="231"/>
      <c r="G20" s="210"/>
      <c r="H20" s="233"/>
      <c r="I20" s="238"/>
      <c r="J20" s="199"/>
      <c r="K20" s="228"/>
      <c r="L20" s="210"/>
      <c r="M20" s="230"/>
      <c r="N20" s="240">
        <f t="shared" si="0"/>
        <v>0</v>
      </c>
    </row>
    <row r="21" spans="1:14" ht="11.25" customHeight="1">
      <c r="A21" s="224"/>
      <c r="B21" s="242"/>
      <c r="C21" s="231"/>
      <c r="D21" s="241"/>
      <c r="E21" s="241"/>
      <c r="F21" s="231"/>
      <c r="G21" s="228"/>
      <c r="H21" s="233"/>
      <c r="I21" s="238"/>
      <c r="J21" s="233"/>
      <c r="K21" s="233"/>
      <c r="L21" s="230"/>
      <c r="M21" s="230"/>
      <c r="N21" s="240">
        <f t="shared" si="0"/>
        <v>0</v>
      </c>
    </row>
    <row r="22" spans="1:14" ht="11.25" customHeight="1">
      <c r="A22" s="224"/>
      <c r="B22" s="225"/>
      <c r="C22" s="231"/>
      <c r="D22" s="241"/>
      <c r="E22" s="241"/>
      <c r="F22" s="231"/>
      <c r="G22" s="233"/>
      <c r="H22" s="233"/>
      <c r="I22" s="244"/>
      <c r="J22" s="244"/>
      <c r="K22" s="233"/>
      <c r="L22" s="230"/>
      <c r="M22" s="230"/>
      <c r="N22" s="240">
        <f t="shared" si="0"/>
        <v>0</v>
      </c>
    </row>
    <row r="23" spans="1:14" ht="11.25" customHeight="1">
      <c r="A23" s="224"/>
      <c r="B23" s="242"/>
      <c r="C23" s="245"/>
      <c r="D23" s="241"/>
      <c r="E23" s="241"/>
      <c r="F23" s="246"/>
      <c r="G23" s="233"/>
      <c r="H23" s="233"/>
      <c r="I23" s="244"/>
      <c r="J23" s="244"/>
      <c r="K23" s="233"/>
      <c r="L23" s="230"/>
      <c r="M23" s="230"/>
      <c r="N23" s="240">
        <f t="shared" si="0"/>
        <v>0</v>
      </c>
    </row>
    <row r="24" spans="1:14" ht="11.25" customHeight="1">
      <c r="A24" s="214"/>
      <c r="B24" s="218"/>
      <c r="C24" s="209"/>
      <c r="D24" s="247"/>
      <c r="E24" s="247"/>
      <c r="F24" s="248"/>
      <c r="G24" s="249"/>
      <c r="H24" s="249"/>
      <c r="I24" s="250"/>
      <c r="J24" s="250"/>
      <c r="K24" s="194"/>
      <c r="L24" s="222"/>
      <c r="M24" s="222"/>
      <c r="N24" s="240">
        <f t="shared" si="0"/>
        <v>0</v>
      </c>
    </row>
    <row r="25" spans="1:14" ht="11.25" customHeight="1">
      <c r="A25" s="214"/>
      <c r="B25" s="218"/>
      <c r="C25" s="209"/>
      <c r="D25" s="247"/>
      <c r="E25" s="247"/>
      <c r="F25" s="248"/>
      <c r="G25" s="249"/>
      <c r="H25" s="249"/>
      <c r="I25" s="250"/>
      <c r="J25" s="250"/>
      <c r="K25" s="249"/>
      <c r="L25" s="222"/>
      <c r="M25" s="222"/>
      <c r="N25" s="240">
        <f t="shared" si="0"/>
        <v>0</v>
      </c>
    </row>
    <row r="26" spans="1:14" ht="11.25" customHeight="1">
      <c r="A26" s="251"/>
      <c r="B26" s="207"/>
      <c r="C26" s="209"/>
      <c r="D26" s="247"/>
      <c r="E26" s="247"/>
      <c r="F26" s="248"/>
      <c r="G26" s="249"/>
      <c r="H26" s="249"/>
      <c r="I26" s="250"/>
      <c r="J26" s="250"/>
      <c r="K26" s="249"/>
      <c r="L26" s="222"/>
      <c r="M26" s="222"/>
      <c r="N26" s="240">
        <f t="shared" si="0"/>
        <v>0</v>
      </c>
    </row>
    <row r="27" spans="1:14" ht="11.25" customHeight="1">
      <c r="A27" s="251"/>
      <c r="B27" s="218"/>
      <c r="C27" s="209"/>
      <c r="D27" s="247"/>
      <c r="E27" s="247"/>
      <c r="F27" s="248"/>
      <c r="G27" s="249"/>
      <c r="H27" s="249"/>
      <c r="I27" s="250"/>
      <c r="J27" s="250"/>
      <c r="K27" s="249"/>
      <c r="L27" s="222"/>
      <c r="M27" s="222"/>
      <c r="N27" s="240">
        <f t="shared" si="0"/>
        <v>0</v>
      </c>
    </row>
    <row r="28" spans="1:14" ht="11.25" customHeight="1">
      <c r="A28" s="251"/>
      <c r="B28" s="221"/>
      <c r="C28" s="209"/>
      <c r="D28" s="247"/>
      <c r="E28" s="247"/>
      <c r="F28" s="248"/>
      <c r="G28" s="249"/>
      <c r="H28" s="249"/>
      <c r="I28" s="194"/>
      <c r="J28" s="194"/>
      <c r="K28" s="250"/>
      <c r="L28" s="222"/>
      <c r="M28" s="222"/>
      <c r="N28" s="240">
        <f t="shared" si="0"/>
        <v>0</v>
      </c>
    </row>
    <row r="29" spans="1:14" ht="11.25" customHeight="1">
      <c r="A29" s="251"/>
      <c r="B29" s="221"/>
      <c r="C29" s="209"/>
      <c r="D29" s="252"/>
      <c r="E29" s="252"/>
      <c r="F29" s="248"/>
      <c r="G29" s="194"/>
      <c r="H29" s="194"/>
      <c r="I29" s="194"/>
      <c r="J29" s="194"/>
      <c r="K29" s="250"/>
      <c r="L29" s="222"/>
      <c r="M29" s="222"/>
      <c r="N29" s="253">
        <f>SUM(N6:N28)</f>
        <v>108866</v>
      </c>
    </row>
    <row r="30" spans="1:14" ht="12" customHeight="1">
      <c r="A30" s="203" t="s">
        <v>37</v>
      </c>
      <c r="B30" s="254"/>
      <c r="C30" s="255"/>
      <c r="D30" s="250"/>
      <c r="E30" s="250"/>
      <c r="F30" s="250"/>
      <c r="G30" s="249">
        <f>SUM(G6:G29)</f>
        <v>90288</v>
      </c>
      <c r="H30" s="249">
        <f>SUM(H6:H29)</f>
        <v>0</v>
      </c>
      <c r="I30" s="222">
        <f>SUM(I6:I28)</f>
        <v>18578</v>
      </c>
      <c r="J30" s="222">
        <f>SUM(J6:J28)</f>
        <v>18578</v>
      </c>
      <c r="K30" s="222">
        <f>SUM(K6:K28)</f>
        <v>90288</v>
      </c>
      <c r="L30" s="222">
        <f>SUM(L6:L29)</f>
        <v>0</v>
      </c>
      <c r="M30" s="222">
        <f>SUM(M6:M29)</f>
        <v>0</v>
      </c>
      <c r="N30" s="253">
        <f>SUM(J30:M30)</f>
        <v>108866</v>
      </c>
    </row>
    <row r="31" spans="1:14" ht="10.5" customHeight="1">
      <c r="A31" s="194"/>
      <c r="B31" s="194"/>
      <c r="C31" s="194"/>
      <c r="D31" s="247"/>
      <c r="E31" s="194"/>
      <c r="F31" s="194"/>
      <c r="G31" s="194"/>
      <c r="H31" s="196" t="s">
        <v>38</v>
      </c>
      <c r="I31" s="256"/>
      <c r="J31" s="250"/>
      <c r="K31" s="257"/>
      <c r="L31" s="250"/>
      <c r="M31" s="250"/>
      <c r="N31" s="194"/>
    </row>
    <row r="32" spans="1:14" ht="11.25" customHeight="1">
      <c r="A32" s="203" t="s">
        <v>39</v>
      </c>
      <c r="B32" s="203"/>
      <c r="C32" s="194"/>
      <c r="D32" s="247"/>
      <c r="E32" s="258" t="s">
        <v>40</v>
      </c>
      <c r="F32" s="258"/>
      <c r="G32" s="194" t="s">
        <v>41</v>
      </c>
      <c r="H32" s="259"/>
      <c r="I32" s="260"/>
      <c r="J32" s="261"/>
      <c r="K32" s="262"/>
      <c r="L32" s="263"/>
      <c r="M32" s="264"/>
      <c r="N32" s="194"/>
    </row>
    <row r="33" spans="1:14" ht="11.25" customHeight="1">
      <c r="A33" s="203" t="s">
        <v>42</v>
      </c>
      <c r="B33" s="202"/>
      <c r="C33" s="265"/>
      <c r="D33" s="194"/>
      <c r="E33" s="306">
        <v>513</v>
      </c>
      <c r="F33" s="306"/>
      <c r="G33" s="194"/>
      <c r="H33" s="266"/>
      <c r="I33" s="267"/>
      <c r="J33" s="263"/>
      <c r="K33" s="263"/>
      <c r="L33" s="263"/>
      <c r="M33" s="264"/>
      <c r="N33" s="217"/>
    </row>
    <row r="34" spans="1:14" ht="11.25" customHeight="1">
      <c r="A34" s="203" t="s">
        <v>43</v>
      </c>
      <c r="B34" s="194"/>
      <c r="C34" s="268">
        <v>6</v>
      </c>
      <c r="D34" s="194"/>
      <c r="E34" s="194"/>
      <c r="F34" s="194"/>
      <c r="G34" s="194"/>
      <c r="H34" s="258"/>
      <c r="I34" s="222"/>
      <c r="J34" s="264"/>
      <c r="K34" s="264"/>
      <c r="L34" s="264"/>
      <c r="M34" s="264"/>
      <c r="N34" s="217"/>
    </row>
    <row r="35" spans="1:14" ht="11.25" customHeight="1">
      <c r="A35" s="194"/>
      <c r="B35" s="194"/>
      <c r="C35" s="269">
        <f>((C33+C34)*E33)</f>
        <v>3078</v>
      </c>
      <c r="D35" s="194"/>
      <c r="E35" s="194"/>
      <c r="F35" s="194"/>
      <c r="G35" s="194"/>
      <c r="H35" s="264"/>
      <c r="I35" s="264"/>
      <c r="J35" s="264"/>
      <c r="K35" s="194"/>
      <c r="L35" s="264"/>
      <c r="M35" s="264"/>
      <c r="N35" s="217"/>
    </row>
    <row r="36" spans="1:14" ht="11.25" customHeight="1">
      <c r="A36" s="203" t="s">
        <v>44</v>
      </c>
      <c r="B36" s="194" t="s">
        <v>141</v>
      </c>
      <c r="C36" s="270">
        <v>15500</v>
      </c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</row>
    <row r="37" spans="1:14" ht="11.25" customHeight="1">
      <c r="A37" s="307" t="s">
        <v>19</v>
      </c>
      <c r="B37" s="307"/>
      <c r="C37" s="269">
        <f>SUM(C35+C36)</f>
        <v>18578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247"/>
    </row>
  </sheetData>
  <mergeCells count="5">
    <mergeCell ref="B3:D3"/>
    <mergeCell ref="K3:M3"/>
    <mergeCell ref="H4:I4"/>
    <mergeCell ref="E33:F33"/>
    <mergeCell ref="A37:B37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N37"/>
    </sheetView>
  </sheetViews>
  <sheetFormatPr baseColWidth="10" defaultRowHeight="15"/>
  <cols>
    <col min="1" max="1" width="6.42578125" customWidth="1"/>
    <col min="2" max="2" width="14.140625" customWidth="1"/>
    <col min="3" max="3" width="15" customWidth="1"/>
    <col min="4" max="4" width="9.5703125" bestFit="1" customWidth="1"/>
    <col min="5" max="5" width="9.42578125" customWidth="1"/>
    <col min="6" max="6" width="8.28515625" customWidth="1"/>
    <col min="7" max="8" width="10.42578125" customWidth="1"/>
    <col min="9" max="10" width="9.42578125" customWidth="1"/>
    <col min="11" max="11" width="9.7109375" bestFit="1" customWidth="1"/>
    <col min="12" max="12" width="8.140625" customWidth="1"/>
    <col min="13" max="13" width="9.7109375" customWidth="1"/>
    <col min="14" max="14" width="10.5703125" customWidth="1"/>
  </cols>
  <sheetData>
    <row r="1" spans="1:14">
      <c r="A1" s="194"/>
      <c r="B1" s="194"/>
      <c r="C1" s="195" t="s">
        <v>0</v>
      </c>
      <c r="D1" s="196"/>
      <c r="E1" s="196"/>
      <c r="F1" s="196"/>
      <c r="G1" s="194"/>
      <c r="H1" s="194"/>
      <c r="I1" s="194"/>
      <c r="J1" s="197" t="s">
        <v>1</v>
      </c>
      <c r="K1" s="196"/>
      <c r="L1" s="194"/>
      <c r="M1" s="194"/>
      <c r="N1" s="194"/>
    </row>
    <row r="2" spans="1:14">
      <c r="A2" s="194"/>
      <c r="B2" s="194"/>
      <c r="C2" s="194"/>
      <c r="D2" s="194"/>
      <c r="E2" s="194"/>
      <c r="F2" s="194"/>
      <c r="G2" s="194"/>
      <c r="H2" s="194"/>
      <c r="I2" s="198"/>
      <c r="J2" s="194"/>
      <c r="K2" s="194"/>
      <c r="L2" s="194"/>
      <c r="M2" s="194"/>
      <c r="N2" s="194"/>
    </row>
    <row r="3" spans="1:14">
      <c r="A3" s="199"/>
      <c r="B3" s="302" t="s">
        <v>2</v>
      </c>
      <c r="C3" s="303"/>
      <c r="D3" s="304"/>
      <c r="E3" s="200" t="s">
        <v>76</v>
      </c>
      <c r="F3" s="201"/>
      <c r="G3" s="194"/>
      <c r="H3" s="194"/>
      <c r="I3" s="194"/>
      <c r="J3" s="202"/>
      <c r="K3" s="305">
        <v>40417</v>
      </c>
      <c r="L3" s="305"/>
      <c r="M3" s="305"/>
      <c r="N3" s="203" t="s">
        <v>46</v>
      </c>
    </row>
    <row r="4" spans="1:14">
      <c r="A4" s="194"/>
      <c r="B4" s="194"/>
      <c r="C4" s="194"/>
      <c r="D4" s="194"/>
      <c r="E4" s="194"/>
      <c r="F4" s="194"/>
      <c r="G4" s="194"/>
      <c r="H4" s="306" t="s">
        <v>5</v>
      </c>
      <c r="I4" s="306"/>
      <c r="J4" s="194"/>
      <c r="K4" s="194"/>
      <c r="L4" s="194"/>
      <c r="M4" s="293"/>
      <c r="N4" s="194"/>
    </row>
    <row r="5" spans="1:14">
      <c r="A5" s="200" t="s">
        <v>6</v>
      </c>
      <c r="B5" s="200" t="s">
        <v>7</v>
      </c>
      <c r="C5" s="200" t="s">
        <v>8</v>
      </c>
      <c r="D5" s="200" t="s">
        <v>9</v>
      </c>
      <c r="E5" s="200" t="s">
        <v>10</v>
      </c>
      <c r="F5" s="200" t="s">
        <v>11</v>
      </c>
      <c r="G5" s="200" t="s">
        <v>12</v>
      </c>
      <c r="H5" s="200" t="s">
        <v>13</v>
      </c>
      <c r="I5" s="200" t="s">
        <v>14</v>
      </c>
      <c r="J5" s="200" t="s">
        <v>15</v>
      </c>
      <c r="K5" s="200" t="s">
        <v>16</v>
      </c>
      <c r="L5" s="200" t="s">
        <v>17</v>
      </c>
      <c r="M5" s="200" t="s">
        <v>18</v>
      </c>
      <c r="N5" s="200" t="s">
        <v>19</v>
      </c>
    </row>
    <row r="6" spans="1:14" ht="11.25" customHeight="1">
      <c r="A6" s="205"/>
      <c r="B6" s="206" t="s">
        <v>408</v>
      </c>
      <c r="C6" s="209" t="s">
        <v>33</v>
      </c>
      <c r="D6" s="208">
        <v>40417</v>
      </c>
      <c r="E6" s="208">
        <v>40418</v>
      </c>
      <c r="F6" s="209">
        <v>35025</v>
      </c>
      <c r="G6" s="210">
        <v>61560</v>
      </c>
      <c r="H6" s="210"/>
      <c r="I6" s="210"/>
      <c r="J6" s="210"/>
      <c r="K6" s="211">
        <v>61560</v>
      </c>
      <c r="L6" s="210"/>
      <c r="M6" s="212"/>
      <c r="N6" s="213">
        <f>SUM(G6:I6)</f>
        <v>61560</v>
      </c>
    </row>
    <row r="7" spans="1:14" ht="11.25" customHeight="1">
      <c r="A7" s="214"/>
      <c r="B7" s="206" t="s">
        <v>409</v>
      </c>
      <c r="C7" s="207" t="s">
        <v>33</v>
      </c>
      <c r="D7" s="208">
        <v>40417</v>
      </c>
      <c r="E7" s="208">
        <v>40424</v>
      </c>
      <c r="F7" s="209">
        <v>35026</v>
      </c>
      <c r="G7" s="210">
        <v>102599</v>
      </c>
      <c r="H7" s="210"/>
      <c r="I7" s="210"/>
      <c r="J7" s="210">
        <v>102599</v>
      </c>
      <c r="K7" s="211"/>
      <c r="L7" s="210"/>
      <c r="M7" s="212"/>
      <c r="N7" s="213">
        <f t="shared" ref="N7:N28" si="0">SUM(G7+I7)</f>
        <v>102599</v>
      </c>
    </row>
    <row r="8" spans="1:14" ht="11.25" customHeight="1">
      <c r="A8" s="214"/>
      <c r="B8" s="217" t="s">
        <v>76</v>
      </c>
      <c r="C8" s="208" t="s">
        <v>33</v>
      </c>
      <c r="D8" s="208"/>
      <c r="E8" s="208"/>
      <c r="F8" s="209">
        <v>35027</v>
      </c>
      <c r="G8" s="210"/>
      <c r="H8" s="210" t="s">
        <v>163</v>
      </c>
      <c r="I8" s="216">
        <v>5850</v>
      </c>
      <c r="J8" s="210">
        <v>5850</v>
      </c>
      <c r="K8" s="211"/>
      <c r="L8" s="210"/>
      <c r="M8" s="210"/>
      <c r="N8" s="213">
        <f t="shared" si="0"/>
        <v>5850</v>
      </c>
    </row>
    <row r="9" spans="1:14" ht="11.25" customHeight="1">
      <c r="A9" s="214"/>
      <c r="B9" s="217"/>
      <c r="C9" s="218"/>
      <c r="D9" s="208"/>
      <c r="E9" s="208"/>
      <c r="F9" s="209"/>
      <c r="G9" s="210"/>
      <c r="H9" s="210"/>
      <c r="I9" s="216"/>
      <c r="J9" s="210"/>
      <c r="K9" s="219"/>
      <c r="L9" s="210"/>
      <c r="M9" s="220"/>
      <c r="N9" s="213">
        <f t="shared" si="0"/>
        <v>0</v>
      </c>
    </row>
    <row r="10" spans="1:14" ht="11.25" customHeight="1">
      <c r="A10" s="214"/>
      <c r="B10" s="221"/>
      <c r="C10" s="208"/>
      <c r="D10" s="208"/>
      <c r="E10" s="208"/>
      <c r="F10" s="209"/>
      <c r="G10" s="210"/>
      <c r="H10" s="210"/>
      <c r="I10" s="216"/>
      <c r="J10" s="210"/>
      <c r="K10" s="211"/>
      <c r="L10" s="210"/>
      <c r="M10" s="222"/>
      <c r="N10" s="213">
        <f t="shared" si="0"/>
        <v>0</v>
      </c>
    </row>
    <row r="11" spans="1:14" ht="11.25" customHeight="1">
      <c r="A11" s="214"/>
      <c r="B11" s="218"/>
      <c r="C11" s="208"/>
      <c r="D11" s="208"/>
      <c r="E11" s="208"/>
      <c r="F11" s="209"/>
      <c r="G11" s="210"/>
      <c r="H11" s="223"/>
      <c r="I11" s="216"/>
      <c r="J11" s="210"/>
      <c r="K11" s="211"/>
      <c r="L11" s="210"/>
      <c r="M11" s="222"/>
      <c r="N11" s="213">
        <f t="shared" si="0"/>
        <v>0</v>
      </c>
    </row>
    <row r="12" spans="1:14" ht="11.25" customHeight="1">
      <c r="A12" s="224"/>
      <c r="B12" s="225"/>
      <c r="C12" s="226"/>
      <c r="D12" s="226"/>
      <c r="E12" s="226"/>
      <c r="F12" s="227"/>
      <c r="G12" s="210"/>
      <c r="H12" s="228"/>
      <c r="I12" s="229"/>
      <c r="J12" s="228"/>
      <c r="K12" s="211"/>
      <c r="L12" s="210"/>
      <c r="M12" s="230"/>
      <c r="N12" s="213">
        <f t="shared" si="0"/>
        <v>0</v>
      </c>
    </row>
    <row r="13" spans="1:14" ht="11.25" customHeight="1">
      <c r="A13" s="224"/>
      <c r="B13" s="225"/>
      <c r="C13" s="226"/>
      <c r="D13" s="226"/>
      <c r="E13" s="226"/>
      <c r="F13" s="231"/>
      <c r="G13" s="228"/>
      <c r="H13" s="228"/>
      <c r="I13" s="229"/>
      <c r="J13" s="228"/>
      <c r="K13" s="211"/>
      <c r="L13" s="228"/>
      <c r="M13" s="230"/>
      <c r="N13" s="213">
        <f t="shared" si="0"/>
        <v>0</v>
      </c>
    </row>
    <row r="14" spans="1:14" ht="11.25" customHeight="1">
      <c r="A14" s="224"/>
      <c r="B14" s="225"/>
      <c r="C14" s="231"/>
      <c r="D14" s="226"/>
      <c r="E14" s="226"/>
      <c r="F14" s="231"/>
      <c r="G14" s="210"/>
      <c r="H14" s="228"/>
      <c r="I14" s="229"/>
      <c r="J14" s="232"/>
      <c r="K14" s="228"/>
      <c r="L14" s="210"/>
      <c r="M14" s="233"/>
      <c r="N14" s="213">
        <f t="shared" si="0"/>
        <v>0</v>
      </c>
    </row>
    <row r="15" spans="1:14" ht="11.25" customHeight="1">
      <c r="A15" s="234"/>
      <c r="B15" s="235"/>
      <c r="C15" s="236"/>
      <c r="D15" s="237"/>
      <c r="E15" s="237"/>
      <c r="F15" s="236"/>
      <c r="G15" s="210"/>
      <c r="H15" s="233"/>
      <c r="I15" s="238"/>
      <c r="J15" s="210"/>
      <c r="K15" s="228"/>
      <c r="L15" s="210"/>
      <c r="M15" s="239"/>
      <c r="N15" s="240">
        <f t="shared" si="0"/>
        <v>0</v>
      </c>
    </row>
    <row r="16" spans="1:14" ht="11.25" customHeight="1">
      <c r="A16" s="224"/>
      <c r="B16" s="225"/>
      <c r="C16" s="231"/>
      <c r="D16" s="241"/>
      <c r="E16" s="241"/>
      <c r="F16" s="231"/>
      <c r="G16" s="210"/>
      <c r="H16" s="233"/>
      <c r="I16" s="238"/>
      <c r="J16" s="199"/>
      <c r="K16" s="228"/>
      <c r="L16" s="210"/>
      <c r="M16" s="230"/>
      <c r="N16" s="240">
        <f t="shared" si="0"/>
        <v>0</v>
      </c>
    </row>
    <row r="17" spans="1:14" ht="11.25" customHeight="1">
      <c r="A17" s="224"/>
      <c r="B17" s="242"/>
      <c r="C17" s="231"/>
      <c r="D17" s="241"/>
      <c r="E17" s="241"/>
      <c r="F17" s="231"/>
      <c r="G17" s="243"/>
      <c r="H17" s="230"/>
      <c r="I17" s="238"/>
      <c r="J17" s="233"/>
      <c r="K17" s="230"/>
      <c r="L17" s="243"/>
      <c r="M17" s="230"/>
      <c r="N17" s="240">
        <f t="shared" si="0"/>
        <v>0</v>
      </c>
    </row>
    <row r="18" spans="1:14" ht="11.25" customHeight="1">
      <c r="A18" s="224"/>
      <c r="B18" s="242"/>
      <c r="C18" s="231"/>
      <c r="D18" s="241"/>
      <c r="E18" s="241"/>
      <c r="F18" s="231"/>
      <c r="G18" s="210"/>
      <c r="H18" s="233"/>
      <c r="I18" s="238"/>
      <c r="J18" s="244"/>
      <c r="K18" s="233"/>
      <c r="L18" s="210"/>
      <c r="M18" s="230"/>
      <c r="N18" s="240">
        <f t="shared" si="0"/>
        <v>0</v>
      </c>
    </row>
    <row r="19" spans="1:14" ht="11.25" customHeight="1">
      <c r="A19" s="224"/>
      <c r="B19" s="226"/>
      <c r="C19" s="231"/>
      <c r="D19" s="241"/>
      <c r="E19" s="241"/>
      <c r="F19" s="231"/>
      <c r="G19" s="243"/>
      <c r="H19" s="230"/>
      <c r="I19" s="238"/>
      <c r="J19" s="233"/>
      <c r="K19" s="233"/>
      <c r="L19" s="243"/>
      <c r="M19" s="230"/>
      <c r="N19" s="240">
        <f t="shared" si="0"/>
        <v>0</v>
      </c>
    </row>
    <row r="20" spans="1:14" ht="11.25" customHeight="1">
      <c r="A20" s="224"/>
      <c r="B20" s="242"/>
      <c r="C20" s="231"/>
      <c r="D20" s="241"/>
      <c r="E20" s="241"/>
      <c r="F20" s="231"/>
      <c r="G20" s="210"/>
      <c r="H20" s="233"/>
      <c r="I20" s="238"/>
      <c r="J20" s="199"/>
      <c r="K20" s="228"/>
      <c r="L20" s="210"/>
      <c r="M20" s="230"/>
      <c r="N20" s="240">
        <f t="shared" si="0"/>
        <v>0</v>
      </c>
    </row>
    <row r="21" spans="1:14" ht="11.25" customHeight="1">
      <c r="A21" s="224"/>
      <c r="B21" s="242"/>
      <c r="C21" s="231"/>
      <c r="D21" s="241"/>
      <c r="E21" s="241"/>
      <c r="F21" s="231"/>
      <c r="G21" s="228"/>
      <c r="H21" s="233"/>
      <c r="I21" s="238"/>
      <c r="J21" s="233"/>
      <c r="K21" s="233"/>
      <c r="L21" s="230"/>
      <c r="M21" s="230"/>
      <c r="N21" s="240">
        <f t="shared" si="0"/>
        <v>0</v>
      </c>
    </row>
    <row r="22" spans="1:14" ht="11.25" customHeight="1">
      <c r="A22" s="224"/>
      <c r="B22" s="225"/>
      <c r="C22" s="231"/>
      <c r="D22" s="241"/>
      <c r="E22" s="241"/>
      <c r="F22" s="231"/>
      <c r="G22" s="233"/>
      <c r="H22" s="233"/>
      <c r="I22" s="244"/>
      <c r="J22" s="244"/>
      <c r="K22" s="233"/>
      <c r="L22" s="230"/>
      <c r="M22" s="230"/>
      <c r="N22" s="240">
        <f t="shared" si="0"/>
        <v>0</v>
      </c>
    </row>
    <row r="23" spans="1:14" ht="11.25" customHeight="1">
      <c r="A23" s="224"/>
      <c r="B23" s="242"/>
      <c r="C23" s="245"/>
      <c r="D23" s="241"/>
      <c r="E23" s="241"/>
      <c r="F23" s="246"/>
      <c r="G23" s="233"/>
      <c r="H23" s="233"/>
      <c r="I23" s="244"/>
      <c r="J23" s="244"/>
      <c r="K23" s="233"/>
      <c r="L23" s="230"/>
      <c r="M23" s="230"/>
      <c r="N23" s="240">
        <f t="shared" si="0"/>
        <v>0</v>
      </c>
    </row>
    <row r="24" spans="1:14" ht="11.25" customHeight="1">
      <c r="A24" s="214"/>
      <c r="B24" s="218"/>
      <c r="C24" s="209"/>
      <c r="D24" s="247"/>
      <c r="E24" s="247"/>
      <c r="F24" s="248"/>
      <c r="G24" s="249"/>
      <c r="H24" s="249"/>
      <c r="I24" s="250"/>
      <c r="J24" s="250"/>
      <c r="K24" s="194"/>
      <c r="L24" s="222"/>
      <c r="M24" s="222"/>
      <c r="N24" s="240">
        <f t="shared" si="0"/>
        <v>0</v>
      </c>
    </row>
    <row r="25" spans="1:14" ht="11.25" customHeight="1">
      <c r="A25" s="214"/>
      <c r="B25" s="218"/>
      <c r="C25" s="209"/>
      <c r="D25" s="247"/>
      <c r="E25" s="247"/>
      <c r="F25" s="248"/>
      <c r="G25" s="249"/>
      <c r="H25" s="249"/>
      <c r="I25" s="250"/>
      <c r="J25" s="250"/>
      <c r="K25" s="249"/>
      <c r="L25" s="222"/>
      <c r="M25" s="222"/>
      <c r="N25" s="240">
        <f t="shared" si="0"/>
        <v>0</v>
      </c>
    </row>
    <row r="26" spans="1:14" ht="11.25" customHeight="1">
      <c r="A26" s="251"/>
      <c r="B26" s="207"/>
      <c r="C26" s="209"/>
      <c r="D26" s="247"/>
      <c r="E26" s="247"/>
      <c r="F26" s="248"/>
      <c r="G26" s="249"/>
      <c r="H26" s="249"/>
      <c r="I26" s="250"/>
      <c r="J26" s="250"/>
      <c r="K26" s="249"/>
      <c r="L26" s="222"/>
      <c r="M26" s="222"/>
      <c r="N26" s="240">
        <f t="shared" si="0"/>
        <v>0</v>
      </c>
    </row>
    <row r="27" spans="1:14" ht="11.25" customHeight="1">
      <c r="A27" s="251"/>
      <c r="B27" s="218"/>
      <c r="C27" s="209"/>
      <c r="D27" s="247"/>
      <c r="E27" s="247"/>
      <c r="F27" s="248"/>
      <c r="G27" s="249"/>
      <c r="H27" s="249"/>
      <c r="I27" s="250"/>
      <c r="J27" s="250"/>
      <c r="K27" s="249"/>
      <c r="L27" s="222"/>
      <c r="M27" s="222"/>
      <c r="N27" s="240">
        <f t="shared" si="0"/>
        <v>0</v>
      </c>
    </row>
    <row r="28" spans="1:14" ht="11.25" customHeight="1">
      <c r="A28" s="251"/>
      <c r="B28" s="221"/>
      <c r="C28" s="209"/>
      <c r="D28" s="247"/>
      <c r="E28" s="247"/>
      <c r="F28" s="248"/>
      <c r="G28" s="249"/>
      <c r="H28" s="249"/>
      <c r="I28" s="194"/>
      <c r="J28" s="194"/>
      <c r="K28" s="250"/>
      <c r="L28" s="222"/>
      <c r="M28" s="222"/>
      <c r="N28" s="240">
        <f t="shared" si="0"/>
        <v>0</v>
      </c>
    </row>
    <row r="29" spans="1:14" ht="11.25" customHeight="1">
      <c r="A29" s="251"/>
      <c r="B29" s="221"/>
      <c r="C29" s="209"/>
      <c r="D29" s="252"/>
      <c r="E29" s="252"/>
      <c r="F29" s="248"/>
      <c r="G29" s="194"/>
      <c r="H29" s="194"/>
      <c r="I29" s="194"/>
      <c r="J29" s="194"/>
      <c r="K29" s="250"/>
      <c r="L29" s="222"/>
      <c r="M29" s="222"/>
      <c r="N29" s="253">
        <f>SUM(N6:N28)</f>
        <v>170009</v>
      </c>
    </row>
    <row r="30" spans="1:14" ht="12" customHeight="1">
      <c r="A30" s="203" t="s">
        <v>37</v>
      </c>
      <c r="B30" s="254"/>
      <c r="C30" s="255"/>
      <c r="D30" s="250"/>
      <c r="E30" s="250"/>
      <c r="F30" s="250"/>
      <c r="G30" s="249">
        <f>SUM(G6:G29)</f>
        <v>164159</v>
      </c>
      <c r="H30" s="249">
        <f>SUM(H6:H29)</f>
        <v>0</v>
      </c>
      <c r="I30" s="222">
        <f>SUM(I6:I28)</f>
        <v>5850</v>
      </c>
      <c r="J30" s="222">
        <f>SUM(J6:J28)</f>
        <v>108449</v>
      </c>
      <c r="K30" s="222">
        <f>SUM(K6:K28)</f>
        <v>61560</v>
      </c>
      <c r="L30" s="222">
        <f>SUM(L6:L29)</f>
        <v>0</v>
      </c>
      <c r="M30" s="222">
        <f>SUM(M6:M29)</f>
        <v>0</v>
      </c>
      <c r="N30" s="253">
        <f>SUM(J30:M30)</f>
        <v>170009</v>
      </c>
    </row>
    <row r="31" spans="1:14" ht="10.5" customHeight="1">
      <c r="A31" s="194"/>
      <c r="B31" s="194"/>
      <c r="C31" s="194"/>
      <c r="D31" s="247"/>
      <c r="E31" s="194"/>
      <c r="F31" s="194"/>
      <c r="G31" s="194"/>
      <c r="H31" s="196" t="s">
        <v>38</v>
      </c>
      <c r="I31" s="256"/>
      <c r="J31" s="250"/>
      <c r="K31" s="257"/>
      <c r="L31" s="250"/>
      <c r="M31" s="250"/>
      <c r="N31" s="194"/>
    </row>
    <row r="32" spans="1:14" ht="11.25" customHeight="1">
      <c r="A32" s="203" t="s">
        <v>39</v>
      </c>
      <c r="B32" s="203"/>
      <c r="C32" s="194"/>
      <c r="D32" s="247"/>
      <c r="E32" s="258" t="s">
        <v>40</v>
      </c>
      <c r="F32" s="258"/>
      <c r="G32" s="194" t="s">
        <v>41</v>
      </c>
      <c r="H32" s="259"/>
      <c r="I32" s="260"/>
      <c r="J32" s="261"/>
      <c r="K32" s="262"/>
      <c r="L32" s="263"/>
      <c r="M32" s="264"/>
      <c r="N32" s="194"/>
    </row>
    <row r="33" spans="1:14" ht="11.25" customHeight="1">
      <c r="A33" s="203" t="s">
        <v>42</v>
      </c>
      <c r="B33" s="202"/>
      <c r="C33" s="265"/>
      <c r="D33" s="194"/>
      <c r="E33" s="306">
        <v>513</v>
      </c>
      <c r="F33" s="306"/>
      <c r="G33" s="194"/>
      <c r="H33" s="266"/>
      <c r="I33" s="267"/>
      <c r="J33" s="263"/>
      <c r="K33" s="263"/>
      <c r="L33" s="263"/>
      <c r="M33" s="264"/>
      <c r="N33" s="217"/>
    </row>
    <row r="34" spans="1:14" ht="11.25" customHeight="1">
      <c r="A34" s="203" t="s">
        <v>43</v>
      </c>
      <c r="B34" s="194"/>
      <c r="C34" s="268">
        <v>200</v>
      </c>
      <c r="D34" s="194"/>
      <c r="E34" s="194"/>
      <c r="F34" s="194"/>
      <c r="G34" s="194"/>
      <c r="H34" s="258"/>
      <c r="I34" s="222"/>
      <c r="J34" s="264"/>
      <c r="K34" s="264"/>
      <c r="L34" s="264"/>
      <c r="M34" s="264"/>
      <c r="N34" s="217"/>
    </row>
    <row r="35" spans="1:14" ht="11.25" customHeight="1">
      <c r="A35" s="194"/>
      <c r="B35" s="194"/>
      <c r="C35" s="269">
        <f>((C33+C34)*E33)</f>
        <v>102600</v>
      </c>
      <c r="D35" s="194"/>
      <c r="E35" s="194"/>
      <c r="F35" s="194"/>
      <c r="G35" s="194"/>
      <c r="H35" s="264"/>
      <c r="I35" s="264"/>
      <c r="J35" s="264"/>
      <c r="K35" s="194"/>
      <c r="L35" s="264"/>
      <c r="M35" s="264"/>
      <c r="N35" s="217"/>
    </row>
    <row r="36" spans="1:14" ht="11.25" customHeight="1">
      <c r="A36" s="203" t="s">
        <v>44</v>
      </c>
      <c r="B36" s="194" t="s">
        <v>141</v>
      </c>
      <c r="C36" s="270">
        <v>5850</v>
      </c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</row>
    <row r="37" spans="1:14" ht="11.25" customHeight="1">
      <c r="A37" s="307" t="s">
        <v>19</v>
      </c>
      <c r="B37" s="307"/>
      <c r="C37" s="269">
        <f>SUM(C35+C36)</f>
        <v>108450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247"/>
    </row>
  </sheetData>
  <mergeCells count="5">
    <mergeCell ref="B3:D3"/>
    <mergeCell ref="K3:M3"/>
    <mergeCell ref="H4:I4"/>
    <mergeCell ref="E33:F33"/>
    <mergeCell ref="A37:B37"/>
  </mergeCells>
  <pageMargins left="0.45" right="0.11811023622047245" top="0.74803149606299213" bottom="0.15748031496062992" header="0.19685039370078741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61</vt:i4>
      </vt:variant>
      <vt:variant>
        <vt:lpstr>Rangos con nombre</vt:lpstr>
      </vt:variant>
      <vt:variant>
        <vt:i4>60</vt:i4>
      </vt:variant>
    </vt:vector>
  </HeadingPairs>
  <TitlesOfParts>
    <vt:vector size="121" baseType="lpstr">
      <vt:lpstr>Agosto 31 PM </vt:lpstr>
      <vt:lpstr>Agosto 31 AM</vt:lpstr>
      <vt:lpstr>Agosto 30 PM</vt:lpstr>
      <vt:lpstr>Agosto 30 AM</vt:lpstr>
      <vt:lpstr>Agosto 29 PM </vt:lpstr>
      <vt:lpstr>Agosto 29 AM</vt:lpstr>
      <vt:lpstr>Agosto 28 PM</vt:lpstr>
      <vt:lpstr>Agosto 28 AM </vt:lpstr>
      <vt:lpstr>Agosto 27 PM </vt:lpstr>
      <vt:lpstr>Agosto 27 a,m</vt:lpstr>
      <vt:lpstr>Agosto 26 PM </vt:lpstr>
      <vt:lpstr>Agosto 26 AM </vt:lpstr>
      <vt:lpstr>Agosto 25 pm.</vt:lpstr>
      <vt:lpstr>Agosto 26 AM</vt:lpstr>
      <vt:lpstr>Agosto 25 PM</vt:lpstr>
      <vt:lpstr>Agosto 25 AM</vt:lpstr>
      <vt:lpstr>Agosto 24 PM</vt:lpstr>
      <vt:lpstr>Agosto 23 AM </vt:lpstr>
      <vt:lpstr>Agosto 22 PM</vt:lpstr>
      <vt:lpstr>Agosto 22 AM</vt:lpstr>
      <vt:lpstr>Agosto 21 pm</vt:lpstr>
      <vt:lpstr>Agosto 21 AM</vt:lpstr>
      <vt:lpstr>Agosto 20 PM</vt:lpstr>
      <vt:lpstr>Agosto 20 AM</vt:lpstr>
      <vt:lpstr>Agosto 19 PM</vt:lpstr>
      <vt:lpstr>Agosto 19 AM</vt:lpstr>
      <vt:lpstr>Agosto 18 pm</vt:lpstr>
      <vt:lpstr>Agosto 18 AM </vt:lpstr>
      <vt:lpstr>Agosto 17 PM</vt:lpstr>
      <vt:lpstr>Agosto 16 PM</vt:lpstr>
      <vt:lpstr>Agosto 16 am</vt:lpstr>
      <vt:lpstr>Agosto 15 PM</vt:lpstr>
      <vt:lpstr>Agosto 15 AM</vt:lpstr>
      <vt:lpstr>Agosto 14 PM</vt:lpstr>
      <vt:lpstr>Agosto 14 AM</vt:lpstr>
      <vt:lpstr>Agosto 13 PM</vt:lpstr>
      <vt:lpstr>Agosto 13 AM</vt:lpstr>
      <vt:lpstr>Agosto 12 PM</vt:lpstr>
      <vt:lpstr>Agosto 12 AM</vt:lpstr>
      <vt:lpstr>Agosto 11 PM</vt:lpstr>
      <vt:lpstr>Agosto 11 AM </vt:lpstr>
      <vt:lpstr>Agosto 10 PM</vt:lpstr>
      <vt:lpstr>Agosto 10 AM </vt:lpstr>
      <vt:lpstr>Agosto 9 PM</vt:lpstr>
      <vt:lpstr>Agosto 09 AM</vt:lpstr>
      <vt:lpstr>Agosto 08 PM</vt:lpstr>
      <vt:lpstr>Agosto 08 AM </vt:lpstr>
      <vt:lpstr>Agosto 07 PM</vt:lpstr>
      <vt:lpstr>Agosto 07 AM</vt:lpstr>
      <vt:lpstr>Agosto 06 PM</vt:lpstr>
      <vt:lpstr>Agosto 06 AM</vt:lpstr>
      <vt:lpstr>Agosto 05 PM</vt:lpstr>
      <vt:lpstr>Agosto 05 AM</vt:lpstr>
      <vt:lpstr>Agosto 4 PM </vt:lpstr>
      <vt:lpstr>Agosto 4 AM</vt:lpstr>
      <vt:lpstr>Agosto 3 PM</vt:lpstr>
      <vt:lpstr>Agosto 3 AM</vt:lpstr>
      <vt:lpstr>Agosto 2 PM</vt:lpstr>
      <vt:lpstr>Agosto 2 AM</vt:lpstr>
      <vt:lpstr>Agosto 1 PM</vt:lpstr>
      <vt:lpstr>Agosto 1 AM</vt:lpstr>
      <vt:lpstr>'Agosto 05 AM'!Área_de_impresión</vt:lpstr>
      <vt:lpstr>'Agosto 05 PM'!Área_de_impresión</vt:lpstr>
      <vt:lpstr>'Agosto 06 AM'!Área_de_impresión</vt:lpstr>
      <vt:lpstr>'Agosto 06 PM'!Área_de_impresión</vt:lpstr>
      <vt:lpstr>'Agosto 07 AM'!Área_de_impresión</vt:lpstr>
      <vt:lpstr>'Agosto 07 PM'!Área_de_impresión</vt:lpstr>
      <vt:lpstr>'Agosto 08 AM '!Área_de_impresión</vt:lpstr>
      <vt:lpstr>'Agosto 08 PM'!Área_de_impresión</vt:lpstr>
      <vt:lpstr>'Agosto 09 AM'!Área_de_impresión</vt:lpstr>
      <vt:lpstr>'Agosto 1 PM'!Área_de_impresión</vt:lpstr>
      <vt:lpstr>'Agosto 10 AM '!Área_de_impresión</vt:lpstr>
      <vt:lpstr>'Agosto 10 PM'!Área_de_impresión</vt:lpstr>
      <vt:lpstr>'Agosto 11 AM '!Área_de_impresión</vt:lpstr>
      <vt:lpstr>'Agosto 11 PM'!Área_de_impresión</vt:lpstr>
      <vt:lpstr>'Agosto 12 AM'!Área_de_impresión</vt:lpstr>
      <vt:lpstr>'Agosto 12 PM'!Área_de_impresión</vt:lpstr>
      <vt:lpstr>'Agosto 13 AM'!Área_de_impresión</vt:lpstr>
      <vt:lpstr>'Agosto 13 PM'!Área_de_impresión</vt:lpstr>
      <vt:lpstr>'Agosto 14 AM'!Área_de_impresión</vt:lpstr>
      <vt:lpstr>'Agosto 14 PM'!Área_de_impresión</vt:lpstr>
      <vt:lpstr>'Agosto 15 AM'!Área_de_impresión</vt:lpstr>
      <vt:lpstr>'Agosto 15 PM'!Área_de_impresión</vt:lpstr>
      <vt:lpstr>'Agosto 16 am'!Área_de_impresión</vt:lpstr>
      <vt:lpstr>'Agosto 16 PM'!Área_de_impresión</vt:lpstr>
      <vt:lpstr>'Agosto 17 PM'!Área_de_impresión</vt:lpstr>
      <vt:lpstr>'Agosto 18 AM '!Área_de_impresión</vt:lpstr>
      <vt:lpstr>'Agosto 18 pm'!Área_de_impresión</vt:lpstr>
      <vt:lpstr>'Agosto 19 AM'!Área_de_impresión</vt:lpstr>
      <vt:lpstr>'Agosto 19 PM'!Área_de_impresión</vt:lpstr>
      <vt:lpstr>'Agosto 2 AM'!Área_de_impresión</vt:lpstr>
      <vt:lpstr>'Agosto 2 PM'!Área_de_impresión</vt:lpstr>
      <vt:lpstr>'Agosto 20 AM'!Área_de_impresión</vt:lpstr>
      <vt:lpstr>'Agosto 20 PM'!Área_de_impresión</vt:lpstr>
      <vt:lpstr>'Agosto 21 AM'!Área_de_impresión</vt:lpstr>
      <vt:lpstr>'Agosto 21 pm'!Área_de_impresión</vt:lpstr>
      <vt:lpstr>'Agosto 22 AM'!Área_de_impresión</vt:lpstr>
      <vt:lpstr>'Agosto 22 PM'!Área_de_impresión</vt:lpstr>
      <vt:lpstr>'Agosto 23 AM '!Área_de_impresión</vt:lpstr>
      <vt:lpstr>'Agosto 24 PM'!Área_de_impresión</vt:lpstr>
      <vt:lpstr>'Agosto 25 AM'!Área_de_impresión</vt:lpstr>
      <vt:lpstr>'Agosto 25 PM'!Área_de_impresión</vt:lpstr>
      <vt:lpstr>'Agosto 25 pm.'!Área_de_impresión</vt:lpstr>
      <vt:lpstr>'Agosto 26 AM'!Área_de_impresión</vt:lpstr>
      <vt:lpstr>'Agosto 26 AM '!Área_de_impresión</vt:lpstr>
      <vt:lpstr>'Agosto 26 PM '!Área_de_impresión</vt:lpstr>
      <vt:lpstr>'Agosto 27 a,m'!Área_de_impresión</vt:lpstr>
      <vt:lpstr>'Agosto 27 PM '!Área_de_impresión</vt:lpstr>
      <vt:lpstr>'Agosto 28 AM '!Área_de_impresión</vt:lpstr>
      <vt:lpstr>'Agosto 28 PM'!Área_de_impresión</vt:lpstr>
      <vt:lpstr>'Agosto 29 AM'!Área_de_impresión</vt:lpstr>
      <vt:lpstr>'Agosto 29 PM '!Área_de_impresión</vt:lpstr>
      <vt:lpstr>'Agosto 3 AM'!Área_de_impresión</vt:lpstr>
      <vt:lpstr>'Agosto 3 PM'!Área_de_impresión</vt:lpstr>
      <vt:lpstr>'Agosto 30 AM'!Área_de_impresión</vt:lpstr>
      <vt:lpstr>'Agosto 30 PM'!Área_de_impresión</vt:lpstr>
      <vt:lpstr>'Agosto 31 AM'!Área_de_impresión</vt:lpstr>
      <vt:lpstr>'Agosto 31 PM '!Área_de_impresión</vt:lpstr>
      <vt:lpstr>'Agosto 4 AM'!Área_de_impresión</vt:lpstr>
      <vt:lpstr>'Agosto 4 PM '!Área_de_impresión</vt:lpstr>
      <vt:lpstr>'Agosto 9 PM'!Área_de_impresión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Bosco</dc:creator>
  <cp:lastModifiedBy>San Bosco</cp:lastModifiedBy>
  <cp:lastPrinted>2010-09-01T03:42:43Z</cp:lastPrinted>
  <dcterms:created xsi:type="dcterms:W3CDTF">2010-08-02T03:20:38Z</dcterms:created>
  <dcterms:modified xsi:type="dcterms:W3CDTF">2010-09-01T03:45:12Z</dcterms:modified>
</cp:coreProperties>
</file>