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5" windowWidth="18735" windowHeight="8130" firstSheet="29" activeTab="29"/>
  </bookViews>
  <sheets>
    <sheet name="OCT 31 PM" sheetId="52" r:id="rId1"/>
    <sheet name="OCT 31 AM" sheetId="51" r:id="rId2"/>
    <sheet name="OCT 30 PM" sheetId="50" r:id="rId3"/>
    <sheet name="OCT 30 AM" sheetId="49" r:id="rId4"/>
    <sheet name="OCT 29  PM" sheetId="48" r:id="rId5"/>
    <sheet name="OCT 29 AM " sheetId="47" r:id="rId6"/>
    <sheet name="28 OCT PM" sheetId="46" r:id="rId7"/>
    <sheet name="28 OCT AM" sheetId="45" r:id="rId8"/>
    <sheet name="27 OCT PM " sheetId="44" r:id="rId9"/>
    <sheet name="27 OCT 2010 AM" sheetId="43" r:id="rId10"/>
    <sheet name="OCT 26 PM " sheetId="42" r:id="rId11"/>
    <sheet name="OCT 26 AM" sheetId="41" r:id="rId12"/>
    <sheet name="OCTUBRE 25 PM " sheetId="40" r:id="rId13"/>
    <sheet name="OCTUBRE 25 AM" sheetId="39" r:id="rId14"/>
    <sheet name="OCTUBRE 24  PM" sheetId="38" r:id="rId15"/>
    <sheet name="OCTUBRE 23 pm" sheetId="37" r:id="rId16"/>
    <sheet name="OCTUBRE 23  AM" sheetId="36" r:id="rId17"/>
    <sheet name="OCTUBRE 22 PM " sheetId="35" r:id="rId18"/>
    <sheet name="OCTUBRE 22 AM " sheetId="34" r:id="rId19"/>
    <sheet name="OCTUBRE 21 PM" sheetId="33" r:id="rId20"/>
    <sheet name="OCTUBRE 21 AM " sheetId="32" r:id="rId21"/>
    <sheet name="OCTUBRE 20 PM" sheetId="31" r:id="rId22"/>
    <sheet name="OCTUBRE 20 AM" sheetId="30" r:id="rId23"/>
    <sheet name="OCTUBRE 19 PM" sheetId="29" r:id="rId24"/>
    <sheet name="OCTUBRE 19 am" sheetId="28" r:id="rId25"/>
    <sheet name="OCTUBRE 18 PM" sheetId="27" r:id="rId26"/>
    <sheet name="OCTUBRE 18 AM" sheetId="26" r:id="rId27"/>
    <sheet name="OCTUBRE 17 PM" sheetId="25" r:id="rId28"/>
    <sheet name="OCTUBRE 17   AM" sheetId="24" r:id="rId29"/>
    <sheet name="OCTUBRE 16 PM " sheetId="23" r:id="rId30"/>
    <sheet name="OCTUBRE 16 AM" sheetId="22" r:id="rId31"/>
    <sheet name="OCTUBRE 15 PM" sheetId="21" r:id="rId32"/>
    <sheet name="OCTUBRE 15 AM" sheetId="20" r:id="rId33"/>
    <sheet name="OCTUBRE 14 PM" sheetId="19" r:id="rId34"/>
    <sheet name="OCTUBRE 13 AM (2)" sheetId="18" r:id="rId35"/>
    <sheet name="OCTUBRE 13 AM" sheetId="17" r:id="rId36"/>
    <sheet name="OCTUBRE 12 am" sheetId="16" r:id="rId37"/>
    <sheet name="OCTUBRE 11 PM" sheetId="15" r:id="rId38"/>
    <sheet name="OCTUBRE 10 am" sheetId="14" r:id="rId39"/>
    <sheet name="OCTUBRE 09 PM" sheetId="13" r:id="rId40"/>
    <sheet name="OCTUBRE 09  AM" sheetId="12" r:id="rId41"/>
    <sheet name="OCTUBRE 08 PM" sheetId="11" r:id="rId42"/>
    <sheet name="OCTUBRE 7 AM" sheetId="10" r:id="rId43"/>
    <sheet name="OCTUBRE 6" sheetId="9" r:id="rId44"/>
    <sheet name="OCTUBRE 5 PM" sheetId="8" r:id="rId45"/>
    <sheet name="OCTUBRE 4 pm" sheetId="7" r:id="rId46"/>
    <sheet name="OCTUBRE 4 AM" sheetId="6" r:id="rId47"/>
    <sheet name="OCTUBRE 3  PM" sheetId="5" r:id="rId48"/>
    <sheet name="OCTUBRE 3 " sheetId="4" r:id="rId49"/>
    <sheet name="OCTUBRE2 PM" sheetId="3" r:id="rId50"/>
    <sheet name="OCTUBRE 1 PM" sheetId="2" r:id="rId51"/>
    <sheet name="OCTUBRE 1 AM" sheetId="1" r:id="rId52"/>
  </sheets>
  <definedNames>
    <definedName name="_xlnm.Print_Area" localSheetId="9">'27 OCT 2010 AM'!$A$1:$N$43</definedName>
    <definedName name="_xlnm.Print_Area" localSheetId="8">'27 OCT PM '!$A$1:$N$43</definedName>
    <definedName name="_xlnm.Print_Area" localSheetId="7">'28 OCT AM'!$A$1:$N$43</definedName>
    <definedName name="_xlnm.Print_Area" localSheetId="6">'28 OCT PM'!$A$1:$N$43</definedName>
    <definedName name="_xlnm.Print_Area" localSheetId="11">'OCT 26 AM'!$A$1:$N$43</definedName>
    <definedName name="_xlnm.Print_Area" localSheetId="10">'OCT 26 PM '!$A$1:$N$43</definedName>
    <definedName name="_xlnm.Print_Area" localSheetId="4">'OCT 29  PM'!$A$1:$N$43</definedName>
    <definedName name="_xlnm.Print_Area" localSheetId="5">'OCT 29 AM '!$A$1:$N$43</definedName>
    <definedName name="_xlnm.Print_Area" localSheetId="3">'OCT 30 AM'!$A$1:$N$43</definedName>
    <definedName name="_xlnm.Print_Area" localSheetId="2">'OCT 30 PM'!$A$1:$N$43</definedName>
    <definedName name="_xlnm.Print_Area" localSheetId="1">'OCT 31 AM'!$A$1:$N$43</definedName>
    <definedName name="_xlnm.Print_Area" localSheetId="0">'OCT 31 PM'!$A$1:$N$43</definedName>
    <definedName name="_xlnm.Print_Area" localSheetId="41">'OCTUBRE 08 PM'!$A$1:$N$43</definedName>
    <definedName name="_xlnm.Print_Area" localSheetId="40">'OCTUBRE 09  AM'!$A$1:$N$43</definedName>
    <definedName name="_xlnm.Print_Area" localSheetId="39">'OCTUBRE 09 PM'!$A$1:$N$43</definedName>
    <definedName name="_xlnm.Print_Area" localSheetId="51">'OCTUBRE 1 AM'!$A$1:$N$43</definedName>
    <definedName name="_xlnm.Print_Area" localSheetId="50">'OCTUBRE 1 PM'!$A$1:$N$43</definedName>
    <definedName name="_xlnm.Print_Area" localSheetId="38">'OCTUBRE 10 am'!$A$1:$N$43</definedName>
    <definedName name="_xlnm.Print_Area" localSheetId="37">'OCTUBRE 11 PM'!$A$1:$N$43</definedName>
    <definedName name="_xlnm.Print_Area" localSheetId="36">'OCTUBRE 12 am'!$A$1:$N$43</definedName>
    <definedName name="_xlnm.Print_Area" localSheetId="35">'OCTUBRE 13 AM'!$A$1:$N$43</definedName>
    <definedName name="_xlnm.Print_Area" localSheetId="34">'OCTUBRE 13 AM (2)'!$A$1:$N$43</definedName>
    <definedName name="_xlnm.Print_Area" localSheetId="33">'OCTUBRE 14 PM'!$A$1:$N$43</definedName>
    <definedName name="_xlnm.Print_Area" localSheetId="32">'OCTUBRE 15 AM'!$A$1:$N$43</definedName>
    <definedName name="_xlnm.Print_Area" localSheetId="31">'OCTUBRE 15 PM'!$A$1:$N$43</definedName>
    <definedName name="_xlnm.Print_Area" localSheetId="30">'OCTUBRE 16 AM'!$A$1:$N$43</definedName>
    <definedName name="_xlnm.Print_Area" localSheetId="29">'OCTUBRE 16 PM '!$A$1:$N$43</definedName>
    <definedName name="_xlnm.Print_Area" localSheetId="28">'OCTUBRE 17   AM'!$A$1:$N$43</definedName>
    <definedName name="_xlnm.Print_Area" localSheetId="27">'OCTUBRE 17 PM'!$A$1:$N$43</definedName>
    <definedName name="_xlnm.Print_Area" localSheetId="26">'OCTUBRE 18 AM'!$A$1:$N$43</definedName>
    <definedName name="_xlnm.Print_Area" localSheetId="25">'OCTUBRE 18 PM'!$A$1:$N$43</definedName>
    <definedName name="_xlnm.Print_Area" localSheetId="24">'OCTUBRE 19 am'!$A$1:$N$43</definedName>
    <definedName name="_xlnm.Print_Area" localSheetId="23">'OCTUBRE 19 PM'!$A$1:$N$43</definedName>
    <definedName name="_xlnm.Print_Area" localSheetId="22">'OCTUBRE 20 AM'!$A$1:$N$43</definedName>
    <definedName name="_xlnm.Print_Area" localSheetId="21">'OCTUBRE 20 PM'!$A$1:$N$43</definedName>
    <definedName name="_xlnm.Print_Area" localSheetId="20">'OCTUBRE 21 AM '!$A$1:$N$43</definedName>
    <definedName name="_xlnm.Print_Area" localSheetId="19">'OCTUBRE 21 PM'!$A$1:$N$43</definedName>
    <definedName name="_xlnm.Print_Area" localSheetId="18">'OCTUBRE 22 AM '!$A$1:$N$43</definedName>
    <definedName name="_xlnm.Print_Area" localSheetId="17">'OCTUBRE 22 PM '!$A$1:$N$43</definedName>
    <definedName name="_xlnm.Print_Area" localSheetId="16">'OCTUBRE 23  AM'!$A$1:$N$43</definedName>
    <definedName name="_xlnm.Print_Area" localSheetId="15">'OCTUBRE 23 pm'!$A$1:$N$43</definedName>
    <definedName name="_xlnm.Print_Area" localSheetId="14">'OCTUBRE 24  PM'!$A$1:$N$43</definedName>
    <definedName name="_xlnm.Print_Area" localSheetId="13">'OCTUBRE 25 AM'!$A$1:$N$43</definedName>
    <definedName name="_xlnm.Print_Area" localSheetId="12">'OCTUBRE 25 PM '!$A$1:$N$43</definedName>
    <definedName name="_xlnm.Print_Area" localSheetId="48">'OCTUBRE 3 '!$A$1:$N$43</definedName>
    <definedName name="_xlnm.Print_Area" localSheetId="47">'OCTUBRE 3  PM'!$A$1:$N$43</definedName>
    <definedName name="_xlnm.Print_Area" localSheetId="46">'OCTUBRE 4 AM'!$A$1:$N$43</definedName>
    <definedName name="_xlnm.Print_Area" localSheetId="45">'OCTUBRE 4 pm'!$A$1:$N$43</definedName>
    <definedName name="_xlnm.Print_Area" localSheetId="44">'OCTUBRE 5 PM'!$A$1:$N$43</definedName>
    <definedName name="_xlnm.Print_Area" localSheetId="43">'OCTUBRE 6'!$A$1:$N$43</definedName>
    <definedName name="_xlnm.Print_Area" localSheetId="42">'OCTUBRE 7 AM'!$A$1:$N$43</definedName>
    <definedName name="_xlnm.Print_Area" localSheetId="49">'OCTUBRE2 PM'!$A$1:$N$43</definedName>
  </definedNames>
  <calcPr calcId="124519"/>
</workbook>
</file>

<file path=xl/calcChain.xml><?xml version="1.0" encoding="utf-8"?>
<calcChain xmlns="http://schemas.openxmlformats.org/spreadsheetml/2006/main">
  <c r="C43" i="49"/>
  <c r="C41" i="52"/>
  <c r="C43" s="1"/>
  <c r="C41" i="50"/>
  <c r="C41" i="49"/>
  <c r="M36" i="52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M36" i="51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50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M36" i="49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2" i="48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7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6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5"/>
  <c r="C43"/>
  <c r="C43" i="44"/>
  <c r="M36" i="45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M36" i="44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43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42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N34" i="41"/>
  <c r="N33"/>
  <c r="N32"/>
  <c r="N31"/>
  <c r="N30"/>
  <c r="N29"/>
  <c r="N28"/>
  <c r="N27"/>
  <c r="N26"/>
  <c r="N25"/>
  <c r="N24"/>
  <c r="N23"/>
  <c r="N22"/>
  <c r="C43"/>
  <c r="M36"/>
  <c r="L36"/>
  <c r="K36"/>
  <c r="J36"/>
  <c r="N36" s="1"/>
  <c r="I36"/>
  <c r="H36"/>
  <c r="G36"/>
  <c r="N21"/>
  <c r="N20"/>
  <c r="N19"/>
  <c r="N18"/>
  <c r="N17"/>
  <c r="N16"/>
  <c r="N15"/>
  <c r="N14"/>
  <c r="N13"/>
  <c r="N12"/>
  <c r="N11"/>
  <c r="N10"/>
  <c r="N9"/>
  <c r="N8"/>
  <c r="N7"/>
  <c r="N6"/>
  <c r="N35" s="1"/>
  <c r="C43" i="40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9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8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7" l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6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5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4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3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2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1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0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9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8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7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6" l="1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5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4"/>
  <c r="C43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3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2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1" l="1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0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9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8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7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N34" i="16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M36"/>
  <c r="L36"/>
  <c r="K36"/>
  <c r="N36" s="1"/>
  <c r="J36"/>
  <c r="I36"/>
  <c r="H36"/>
  <c r="G36"/>
  <c r="M36" i="15"/>
  <c r="L36"/>
  <c r="K36"/>
  <c r="J36"/>
  <c r="N36" s="1"/>
  <c r="I36"/>
  <c r="H36"/>
  <c r="G36"/>
  <c r="N34"/>
  <c r="N35"/>
  <c r="C41" i="14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3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2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1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0"/>
  <c r="C43" s="1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M36"/>
  <c r="L36"/>
  <c r="K36"/>
  <c r="J36"/>
  <c r="I36"/>
  <c r="H36"/>
  <c r="G36"/>
  <c r="C41" i="9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8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7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6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"/>
  <c r="C43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N36" i="10" l="1"/>
</calcChain>
</file>

<file path=xl/sharedStrings.xml><?xml version="1.0" encoding="utf-8"?>
<sst xmlns="http://schemas.openxmlformats.org/spreadsheetml/2006/main" count="2106" uniqueCount="307">
  <si>
    <t xml:space="preserve">        HOTEL SAN BOSCO DE LA FORTUNA S.A</t>
  </si>
  <si>
    <t>CIERRE DIARIO CAJA</t>
  </si>
  <si>
    <t xml:space="preserve">                        ENCARGADO DE RECEPCION:</t>
  </si>
  <si>
    <t>TOURS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</si>
  <si>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</si>
  <si>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</si>
  <si>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</si>
  <si>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</si>
  <si>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</si>
  <si>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</si>
  <si>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</si>
  <si>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</si>
  <si>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</si>
  <si>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</si>
  <si>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</si>
  <si>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</si>
  <si>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</si>
  <si>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</si>
  <si>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</si>
  <si>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</si>
  <si>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</si>
  <si>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</si>
  <si>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 xml:space="preserve"> </t>
  </si>
  <si>
    <t>CHEQUES</t>
  </si>
  <si>
    <t>DOLARES</t>
  </si>
  <si>
    <t>COLONES</t>
  </si>
  <si>
    <t>G</t>
  </si>
  <si>
    <t>JOSI</t>
  </si>
  <si>
    <t>AM</t>
  </si>
  <si>
    <t>FAC 35359 NULA</t>
  </si>
  <si>
    <t>27</t>
  </si>
  <si>
    <t>TAVO</t>
  </si>
  <si>
    <t>AGRO C DE GRECIA</t>
  </si>
  <si>
    <t>PM</t>
  </si>
  <si>
    <t>NATY</t>
  </si>
  <si>
    <t>17</t>
  </si>
  <si>
    <t>DAVID MARTIN</t>
  </si>
  <si>
    <t>WK</t>
  </si>
  <si>
    <t>20</t>
  </si>
  <si>
    <t>CESAR JIMENEZ</t>
  </si>
  <si>
    <t>LUIS</t>
  </si>
  <si>
    <t>RECARGA MOVIL</t>
  </si>
  <si>
    <t>13</t>
  </si>
  <si>
    <t>ANDREY MENDEZ</t>
  </si>
  <si>
    <t>21</t>
  </si>
  <si>
    <t>CODECOTS</t>
  </si>
  <si>
    <t>CO</t>
  </si>
  <si>
    <t>CESAR</t>
  </si>
  <si>
    <t>BEBIDAS</t>
  </si>
  <si>
    <t>JOSE</t>
  </si>
  <si>
    <t>STEPHAN</t>
  </si>
  <si>
    <t>V : 4313</t>
  </si>
  <si>
    <t>RICHARD</t>
  </si>
  <si>
    <t>DESAFIO</t>
  </si>
  <si>
    <t>FRANCESCA</t>
  </si>
  <si>
    <t>JANOS</t>
  </si>
  <si>
    <t>DANIEL</t>
  </si>
  <si>
    <t>VARIOS</t>
  </si>
  <si>
    <t>ROBERTO</t>
  </si>
  <si>
    <t>CR PARADISE</t>
  </si>
  <si>
    <t>ELISA</t>
  </si>
  <si>
    <t>GECKO TRAIL</t>
  </si>
  <si>
    <t>JOANA</t>
  </si>
  <si>
    <t>KEVIN</t>
  </si>
  <si>
    <t>MELISSA</t>
  </si>
  <si>
    <t>ABBY</t>
  </si>
  <si>
    <t>CR FULL FULL</t>
  </si>
  <si>
    <t>ALQUILER</t>
  </si>
  <si>
    <t>AGROSUPERIOR</t>
  </si>
  <si>
    <t>ADRIAN</t>
  </si>
  <si>
    <t>22 / 23</t>
  </si>
  <si>
    <t>CAFÉ REY</t>
  </si>
  <si>
    <t>MARIO MORA</t>
  </si>
  <si>
    <t>ILEANA ARAUZ</t>
  </si>
  <si>
    <t>ADRIAN ARIAS</t>
  </si>
  <si>
    <t>FABIAN</t>
  </si>
  <si>
    <t>PICO&amp;LIASA</t>
  </si>
  <si>
    <t>EVARISTO</t>
  </si>
  <si>
    <t>DESAYUNOS</t>
  </si>
  <si>
    <t>FACTURA # 35421 NULA</t>
  </si>
  <si>
    <t>15</t>
  </si>
  <si>
    <t>ERIKA</t>
  </si>
  <si>
    <t>GECKO TRAILS</t>
  </si>
  <si>
    <t>HENRY</t>
  </si>
  <si>
    <t>I.C.E.</t>
  </si>
  <si>
    <t>MINOR</t>
  </si>
  <si>
    <t>MARIO</t>
  </si>
  <si>
    <t>SERGIO</t>
  </si>
  <si>
    <t>07</t>
  </si>
  <si>
    <t>03</t>
  </si>
  <si>
    <t>09</t>
  </si>
  <si>
    <t>16</t>
  </si>
  <si>
    <t>04</t>
  </si>
  <si>
    <t>RONULFO</t>
  </si>
  <si>
    <t>14</t>
  </si>
  <si>
    <t>ROMULO</t>
  </si>
  <si>
    <t>34</t>
  </si>
  <si>
    <t>JUAN CARLOS</t>
  </si>
  <si>
    <t>TOUR</t>
  </si>
  <si>
    <t xml:space="preserve">CARLOS </t>
  </si>
  <si>
    <t>MANUEL</t>
  </si>
  <si>
    <t>CODY</t>
  </si>
  <si>
    <t>COACH CR</t>
  </si>
  <si>
    <t>25</t>
  </si>
  <si>
    <t>JULIO CESAR</t>
  </si>
  <si>
    <t>23</t>
  </si>
  <si>
    <t>ROY SANCHEZ</t>
  </si>
  <si>
    <t>50</t>
  </si>
  <si>
    <t xml:space="preserve">NORMAN JAVIER </t>
  </si>
  <si>
    <t>32</t>
  </si>
  <si>
    <t>ALBERTO JIMENEZ</t>
  </si>
  <si>
    <t>5/4</t>
  </si>
  <si>
    <t xml:space="preserve">DANIEL CUBERO </t>
  </si>
  <si>
    <t>ANGIE</t>
  </si>
  <si>
    <t>josi</t>
  </si>
  <si>
    <t>16-40</t>
  </si>
  <si>
    <t>18</t>
  </si>
  <si>
    <t>JOELIE</t>
  </si>
  <si>
    <t>21-22</t>
  </si>
  <si>
    <t>12</t>
  </si>
  <si>
    <t>VICTOR</t>
  </si>
  <si>
    <t>GARRY</t>
  </si>
  <si>
    <t>JOSE- DANIEL</t>
  </si>
  <si>
    <t>CLAUDIA</t>
  </si>
  <si>
    <t>VN° 4317</t>
  </si>
  <si>
    <t>JOSIMAR</t>
  </si>
  <si>
    <t>ICE</t>
  </si>
  <si>
    <t>9</t>
  </si>
  <si>
    <t>GEINER</t>
  </si>
  <si>
    <t>3-4</t>
  </si>
  <si>
    <t>8</t>
  </si>
  <si>
    <t>CNE</t>
  </si>
  <si>
    <t>OGANEM</t>
  </si>
  <si>
    <t>JENNIFER</t>
  </si>
  <si>
    <t>GERALD</t>
  </si>
  <si>
    <t xml:space="preserve">MINOR </t>
  </si>
  <si>
    <t>24</t>
  </si>
  <si>
    <t>ANDREAS</t>
  </si>
  <si>
    <t>SELECT CR</t>
  </si>
  <si>
    <t>PAMELA</t>
  </si>
  <si>
    <t>AVON CR</t>
  </si>
  <si>
    <t>AGRO GRECIA</t>
  </si>
  <si>
    <t>JESSE</t>
  </si>
  <si>
    <t>08</t>
  </si>
  <si>
    <t>EDUARDO</t>
  </si>
  <si>
    <t>LISA</t>
  </si>
  <si>
    <t>NGAN</t>
  </si>
  <si>
    <t>POTASIO K19</t>
  </si>
  <si>
    <t>BEBDIAS</t>
  </si>
  <si>
    <t>am</t>
  </si>
  <si>
    <t>CRS TOURS</t>
  </si>
  <si>
    <t>DESAYYUNOS</t>
  </si>
  <si>
    <t>CHRIS</t>
  </si>
  <si>
    <t>V 4318</t>
  </si>
  <si>
    <t>RICAARDO</t>
  </si>
  <si>
    <t>JORGE</t>
  </si>
  <si>
    <t>BEBIDSA</t>
  </si>
  <si>
    <t>MIKE</t>
  </si>
  <si>
    <t>MIXELA ALVAREZ</t>
  </si>
  <si>
    <t>LEONEL</t>
  </si>
  <si>
    <t>ALVARO</t>
  </si>
  <si>
    <t>BAOBAD</t>
  </si>
  <si>
    <t>ANA</t>
  </si>
  <si>
    <t xml:space="preserve">PM </t>
  </si>
  <si>
    <t>11</t>
  </si>
  <si>
    <t>CIELO ZUL</t>
  </si>
  <si>
    <t>JOHN CEDEÑO</t>
  </si>
  <si>
    <t>22</t>
  </si>
  <si>
    <t>EDIER MOREIRA</t>
  </si>
  <si>
    <t>CARLY</t>
  </si>
  <si>
    <t>26</t>
  </si>
  <si>
    <t>DANIA LOKEE</t>
  </si>
  <si>
    <t xml:space="preserve"> AV COST TO COST</t>
  </si>
  <si>
    <t>FABRICIO</t>
  </si>
  <si>
    <t>CIELO AZUL</t>
  </si>
  <si>
    <t>IL VIAGGIOU</t>
  </si>
  <si>
    <t>MUC 048</t>
  </si>
  <si>
    <t>BI CR</t>
  </si>
  <si>
    <t>ASHLEY</t>
  </si>
  <si>
    <t>ANTHONY KEARNS</t>
  </si>
  <si>
    <t>ANTHONY</t>
  </si>
  <si>
    <t>WKC</t>
  </si>
  <si>
    <t>V= 4320</t>
  </si>
  <si>
    <t>JOSE ESCOBAR</t>
  </si>
  <si>
    <t>MAKITA</t>
  </si>
  <si>
    <t>ROMA PRINCE</t>
  </si>
  <si>
    <t>BAUER</t>
  </si>
  <si>
    <t>SELECT</t>
  </si>
  <si>
    <t>OSTER</t>
  </si>
  <si>
    <t>QCC</t>
  </si>
  <si>
    <t>VESA</t>
  </si>
  <si>
    <t>ALBERTO</t>
  </si>
  <si>
    <t>MARY</t>
  </si>
  <si>
    <t>V : 4319</t>
  </si>
  <si>
    <t>CARLOS</t>
  </si>
  <si>
    <t>FACTURA # 35510 NULA</t>
  </si>
  <si>
    <t>EUGENIO</t>
  </si>
  <si>
    <t>06</t>
  </si>
  <si>
    <t>RANDY</t>
  </si>
  <si>
    <t xml:space="preserve">ENRIQUE </t>
  </si>
  <si>
    <t>ABONOS AGRO</t>
  </si>
  <si>
    <t>MACORY S.A.</t>
  </si>
  <si>
    <t>COCORI</t>
  </si>
  <si>
    <t xml:space="preserve">PATRICIA </t>
  </si>
  <si>
    <t>HENRI</t>
  </si>
  <si>
    <t>C.N.E.</t>
  </si>
  <si>
    <t>PIRKNER</t>
  </si>
  <si>
    <t>SELECT COSTA RICA</t>
  </si>
  <si>
    <t>35</t>
  </si>
  <si>
    <t>ANDERSEN</t>
  </si>
  <si>
    <t>VLADIMIR</t>
  </si>
  <si>
    <t>KEYLIN</t>
  </si>
  <si>
    <t>PEDRO</t>
  </si>
  <si>
    <t>05</t>
  </si>
  <si>
    <t>KEILYN</t>
  </si>
  <si>
    <t>LENIN</t>
  </si>
  <si>
    <t>19</t>
  </si>
  <si>
    <t>GERARDO</t>
  </si>
  <si>
    <t xml:space="preserve">JOSE </t>
  </si>
  <si>
    <t>7</t>
  </si>
  <si>
    <t>MARCO TULIO</t>
  </si>
  <si>
    <t>DENIS</t>
  </si>
  <si>
    <t>JENIFER</t>
  </si>
  <si>
    <t>V= 4321</t>
  </si>
  <si>
    <t>ALEJANDRA</t>
  </si>
  <si>
    <t>DESAFIO FORTUNA</t>
  </si>
  <si>
    <t>DISCOVERY TRAVEL</t>
  </si>
  <si>
    <t>CAFÉ BRITT</t>
  </si>
  <si>
    <t>CR TOP TOURS</t>
  </si>
  <si>
    <t>CAMINO TRAVEL</t>
  </si>
  <si>
    <t>EXPEDICIONES TRO</t>
  </si>
  <si>
    <t>35559</t>
  </si>
  <si>
    <t>35560</t>
  </si>
  <si>
    <t>35561</t>
  </si>
  <si>
    <t>VIAJES SIN FRONTERAS</t>
  </si>
  <si>
    <t>35562</t>
  </si>
  <si>
    <t>HOTEL BEDS</t>
  </si>
  <si>
    <t>35563</t>
  </si>
  <si>
    <t>35564</t>
  </si>
  <si>
    <t>26-110</t>
  </si>
  <si>
    <t>MARTINA</t>
  </si>
  <si>
    <t>ECOLE</t>
  </si>
  <si>
    <t>DEGAND</t>
  </si>
  <si>
    <t>ARATINGA</t>
  </si>
  <si>
    <t>ANDER REIZEN</t>
  </si>
  <si>
    <t>GABRIEL</t>
  </si>
  <si>
    <t>TRAVELOCITY</t>
  </si>
  <si>
    <t>4</t>
  </si>
  <si>
    <t>SACOMONE</t>
  </si>
  <si>
    <t>10</t>
  </si>
  <si>
    <t>VAN DUFFFEN</t>
  </si>
  <si>
    <t>3</t>
  </si>
  <si>
    <t>MARKC</t>
  </si>
  <si>
    <t>DESAFIO MONT</t>
  </si>
  <si>
    <t>SIMON</t>
  </si>
  <si>
    <t>SCOTT</t>
  </si>
  <si>
    <t>BRYAN</t>
  </si>
  <si>
    <t>ECOLE VIAJES S.A</t>
  </si>
  <si>
    <t>VIAJES ESPECIALES</t>
  </si>
  <si>
    <t>V: 4322</t>
  </si>
  <si>
    <t xml:space="preserve">WK </t>
  </si>
  <si>
    <t>2</t>
  </si>
  <si>
    <t>MEP</t>
  </si>
  <si>
    <t>5</t>
  </si>
  <si>
    <t>DE BACKER</t>
  </si>
  <si>
    <t>6</t>
  </si>
  <si>
    <t>COCORI SA</t>
  </si>
  <si>
    <t>YIRLANY CAMPOS</t>
  </si>
  <si>
    <t>I.N.E.</t>
  </si>
  <si>
    <t>NESTLE</t>
  </si>
  <si>
    <t>COMPAÑÍA NESTLE</t>
  </si>
  <si>
    <t>ROBERTO BARQUERO</t>
  </si>
  <si>
    <t>M.E.P.</t>
  </si>
  <si>
    <t>NSA HOLANDING S.A</t>
  </si>
  <si>
    <t>SUTEL</t>
  </si>
  <si>
    <t>WALTER SOLANO</t>
  </si>
  <si>
    <t>YES TRANFERS</t>
  </si>
  <si>
    <t>FRANKLIN</t>
  </si>
  <si>
    <t>EL COLONO AGROPEC.</t>
  </si>
  <si>
    <t xml:space="preserve">AGROCOMERCIAL </t>
  </si>
  <si>
    <t>JOAQUIN ACEVEDO</t>
  </si>
  <si>
    <t>ANTONIETA</t>
  </si>
  <si>
    <t>ORBITZ</t>
  </si>
  <si>
    <t>CAROLINA</t>
  </si>
  <si>
    <t>TATIANA</t>
  </si>
  <si>
    <t>V : 4323</t>
  </si>
  <si>
    <t>ANEGELICA</t>
  </si>
  <si>
    <t>SABINE</t>
  </si>
  <si>
    <t>BUNCA</t>
  </si>
  <si>
    <t>V= 4324</t>
  </si>
  <si>
    <t>ALQUILER SALA CONFERENCIAS</t>
  </si>
  <si>
    <t xml:space="preserve"> FACTURA 35610 NULA</t>
  </si>
  <si>
    <t>RONNY</t>
  </si>
  <si>
    <t>BERNARD</t>
  </si>
  <si>
    <t>ANDRES</t>
  </si>
  <si>
    <t>BAYER</t>
  </si>
  <si>
    <t>DESAFIO MONTV</t>
  </si>
  <si>
    <t>KAREN</t>
  </si>
  <si>
    <t xml:space="preserve">ISAAC </t>
  </si>
  <si>
    <t>19/7</t>
  </si>
  <si>
    <t>JOSEPH EVENSEN</t>
  </si>
  <si>
    <t>40</t>
  </si>
  <si>
    <t>WILLIAM</t>
  </si>
  <si>
    <t>OSCAR</t>
  </si>
  <si>
    <t>DAVIDE FERRARI</t>
  </si>
  <si>
    <t>FRANT</t>
  </si>
  <si>
    <t>SUSANA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</si>
</sst>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11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name val="Bell MT"/>
      <family val="1"/>
    </font>
    <font>
      <b/>
      <sz val="8"/>
      <name val="Bell MT"/>
      <family val="1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Bell MT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4" fillId="0" borderId="1" xfId="0" applyFont="1" applyBorder="1"/>
    <xf numFmtId="0" fontId="5" fillId="3" borderId="1" xfId="0" applyFont="1" applyFill="1" applyBorder="1" applyAlignment="1">
      <alignment horizontal="center"/>
    </xf>
    <xf numFmtId="0" fontId="4" fillId="0" borderId="0" xfId="0" applyFont="1"/>
    <xf numFmtId="0" fontId="5" fillId="2" borderId="1" xfId="0" applyFont="1" applyFill="1" applyBorder="1"/>
    <xf numFmtId="0" fontId="5" fillId="3" borderId="1" xfId="0" applyFont="1" applyFill="1" applyBorder="1"/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6" fontId="1" fillId="2" borderId="1" xfId="0" applyNumberFormat="1" applyFont="1" applyFill="1" applyBorder="1"/>
    <xf numFmtId="0" fontId="6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2" borderId="1" xfId="0" applyNumberFormat="1" applyFont="1" applyFill="1" applyBorder="1"/>
    <xf numFmtId="49" fontId="7" fillId="2" borderId="6" xfId="0" applyNumberFormat="1" applyFont="1" applyFill="1" applyBorder="1" applyAlignment="1">
      <alignment horizontal="center"/>
    </xf>
    <xf numFmtId="16" fontId="6" fillId="2" borderId="6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14" fontId="6" fillId="2" borderId="6" xfId="0" applyNumberFormat="1" applyFont="1" applyFill="1" applyBorder="1"/>
    <xf numFmtId="165" fontId="6" fillId="2" borderId="1" xfId="0" applyNumberFormat="1" applyFont="1" applyFill="1" applyBorder="1"/>
    <xf numFmtId="166" fontId="6" fillId="2" borderId="6" xfId="0" applyNumberFormat="1" applyFont="1" applyFill="1" applyBorder="1"/>
    <xf numFmtId="165" fontId="1" fillId="2" borderId="1" xfId="0" applyNumberFormat="1" applyFont="1" applyFill="1" applyBorder="1" applyAlignment="1">
      <alignment horizontal="left"/>
    </xf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/>
    <xf numFmtId="167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67" fontId="1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" fontId="1" fillId="2" borderId="1" xfId="0" applyNumberFormat="1" applyFont="1" applyFill="1" applyBorder="1"/>
    <xf numFmtId="0" fontId="8" fillId="2" borderId="1" xfId="0" applyFont="1" applyFill="1" applyBorder="1"/>
    <xf numFmtId="167" fontId="8" fillId="2" borderId="1" xfId="0" applyNumberFormat="1" applyFont="1" applyFill="1" applyBorder="1"/>
    <xf numFmtId="166" fontId="8" fillId="2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/>
    <xf numFmtId="166" fontId="8" fillId="2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left"/>
    </xf>
    <xf numFmtId="164" fontId="8" fillId="2" borderId="1" xfId="0" applyNumberFormat="1" applyFont="1" applyFill="1" applyBorder="1"/>
    <xf numFmtId="167" fontId="1" fillId="3" borderId="1" xfId="0" applyNumberFormat="1" applyFont="1" applyFill="1" applyBorder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9" fillId="2" borderId="1" xfId="0" applyNumberFormat="1" applyFont="1" applyFill="1" applyBorder="1" applyAlignment="1">
      <alignment horizontal="left"/>
    </xf>
    <xf numFmtId="0" fontId="10" fillId="2" borderId="1" xfId="0" applyFont="1" applyFill="1" applyBorder="1"/>
    <xf numFmtId="167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/>
    <xf numFmtId="0" fontId="1" fillId="2" borderId="1" xfId="0" applyFont="1" applyFill="1" applyBorder="1" applyAlignment="1"/>
    <xf numFmtId="168" fontId="1" fillId="2" borderId="1" xfId="0" applyNumberFormat="1" applyFont="1" applyFill="1" applyBorder="1"/>
    <xf numFmtId="16" fontId="10" fillId="2" borderId="1" xfId="0" applyNumberFormat="1" applyFont="1" applyFill="1" applyBorder="1" applyAlignment="1">
      <alignment horizontal="left"/>
    </xf>
    <xf numFmtId="166" fontId="10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69" fontId="8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4" borderId="5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1" fillId="2" borderId="1" xfId="0" quotePrefix="1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opLeftCell="A19" workbookViewId="0">
      <selection activeCell="C43" sqref="C43"/>
    </sheetView>
  </sheetViews>
  <sheetFormatPr baseColWidth="10" defaultRowHeight="15"/>
  <cols>
    <col min="1" max="1" width="6.42578125" customWidth="1"/>
    <col min="2" max="2" width="17.570312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1.710937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40482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3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167</v>
      </c>
      <c r="B6" s="13" t="s">
        <v>304</v>
      </c>
      <c r="C6" s="13" t="s">
        <v>37</v>
      </c>
      <c r="D6" s="15">
        <v>40482</v>
      </c>
      <c r="E6" s="15">
        <v>40483</v>
      </c>
      <c r="F6" s="16">
        <v>35624</v>
      </c>
      <c r="G6" s="17">
        <v>25137</v>
      </c>
      <c r="H6" s="17"/>
      <c r="I6" s="18"/>
      <c r="J6" s="17"/>
      <c r="K6" s="19">
        <v>25137</v>
      </c>
      <c r="L6" s="17"/>
      <c r="M6" s="17"/>
      <c r="N6" s="20">
        <f t="shared" ref="N6:N34" si="0">SUM(G6+I6)</f>
        <v>25137</v>
      </c>
    </row>
    <row r="7" spans="1:14" ht="11.25" customHeight="1">
      <c r="A7" s="12" t="s">
        <v>44</v>
      </c>
      <c r="B7" s="13" t="s">
        <v>305</v>
      </c>
      <c r="C7" s="14" t="s">
        <v>37</v>
      </c>
      <c r="D7" s="15">
        <v>40482</v>
      </c>
      <c r="E7" s="15">
        <v>40452</v>
      </c>
      <c r="F7" s="16">
        <v>35625</v>
      </c>
      <c r="G7" s="17">
        <v>33858</v>
      </c>
      <c r="H7" s="80"/>
      <c r="I7" s="18"/>
      <c r="J7" s="17">
        <v>33858</v>
      </c>
      <c r="K7" s="19"/>
      <c r="L7" s="132"/>
      <c r="M7" s="21"/>
      <c r="N7" s="20">
        <f t="shared" si="0"/>
        <v>33858</v>
      </c>
    </row>
    <row r="8" spans="1:14" ht="11.25" customHeight="1">
      <c r="A8" s="12"/>
      <c r="B8" s="22" t="s">
        <v>306</v>
      </c>
      <c r="C8" s="15" t="s">
        <v>37</v>
      </c>
      <c r="D8" s="15"/>
      <c r="E8" s="15"/>
      <c r="F8" s="16">
        <v>35626</v>
      </c>
      <c r="G8" s="17"/>
      <c r="H8" s="80" t="s">
        <v>48</v>
      </c>
      <c r="I8" s="18">
        <v>2952</v>
      </c>
      <c r="J8" s="17">
        <v>2952</v>
      </c>
      <c r="K8" s="19"/>
      <c r="L8" s="17"/>
      <c r="M8" s="17"/>
      <c r="N8" s="20">
        <f t="shared" si="0"/>
        <v>2952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27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61947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58995</v>
      </c>
      <c r="H36" s="63">
        <f>SUM(H6:H35)</f>
        <v>0</v>
      </c>
      <c r="I36" s="59">
        <f>SUM(I6:I34)</f>
        <v>2952</v>
      </c>
      <c r="J36" s="59">
        <f>SUM(J6:J34)</f>
        <v>36810</v>
      </c>
      <c r="K36" s="59">
        <f>SUM(K6:K34)</f>
        <v>25137</v>
      </c>
      <c r="L36" s="59">
        <f>SUM(L6:L35)</f>
        <v>0</v>
      </c>
      <c r="M36" s="59">
        <f>SUM(M6:M35)</f>
        <v>0</v>
      </c>
      <c r="N36" s="60">
        <f>SUM(J36:M36)</f>
        <v>61947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60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30780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6035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36815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39" right="0.15748031496062992" top="0.74803149606299213" bottom="0.74803149606299213" header="0.31496062992125984" footer="0.31496062992125984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C23" sqref="C23"/>
    </sheetView>
  </sheetViews>
  <sheetFormatPr baseColWidth="10" defaultRowHeight="15"/>
  <cols>
    <col min="1" max="1" width="6.42578125" customWidth="1"/>
    <col min="2" max="2" width="16.710937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27</v>
      </c>
      <c r="F3" s="8"/>
      <c r="G3" s="1"/>
      <c r="H3" s="1"/>
      <c r="I3" s="1"/>
      <c r="J3" s="9"/>
      <c r="K3" s="136">
        <v>40205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2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125</v>
      </c>
      <c r="C6" s="13" t="s">
        <v>48</v>
      </c>
      <c r="D6" s="15"/>
      <c r="E6" s="15"/>
      <c r="F6" s="16">
        <v>35576</v>
      </c>
      <c r="G6" s="17"/>
      <c r="H6" s="17" t="s">
        <v>48</v>
      </c>
      <c r="I6" s="18">
        <v>1800</v>
      </c>
      <c r="J6" s="17">
        <v>1800</v>
      </c>
      <c r="K6" s="19"/>
      <c r="L6" s="17"/>
      <c r="M6" s="17"/>
      <c r="N6" s="20">
        <f t="shared" ref="N6:N34" si="0">SUM(G6+I6)</f>
        <v>1800</v>
      </c>
    </row>
    <row r="7" spans="1:14" ht="11.25" customHeight="1">
      <c r="A7" s="12" t="s">
        <v>247</v>
      </c>
      <c r="B7" s="13" t="s">
        <v>248</v>
      </c>
      <c r="C7" s="14" t="s">
        <v>37</v>
      </c>
      <c r="D7" s="15">
        <v>40478</v>
      </c>
      <c r="E7" s="15">
        <v>40479</v>
      </c>
      <c r="F7" s="16">
        <v>35575</v>
      </c>
      <c r="G7" s="17">
        <v>25000</v>
      </c>
      <c r="H7" s="17"/>
      <c r="I7" s="18"/>
      <c r="J7" s="17">
        <v>25000</v>
      </c>
      <c r="K7" s="19"/>
      <c r="L7" s="17"/>
      <c r="M7" s="21"/>
      <c r="N7" s="20">
        <f t="shared" si="0"/>
        <v>25000</v>
      </c>
    </row>
    <row r="8" spans="1:14" ht="11.25" customHeight="1">
      <c r="A8" s="12" t="s">
        <v>249</v>
      </c>
      <c r="B8" s="22" t="s">
        <v>250</v>
      </c>
      <c r="C8" s="15" t="s">
        <v>37</v>
      </c>
      <c r="D8" s="15">
        <v>40478</v>
      </c>
      <c r="E8" s="15">
        <v>40480</v>
      </c>
      <c r="F8" s="16">
        <v>35574</v>
      </c>
      <c r="G8" s="17">
        <v>50000</v>
      </c>
      <c r="H8" s="80"/>
      <c r="I8" s="18"/>
      <c r="J8" s="17">
        <v>50000</v>
      </c>
      <c r="K8" s="19"/>
      <c r="L8" s="17"/>
      <c r="M8" s="17"/>
      <c r="N8" s="20">
        <f t="shared" si="0"/>
        <v>50000</v>
      </c>
    </row>
    <row r="9" spans="1:14" ht="11.25" customHeight="1">
      <c r="A9" s="12" t="s">
        <v>251</v>
      </c>
      <c r="B9" s="13" t="s">
        <v>71</v>
      </c>
      <c r="C9" s="14" t="s">
        <v>46</v>
      </c>
      <c r="D9" s="15">
        <v>40476</v>
      </c>
      <c r="E9" s="15">
        <v>40478</v>
      </c>
      <c r="F9" s="16">
        <v>35573</v>
      </c>
      <c r="G9" s="17">
        <v>42000</v>
      </c>
      <c r="H9" s="17"/>
      <c r="I9" s="18"/>
      <c r="J9" s="17"/>
      <c r="K9" s="19">
        <v>42000</v>
      </c>
      <c r="L9" s="17"/>
      <c r="M9" s="21"/>
      <c r="N9" s="20">
        <f t="shared" si="0"/>
        <v>42000</v>
      </c>
    </row>
    <row r="10" spans="1:14" ht="11.25" customHeight="1">
      <c r="A10" s="12" t="s">
        <v>30</v>
      </c>
      <c r="B10" s="13" t="s">
        <v>252</v>
      </c>
      <c r="C10" s="15" t="s">
        <v>37</v>
      </c>
      <c r="D10" s="15" t="s">
        <v>57</v>
      </c>
      <c r="E10" s="15" t="s">
        <v>57</v>
      </c>
      <c r="F10" s="16">
        <v>35572</v>
      </c>
      <c r="G10" s="17">
        <v>84132</v>
      </c>
      <c r="H10" s="17"/>
      <c r="I10" s="18"/>
      <c r="J10" s="17"/>
      <c r="K10" s="19">
        <v>84132</v>
      </c>
      <c r="L10" s="17"/>
      <c r="M10" s="23"/>
      <c r="N10" s="20">
        <f t="shared" si="0"/>
        <v>84132</v>
      </c>
    </row>
    <row r="11" spans="1:14" ht="11.25" customHeight="1">
      <c r="A11" s="12" t="s">
        <v>247</v>
      </c>
      <c r="B11" s="13" t="s">
        <v>71</v>
      </c>
      <c r="C11" s="15" t="s">
        <v>46</v>
      </c>
      <c r="D11" s="15">
        <v>40476</v>
      </c>
      <c r="E11" s="15">
        <v>40478</v>
      </c>
      <c r="F11" s="16">
        <v>35571</v>
      </c>
      <c r="G11" s="17">
        <v>42000</v>
      </c>
      <c r="H11" s="24"/>
      <c r="I11" s="18"/>
      <c r="J11" s="17">
        <v>42000</v>
      </c>
      <c r="K11" s="19"/>
      <c r="L11" s="17"/>
      <c r="M11" s="23"/>
      <c r="N11" s="20">
        <f t="shared" si="0"/>
        <v>42000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244932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243132</v>
      </c>
      <c r="H36" s="63">
        <f>SUM(H6:H35)</f>
        <v>0</v>
      </c>
      <c r="I36" s="59">
        <f>SUM(I6:I34)</f>
        <v>1800</v>
      </c>
      <c r="J36" s="59">
        <f>SUM(J6:J34)</f>
        <v>118800</v>
      </c>
      <c r="K36" s="59">
        <f>SUM(K6:K34)</f>
        <v>126132</v>
      </c>
      <c r="L36" s="59">
        <f>SUM(L6:L35)</f>
        <v>0</v>
      </c>
      <c r="M36" s="59">
        <f>SUM(M6:M35)</f>
        <v>0</v>
      </c>
      <c r="N36" s="60">
        <f>SUM(J36:M36)</f>
        <v>244932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118800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118800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D29" sqref="D29"/>
    </sheetView>
  </sheetViews>
  <sheetFormatPr baseColWidth="10" defaultRowHeight="15"/>
  <cols>
    <col min="1" max="1" width="6.42578125" customWidth="1"/>
    <col min="2" max="2" width="16.710937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40477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245</v>
      </c>
      <c r="C6" s="13" t="s">
        <v>246</v>
      </c>
      <c r="D6" s="15">
        <v>40474</v>
      </c>
      <c r="E6" s="15">
        <v>40476</v>
      </c>
      <c r="F6" s="16">
        <v>35569</v>
      </c>
      <c r="G6" s="17">
        <v>30841.56</v>
      </c>
      <c r="H6" s="17"/>
      <c r="I6" s="18"/>
      <c r="J6" s="17"/>
      <c r="K6" s="19">
        <v>30841.56</v>
      </c>
      <c r="L6" s="17"/>
      <c r="M6" s="17"/>
      <c r="N6" s="20">
        <f t="shared" ref="N6:N34" si="0">SUM(G6+I6)</f>
        <v>30841.56</v>
      </c>
    </row>
    <row r="7" spans="1:14" ht="11.25" customHeight="1">
      <c r="A7" s="12"/>
      <c r="B7" s="13" t="s">
        <v>100</v>
      </c>
      <c r="C7" s="14" t="s">
        <v>37</v>
      </c>
      <c r="D7" s="15"/>
      <c r="E7" s="15"/>
      <c r="F7" s="16">
        <v>35570</v>
      </c>
      <c r="G7" s="17"/>
      <c r="H7" s="17" t="s">
        <v>48</v>
      </c>
      <c r="I7" s="18">
        <v>1000</v>
      </c>
      <c r="J7" s="17">
        <v>1000</v>
      </c>
      <c r="K7" s="19"/>
      <c r="L7" s="17"/>
      <c r="M7" s="21"/>
      <c r="N7" s="20">
        <f t="shared" si="0"/>
        <v>1000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31841.56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30841.56</v>
      </c>
      <c r="H36" s="63">
        <f>SUM(H6:H35)</f>
        <v>0</v>
      </c>
      <c r="I36" s="59">
        <f>SUM(I6:I34)</f>
        <v>1000</v>
      </c>
      <c r="J36" s="59">
        <f>SUM(J6:J34)</f>
        <v>1000</v>
      </c>
      <c r="K36" s="59">
        <f>SUM(K6:K34)</f>
        <v>30841.56</v>
      </c>
      <c r="L36" s="59">
        <f>SUM(L6:L35)</f>
        <v>0</v>
      </c>
      <c r="M36" s="59">
        <f>SUM(M6:M35)</f>
        <v>0</v>
      </c>
      <c r="N36" s="60">
        <f>SUM(J36:M36)</f>
        <v>31841.56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D42" sqref="D42"/>
    </sheetView>
  </sheetViews>
  <sheetFormatPr baseColWidth="10" defaultRowHeight="15"/>
  <cols>
    <col min="1" max="1" width="6.42578125" customWidth="1"/>
    <col min="2" max="2" width="16.710937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125</v>
      </c>
      <c r="F3" s="8"/>
      <c r="G3" s="1"/>
      <c r="H3" s="1"/>
      <c r="I3" s="1"/>
      <c r="J3" s="9"/>
      <c r="K3" s="136" t="s">
        <v>239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116</v>
      </c>
      <c r="B6" s="13" t="s">
        <v>240</v>
      </c>
      <c r="C6" s="13" t="s">
        <v>241</v>
      </c>
      <c r="D6" s="15">
        <v>40421</v>
      </c>
      <c r="E6" s="15">
        <v>40423</v>
      </c>
      <c r="F6" s="16">
        <v>35565</v>
      </c>
      <c r="G6" s="17">
        <v>46826.64</v>
      </c>
      <c r="H6" s="17"/>
      <c r="I6" s="18"/>
      <c r="J6" s="17"/>
      <c r="K6" s="19"/>
      <c r="L6" s="17"/>
      <c r="M6" s="17">
        <v>46826.64</v>
      </c>
      <c r="N6" s="20">
        <f t="shared" ref="N6:N34" si="0">SUM(G6+I6)</f>
        <v>46826.64</v>
      </c>
    </row>
    <row r="7" spans="1:14" ht="11.25" customHeight="1">
      <c r="A7" s="12"/>
      <c r="B7" s="13" t="s">
        <v>242</v>
      </c>
      <c r="C7" s="14" t="s">
        <v>243</v>
      </c>
      <c r="D7" s="15">
        <v>40495</v>
      </c>
      <c r="E7" s="15">
        <v>40497</v>
      </c>
      <c r="F7" s="16">
        <v>35566</v>
      </c>
      <c r="G7" s="17">
        <v>47196</v>
      </c>
      <c r="H7" s="17"/>
      <c r="I7" s="18"/>
      <c r="J7" s="17"/>
      <c r="K7" s="19"/>
      <c r="L7" s="17"/>
      <c r="M7" s="21">
        <v>47196</v>
      </c>
      <c r="N7" s="20">
        <f t="shared" si="0"/>
        <v>47196</v>
      </c>
    </row>
    <row r="8" spans="1:14" ht="11.25" customHeight="1">
      <c r="A8" s="12"/>
      <c r="B8" s="22" t="s">
        <v>244</v>
      </c>
      <c r="C8" s="15" t="s">
        <v>243</v>
      </c>
      <c r="D8" s="15">
        <v>40497</v>
      </c>
      <c r="E8" s="15">
        <v>40499</v>
      </c>
      <c r="F8" s="16">
        <v>35567</v>
      </c>
      <c r="G8" s="17">
        <v>322164</v>
      </c>
      <c r="H8" s="80"/>
      <c r="I8" s="18"/>
      <c r="J8" s="17"/>
      <c r="K8" s="19"/>
      <c r="L8" s="17"/>
      <c r="M8" s="17">
        <v>322164</v>
      </c>
      <c r="N8" s="20">
        <f t="shared" si="0"/>
        <v>322164</v>
      </c>
    </row>
    <row r="9" spans="1:14" ht="11.25" customHeight="1">
      <c r="A9" s="12"/>
      <c r="B9" s="13" t="s">
        <v>49</v>
      </c>
      <c r="C9" s="14" t="s">
        <v>48</v>
      </c>
      <c r="D9" s="15"/>
      <c r="E9" s="15"/>
      <c r="F9" s="16">
        <v>35568</v>
      </c>
      <c r="G9" s="17"/>
      <c r="H9" s="17" t="s">
        <v>48</v>
      </c>
      <c r="I9" s="18">
        <v>2500</v>
      </c>
      <c r="J9" s="17">
        <v>2500</v>
      </c>
      <c r="K9" s="19"/>
      <c r="L9" s="17"/>
      <c r="M9" s="21"/>
      <c r="N9" s="20">
        <f t="shared" si="0"/>
        <v>2500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418686.64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416186.64</v>
      </c>
      <c r="H36" s="63">
        <f>SUM(H6:H35)</f>
        <v>0</v>
      </c>
      <c r="I36" s="59">
        <f>SUM(I6:I34)</f>
        <v>2500</v>
      </c>
      <c r="J36" s="59">
        <f>SUM(J6:J34)</f>
        <v>2500</v>
      </c>
      <c r="K36" s="59">
        <f>SUM(K6:K34)</f>
        <v>0</v>
      </c>
      <c r="L36" s="59">
        <f>SUM(L6:L35)</f>
        <v>0</v>
      </c>
      <c r="M36" s="59">
        <f>SUM(M6:M35)</f>
        <v>416186.64</v>
      </c>
      <c r="N36" s="60">
        <f>SUM(J36:M36)</f>
        <v>418686.64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2500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2500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sqref="A1:N43"/>
    </sheetView>
  </sheetViews>
  <sheetFormatPr baseColWidth="10" defaultRowHeight="15"/>
  <cols>
    <col min="1" max="1" width="6.42578125" customWidth="1"/>
    <col min="2" max="2" width="16.710937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40476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7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126</v>
      </c>
      <c r="C6" s="13" t="s">
        <v>46</v>
      </c>
      <c r="D6" s="15">
        <v>40476</v>
      </c>
      <c r="E6" s="15">
        <v>40477</v>
      </c>
      <c r="F6" s="16">
        <v>35542</v>
      </c>
      <c r="G6" s="17">
        <v>15000</v>
      </c>
      <c r="H6" s="17"/>
      <c r="I6" s="18"/>
      <c r="J6" s="17"/>
      <c r="K6" s="19">
        <v>15000</v>
      </c>
      <c r="L6" s="17"/>
      <c r="M6" s="17"/>
      <c r="N6" s="20">
        <f t="shared" ref="N6:N34" si="0">SUM(G6+I6)</f>
        <v>15000</v>
      </c>
    </row>
    <row r="7" spans="1:14" ht="11.25" customHeight="1">
      <c r="A7" s="12"/>
      <c r="B7" s="13" t="s">
        <v>126</v>
      </c>
      <c r="C7" s="14" t="s">
        <v>46</v>
      </c>
      <c r="D7" s="15">
        <v>40476</v>
      </c>
      <c r="E7" s="15">
        <v>40477</v>
      </c>
      <c r="F7" s="16">
        <v>35543</v>
      </c>
      <c r="G7" s="17">
        <v>15000</v>
      </c>
      <c r="H7" s="17"/>
      <c r="I7" s="18"/>
      <c r="J7" s="17"/>
      <c r="K7" s="19">
        <v>15000</v>
      </c>
      <c r="L7" s="17"/>
      <c r="M7" s="21"/>
      <c r="N7" s="20">
        <f t="shared" si="0"/>
        <v>15000</v>
      </c>
    </row>
    <row r="8" spans="1:14" ht="11.25" customHeight="1">
      <c r="A8" s="12"/>
      <c r="B8" s="22"/>
      <c r="C8" s="15" t="s">
        <v>225</v>
      </c>
      <c r="D8" s="15">
        <v>40405</v>
      </c>
      <c r="E8" s="15">
        <v>40408</v>
      </c>
      <c r="F8" s="16">
        <v>35544</v>
      </c>
      <c r="G8" s="17">
        <v>96957</v>
      </c>
      <c r="H8" s="80"/>
      <c r="I8" s="18"/>
      <c r="J8" s="17"/>
      <c r="K8" s="19"/>
      <c r="L8" s="17">
        <v>96957</v>
      </c>
      <c r="M8" s="17"/>
      <c r="N8" s="20">
        <f t="shared" si="0"/>
        <v>96957</v>
      </c>
    </row>
    <row r="9" spans="1:14" ht="11.25" customHeight="1">
      <c r="A9" s="12"/>
      <c r="B9" s="13"/>
      <c r="C9" s="14" t="s">
        <v>225</v>
      </c>
      <c r="D9" s="15">
        <v>40406</v>
      </c>
      <c r="E9" s="15">
        <v>40409</v>
      </c>
      <c r="F9" s="16">
        <v>35545</v>
      </c>
      <c r="G9" s="17">
        <v>96957</v>
      </c>
      <c r="H9" s="17"/>
      <c r="I9" s="18"/>
      <c r="J9" s="17"/>
      <c r="K9" s="19"/>
      <c r="L9" s="17">
        <v>96957</v>
      </c>
      <c r="M9" s="21"/>
      <c r="N9" s="20">
        <f t="shared" si="0"/>
        <v>96957</v>
      </c>
    </row>
    <row r="10" spans="1:14" ht="11.25" customHeight="1">
      <c r="A10" s="12"/>
      <c r="B10" s="13"/>
      <c r="C10" s="15" t="s">
        <v>225</v>
      </c>
      <c r="D10" s="15">
        <v>40408</v>
      </c>
      <c r="E10" s="15">
        <v>40411</v>
      </c>
      <c r="F10" s="16">
        <v>35546</v>
      </c>
      <c r="G10" s="17">
        <v>201609</v>
      </c>
      <c r="H10" s="17"/>
      <c r="I10" s="18"/>
      <c r="J10" s="17"/>
      <c r="K10" s="19"/>
      <c r="L10" s="17">
        <v>201609</v>
      </c>
      <c r="M10" s="23"/>
      <c r="N10" s="20">
        <f t="shared" si="0"/>
        <v>201609</v>
      </c>
    </row>
    <row r="11" spans="1:14" ht="11.25" customHeight="1">
      <c r="A11" s="12"/>
      <c r="B11" s="13"/>
      <c r="C11" s="15" t="s">
        <v>225</v>
      </c>
      <c r="D11" s="15">
        <v>40409</v>
      </c>
      <c r="E11" s="15">
        <v>40412</v>
      </c>
      <c r="F11" s="16">
        <v>35547</v>
      </c>
      <c r="G11" s="17">
        <v>70794</v>
      </c>
      <c r="H11" s="24"/>
      <c r="I11" s="18"/>
      <c r="J11" s="17"/>
      <c r="K11" s="19"/>
      <c r="L11" s="17">
        <v>70794</v>
      </c>
      <c r="M11" s="23"/>
      <c r="N11" s="20">
        <f t="shared" si="0"/>
        <v>70794</v>
      </c>
    </row>
    <row r="12" spans="1:14" ht="11.25" customHeight="1">
      <c r="A12" s="25"/>
      <c r="B12" s="26"/>
      <c r="C12" s="27" t="s">
        <v>225</v>
      </c>
      <c r="D12" s="27">
        <v>40415</v>
      </c>
      <c r="E12" s="27">
        <v>40417</v>
      </c>
      <c r="F12" s="28">
        <v>35548</v>
      </c>
      <c r="G12" s="17">
        <v>47196</v>
      </c>
      <c r="H12" s="29"/>
      <c r="I12" s="30"/>
      <c r="J12" s="29"/>
      <c r="K12" s="19"/>
      <c r="L12" s="17">
        <v>47196</v>
      </c>
      <c r="M12" s="31"/>
      <c r="N12" s="20">
        <f t="shared" si="0"/>
        <v>47196</v>
      </c>
    </row>
    <row r="13" spans="1:14" ht="11.25" customHeight="1">
      <c r="A13" s="25"/>
      <c r="B13" s="26"/>
      <c r="C13" s="27" t="s">
        <v>225</v>
      </c>
      <c r="D13" s="27">
        <v>40417</v>
      </c>
      <c r="E13" s="27">
        <v>40418</v>
      </c>
      <c r="F13" s="32">
        <v>35549</v>
      </c>
      <c r="G13" s="29">
        <v>23598</v>
      </c>
      <c r="H13" s="29"/>
      <c r="I13" s="30"/>
      <c r="J13" s="29"/>
      <c r="K13" s="19"/>
      <c r="L13" s="29">
        <v>23598</v>
      </c>
      <c r="M13" s="31"/>
      <c r="N13" s="20">
        <f t="shared" si="0"/>
        <v>23598</v>
      </c>
    </row>
    <row r="14" spans="1:14" ht="11.25" customHeight="1">
      <c r="A14" s="25"/>
      <c r="B14" s="26"/>
      <c r="C14" s="32" t="s">
        <v>225</v>
      </c>
      <c r="D14" s="27">
        <v>40425</v>
      </c>
      <c r="E14" s="27">
        <v>40429</v>
      </c>
      <c r="F14" s="32">
        <v>35550</v>
      </c>
      <c r="G14" s="17">
        <v>94392</v>
      </c>
      <c r="H14" s="29"/>
      <c r="I14" s="30"/>
      <c r="J14" s="29"/>
      <c r="K14" s="29"/>
      <c r="L14" s="17">
        <v>94392</v>
      </c>
      <c r="M14" s="34"/>
      <c r="N14" s="20">
        <f t="shared" si="0"/>
        <v>94392</v>
      </c>
    </row>
    <row r="15" spans="1:14" ht="11.25" customHeight="1">
      <c r="A15" s="35"/>
      <c r="B15" s="36"/>
      <c r="C15" s="37" t="s">
        <v>225</v>
      </c>
      <c r="D15" s="38">
        <v>40446</v>
      </c>
      <c r="E15" s="38">
        <v>40449</v>
      </c>
      <c r="F15" s="37">
        <v>35551</v>
      </c>
      <c r="G15" s="17">
        <v>70794</v>
      </c>
      <c r="H15" s="34"/>
      <c r="I15" s="39"/>
      <c r="J15" s="17"/>
      <c r="K15" s="29"/>
      <c r="L15" s="17">
        <v>70794</v>
      </c>
      <c r="M15" s="40"/>
      <c r="N15" s="41">
        <f t="shared" si="0"/>
        <v>70794</v>
      </c>
    </row>
    <row r="16" spans="1:14" ht="11.25" customHeight="1">
      <c r="A16" s="25"/>
      <c r="B16" s="26"/>
      <c r="C16" s="32" t="s">
        <v>225</v>
      </c>
      <c r="D16" s="42">
        <v>40475</v>
      </c>
      <c r="E16" s="42">
        <v>40479</v>
      </c>
      <c r="F16" s="32">
        <v>35552</v>
      </c>
      <c r="G16" s="17">
        <v>94392</v>
      </c>
      <c r="H16" s="34"/>
      <c r="I16" s="39"/>
      <c r="J16" s="6"/>
      <c r="K16" s="29"/>
      <c r="L16" s="17">
        <v>94392</v>
      </c>
      <c r="M16" s="31"/>
      <c r="N16" s="41">
        <f t="shared" si="0"/>
        <v>94392</v>
      </c>
    </row>
    <row r="17" spans="1:14" ht="11.25" customHeight="1">
      <c r="A17" s="25"/>
      <c r="B17" s="43"/>
      <c r="C17" s="32" t="s">
        <v>226</v>
      </c>
      <c r="D17" s="42">
        <v>40457</v>
      </c>
      <c r="E17" s="42">
        <v>40458</v>
      </c>
      <c r="F17" s="32">
        <v>35553</v>
      </c>
      <c r="G17" s="44">
        <v>105678</v>
      </c>
      <c r="H17" s="31"/>
      <c r="I17" s="39"/>
      <c r="J17" s="34"/>
      <c r="K17" s="31"/>
      <c r="L17" s="44">
        <v>105678</v>
      </c>
      <c r="M17" s="31"/>
      <c r="N17" s="41">
        <f t="shared" si="0"/>
        <v>105678</v>
      </c>
    </row>
    <row r="18" spans="1:14" ht="11.25" customHeight="1">
      <c r="A18" s="25"/>
      <c r="B18" s="43" t="s">
        <v>227</v>
      </c>
      <c r="C18" s="32" t="s">
        <v>46</v>
      </c>
      <c r="D18" s="42">
        <v>40476</v>
      </c>
      <c r="E18" s="42">
        <v>40477</v>
      </c>
      <c r="F18" s="32">
        <v>35554</v>
      </c>
      <c r="G18" s="17">
        <v>30000</v>
      </c>
      <c r="H18" s="34"/>
      <c r="I18" s="39"/>
      <c r="J18" s="45"/>
      <c r="K18" s="34">
        <v>30000</v>
      </c>
      <c r="L18" s="17"/>
      <c r="M18" s="31"/>
      <c r="N18" s="41">
        <f t="shared" si="0"/>
        <v>30000</v>
      </c>
    </row>
    <row r="19" spans="1:14" ht="11.25" customHeight="1">
      <c r="A19" s="25"/>
      <c r="B19" s="27"/>
      <c r="C19" s="32" t="s">
        <v>228</v>
      </c>
      <c r="D19" s="42">
        <v>40463</v>
      </c>
      <c r="E19" s="42">
        <v>40464</v>
      </c>
      <c r="F19" s="32">
        <v>35555</v>
      </c>
      <c r="G19" s="44">
        <v>23598</v>
      </c>
      <c r="H19" s="31"/>
      <c r="I19" s="39"/>
      <c r="J19" s="34"/>
      <c r="K19" s="34"/>
      <c r="L19" s="44">
        <v>23598</v>
      </c>
      <c r="M19" s="31"/>
      <c r="N19" s="41">
        <f t="shared" si="0"/>
        <v>23598</v>
      </c>
    </row>
    <row r="20" spans="1:14" ht="11.25" customHeight="1">
      <c r="A20" s="25"/>
      <c r="B20" s="43"/>
      <c r="C20" s="32" t="s">
        <v>229</v>
      </c>
      <c r="D20" s="42">
        <v>40427</v>
      </c>
      <c r="E20" s="42">
        <v>40429</v>
      </c>
      <c r="F20" s="32">
        <v>35556</v>
      </c>
      <c r="G20" s="17">
        <v>38988</v>
      </c>
      <c r="H20" s="34"/>
      <c r="I20" s="39"/>
      <c r="J20" s="6"/>
      <c r="K20" s="29"/>
      <c r="L20" s="17">
        <v>38988</v>
      </c>
      <c r="M20" s="31"/>
      <c r="N20" s="41">
        <f t="shared" si="0"/>
        <v>38988</v>
      </c>
    </row>
    <row r="21" spans="1:14" ht="11.25" customHeight="1">
      <c r="A21" s="25"/>
      <c r="B21" s="43"/>
      <c r="C21" s="32" t="s">
        <v>229</v>
      </c>
      <c r="D21" s="42">
        <v>40437</v>
      </c>
      <c r="E21" s="42">
        <v>40439</v>
      </c>
      <c r="F21" s="32">
        <v>35557</v>
      </c>
      <c r="G21" s="29">
        <v>252396</v>
      </c>
      <c r="H21" s="34"/>
      <c r="I21" s="39"/>
      <c r="J21" s="34"/>
      <c r="K21" s="34"/>
      <c r="L21" s="44">
        <v>252396</v>
      </c>
      <c r="M21" s="31"/>
      <c r="N21" s="41">
        <f t="shared" si="0"/>
        <v>252396</v>
      </c>
    </row>
    <row r="22" spans="1:14" ht="11.25" customHeight="1">
      <c r="A22" s="25"/>
      <c r="B22" s="26"/>
      <c r="C22" s="32" t="s">
        <v>229</v>
      </c>
      <c r="D22" s="42">
        <v>40456</v>
      </c>
      <c r="E22" s="42">
        <v>40458</v>
      </c>
      <c r="F22" s="32">
        <v>35558</v>
      </c>
      <c r="G22" s="34">
        <v>375516</v>
      </c>
      <c r="H22" s="34"/>
      <c r="I22" s="45"/>
      <c r="J22" s="45"/>
      <c r="K22" s="34"/>
      <c r="L22" s="44">
        <v>375516</v>
      </c>
      <c r="M22" s="31"/>
      <c r="N22" s="41">
        <f t="shared" si="0"/>
        <v>375516</v>
      </c>
    </row>
    <row r="23" spans="1:14" ht="11.25" customHeight="1">
      <c r="A23" s="25"/>
      <c r="B23" s="43"/>
      <c r="C23" s="46" t="s">
        <v>230</v>
      </c>
      <c r="D23" s="42">
        <v>40463</v>
      </c>
      <c r="E23" s="42">
        <v>40464</v>
      </c>
      <c r="F23" s="47" t="s">
        <v>231</v>
      </c>
      <c r="G23" s="34">
        <v>22059</v>
      </c>
      <c r="H23" s="34"/>
      <c r="I23" s="45"/>
      <c r="J23" s="45"/>
      <c r="K23" s="34"/>
      <c r="L23" s="44">
        <v>22059</v>
      </c>
      <c r="M23" s="31"/>
      <c r="N23" s="41">
        <f t="shared" si="0"/>
        <v>22059</v>
      </c>
    </row>
    <row r="24" spans="1:14" ht="11.25" customHeight="1">
      <c r="A24" s="12"/>
      <c r="B24" s="13"/>
      <c r="C24" s="16" t="s">
        <v>230</v>
      </c>
      <c r="D24" s="48">
        <v>40467</v>
      </c>
      <c r="E24" s="48">
        <v>40468</v>
      </c>
      <c r="F24" s="49" t="s">
        <v>232</v>
      </c>
      <c r="G24" s="50">
        <v>18468</v>
      </c>
      <c r="H24" s="50"/>
      <c r="I24" s="51"/>
      <c r="J24" s="51"/>
      <c r="K24" s="1"/>
      <c r="L24" s="21">
        <v>18468</v>
      </c>
      <c r="M24" s="23"/>
      <c r="N24" s="41">
        <f t="shared" si="0"/>
        <v>18468</v>
      </c>
    </row>
    <row r="25" spans="1:14" ht="11.25" customHeight="1">
      <c r="A25" s="12"/>
      <c r="B25" s="13"/>
      <c r="C25" s="16" t="s">
        <v>230</v>
      </c>
      <c r="D25" s="48">
        <v>40468</v>
      </c>
      <c r="E25" s="48">
        <v>40469</v>
      </c>
      <c r="F25" s="49" t="s">
        <v>233</v>
      </c>
      <c r="G25" s="50">
        <v>14364</v>
      </c>
      <c r="H25" s="50"/>
      <c r="I25" s="51"/>
      <c r="J25" s="51"/>
      <c r="K25" s="50"/>
      <c r="L25" s="21">
        <v>14364</v>
      </c>
      <c r="M25" s="23"/>
      <c r="N25" s="41">
        <f t="shared" si="0"/>
        <v>14364</v>
      </c>
    </row>
    <row r="26" spans="1:14" ht="11.25" customHeight="1">
      <c r="A26" s="12"/>
      <c r="B26" s="13"/>
      <c r="C26" s="16" t="s">
        <v>234</v>
      </c>
      <c r="D26" s="48">
        <v>40426</v>
      </c>
      <c r="E26" s="48">
        <v>40428</v>
      </c>
      <c r="F26" s="49" t="s">
        <v>235</v>
      </c>
      <c r="G26" s="50">
        <v>55404</v>
      </c>
      <c r="H26" s="50"/>
      <c r="I26" s="51"/>
      <c r="J26" s="51"/>
      <c r="K26" s="50"/>
      <c r="L26" s="21">
        <v>55404</v>
      </c>
      <c r="M26" s="23"/>
      <c r="N26" s="41">
        <v>55404</v>
      </c>
    </row>
    <row r="27" spans="1:14" ht="11.25" customHeight="1">
      <c r="A27" s="12"/>
      <c r="B27" s="13"/>
      <c r="C27" s="16" t="s">
        <v>236</v>
      </c>
      <c r="D27" s="48">
        <v>40450</v>
      </c>
      <c r="E27" s="48">
        <v>40452</v>
      </c>
      <c r="F27" s="49" t="s">
        <v>237</v>
      </c>
      <c r="G27" s="50">
        <v>47196</v>
      </c>
      <c r="H27" s="50"/>
      <c r="I27" s="51"/>
      <c r="J27" s="51"/>
      <c r="K27" s="50"/>
      <c r="L27" s="21">
        <v>47196</v>
      </c>
      <c r="M27" s="23"/>
      <c r="N27" s="41">
        <v>47196</v>
      </c>
    </row>
    <row r="28" spans="1:14" ht="11.25" customHeight="1">
      <c r="A28" s="12"/>
      <c r="B28" s="13"/>
      <c r="C28" s="16" t="s">
        <v>56</v>
      </c>
      <c r="D28" s="48"/>
      <c r="E28" s="48"/>
      <c r="F28" s="49" t="s">
        <v>238</v>
      </c>
      <c r="G28" s="50"/>
      <c r="H28" s="50" t="s">
        <v>48</v>
      </c>
      <c r="I28" s="51">
        <v>2300</v>
      </c>
      <c r="J28" s="51">
        <v>2300</v>
      </c>
      <c r="K28" s="50"/>
      <c r="L28" s="21"/>
      <c r="M28" s="23"/>
      <c r="N28" s="41">
        <v>2300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1812656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1810356</v>
      </c>
      <c r="H36" s="63">
        <f>SUM(H6:H35)</f>
        <v>0</v>
      </c>
      <c r="I36" s="59">
        <f>SUM(I6:I34)</f>
        <v>2300</v>
      </c>
      <c r="J36" s="59">
        <f>SUM(J6:J34)</f>
        <v>2300</v>
      </c>
      <c r="K36" s="59">
        <f>SUM(K6:K34)</f>
        <v>60000</v>
      </c>
      <c r="L36" s="59">
        <f>SUM(L6:L35)</f>
        <v>1750356</v>
      </c>
      <c r="M36" s="59">
        <f>SUM(M6:M35)</f>
        <v>0</v>
      </c>
      <c r="N36" s="60">
        <f>SUM(J36:M36)</f>
        <v>1812656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2300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2300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43"/>
  <sheetViews>
    <sheetView topLeftCell="A19" workbookViewId="0">
      <selection activeCell="C41" sqref="C41"/>
    </sheetView>
  </sheetViews>
  <sheetFormatPr baseColWidth="10" defaultRowHeight="15"/>
  <cols>
    <col min="1" max="1" width="6.42578125" customWidth="1"/>
    <col min="2" max="2" width="16.7109375" customWidth="1"/>
    <col min="3" max="3" width="16.8554687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40474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130</v>
      </c>
      <c r="B6" s="13" t="s">
        <v>222</v>
      </c>
      <c r="C6" s="13"/>
      <c r="D6" s="15"/>
      <c r="E6" s="15"/>
      <c r="F6" s="16">
        <v>35540</v>
      </c>
      <c r="G6" s="17"/>
      <c r="H6" s="17" t="s">
        <v>223</v>
      </c>
      <c r="I6" s="18">
        <v>51300</v>
      </c>
      <c r="J6" s="17"/>
      <c r="K6" s="19">
        <v>51300</v>
      </c>
      <c r="L6" s="17"/>
      <c r="M6" s="17"/>
      <c r="N6" s="20">
        <f t="shared" ref="N6:N34" si="0">SUM(G6+I6)</f>
        <v>51300</v>
      </c>
    </row>
    <row r="7" spans="1:14" ht="11.25" customHeight="1">
      <c r="A7" s="12"/>
      <c r="B7" s="13" t="s">
        <v>224</v>
      </c>
      <c r="C7" s="14"/>
      <c r="D7" s="15"/>
      <c r="E7" s="15"/>
      <c r="F7" s="16">
        <v>35541</v>
      </c>
      <c r="G7" s="17"/>
      <c r="H7" s="17" t="s">
        <v>48</v>
      </c>
      <c r="I7" s="18">
        <v>8550</v>
      </c>
      <c r="J7" s="17">
        <v>8550</v>
      </c>
      <c r="K7" s="19"/>
      <c r="L7" s="17"/>
      <c r="M7" s="21"/>
      <c r="N7" s="20">
        <f t="shared" si="0"/>
        <v>8550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59850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0</v>
      </c>
      <c r="H36" s="63">
        <f>SUM(H6:H35)</f>
        <v>0</v>
      </c>
      <c r="I36" s="59">
        <f>SUM(I6:I34)</f>
        <v>59850</v>
      </c>
      <c r="J36" s="59">
        <f>SUM(J6:J34)</f>
        <v>8550</v>
      </c>
      <c r="K36" s="59">
        <f>SUM(K6:K34)</f>
        <v>51300</v>
      </c>
      <c r="L36" s="59">
        <f>SUM(L6:L35)</f>
        <v>0</v>
      </c>
      <c r="M36" s="59">
        <f>SUM(M6:M35)</f>
        <v>0</v>
      </c>
      <c r="N36" s="60">
        <f>SUM(J36:M36)</f>
        <v>59850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8550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8550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43"/>
  <sheetViews>
    <sheetView topLeftCell="A16" workbookViewId="0">
      <selection activeCell="C41" sqref="C41"/>
    </sheetView>
  </sheetViews>
  <sheetFormatPr baseColWidth="10" defaultRowHeight="15"/>
  <cols>
    <col min="1" max="1" width="6.42578125" customWidth="1"/>
    <col min="2" max="2" width="16.7109375" customWidth="1"/>
    <col min="3" max="3" width="16.8554687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40474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5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/>
      <c r="C6" s="13"/>
      <c r="D6" s="15"/>
      <c r="E6" s="15"/>
      <c r="F6" s="16"/>
      <c r="G6" s="17"/>
      <c r="H6" s="17"/>
      <c r="I6" s="18"/>
      <c r="J6" s="17"/>
      <c r="K6" s="19"/>
      <c r="L6" s="17"/>
      <c r="M6" s="17"/>
      <c r="N6" s="20">
        <f t="shared" ref="N6:N34" si="0">SUM(G6+I6)</f>
        <v>0</v>
      </c>
    </row>
    <row r="7" spans="1:14" ht="11.25" customHeight="1">
      <c r="A7" s="12"/>
      <c r="B7" s="13"/>
      <c r="C7" s="14"/>
      <c r="D7" s="15"/>
      <c r="E7" s="15"/>
      <c r="F7" s="16"/>
      <c r="G7" s="17"/>
      <c r="H7" s="17"/>
      <c r="I7" s="18"/>
      <c r="J7" s="17"/>
      <c r="K7" s="19"/>
      <c r="L7" s="17"/>
      <c r="M7" s="21"/>
      <c r="N7" s="20">
        <f t="shared" si="0"/>
        <v>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0</v>
      </c>
      <c r="H36" s="63">
        <f>SUM(H6:H35)</f>
        <v>0</v>
      </c>
      <c r="I36" s="59">
        <f>SUM(I6:I34)</f>
        <v>0</v>
      </c>
      <c r="J36" s="59">
        <f>SUM(J6:J34)</f>
        <v>0</v>
      </c>
      <c r="K36" s="59">
        <f>SUM(K6:K34)</f>
        <v>0</v>
      </c>
      <c r="L36" s="59">
        <f>SUM(L6:L35)</f>
        <v>0</v>
      </c>
      <c r="M36" s="59">
        <f>SUM(M6:M35)</f>
        <v>0</v>
      </c>
      <c r="N36" s="60">
        <f>SUM(J36:M36)</f>
        <v>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F24" sqref="F24"/>
    </sheetView>
  </sheetViews>
  <sheetFormatPr baseColWidth="10" defaultRowHeight="15"/>
  <cols>
    <col min="1" max="1" width="6.42578125" customWidth="1"/>
    <col min="2" max="2" width="16.7109375" customWidth="1"/>
    <col min="3" max="3" width="16.8554687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40474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219</v>
      </c>
      <c r="B6" s="13" t="s">
        <v>220</v>
      </c>
      <c r="C6" s="13" t="s">
        <v>37</v>
      </c>
      <c r="D6" s="15">
        <v>40474</v>
      </c>
      <c r="E6" s="15">
        <v>40475</v>
      </c>
      <c r="F6" s="16">
        <v>35538</v>
      </c>
      <c r="G6" s="17">
        <v>25137</v>
      </c>
      <c r="H6" s="17"/>
      <c r="I6" s="18"/>
      <c r="J6" s="17"/>
      <c r="K6" s="19">
        <v>25137</v>
      </c>
      <c r="L6" s="17"/>
      <c r="M6" s="17"/>
      <c r="N6" s="20">
        <f t="shared" ref="N6:N34" si="0">SUM(G6+I6)</f>
        <v>25137</v>
      </c>
    </row>
    <row r="7" spans="1:14" ht="11.25" customHeight="1">
      <c r="A7" s="12"/>
      <c r="B7" s="13" t="s">
        <v>221</v>
      </c>
      <c r="C7" s="14"/>
      <c r="D7" s="15"/>
      <c r="E7" s="15"/>
      <c r="F7" s="16">
        <v>35539</v>
      </c>
      <c r="G7" s="17">
        <v>4450</v>
      </c>
      <c r="H7" s="17"/>
      <c r="I7" s="18"/>
      <c r="J7" s="17">
        <v>4450</v>
      </c>
      <c r="K7" s="19"/>
      <c r="L7" s="17"/>
      <c r="M7" s="21"/>
      <c r="N7" s="20">
        <f t="shared" si="0"/>
        <v>4450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29587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29587</v>
      </c>
      <c r="H36" s="63">
        <f>SUM(H6:H35)</f>
        <v>0</v>
      </c>
      <c r="I36" s="59">
        <f>SUM(I6:I34)</f>
        <v>0</v>
      </c>
      <c r="J36" s="59">
        <f>SUM(J6:J34)</f>
        <v>4450</v>
      </c>
      <c r="K36" s="59">
        <f>SUM(K6:K34)</f>
        <v>25137</v>
      </c>
      <c r="L36" s="59">
        <f>SUM(L6:L35)</f>
        <v>0</v>
      </c>
      <c r="M36" s="59">
        <f>SUM(M6:M35)</f>
        <v>0</v>
      </c>
      <c r="N36" s="60">
        <f>SUM(J36:M36)</f>
        <v>29587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4450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4450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43"/>
  <sheetViews>
    <sheetView topLeftCell="A22" workbookViewId="0">
      <selection activeCell="E2" sqref="E2"/>
    </sheetView>
  </sheetViews>
  <sheetFormatPr baseColWidth="10" defaultRowHeight="15"/>
  <cols>
    <col min="1" max="1" width="6.42578125" customWidth="1"/>
    <col min="2" max="2" width="16.7109375" customWidth="1"/>
    <col min="3" max="3" width="16.8554687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40474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213</v>
      </c>
      <c r="B6" s="13" t="s">
        <v>214</v>
      </c>
      <c r="C6" s="13" t="s">
        <v>37</v>
      </c>
      <c r="D6" s="15">
        <v>40474</v>
      </c>
      <c r="E6" s="15">
        <v>40475</v>
      </c>
      <c r="F6" s="16">
        <v>35532</v>
      </c>
      <c r="G6" s="17">
        <v>38988</v>
      </c>
      <c r="H6" s="17"/>
      <c r="I6" s="18"/>
      <c r="J6" s="17"/>
      <c r="K6" s="19">
        <v>38988</v>
      </c>
      <c r="L6" s="17"/>
      <c r="M6" s="17"/>
      <c r="N6" s="20">
        <f t="shared" ref="N6:N34" si="0">SUM(G6+I6)</f>
        <v>38988</v>
      </c>
    </row>
    <row r="7" spans="1:14" ht="11.25" customHeight="1">
      <c r="A7" s="12" t="s">
        <v>80</v>
      </c>
      <c r="B7" s="13" t="s">
        <v>215</v>
      </c>
      <c r="C7" s="14" t="s">
        <v>37</v>
      </c>
      <c r="D7" s="15">
        <v>40474</v>
      </c>
      <c r="E7" s="15">
        <v>40475</v>
      </c>
      <c r="F7" s="16">
        <v>35533</v>
      </c>
      <c r="G7" s="17">
        <v>25137</v>
      </c>
      <c r="H7" s="17"/>
      <c r="I7" s="18"/>
      <c r="J7" s="17"/>
      <c r="K7" s="19">
        <v>25137</v>
      </c>
      <c r="L7" s="17"/>
      <c r="M7" s="21"/>
      <c r="N7" s="20">
        <f t="shared" si="0"/>
        <v>25137</v>
      </c>
    </row>
    <row r="8" spans="1:14" ht="11.25" customHeight="1">
      <c r="A8" s="12" t="s">
        <v>216</v>
      </c>
      <c r="B8" s="22" t="s">
        <v>64</v>
      </c>
      <c r="C8" s="15" t="s">
        <v>37</v>
      </c>
      <c r="D8" s="15">
        <v>40467</v>
      </c>
      <c r="E8" s="15">
        <v>40474</v>
      </c>
      <c r="F8" s="16">
        <v>35534</v>
      </c>
      <c r="G8" s="17">
        <v>147231</v>
      </c>
      <c r="H8" s="80"/>
      <c r="I8" s="18"/>
      <c r="J8" s="17"/>
      <c r="K8" s="19">
        <v>147231</v>
      </c>
      <c r="L8" s="17"/>
      <c r="M8" s="17"/>
      <c r="N8" s="20">
        <f t="shared" si="0"/>
        <v>147231</v>
      </c>
    </row>
    <row r="9" spans="1:14" ht="11.25" customHeight="1">
      <c r="A9" s="12" t="s">
        <v>89</v>
      </c>
      <c r="B9" s="13" t="s">
        <v>217</v>
      </c>
      <c r="C9" s="14" t="s">
        <v>37</v>
      </c>
      <c r="D9" s="15">
        <v>40474</v>
      </c>
      <c r="E9" s="15">
        <v>40475</v>
      </c>
      <c r="F9" s="16">
        <v>35535</v>
      </c>
      <c r="G9" s="17">
        <v>25000</v>
      </c>
      <c r="H9" s="17"/>
      <c r="I9" s="18"/>
      <c r="J9" s="17">
        <v>25000</v>
      </c>
      <c r="K9" s="19"/>
      <c r="L9" s="17"/>
      <c r="M9" s="21"/>
      <c r="N9" s="20">
        <f t="shared" si="0"/>
        <v>25000</v>
      </c>
    </row>
    <row r="10" spans="1:14" ht="11.25" customHeight="1">
      <c r="A10" s="12" t="s">
        <v>92</v>
      </c>
      <c r="B10" s="13" t="s">
        <v>217</v>
      </c>
      <c r="C10" s="15" t="s">
        <v>37</v>
      </c>
      <c r="D10" s="15">
        <v>40474</v>
      </c>
      <c r="E10" s="15">
        <v>40475</v>
      </c>
      <c r="F10" s="16">
        <v>35535</v>
      </c>
      <c r="G10" s="17">
        <v>25000</v>
      </c>
      <c r="H10" s="17"/>
      <c r="I10" s="18"/>
      <c r="J10" s="17">
        <v>25000</v>
      </c>
      <c r="K10" s="19"/>
      <c r="L10" s="17"/>
      <c r="M10" s="23"/>
      <c r="N10" s="20">
        <f t="shared" si="0"/>
        <v>25000</v>
      </c>
    </row>
    <row r="11" spans="1:14" ht="11.25" customHeight="1">
      <c r="A11" s="12" t="s">
        <v>103</v>
      </c>
      <c r="B11" s="13" t="s">
        <v>218</v>
      </c>
      <c r="C11" s="15" t="s">
        <v>37</v>
      </c>
      <c r="D11" s="15">
        <v>40474</v>
      </c>
      <c r="E11" s="15">
        <v>40475</v>
      </c>
      <c r="F11" s="16">
        <v>35536</v>
      </c>
      <c r="G11" s="17">
        <v>28215</v>
      </c>
      <c r="H11" s="24"/>
      <c r="I11" s="18"/>
      <c r="J11" s="17"/>
      <c r="K11" s="19">
        <v>28215</v>
      </c>
      <c r="L11" s="17"/>
      <c r="M11" s="23"/>
      <c r="N11" s="20">
        <f t="shared" si="0"/>
        <v>28215</v>
      </c>
    </row>
    <row r="12" spans="1:14" ht="11.25" customHeight="1">
      <c r="A12" s="25"/>
      <c r="B12" s="26" t="s">
        <v>56</v>
      </c>
      <c r="C12" s="27"/>
      <c r="D12" s="27"/>
      <c r="E12" s="27"/>
      <c r="F12" s="28">
        <v>35537</v>
      </c>
      <c r="G12" s="17"/>
      <c r="H12" s="29" t="s">
        <v>48</v>
      </c>
      <c r="I12" s="30">
        <v>3600</v>
      </c>
      <c r="J12" s="29">
        <v>3600</v>
      </c>
      <c r="K12" s="19"/>
      <c r="L12" s="17"/>
      <c r="M12" s="31"/>
      <c r="N12" s="20">
        <f t="shared" si="0"/>
        <v>3600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293171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289571</v>
      </c>
      <c r="H36" s="63">
        <f>SUM(H6:H35)</f>
        <v>0</v>
      </c>
      <c r="I36" s="59">
        <f>SUM(I6:I34)</f>
        <v>3600</v>
      </c>
      <c r="J36" s="59">
        <f>SUM(J6:J34)</f>
        <v>53600</v>
      </c>
      <c r="K36" s="59">
        <f>SUM(K6:K34)</f>
        <v>239571</v>
      </c>
      <c r="L36" s="59">
        <f>SUM(L6:L35)</f>
        <v>0</v>
      </c>
      <c r="M36" s="59">
        <f>SUM(M6:M35)</f>
        <v>0</v>
      </c>
      <c r="N36" s="60">
        <f>SUM(J36:M36)</f>
        <v>293171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/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53600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53600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43"/>
  <sheetViews>
    <sheetView topLeftCell="A13" workbookViewId="0">
      <selection activeCell="C35" sqref="C35"/>
    </sheetView>
  </sheetViews>
  <sheetFormatPr baseColWidth="10" defaultRowHeight="15"/>
  <cols>
    <col min="1" max="1" width="6.42578125" customWidth="1"/>
    <col min="2" max="2" width="16.7109375" customWidth="1"/>
    <col min="3" max="3" width="16.8554687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40473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211</v>
      </c>
      <c r="C6" s="13" t="s">
        <v>37</v>
      </c>
      <c r="D6" s="15">
        <v>40473</v>
      </c>
      <c r="E6" s="15">
        <v>40474</v>
      </c>
      <c r="F6" s="16">
        <v>35524</v>
      </c>
      <c r="G6" s="17">
        <v>38988</v>
      </c>
      <c r="H6" s="17"/>
      <c r="I6" s="18"/>
      <c r="J6" s="17"/>
      <c r="K6" s="19">
        <v>38988</v>
      </c>
      <c r="L6" s="17"/>
      <c r="M6" s="17"/>
      <c r="N6" s="20">
        <f t="shared" ref="N6:N34" si="0">SUM(G6+I6)</f>
        <v>38988</v>
      </c>
    </row>
    <row r="7" spans="1:14" ht="11.25" customHeight="1">
      <c r="A7" s="12"/>
      <c r="B7" s="13" t="s">
        <v>126</v>
      </c>
      <c r="C7" s="14" t="s">
        <v>46</v>
      </c>
      <c r="D7" s="15">
        <v>40473</v>
      </c>
      <c r="E7" s="15">
        <v>40474</v>
      </c>
      <c r="F7" s="16">
        <v>35525</v>
      </c>
      <c r="G7" s="17">
        <v>20000</v>
      </c>
      <c r="H7" s="17"/>
      <c r="I7" s="18"/>
      <c r="J7" s="17"/>
      <c r="K7" s="19">
        <v>20000</v>
      </c>
      <c r="L7" s="17"/>
      <c r="M7" s="21"/>
      <c r="N7" s="20">
        <f t="shared" si="0"/>
        <v>20000</v>
      </c>
    </row>
    <row r="8" spans="1:14" ht="11.25" customHeight="1">
      <c r="A8" s="12"/>
      <c r="B8" s="22" t="s">
        <v>126</v>
      </c>
      <c r="C8" s="15" t="s">
        <v>46</v>
      </c>
      <c r="D8" s="15">
        <v>40473</v>
      </c>
      <c r="E8" s="15">
        <v>40474</v>
      </c>
      <c r="F8" s="16">
        <v>35526</v>
      </c>
      <c r="G8" s="17">
        <v>20000</v>
      </c>
      <c r="H8" s="80"/>
      <c r="I8" s="18"/>
      <c r="J8" s="17"/>
      <c r="K8" s="19">
        <v>20000</v>
      </c>
      <c r="L8" s="17"/>
      <c r="M8" s="17"/>
      <c r="N8" s="20">
        <f t="shared" si="0"/>
        <v>20000</v>
      </c>
    </row>
    <row r="9" spans="1:14" ht="11.25" customHeight="1">
      <c r="A9" s="12"/>
      <c r="B9" s="13" t="s">
        <v>126</v>
      </c>
      <c r="C9" s="14" t="s">
        <v>46</v>
      </c>
      <c r="D9" s="15">
        <v>40473</v>
      </c>
      <c r="E9" s="15">
        <v>40474</v>
      </c>
      <c r="F9" s="16">
        <v>35527</v>
      </c>
      <c r="G9" s="17">
        <v>20000</v>
      </c>
      <c r="H9" s="17"/>
      <c r="I9" s="18"/>
      <c r="J9" s="17"/>
      <c r="K9" s="19">
        <v>20000</v>
      </c>
      <c r="L9" s="17"/>
      <c r="M9" s="21"/>
      <c r="N9" s="20">
        <f t="shared" si="0"/>
        <v>20000</v>
      </c>
    </row>
    <row r="10" spans="1:14" ht="11.25" customHeight="1">
      <c r="A10" s="12"/>
      <c r="B10" s="13" t="s">
        <v>126</v>
      </c>
      <c r="C10" s="15" t="s">
        <v>46</v>
      </c>
      <c r="D10" s="15">
        <v>40470</v>
      </c>
      <c r="E10" s="15">
        <v>40474</v>
      </c>
      <c r="F10" s="16">
        <v>35528</v>
      </c>
      <c r="G10" s="17">
        <v>80000</v>
      </c>
      <c r="H10" s="17"/>
      <c r="I10" s="18"/>
      <c r="J10" s="17"/>
      <c r="K10" s="19">
        <v>80000</v>
      </c>
      <c r="L10" s="17"/>
      <c r="M10" s="23"/>
      <c r="N10" s="20">
        <f t="shared" si="0"/>
        <v>80000</v>
      </c>
    </row>
    <row r="11" spans="1:14" ht="11.25" customHeight="1">
      <c r="A11" s="12"/>
      <c r="B11" s="13" t="s">
        <v>157</v>
      </c>
      <c r="C11" s="15" t="s">
        <v>37</v>
      </c>
      <c r="D11" s="15">
        <v>40470</v>
      </c>
      <c r="E11" s="15">
        <v>40474</v>
      </c>
      <c r="F11" s="16">
        <v>35529</v>
      </c>
      <c r="G11" s="17">
        <v>82080</v>
      </c>
      <c r="H11" s="24"/>
      <c r="I11" s="18"/>
      <c r="J11" s="17"/>
      <c r="K11" s="19">
        <v>82080</v>
      </c>
      <c r="L11" s="17"/>
      <c r="M11" s="23"/>
      <c r="N11" s="20">
        <f t="shared" si="0"/>
        <v>82080</v>
      </c>
    </row>
    <row r="12" spans="1:14" ht="11.25" customHeight="1">
      <c r="A12" s="25"/>
      <c r="B12" s="26" t="s">
        <v>126</v>
      </c>
      <c r="C12" s="27" t="s">
        <v>46</v>
      </c>
      <c r="D12" s="27">
        <v>40470</v>
      </c>
      <c r="E12" s="27">
        <v>40473</v>
      </c>
      <c r="F12" s="28">
        <v>35530</v>
      </c>
      <c r="G12" s="17">
        <v>80000</v>
      </c>
      <c r="H12" s="29"/>
      <c r="I12" s="30"/>
      <c r="J12" s="29"/>
      <c r="K12" s="19">
        <v>80000</v>
      </c>
      <c r="L12" s="17"/>
      <c r="M12" s="31"/>
      <c r="N12" s="20">
        <f t="shared" si="0"/>
        <v>80000</v>
      </c>
    </row>
    <row r="13" spans="1:14" ht="11.25" customHeight="1">
      <c r="A13" s="25"/>
      <c r="B13" s="26" t="s">
        <v>212</v>
      </c>
      <c r="C13" s="27" t="s">
        <v>37</v>
      </c>
      <c r="D13" s="27"/>
      <c r="E13" s="27"/>
      <c r="F13" s="32">
        <v>35531</v>
      </c>
      <c r="G13" s="29"/>
      <c r="H13" s="29" t="s">
        <v>57</v>
      </c>
      <c r="I13" s="30">
        <v>5000</v>
      </c>
      <c r="J13" s="29">
        <v>5000</v>
      </c>
      <c r="K13" s="19"/>
      <c r="L13" s="29"/>
      <c r="M13" s="31"/>
      <c r="N13" s="20">
        <f t="shared" si="0"/>
        <v>5000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346068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341068</v>
      </c>
      <c r="H36" s="63">
        <f>SUM(H6:H35)</f>
        <v>0</v>
      </c>
      <c r="I36" s="59">
        <f>SUM(I6:I34)</f>
        <v>5000</v>
      </c>
      <c r="J36" s="59">
        <f>SUM(J6:J34)</f>
        <v>5000</v>
      </c>
      <c r="K36" s="59">
        <f>SUM(K6:K34)</f>
        <v>341068</v>
      </c>
      <c r="L36" s="59">
        <f>SUM(L6:L35)</f>
        <v>0</v>
      </c>
      <c r="M36" s="59">
        <f>SUM(M6:M35)</f>
        <v>0</v>
      </c>
      <c r="N36" s="60">
        <f>SUM(J36:M36)</f>
        <v>346068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/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5000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5000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43"/>
  <sheetViews>
    <sheetView topLeftCell="A13" workbookViewId="0">
      <selection activeCell="C41" sqref="C41"/>
    </sheetView>
  </sheetViews>
  <sheetFormatPr baseColWidth="10" defaultRowHeight="15"/>
  <cols>
    <col min="1" max="1" width="6.42578125" customWidth="1"/>
    <col min="2" max="2" width="16.7109375" customWidth="1"/>
    <col min="3" max="3" width="16.8554687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40473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44</v>
      </c>
      <c r="B6" s="13" t="s">
        <v>201</v>
      </c>
      <c r="C6" s="13" t="s">
        <v>201</v>
      </c>
      <c r="D6" s="15">
        <v>40472</v>
      </c>
      <c r="E6" s="15">
        <v>40473</v>
      </c>
      <c r="F6" s="16">
        <v>35515</v>
      </c>
      <c r="G6" s="17">
        <v>21000</v>
      </c>
      <c r="H6" s="17"/>
      <c r="I6" s="18"/>
      <c r="J6" s="17"/>
      <c r="K6" s="19">
        <v>21000</v>
      </c>
      <c r="L6" s="17"/>
      <c r="M6" s="17"/>
      <c r="N6" s="20">
        <f t="shared" ref="N6:N34" si="0">SUM(G6+I6)</f>
        <v>21000</v>
      </c>
    </row>
    <row r="7" spans="1:14" ht="11.25" customHeight="1">
      <c r="A7" s="12" t="s">
        <v>80</v>
      </c>
      <c r="B7" s="13" t="s">
        <v>202</v>
      </c>
      <c r="C7" s="14" t="s">
        <v>202</v>
      </c>
      <c r="D7" s="15">
        <v>40472</v>
      </c>
      <c r="E7" s="15">
        <v>40473</v>
      </c>
      <c r="F7" s="16">
        <v>35516</v>
      </c>
      <c r="G7" s="17">
        <v>15000</v>
      </c>
      <c r="H7" s="17"/>
      <c r="I7" s="18"/>
      <c r="J7" s="17">
        <v>15000</v>
      </c>
      <c r="K7" s="19"/>
      <c r="L7" s="17"/>
      <c r="M7" s="21"/>
      <c r="N7" s="20">
        <f t="shared" si="0"/>
        <v>15000</v>
      </c>
    </row>
    <row r="8" spans="1:14" ht="11.25" customHeight="1">
      <c r="A8" s="12" t="s">
        <v>38</v>
      </c>
      <c r="B8" s="22" t="s">
        <v>203</v>
      </c>
      <c r="C8" s="15" t="s">
        <v>37</v>
      </c>
      <c r="D8" s="15">
        <v>40472</v>
      </c>
      <c r="E8" s="15">
        <v>40473</v>
      </c>
      <c r="F8" s="16">
        <v>35517</v>
      </c>
      <c r="G8" s="17">
        <v>21033</v>
      </c>
      <c r="H8" s="80"/>
      <c r="I8" s="18"/>
      <c r="J8" s="17"/>
      <c r="K8" s="19">
        <v>21033</v>
      </c>
      <c r="L8" s="17"/>
      <c r="M8" s="17"/>
      <c r="N8" s="20">
        <f t="shared" si="0"/>
        <v>21033</v>
      </c>
    </row>
    <row r="9" spans="1:14" ht="11.25" customHeight="1">
      <c r="A9" s="12" t="s">
        <v>136</v>
      </c>
      <c r="B9" s="13" t="s">
        <v>58</v>
      </c>
      <c r="C9" s="14" t="s">
        <v>37</v>
      </c>
      <c r="D9" s="15">
        <v>40472</v>
      </c>
      <c r="E9" s="15">
        <v>40473</v>
      </c>
      <c r="F9" s="16">
        <v>35518</v>
      </c>
      <c r="G9" s="17">
        <v>25137</v>
      </c>
      <c r="H9" s="17"/>
      <c r="I9" s="18"/>
      <c r="J9" s="17"/>
      <c r="K9" s="19">
        <v>25137</v>
      </c>
      <c r="L9" s="17"/>
      <c r="M9" s="21"/>
      <c r="N9" s="20">
        <f t="shared" si="0"/>
        <v>25137</v>
      </c>
    </row>
    <row r="10" spans="1:14" ht="11.25" customHeight="1">
      <c r="A10" s="12" t="s">
        <v>80</v>
      </c>
      <c r="B10" s="13" t="s">
        <v>204</v>
      </c>
      <c r="C10" s="15" t="s">
        <v>205</v>
      </c>
      <c r="D10" s="15">
        <v>40472</v>
      </c>
      <c r="E10" s="15">
        <v>40473</v>
      </c>
      <c r="F10" s="16">
        <v>35519</v>
      </c>
      <c r="G10" s="17">
        <v>15000</v>
      </c>
      <c r="H10" s="17"/>
      <c r="I10" s="18"/>
      <c r="J10" s="17"/>
      <c r="K10" s="19">
        <v>15000</v>
      </c>
      <c r="L10" s="17"/>
      <c r="M10" s="23"/>
      <c r="N10" s="20">
        <f t="shared" si="0"/>
        <v>15000</v>
      </c>
    </row>
    <row r="11" spans="1:14" ht="11.25" customHeight="1">
      <c r="A11" s="12" t="s">
        <v>91</v>
      </c>
      <c r="B11" s="13" t="s">
        <v>87</v>
      </c>
      <c r="C11" s="15" t="s">
        <v>205</v>
      </c>
      <c r="D11" s="15">
        <v>40472</v>
      </c>
      <c r="E11" s="15">
        <v>40473</v>
      </c>
      <c r="F11" s="16">
        <v>35520</v>
      </c>
      <c r="G11" s="17">
        <v>15000</v>
      </c>
      <c r="H11" s="24"/>
      <c r="I11" s="18"/>
      <c r="J11" s="17"/>
      <c r="K11" s="19">
        <v>15000</v>
      </c>
      <c r="L11" s="17"/>
      <c r="M11" s="23"/>
      <c r="N11" s="20">
        <f t="shared" si="0"/>
        <v>15000</v>
      </c>
    </row>
    <row r="12" spans="1:14" ht="11.25" customHeight="1">
      <c r="A12" s="25" t="s">
        <v>109</v>
      </c>
      <c r="B12" s="26" t="s">
        <v>206</v>
      </c>
      <c r="C12" s="27" t="s">
        <v>207</v>
      </c>
      <c r="D12" s="27">
        <v>40487</v>
      </c>
      <c r="E12" s="27">
        <v>40458</v>
      </c>
      <c r="F12" s="28">
        <v>35521</v>
      </c>
      <c r="G12" s="17">
        <v>50274</v>
      </c>
      <c r="H12" s="29"/>
      <c r="I12" s="30"/>
      <c r="J12" s="29"/>
      <c r="K12" s="19"/>
      <c r="L12" s="17"/>
      <c r="M12" s="31">
        <v>50274</v>
      </c>
      <c r="N12" s="20">
        <f t="shared" si="0"/>
        <v>50274</v>
      </c>
    </row>
    <row r="13" spans="1:14" ht="11.25" customHeight="1">
      <c r="A13" s="25" t="s">
        <v>208</v>
      </c>
      <c r="B13" s="26" t="s">
        <v>209</v>
      </c>
      <c r="C13" s="27" t="s">
        <v>207</v>
      </c>
      <c r="D13" s="27">
        <v>40487</v>
      </c>
      <c r="E13" s="27">
        <v>40489</v>
      </c>
      <c r="F13" s="32">
        <v>35522</v>
      </c>
      <c r="G13" s="29">
        <v>50274</v>
      </c>
      <c r="H13" s="29"/>
      <c r="I13" s="30"/>
      <c r="J13" s="29"/>
      <c r="K13" s="19"/>
      <c r="L13" s="29"/>
      <c r="M13" s="31">
        <v>50274</v>
      </c>
      <c r="N13" s="20">
        <f t="shared" si="0"/>
        <v>50274</v>
      </c>
    </row>
    <row r="14" spans="1:14" ht="11.25" customHeight="1">
      <c r="A14" s="25"/>
      <c r="B14" s="26" t="s">
        <v>210</v>
      </c>
      <c r="C14" s="32"/>
      <c r="D14" s="27"/>
      <c r="E14" s="27"/>
      <c r="F14" s="32">
        <v>35523</v>
      </c>
      <c r="G14" s="17"/>
      <c r="H14" s="29" t="s">
        <v>48</v>
      </c>
      <c r="I14" s="30">
        <v>3700</v>
      </c>
      <c r="J14" s="29">
        <v>3700</v>
      </c>
      <c r="K14" s="29"/>
      <c r="L14" s="17"/>
      <c r="M14" s="34"/>
      <c r="N14" s="20">
        <f t="shared" si="0"/>
        <v>3700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216418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212718</v>
      </c>
      <c r="H36" s="63">
        <f>SUM(H6:H35)</f>
        <v>0</v>
      </c>
      <c r="I36" s="59">
        <f>SUM(I6:I34)</f>
        <v>3700</v>
      </c>
      <c r="J36" s="59">
        <f>SUM(J6:J34)</f>
        <v>18700</v>
      </c>
      <c r="K36" s="59">
        <f>SUM(K6:K34)</f>
        <v>97170</v>
      </c>
      <c r="L36" s="59">
        <f>SUM(L6:L35)</f>
        <v>0</v>
      </c>
      <c r="M36" s="59">
        <f>SUM(M6:M35)</f>
        <v>100548</v>
      </c>
      <c r="N36" s="60">
        <f>SUM(J36:M36)</f>
        <v>216418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25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18700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18700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3"/>
  <sheetViews>
    <sheetView topLeftCell="A16" workbookViewId="0">
      <selection activeCell="C43" sqref="C43"/>
    </sheetView>
  </sheetViews>
  <sheetFormatPr baseColWidth="10" defaultRowHeight="15"/>
  <cols>
    <col min="1" max="1" width="6.42578125" customWidth="1"/>
    <col min="2" max="2" width="17.570312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1.710937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40482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3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213</v>
      </c>
      <c r="B6" s="13" t="s">
        <v>264</v>
      </c>
      <c r="C6" s="13" t="s">
        <v>37</v>
      </c>
      <c r="D6" s="15">
        <v>40482</v>
      </c>
      <c r="E6" s="15">
        <v>40483</v>
      </c>
      <c r="F6" s="16">
        <v>35622</v>
      </c>
      <c r="G6" s="17">
        <v>29754</v>
      </c>
      <c r="H6" s="17"/>
      <c r="I6" s="18"/>
      <c r="J6" s="17">
        <v>29754</v>
      </c>
      <c r="K6" s="19"/>
      <c r="L6" s="17"/>
      <c r="M6" s="17"/>
      <c r="N6" s="20">
        <f t="shared" ref="N6:N34" si="0">SUM(G6+I6)</f>
        <v>29754</v>
      </c>
    </row>
    <row r="7" spans="1:14" ht="11.25" customHeight="1">
      <c r="A7" s="12"/>
      <c r="B7" s="13" t="s">
        <v>57</v>
      </c>
      <c r="C7" s="14"/>
      <c r="D7" s="15"/>
      <c r="E7" s="15"/>
      <c r="F7" s="16">
        <v>35623</v>
      </c>
      <c r="G7" s="17"/>
      <c r="H7" s="80" t="s">
        <v>48</v>
      </c>
      <c r="I7" s="18">
        <v>2300</v>
      </c>
      <c r="J7" s="17">
        <v>2300</v>
      </c>
      <c r="K7" s="19"/>
      <c r="L7" s="17"/>
      <c r="M7" s="21"/>
      <c r="N7" s="20">
        <f t="shared" si="0"/>
        <v>2300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27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32054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29754</v>
      </c>
      <c r="H36" s="63">
        <f>SUM(H6:H35)</f>
        <v>0</v>
      </c>
      <c r="I36" s="59">
        <f>SUM(I6:I34)</f>
        <v>2300</v>
      </c>
      <c r="J36" s="59">
        <f>SUM(J6:J34)</f>
        <v>32054</v>
      </c>
      <c r="K36" s="59">
        <f>SUM(K6:K34)</f>
        <v>0</v>
      </c>
      <c r="L36" s="59">
        <f>SUM(L6:L35)</f>
        <v>0</v>
      </c>
      <c r="M36" s="59">
        <f>SUM(M6:M35)</f>
        <v>0</v>
      </c>
      <c r="N36" s="60">
        <f>SUM(J36:M36)</f>
        <v>32054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58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29754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2300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v>32054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39" right="0.15748031496062992" top="0.74803149606299213" bottom="0.74803149606299213" header="0.31496062992125984" footer="0.31496062992125984"/>
  <pageSetup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43"/>
  <sheetViews>
    <sheetView topLeftCell="A25" workbookViewId="0">
      <selection activeCell="I47" sqref="I47"/>
    </sheetView>
  </sheetViews>
  <sheetFormatPr baseColWidth="10" defaultRowHeight="15"/>
  <cols>
    <col min="1" max="1" width="6.42578125" customWidth="1"/>
    <col min="2" max="2" width="16.710937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40472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30</v>
      </c>
      <c r="B6" s="13" t="s">
        <v>196</v>
      </c>
      <c r="C6" s="13" t="s">
        <v>84</v>
      </c>
      <c r="D6" s="15">
        <v>40470</v>
      </c>
      <c r="E6" s="15">
        <v>40473</v>
      </c>
      <c r="F6" s="16">
        <v>35511</v>
      </c>
      <c r="G6" s="17">
        <v>60000</v>
      </c>
      <c r="H6" s="17"/>
      <c r="I6" s="18"/>
      <c r="J6" s="17"/>
      <c r="K6" s="19">
        <v>60000</v>
      </c>
      <c r="L6" s="17"/>
      <c r="M6" s="17"/>
      <c r="N6" s="20">
        <f t="shared" ref="N6:N34" si="0">SUM(G6+I6)</f>
        <v>60000</v>
      </c>
    </row>
    <row r="7" spans="1:14" ht="11.25" customHeight="1">
      <c r="A7" s="12" t="s">
        <v>197</v>
      </c>
      <c r="B7" s="13" t="s">
        <v>198</v>
      </c>
      <c r="C7" s="14" t="s">
        <v>84</v>
      </c>
      <c r="D7" s="15">
        <v>40470</v>
      </c>
      <c r="E7" s="15">
        <v>40473</v>
      </c>
      <c r="F7" s="16">
        <v>35512</v>
      </c>
      <c r="G7" s="17">
        <v>60000</v>
      </c>
      <c r="H7" s="17"/>
      <c r="I7" s="18"/>
      <c r="J7" s="17"/>
      <c r="K7" s="19">
        <v>60000</v>
      </c>
      <c r="L7" s="17"/>
      <c r="M7" s="21"/>
      <c r="N7" s="20">
        <f t="shared" si="0"/>
        <v>60000</v>
      </c>
    </row>
    <row r="8" spans="1:14" ht="11.25" customHeight="1">
      <c r="A8" s="12" t="s">
        <v>88</v>
      </c>
      <c r="B8" s="22" t="s">
        <v>199</v>
      </c>
      <c r="C8" s="15" t="s">
        <v>200</v>
      </c>
      <c r="D8" s="15">
        <v>40471</v>
      </c>
      <c r="E8" s="15">
        <v>40473</v>
      </c>
      <c r="F8" s="16">
        <v>35513</v>
      </c>
      <c r="G8" s="17">
        <v>33000</v>
      </c>
      <c r="H8" s="80"/>
      <c r="I8" s="18"/>
      <c r="J8" s="17"/>
      <c r="K8" s="19">
        <v>33000</v>
      </c>
      <c r="L8" s="17"/>
      <c r="M8" s="17"/>
      <c r="N8" s="20">
        <f t="shared" si="0"/>
        <v>33000</v>
      </c>
    </row>
    <row r="9" spans="1:14" ht="11.25" customHeight="1">
      <c r="A9" s="12"/>
      <c r="B9" s="13" t="s">
        <v>56</v>
      </c>
      <c r="C9" s="14"/>
      <c r="D9" s="15"/>
      <c r="E9" s="15"/>
      <c r="F9" s="16">
        <v>35514</v>
      </c>
      <c r="G9" s="17"/>
      <c r="H9" s="17" t="s">
        <v>48</v>
      </c>
      <c r="I9" s="18">
        <v>4600</v>
      </c>
      <c r="J9" s="17">
        <v>4600</v>
      </c>
      <c r="K9" s="19"/>
      <c r="L9" s="17"/>
      <c r="M9" s="21"/>
      <c r="N9" s="20">
        <f t="shared" si="0"/>
        <v>4600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157600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153000</v>
      </c>
      <c r="H36" s="63">
        <f>SUM(H6:H35)</f>
        <v>0</v>
      </c>
      <c r="I36" s="59">
        <f>SUM(I6:I34)</f>
        <v>4600</v>
      </c>
      <c r="J36" s="59">
        <f>SUM(J6:J34)</f>
        <v>4600</v>
      </c>
      <c r="K36" s="59">
        <f>SUM(K6:K34)</f>
        <v>153000</v>
      </c>
      <c r="L36" s="59">
        <f>SUM(L6:L35)</f>
        <v>0</v>
      </c>
      <c r="M36" s="59">
        <f>SUM(M6:M35)</f>
        <v>0</v>
      </c>
      <c r="N36" s="60">
        <f>SUM(J36:M36)</f>
        <v>157600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 t="s">
        <v>195</v>
      </c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4600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4600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43"/>
  <sheetViews>
    <sheetView topLeftCell="A13" workbookViewId="0">
      <selection activeCell="G48" sqref="G48"/>
    </sheetView>
  </sheetViews>
  <sheetFormatPr baseColWidth="10" defaultRowHeight="15"/>
  <cols>
    <col min="1" max="1" width="6.42578125" customWidth="1"/>
    <col min="2" max="2" width="16.710937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40472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192</v>
      </c>
      <c r="C6" s="13" t="s">
        <v>37</v>
      </c>
      <c r="D6" s="15">
        <v>40468</v>
      </c>
      <c r="E6" s="15">
        <v>40471</v>
      </c>
      <c r="F6" s="16">
        <v>35507</v>
      </c>
      <c r="G6" s="17">
        <v>240084</v>
      </c>
      <c r="H6" s="17"/>
      <c r="I6" s="18"/>
      <c r="J6" s="17"/>
      <c r="K6" s="19">
        <v>240084</v>
      </c>
      <c r="L6" s="17"/>
      <c r="M6" s="17"/>
      <c r="N6" s="20">
        <f t="shared" ref="N6:N34" si="0">SUM(G6+I6)</f>
        <v>240084</v>
      </c>
    </row>
    <row r="7" spans="1:14" ht="11.25" customHeight="1">
      <c r="A7" s="12"/>
      <c r="B7" s="13" t="s">
        <v>192</v>
      </c>
      <c r="C7" s="14" t="s">
        <v>37</v>
      </c>
      <c r="D7" s="15"/>
      <c r="E7" s="15"/>
      <c r="F7" s="16">
        <v>35508</v>
      </c>
      <c r="G7" s="17"/>
      <c r="H7" s="17" t="s">
        <v>193</v>
      </c>
      <c r="I7" s="18">
        <v>67716</v>
      </c>
      <c r="J7" s="17">
        <v>67716</v>
      </c>
      <c r="K7" s="19"/>
      <c r="L7" s="17"/>
      <c r="M7" s="21"/>
      <c r="N7" s="20">
        <f t="shared" si="0"/>
        <v>67716</v>
      </c>
    </row>
    <row r="8" spans="1:14" ht="11.25" customHeight="1">
      <c r="A8" s="12"/>
      <c r="B8" s="22" t="s">
        <v>194</v>
      </c>
      <c r="C8" s="15" t="s">
        <v>37</v>
      </c>
      <c r="D8" s="15"/>
      <c r="E8" s="15"/>
      <c r="F8" s="16">
        <v>35509</v>
      </c>
      <c r="G8" s="17"/>
      <c r="H8" s="80" t="s">
        <v>48</v>
      </c>
      <c r="I8" s="18">
        <v>1200</v>
      </c>
      <c r="J8" s="17">
        <v>1200</v>
      </c>
      <c r="K8" s="19"/>
      <c r="L8" s="17"/>
      <c r="M8" s="17"/>
      <c r="N8" s="20">
        <f t="shared" si="0"/>
        <v>1200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309000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240084</v>
      </c>
      <c r="H36" s="63">
        <f>SUM(H6:H35)</f>
        <v>0</v>
      </c>
      <c r="I36" s="59">
        <f>SUM(I6:I34)</f>
        <v>68916</v>
      </c>
      <c r="J36" s="59">
        <f>SUM(J6:J34)</f>
        <v>68916</v>
      </c>
      <c r="K36" s="59">
        <f>SUM(K6:K34)</f>
        <v>240084</v>
      </c>
      <c r="L36" s="59">
        <f>SUM(L6:L35)</f>
        <v>0</v>
      </c>
      <c r="M36" s="59">
        <f>SUM(M6:M35)</f>
        <v>0</v>
      </c>
      <c r="N36" s="60">
        <f>SUM(J36:M36)</f>
        <v>309000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132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67716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1200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68916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C43" sqref="C43"/>
    </sheetView>
  </sheetViews>
  <sheetFormatPr baseColWidth="10" defaultRowHeight="15"/>
  <cols>
    <col min="1" max="1" width="6.42578125" customWidth="1"/>
    <col min="2" max="2" width="16.710937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40471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164</v>
      </c>
      <c r="B6" s="13" t="s">
        <v>183</v>
      </c>
      <c r="C6" s="13" t="s">
        <v>184</v>
      </c>
      <c r="D6" s="15">
        <v>40471</v>
      </c>
      <c r="E6" s="15">
        <v>40473</v>
      </c>
      <c r="F6" s="16">
        <v>35500</v>
      </c>
      <c r="G6" s="17">
        <v>36000</v>
      </c>
      <c r="H6" s="17"/>
      <c r="I6" s="18"/>
      <c r="J6" s="17"/>
      <c r="K6" s="19">
        <v>36000</v>
      </c>
      <c r="L6" s="17"/>
      <c r="M6" s="17"/>
      <c r="N6" s="20">
        <f t="shared" ref="N6:N34" si="0">SUM(G6+I6)</f>
        <v>36000</v>
      </c>
    </row>
    <row r="7" spans="1:14" ht="11.25" customHeight="1">
      <c r="A7" s="12"/>
      <c r="B7" s="13" t="s">
        <v>185</v>
      </c>
      <c r="C7" s="14" t="s">
        <v>46</v>
      </c>
      <c r="D7" s="15">
        <v>40470</v>
      </c>
      <c r="E7" s="15">
        <v>40472</v>
      </c>
      <c r="F7" s="16">
        <v>35501</v>
      </c>
      <c r="G7" s="17">
        <v>54312</v>
      </c>
      <c r="H7" s="17"/>
      <c r="I7" s="18"/>
      <c r="J7" s="17">
        <v>54312</v>
      </c>
      <c r="K7" s="19"/>
      <c r="L7" s="17"/>
      <c r="M7" s="21"/>
      <c r="N7" s="20">
        <f t="shared" si="0"/>
        <v>54312</v>
      </c>
    </row>
    <row r="8" spans="1:14" ht="11.25" customHeight="1">
      <c r="A8" s="12"/>
      <c r="B8" s="22" t="s">
        <v>186</v>
      </c>
      <c r="C8" s="15" t="s">
        <v>187</v>
      </c>
      <c r="D8" s="15">
        <v>40477</v>
      </c>
      <c r="E8" s="15">
        <v>40479</v>
      </c>
      <c r="F8" s="16">
        <v>35502</v>
      </c>
      <c r="G8" s="17">
        <v>47196</v>
      </c>
      <c r="H8" s="80"/>
      <c r="I8" s="18"/>
      <c r="J8" s="17"/>
      <c r="K8" s="19"/>
      <c r="L8" s="17"/>
      <c r="M8" s="17">
        <v>47196</v>
      </c>
      <c r="N8" s="20">
        <f t="shared" si="0"/>
        <v>47196</v>
      </c>
    </row>
    <row r="9" spans="1:14" ht="11.25" customHeight="1">
      <c r="A9" s="12"/>
      <c r="B9" s="13" t="s">
        <v>188</v>
      </c>
      <c r="C9" s="14" t="s">
        <v>187</v>
      </c>
      <c r="D9" s="15">
        <v>40480</v>
      </c>
      <c r="E9" s="15">
        <v>40482</v>
      </c>
      <c r="F9" s="16">
        <v>35503</v>
      </c>
      <c r="G9" s="17">
        <v>50274</v>
      </c>
      <c r="H9" s="17"/>
      <c r="I9" s="18"/>
      <c r="J9" s="17"/>
      <c r="K9" s="19"/>
      <c r="L9" s="17"/>
      <c r="M9" s="21">
        <v>50274</v>
      </c>
      <c r="N9" s="20">
        <f t="shared" si="0"/>
        <v>50274</v>
      </c>
    </row>
    <row r="10" spans="1:14" ht="11.25" customHeight="1">
      <c r="A10" s="12"/>
      <c r="B10" s="13" t="s">
        <v>189</v>
      </c>
      <c r="C10" s="15" t="s">
        <v>190</v>
      </c>
      <c r="D10" s="15">
        <v>40473</v>
      </c>
      <c r="E10" s="15">
        <v>40475</v>
      </c>
      <c r="F10" s="16">
        <v>35504</v>
      </c>
      <c r="G10" s="17">
        <v>287280</v>
      </c>
      <c r="H10" s="17"/>
      <c r="I10" s="18"/>
      <c r="J10" s="17"/>
      <c r="K10" s="19"/>
      <c r="L10" s="17"/>
      <c r="M10" s="23">
        <v>287280</v>
      </c>
      <c r="N10" s="20">
        <f t="shared" si="0"/>
        <v>287280</v>
      </c>
    </row>
    <row r="11" spans="1:14" ht="11.25" customHeight="1">
      <c r="A11" s="12"/>
      <c r="B11" s="13" t="s">
        <v>191</v>
      </c>
      <c r="C11" s="15" t="s">
        <v>37</v>
      </c>
      <c r="D11" s="15">
        <v>40471</v>
      </c>
      <c r="E11" s="15">
        <v>40472</v>
      </c>
      <c r="F11" s="16">
        <v>35505</v>
      </c>
      <c r="G11" s="17">
        <v>25137</v>
      </c>
      <c r="H11" s="24"/>
      <c r="I11" s="18"/>
      <c r="J11" s="17">
        <v>25137</v>
      </c>
      <c r="K11" s="19"/>
      <c r="L11" s="17"/>
      <c r="M11" s="23"/>
      <c r="N11" s="20">
        <f t="shared" si="0"/>
        <v>25137</v>
      </c>
    </row>
    <row r="12" spans="1:14" ht="11.25" customHeight="1">
      <c r="A12" s="25"/>
      <c r="B12" s="26" t="s">
        <v>56</v>
      </c>
      <c r="C12" s="27" t="s">
        <v>37</v>
      </c>
      <c r="D12" s="27"/>
      <c r="E12" s="27"/>
      <c r="F12" s="28">
        <v>35506</v>
      </c>
      <c r="G12" s="17"/>
      <c r="H12" s="29" t="s">
        <v>57</v>
      </c>
      <c r="I12" s="30">
        <v>3200</v>
      </c>
      <c r="J12" s="29">
        <v>3200</v>
      </c>
      <c r="K12" s="19"/>
      <c r="L12" s="17"/>
      <c r="M12" s="31"/>
      <c r="N12" s="20">
        <f t="shared" si="0"/>
        <v>3200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503399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500199</v>
      </c>
      <c r="H36" s="63">
        <f>SUM(H6:H35)</f>
        <v>0</v>
      </c>
      <c r="I36" s="59">
        <f>SUM(I6:I34)</f>
        <v>3200</v>
      </c>
      <c r="J36" s="59">
        <f>SUM(J6:J34)</f>
        <v>82649</v>
      </c>
      <c r="K36" s="59">
        <f>SUM(K6:K34)</f>
        <v>36000</v>
      </c>
      <c r="L36" s="59">
        <f>SUM(L6:L35)</f>
        <v>0</v>
      </c>
      <c r="M36" s="59">
        <f>SUM(M6:M35)</f>
        <v>384750</v>
      </c>
      <c r="N36" s="60">
        <f>SUM(J36:M36)</f>
        <v>503399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81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41553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41095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82648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C43" sqref="C43"/>
    </sheetView>
  </sheetViews>
  <sheetFormatPr baseColWidth="10" defaultRowHeight="15"/>
  <cols>
    <col min="1" max="1" width="6.42578125" customWidth="1"/>
    <col min="2" max="2" width="16.710937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40471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7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71</v>
      </c>
      <c r="C6" s="13" t="s">
        <v>46</v>
      </c>
      <c r="D6" s="15">
        <v>40469</v>
      </c>
      <c r="E6" s="15">
        <v>40471</v>
      </c>
      <c r="F6" s="16">
        <v>35496</v>
      </c>
      <c r="G6" s="17">
        <v>42000</v>
      </c>
      <c r="H6" s="17"/>
      <c r="I6" s="18"/>
      <c r="J6" s="17">
        <v>42000</v>
      </c>
      <c r="K6" s="19"/>
      <c r="L6" s="17"/>
      <c r="M6" s="17"/>
      <c r="N6" s="20">
        <f t="shared" ref="N6:N34" si="0">SUM(G6+I6)</f>
        <v>42000</v>
      </c>
    </row>
    <row r="7" spans="1:14" ht="11.25" customHeight="1">
      <c r="A7" s="12" t="s">
        <v>116</v>
      </c>
      <c r="B7" s="13" t="s">
        <v>180</v>
      </c>
      <c r="C7" s="14" t="s">
        <v>181</v>
      </c>
      <c r="D7" s="15">
        <v>40471</v>
      </c>
      <c r="E7" s="15">
        <v>40472</v>
      </c>
      <c r="F7" s="16">
        <v>35497</v>
      </c>
      <c r="G7" s="17">
        <v>28215</v>
      </c>
      <c r="H7" s="17"/>
      <c r="I7" s="18"/>
      <c r="J7" s="17">
        <v>28215</v>
      </c>
      <c r="K7" s="19"/>
      <c r="L7" s="17"/>
      <c r="M7" s="21"/>
      <c r="N7" s="20">
        <f t="shared" si="0"/>
        <v>28215</v>
      </c>
    </row>
    <row r="8" spans="1:14" ht="11.25" customHeight="1">
      <c r="A8" s="12" t="s">
        <v>116</v>
      </c>
      <c r="B8" s="22" t="s">
        <v>180</v>
      </c>
      <c r="C8" s="15"/>
      <c r="D8" s="15"/>
      <c r="E8" s="15"/>
      <c r="F8" s="16">
        <v>35498</v>
      </c>
      <c r="G8" s="17"/>
      <c r="H8" s="80" t="s">
        <v>182</v>
      </c>
      <c r="I8" s="18">
        <v>128250</v>
      </c>
      <c r="J8" s="17">
        <v>128250</v>
      </c>
      <c r="K8" s="19"/>
      <c r="L8" s="17"/>
      <c r="M8" s="17"/>
      <c r="N8" s="20">
        <f t="shared" si="0"/>
        <v>128250</v>
      </c>
    </row>
    <row r="9" spans="1:14" ht="11.25" customHeight="1">
      <c r="A9" s="12"/>
      <c r="B9" s="13" t="s">
        <v>58</v>
      </c>
      <c r="C9" s="14"/>
      <c r="D9" s="15"/>
      <c r="E9" s="15"/>
      <c r="F9" s="16">
        <v>35499</v>
      </c>
      <c r="G9" s="17"/>
      <c r="H9" s="17" t="s">
        <v>48</v>
      </c>
      <c r="I9" s="18">
        <v>7900</v>
      </c>
      <c r="J9" s="17">
        <v>7900</v>
      </c>
      <c r="K9" s="19"/>
      <c r="L9" s="17"/>
      <c r="M9" s="21"/>
      <c r="N9" s="20">
        <f t="shared" si="0"/>
        <v>7900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206365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70215</v>
      </c>
      <c r="H36" s="63">
        <f>SUM(H6:H35)</f>
        <v>0</v>
      </c>
      <c r="I36" s="59">
        <f>SUM(I6:I34)</f>
        <v>136150</v>
      </c>
      <c r="J36" s="59">
        <f>SUM(J6:J34)</f>
        <v>206365</v>
      </c>
      <c r="K36" s="59">
        <f>SUM(K6:K34)</f>
        <v>0</v>
      </c>
      <c r="L36" s="59">
        <f>SUM(L6:L35)</f>
        <v>0</v>
      </c>
      <c r="M36" s="59">
        <f>SUM(M6:M35)</f>
        <v>0</v>
      </c>
      <c r="N36" s="60">
        <f>SUM(J36:M36)</f>
        <v>206365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206365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206365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43"/>
  <sheetViews>
    <sheetView topLeftCell="A7" workbookViewId="0">
      <selection activeCell="I15" sqref="I15"/>
    </sheetView>
  </sheetViews>
  <sheetFormatPr baseColWidth="10" defaultRowHeight="15"/>
  <cols>
    <col min="1" max="1" width="6.42578125" customWidth="1"/>
    <col min="2" max="2" width="16.710937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40470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116</v>
      </c>
      <c r="B6" s="13" t="s">
        <v>179</v>
      </c>
      <c r="C6" s="13"/>
      <c r="D6" s="15">
        <v>40470</v>
      </c>
      <c r="E6" s="15">
        <v>40471</v>
      </c>
      <c r="F6" s="16">
        <v>35495</v>
      </c>
      <c r="G6" s="17">
        <v>28215</v>
      </c>
      <c r="H6" s="17"/>
      <c r="I6" s="18"/>
      <c r="J6" s="17">
        <v>28215</v>
      </c>
      <c r="K6" s="19"/>
      <c r="L6" s="17"/>
      <c r="M6" s="17"/>
      <c r="N6" s="20">
        <f t="shared" ref="N6:N34" si="0">SUM(G6+I6)</f>
        <v>28215</v>
      </c>
    </row>
    <row r="7" spans="1:14" ht="11.25" customHeight="1">
      <c r="A7" s="12"/>
      <c r="B7" s="13"/>
      <c r="C7" s="14"/>
      <c r="D7" s="15"/>
      <c r="E7" s="15"/>
      <c r="F7" s="16"/>
      <c r="G7" s="17"/>
      <c r="H7" s="17"/>
      <c r="I7" s="18"/>
      <c r="J7" s="17"/>
      <c r="K7" s="19"/>
      <c r="L7" s="17"/>
      <c r="M7" s="21"/>
      <c r="N7" s="20">
        <f t="shared" si="0"/>
        <v>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28215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28215</v>
      </c>
      <c r="H36" s="63">
        <f>SUM(H6:H35)</f>
        <v>0</v>
      </c>
      <c r="I36" s="59">
        <f>SUM(I6:I34)</f>
        <v>0</v>
      </c>
      <c r="J36" s="59">
        <f>SUM(J6:J34)</f>
        <v>28215</v>
      </c>
      <c r="K36" s="59">
        <f>SUM(K6:K34)</f>
        <v>0</v>
      </c>
      <c r="L36" s="59">
        <f>SUM(L6:L35)</f>
        <v>0</v>
      </c>
      <c r="M36" s="59">
        <f>SUM(M6:M35)</f>
        <v>0</v>
      </c>
      <c r="N36" s="60">
        <f>SUM(J36:M36)</f>
        <v>28215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28215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28215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43"/>
  <sheetViews>
    <sheetView topLeftCell="A13" workbookViewId="0">
      <selection activeCell="J8" sqref="J8"/>
    </sheetView>
  </sheetViews>
  <sheetFormatPr baseColWidth="10" defaultRowHeight="15"/>
  <cols>
    <col min="1" max="1" width="6.42578125" customWidth="1"/>
    <col min="2" max="2" width="16.710937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125</v>
      </c>
      <c r="F3" s="8"/>
      <c r="G3" s="1"/>
      <c r="H3" s="1"/>
      <c r="I3" s="1"/>
      <c r="J3" s="9"/>
      <c r="K3" s="136">
        <v>40470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5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162</v>
      </c>
      <c r="C6" s="13" t="s">
        <v>175</v>
      </c>
      <c r="D6" s="15">
        <v>40472</v>
      </c>
      <c r="E6" s="15">
        <v>40474</v>
      </c>
      <c r="F6" s="16">
        <v>35492</v>
      </c>
      <c r="G6" s="17">
        <v>50274</v>
      </c>
      <c r="H6" s="17"/>
      <c r="I6" s="18"/>
      <c r="J6" s="17"/>
      <c r="K6" s="19"/>
      <c r="L6" s="17"/>
      <c r="M6" s="17">
        <v>50274</v>
      </c>
      <c r="N6" s="20">
        <f t="shared" ref="N6:N34" si="0">SUM(G6+I6)</f>
        <v>50274</v>
      </c>
    </row>
    <row r="7" spans="1:14" ht="11.25" customHeight="1">
      <c r="A7" s="12"/>
      <c r="B7" s="13" t="s">
        <v>176</v>
      </c>
      <c r="C7" s="14" t="s">
        <v>177</v>
      </c>
      <c r="D7" s="15">
        <v>40473</v>
      </c>
      <c r="E7" s="15">
        <v>40475</v>
      </c>
      <c r="F7" s="16">
        <v>35493</v>
      </c>
      <c r="G7" s="17">
        <v>127224</v>
      </c>
      <c r="H7" s="17"/>
      <c r="I7" s="18"/>
      <c r="J7" s="17"/>
      <c r="K7" s="19"/>
      <c r="L7" s="17"/>
      <c r="M7" s="21">
        <v>127244</v>
      </c>
      <c r="N7" s="20">
        <f t="shared" si="0"/>
        <v>127224</v>
      </c>
    </row>
    <row r="8" spans="1:14" ht="11.25" customHeight="1">
      <c r="A8" s="12" t="s">
        <v>35</v>
      </c>
      <c r="B8" s="22" t="s">
        <v>178</v>
      </c>
      <c r="C8" s="15" t="s">
        <v>37</v>
      </c>
      <c r="D8" s="15">
        <v>40470</v>
      </c>
      <c r="E8" s="15">
        <v>40472</v>
      </c>
      <c r="F8" s="16">
        <v>35494</v>
      </c>
      <c r="G8" s="17">
        <v>50274</v>
      </c>
      <c r="H8" s="80"/>
      <c r="I8" s="18"/>
      <c r="J8" s="17"/>
      <c r="K8" s="19">
        <v>50274</v>
      </c>
      <c r="L8" s="17"/>
      <c r="M8" s="17"/>
      <c r="N8" s="20">
        <f t="shared" si="0"/>
        <v>50274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227772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227772</v>
      </c>
      <c r="H36" s="63">
        <f>SUM(H6:H35)</f>
        <v>0</v>
      </c>
      <c r="I36" s="59">
        <f>SUM(I6:I34)</f>
        <v>0</v>
      </c>
      <c r="J36" s="59">
        <f>SUM(J6:J34)</f>
        <v>0</v>
      </c>
      <c r="K36" s="59">
        <f>SUM(K6:K34)</f>
        <v>50274</v>
      </c>
      <c r="L36" s="59">
        <f>SUM(L6:L35)</f>
        <v>0</v>
      </c>
      <c r="M36" s="59">
        <f>SUM(M6:M35)</f>
        <v>177518</v>
      </c>
      <c r="N36" s="60">
        <f>SUM(J36:M36)</f>
        <v>227792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5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2565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2400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4965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C41" sqref="C41"/>
    </sheetView>
  </sheetViews>
  <sheetFormatPr baseColWidth="10" defaultRowHeight="15"/>
  <cols>
    <col min="1" max="1" width="6.42578125" customWidth="1"/>
    <col min="2" max="2" width="16.710937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40469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172</v>
      </c>
      <c r="C6" s="13" t="s">
        <v>172</v>
      </c>
      <c r="D6" s="15"/>
      <c r="E6" s="15"/>
      <c r="F6" s="16">
        <v>35489</v>
      </c>
      <c r="G6" s="17"/>
      <c r="H6" s="17" t="s">
        <v>48</v>
      </c>
      <c r="I6" s="18">
        <v>1400</v>
      </c>
      <c r="J6" s="17">
        <v>1400</v>
      </c>
      <c r="K6" s="19"/>
      <c r="L6" s="17"/>
      <c r="M6" s="17"/>
      <c r="N6" s="20">
        <f t="shared" ref="N6:N34" si="0">SUM(G6+I6)</f>
        <v>1400</v>
      </c>
    </row>
    <row r="7" spans="1:14" ht="11.25" customHeight="1">
      <c r="A7" s="12" t="s">
        <v>164</v>
      </c>
      <c r="B7" s="13" t="s">
        <v>173</v>
      </c>
      <c r="C7" s="14" t="s">
        <v>174</v>
      </c>
      <c r="D7" s="15">
        <v>40469</v>
      </c>
      <c r="E7" s="15">
        <v>40470</v>
      </c>
      <c r="F7" s="16">
        <v>35490</v>
      </c>
      <c r="G7" s="17">
        <v>15390</v>
      </c>
      <c r="H7" s="17"/>
      <c r="I7" s="18"/>
      <c r="J7" s="17"/>
      <c r="K7" s="19">
        <v>15390</v>
      </c>
      <c r="L7" s="17"/>
      <c r="M7" s="21"/>
      <c r="N7" s="20">
        <f t="shared" si="0"/>
        <v>15390</v>
      </c>
    </row>
    <row r="8" spans="1:14" ht="11.25" customHeight="1">
      <c r="A8" s="12"/>
      <c r="B8" s="22" t="s">
        <v>56</v>
      </c>
      <c r="C8" s="15"/>
      <c r="D8" s="15"/>
      <c r="E8" s="15"/>
      <c r="F8" s="16">
        <v>35491</v>
      </c>
      <c r="G8" s="17"/>
      <c r="H8" s="80" t="s">
        <v>48</v>
      </c>
      <c r="I8" s="18">
        <v>3500</v>
      </c>
      <c r="J8" s="17">
        <v>3500</v>
      </c>
      <c r="K8" s="19"/>
      <c r="L8" s="17"/>
      <c r="M8" s="17"/>
      <c r="N8" s="20">
        <f t="shared" si="0"/>
        <v>3500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20290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15390</v>
      </c>
      <c r="H36" s="63">
        <f>SUM(H6:H35)</f>
        <v>0</v>
      </c>
      <c r="I36" s="59">
        <f>SUM(I6:I34)</f>
        <v>4900</v>
      </c>
      <c r="J36" s="59">
        <f>SUM(J6:J34)</f>
        <v>4900</v>
      </c>
      <c r="K36" s="59">
        <f>SUM(K6:K34)</f>
        <v>15390</v>
      </c>
      <c r="L36" s="59">
        <f>SUM(L6:L35)</f>
        <v>0</v>
      </c>
      <c r="M36" s="59">
        <f>SUM(M6:M35)</f>
        <v>0</v>
      </c>
      <c r="N36" s="60">
        <f>SUM(J36:M36)</f>
        <v>20290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5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2565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2400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4965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43"/>
  <sheetViews>
    <sheetView topLeftCell="A16" workbookViewId="0">
      <selection activeCell="F47" sqref="F4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40469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127</v>
      </c>
      <c r="B6" s="13" t="s">
        <v>169</v>
      </c>
      <c r="C6" s="14" t="s">
        <v>37</v>
      </c>
      <c r="D6" s="15">
        <v>40467</v>
      </c>
      <c r="E6" s="15">
        <v>40469</v>
      </c>
      <c r="F6" s="16">
        <v>35486</v>
      </c>
      <c r="G6" s="17">
        <v>50274</v>
      </c>
      <c r="H6" s="17"/>
      <c r="I6" s="18"/>
      <c r="J6" s="17"/>
      <c r="K6" s="19">
        <v>50274</v>
      </c>
      <c r="L6" s="17"/>
      <c r="M6" s="17"/>
      <c r="N6" s="20">
        <f t="shared" ref="N6:N34" si="0">SUM(G6+I6)</f>
        <v>50274</v>
      </c>
    </row>
    <row r="7" spans="1:14" ht="11.25" customHeight="1">
      <c r="A7" s="12" t="s">
        <v>170</v>
      </c>
      <c r="B7" s="13" t="s">
        <v>171</v>
      </c>
      <c r="C7" s="14" t="s">
        <v>37</v>
      </c>
      <c r="D7" s="15">
        <v>40468</v>
      </c>
      <c r="E7" s="15">
        <v>40469</v>
      </c>
      <c r="F7" s="16">
        <v>35487</v>
      </c>
      <c r="G7" s="17">
        <v>25137</v>
      </c>
      <c r="H7" s="17"/>
      <c r="I7" s="18"/>
      <c r="J7" s="17"/>
      <c r="K7" s="19">
        <v>25137</v>
      </c>
      <c r="L7" s="17"/>
      <c r="M7" s="21"/>
      <c r="N7" s="20">
        <f t="shared" si="0"/>
        <v>25137</v>
      </c>
    </row>
    <row r="8" spans="1:14" ht="11.25" customHeight="1">
      <c r="A8" s="12"/>
      <c r="B8" s="22" t="s">
        <v>125</v>
      </c>
      <c r="C8" s="15"/>
      <c r="D8" s="15"/>
      <c r="E8" s="15"/>
      <c r="F8" s="16">
        <v>35488</v>
      </c>
      <c r="G8" s="17">
        <v>1950</v>
      </c>
      <c r="H8" s="80"/>
      <c r="I8" s="18"/>
      <c r="J8" s="17">
        <v>1950</v>
      </c>
      <c r="K8" s="19"/>
      <c r="L8" s="17"/>
      <c r="M8" s="17"/>
      <c r="N8" s="20">
        <f t="shared" si="0"/>
        <v>1950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77361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77361</v>
      </c>
      <c r="H36" s="63">
        <f>SUM(H6:H35)</f>
        <v>0</v>
      </c>
      <c r="I36" s="59">
        <f>SUM(I6:I34)</f>
        <v>0</v>
      </c>
      <c r="J36" s="59">
        <f>SUM(J6:J34)</f>
        <v>1950</v>
      </c>
      <c r="K36" s="59">
        <f>SUM(K6:K34)</f>
        <v>75411</v>
      </c>
      <c r="L36" s="59">
        <f>SUM(L6:L35)</f>
        <v>0</v>
      </c>
      <c r="M36" s="59">
        <f>SUM(M6:M35)</f>
        <v>0</v>
      </c>
      <c r="N36" s="60">
        <f>SUM(J36:M36)</f>
        <v>77361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1950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1950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A6" sqref="A6:K12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40468</v>
      </c>
      <c r="L3" s="136"/>
      <c r="M3" s="136"/>
      <c r="N3" s="10" t="s">
        <v>163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164</v>
      </c>
      <c r="B6" s="13" t="s">
        <v>165</v>
      </c>
      <c r="C6" s="14" t="s">
        <v>46</v>
      </c>
      <c r="D6" s="15">
        <v>40468</v>
      </c>
      <c r="E6" s="15">
        <v>40469</v>
      </c>
      <c r="F6" s="16">
        <v>35482</v>
      </c>
      <c r="G6" s="17">
        <v>21600</v>
      </c>
      <c r="H6" s="17"/>
      <c r="I6" s="18"/>
      <c r="J6" s="17"/>
      <c r="K6" s="19">
        <v>21600</v>
      </c>
      <c r="L6" s="17"/>
      <c r="M6" s="17"/>
      <c r="N6" s="20">
        <f t="shared" ref="N6:N34" si="0">SUM(G6+I6)</f>
        <v>21600</v>
      </c>
    </row>
    <row r="7" spans="1:14" ht="11.25" customHeight="1">
      <c r="A7" s="12" t="s">
        <v>105</v>
      </c>
      <c r="B7" s="13" t="s">
        <v>166</v>
      </c>
      <c r="C7" s="14" t="s">
        <v>37</v>
      </c>
      <c r="D7" s="15">
        <v>40468</v>
      </c>
      <c r="E7" s="15">
        <v>40469</v>
      </c>
      <c r="F7" s="16">
        <v>35483</v>
      </c>
      <c r="G7" s="17">
        <v>25137</v>
      </c>
      <c r="H7" s="17"/>
      <c r="I7" s="18"/>
      <c r="J7" s="17"/>
      <c r="K7" s="19">
        <v>25137</v>
      </c>
      <c r="L7" s="17"/>
      <c r="M7" s="21"/>
      <c r="N7" s="20">
        <f t="shared" si="0"/>
        <v>25137</v>
      </c>
    </row>
    <row r="8" spans="1:14" ht="11.25" customHeight="1">
      <c r="A8" s="12" t="s">
        <v>167</v>
      </c>
      <c r="B8" s="22" t="s">
        <v>168</v>
      </c>
      <c r="C8" s="15" t="s">
        <v>37</v>
      </c>
      <c r="D8" s="15">
        <v>40468</v>
      </c>
      <c r="E8" s="15">
        <v>40469</v>
      </c>
      <c r="F8" s="16">
        <v>35484</v>
      </c>
      <c r="G8" s="17">
        <v>25137</v>
      </c>
      <c r="H8" s="80"/>
      <c r="I8" s="18"/>
      <c r="J8" s="17"/>
      <c r="K8" s="19">
        <v>25137</v>
      </c>
      <c r="L8" s="17"/>
      <c r="M8" s="17"/>
      <c r="N8" s="20">
        <f t="shared" si="0"/>
        <v>25137</v>
      </c>
    </row>
    <row r="9" spans="1:14" ht="11.25" customHeight="1">
      <c r="A9" s="12"/>
      <c r="B9" s="13" t="s">
        <v>49</v>
      </c>
      <c r="C9" s="14"/>
      <c r="D9" s="15"/>
      <c r="E9" s="15"/>
      <c r="F9" s="16">
        <v>35485</v>
      </c>
      <c r="G9" s="17"/>
      <c r="H9" s="17" t="s">
        <v>48</v>
      </c>
      <c r="I9" s="18">
        <v>2850</v>
      </c>
      <c r="J9" s="17">
        <v>2850</v>
      </c>
      <c r="K9" s="19"/>
      <c r="L9" s="17"/>
      <c r="M9" s="21"/>
      <c r="N9" s="20">
        <f t="shared" si="0"/>
        <v>2850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74724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71874</v>
      </c>
      <c r="H36" s="63">
        <f>SUM(H6:H35)</f>
        <v>0</v>
      </c>
      <c r="I36" s="59">
        <f>SUM(I6:I34)</f>
        <v>2850</v>
      </c>
      <c r="J36" s="59">
        <f>SUM(J6:J34)</f>
        <v>2850</v>
      </c>
      <c r="K36" s="59">
        <f>SUM(K6:K34)</f>
        <v>71874</v>
      </c>
      <c r="L36" s="59">
        <f>SUM(L6:L35)</f>
        <v>0</v>
      </c>
      <c r="M36" s="59">
        <f>SUM(M6:M35)</f>
        <v>0</v>
      </c>
      <c r="N36" s="60">
        <f>SUM(J36:M36)</f>
        <v>74724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2850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2850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43"/>
  <sheetViews>
    <sheetView topLeftCell="A22" workbookViewId="0"/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40468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162</v>
      </c>
      <c r="C6" s="14"/>
      <c r="D6" s="15">
        <v>40467</v>
      </c>
      <c r="E6" s="15">
        <v>40468</v>
      </c>
      <c r="F6" s="16">
        <v>35479</v>
      </c>
      <c r="G6" s="17">
        <v>21000</v>
      </c>
      <c r="H6" s="17"/>
      <c r="I6" s="18"/>
      <c r="J6" s="17">
        <v>21000</v>
      </c>
      <c r="K6" s="19"/>
      <c r="L6" s="17"/>
      <c r="M6" s="17"/>
      <c r="N6" s="20">
        <f t="shared" ref="N6:N34" si="0">SUM(G6+I6)</f>
        <v>21000</v>
      </c>
    </row>
    <row r="7" spans="1:14" ht="11.25" customHeight="1">
      <c r="A7" s="12"/>
      <c r="B7" s="13" t="s">
        <v>157</v>
      </c>
      <c r="C7" s="14"/>
      <c r="D7" s="15">
        <v>40469</v>
      </c>
      <c r="E7" s="15">
        <v>40470</v>
      </c>
      <c r="F7" s="16">
        <v>35480</v>
      </c>
      <c r="G7" s="17">
        <v>20520</v>
      </c>
      <c r="H7" s="17"/>
      <c r="I7" s="18"/>
      <c r="J7" s="17"/>
      <c r="K7" s="19">
        <v>20520</v>
      </c>
      <c r="L7" s="17"/>
      <c r="M7" s="21"/>
      <c r="N7" s="20">
        <f t="shared" si="0"/>
        <v>20520</v>
      </c>
    </row>
    <row r="8" spans="1:14" ht="11.25" customHeight="1">
      <c r="A8" s="12"/>
      <c r="B8" s="22" t="s">
        <v>56</v>
      </c>
      <c r="C8" s="15"/>
      <c r="D8" s="15"/>
      <c r="E8" s="15"/>
      <c r="F8" s="16">
        <v>35481</v>
      </c>
      <c r="G8" s="17"/>
      <c r="H8" s="80" t="s">
        <v>57</v>
      </c>
      <c r="I8" s="18">
        <v>9650</v>
      </c>
      <c r="J8" s="17">
        <v>9650</v>
      </c>
      <c r="K8" s="19"/>
      <c r="L8" s="17"/>
      <c r="M8" s="17"/>
      <c r="N8" s="20">
        <f t="shared" si="0"/>
        <v>9650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51170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41520</v>
      </c>
      <c r="H36" s="63">
        <f>SUM(H6:H35)</f>
        <v>0</v>
      </c>
      <c r="I36" s="59">
        <f>SUM(I6:I34)</f>
        <v>9650</v>
      </c>
      <c r="J36" s="59">
        <f>SUM(J6:J34)</f>
        <v>30650</v>
      </c>
      <c r="K36" s="59">
        <f>SUM(K6:K34)</f>
        <v>20520</v>
      </c>
      <c r="L36" s="59">
        <f>SUM(L6:L35)</f>
        <v>0</v>
      </c>
      <c r="M36" s="59">
        <f>SUM(M6:M35)</f>
        <v>0</v>
      </c>
      <c r="N36" s="60">
        <f>SUM(J36:M36)</f>
        <v>51170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30650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30650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3"/>
  <sheetViews>
    <sheetView topLeftCell="A26" workbookViewId="0">
      <selection activeCell="C41" sqref="C41"/>
    </sheetView>
  </sheetViews>
  <sheetFormatPr baseColWidth="10" defaultRowHeight="15"/>
  <cols>
    <col min="1" max="1" width="6.42578125" customWidth="1"/>
    <col min="2" max="2" width="17.570312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1.710937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40481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2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247</v>
      </c>
      <c r="B6" s="13" t="s">
        <v>58</v>
      </c>
      <c r="C6" s="13" t="s">
        <v>37</v>
      </c>
      <c r="D6" s="15">
        <v>40481</v>
      </c>
      <c r="E6" s="15">
        <v>40482</v>
      </c>
      <c r="F6" s="16">
        <v>35616</v>
      </c>
      <c r="G6" s="17">
        <v>25000</v>
      </c>
      <c r="H6" s="17"/>
      <c r="I6" s="18"/>
      <c r="J6" s="17"/>
      <c r="K6" s="19">
        <v>25000</v>
      </c>
      <c r="L6" s="17"/>
      <c r="M6" s="17"/>
      <c r="N6" s="20">
        <f t="shared" ref="N6:N34" si="0">SUM(G6+I6)</f>
        <v>25000</v>
      </c>
    </row>
    <row r="7" spans="1:14" ht="11.25" customHeight="1">
      <c r="A7" s="12" t="s">
        <v>299</v>
      </c>
      <c r="B7" s="13" t="s">
        <v>300</v>
      </c>
      <c r="C7" s="14" t="s">
        <v>37</v>
      </c>
      <c r="D7" s="15">
        <v>40481</v>
      </c>
      <c r="E7" s="15">
        <v>40483</v>
      </c>
      <c r="F7" s="16">
        <v>35618</v>
      </c>
      <c r="G7" s="17">
        <v>92340</v>
      </c>
      <c r="H7" s="80"/>
      <c r="I7" s="18"/>
      <c r="J7" s="17"/>
      <c r="K7" s="19">
        <v>92340</v>
      </c>
      <c r="L7" s="17"/>
      <c r="M7" s="21"/>
      <c r="N7" s="20">
        <f t="shared" si="0"/>
        <v>92340</v>
      </c>
    </row>
    <row r="8" spans="1:14" ht="11.25" customHeight="1">
      <c r="A8" s="12" t="s">
        <v>301</v>
      </c>
      <c r="B8" s="22" t="s">
        <v>302</v>
      </c>
      <c r="C8" s="15" t="s">
        <v>37</v>
      </c>
      <c r="D8" s="15">
        <v>40481</v>
      </c>
      <c r="E8" s="15">
        <v>40482</v>
      </c>
      <c r="F8" s="16">
        <v>35619</v>
      </c>
      <c r="G8" s="17">
        <v>29700</v>
      </c>
      <c r="H8" s="80"/>
      <c r="I8" s="18"/>
      <c r="J8" s="17">
        <v>29700</v>
      </c>
      <c r="K8" s="19"/>
      <c r="L8" s="17"/>
      <c r="M8" s="17"/>
      <c r="N8" s="20">
        <f t="shared" si="0"/>
        <v>29700</v>
      </c>
    </row>
    <row r="9" spans="1:14" ht="11.25" customHeight="1">
      <c r="A9" s="12" t="s">
        <v>251</v>
      </c>
      <c r="B9" s="13" t="s">
        <v>168</v>
      </c>
      <c r="C9" s="14" t="s">
        <v>37</v>
      </c>
      <c r="D9" s="15">
        <v>40481</v>
      </c>
      <c r="E9" s="15">
        <v>40482</v>
      </c>
      <c r="F9" s="16">
        <v>35620</v>
      </c>
      <c r="G9" s="17">
        <v>25137</v>
      </c>
      <c r="H9" s="17"/>
      <c r="I9" s="18"/>
      <c r="J9" s="17"/>
      <c r="K9" s="19">
        <v>25137</v>
      </c>
      <c r="L9" s="17"/>
      <c r="M9" s="21"/>
      <c r="N9" s="20">
        <f t="shared" si="0"/>
        <v>25137</v>
      </c>
    </row>
    <row r="10" spans="1:14" ht="11.25" customHeight="1">
      <c r="A10" s="12"/>
      <c r="B10" s="13" t="s">
        <v>303</v>
      </c>
      <c r="C10" s="15" t="s">
        <v>37</v>
      </c>
      <c r="D10" s="15"/>
      <c r="E10" s="15"/>
      <c r="F10" s="16">
        <v>35621</v>
      </c>
      <c r="G10" s="17">
        <v>3400</v>
      </c>
      <c r="H10" s="17"/>
      <c r="I10" s="18"/>
      <c r="J10" s="17">
        <v>3400</v>
      </c>
      <c r="K10" s="19"/>
      <c r="L10" s="17"/>
      <c r="M10" s="23"/>
      <c r="N10" s="20">
        <f t="shared" si="0"/>
        <v>3400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27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175577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175577</v>
      </c>
      <c r="H36" s="63">
        <f>SUM(H6:H35)</f>
        <v>0</v>
      </c>
      <c r="I36" s="59">
        <f>SUM(I6:I34)</f>
        <v>0</v>
      </c>
      <c r="J36" s="59">
        <f>SUM(J6:J34)</f>
        <v>33100</v>
      </c>
      <c r="K36" s="59">
        <f>SUM(K6:K34)</f>
        <v>142477</v>
      </c>
      <c r="L36" s="59">
        <f>SUM(L6:L35)</f>
        <v>0</v>
      </c>
      <c r="M36" s="59">
        <f>SUM(M6:M35)</f>
        <v>0</v>
      </c>
      <c r="N36" s="60">
        <f>SUM(J36:M36)</f>
        <v>175577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33100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SUM(C40+C42)</f>
        <v>33100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39" right="0.15748031496062992" top="0.74803149606299213" bottom="0.74803149606299213" header="0.31496062992125984" footer="0.31496062992125984"/>
  <pageSetup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A4" workbookViewId="0">
      <selection activeCell="C8" sqref="C8"/>
    </sheetView>
  </sheetViews>
  <sheetFormatPr baseColWidth="10" defaultRowHeight="15"/>
  <cols>
    <col min="1" max="1" width="4.85546875" customWidth="1"/>
    <col min="2" max="2" width="16.28515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40467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157</v>
      </c>
      <c r="C6" s="14" t="s">
        <v>37</v>
      </c>
      <c r="D6" s="15">
        <v>40467</v>
      </c>
      <c r="E6" s="15">
        <v>40469</v>
      </c>
      <c r="F6" s="16">
        <v>35474</v>
      </c>
      <c r="G6" s="17">
        <v>46170</v>
      </c>
      <c r="H6" s="17"/>
      <c r="I6" s="18"/>
      <c r="J6" s="17"/>
      <c r="K6" s="19">
        <v>46170</v>
      </c>
      <c r="L6" s="17"/>
      <c r="M6" s="17"/>
      <c r="N6" s="20">
        <f t="shared" ref="N6:N34" si="0">SUM(G6+I6)</f>
        <v>46170</v>
      </c>
    </row>
    <row r="7" spans="1:14" ht="11.25" customHeight="1">
      <c r="A7" s="12"/>
      <c r="B7" s="13" t="s">
        <v>158</v>
      </c>
      <c r="C7" s="14" t="s">
        <v>37</v>
      </c>
      <c r="D7" s="15">
        <v>40502</v>
      </c>
      <c r="E7" s="15">
        <v>40502</v>
      </c>
      <c r="F7" s="16">
        <v>35475</v>
      </c>
      <c r="G7" s="17"/>
      <c r="H7" s="17" t="s">
        <v>67</v>
      </c>
      <c r="I7" s="18">
        <v>41040</v>
      </c>
      <c r="J7" s="17">
        <v>41040</v>
      </c>
      <c r="K7" s="19"/>
      <c r="L7" s="17"/>
      <c r="M7" s="21"/>
      <c r="N7" s="20">
        <f t="shared" si="0"/>
        <v>41040</v>
      </c>
    </row>
    <row r="8" spans="1:14" ht="11.25" customHeight="1">
      <c r="A8" s="12"/>
      <c r="B8" s="22" t="s">
        <v>159</v>
      </c>
      <c r="C8" s="15" t="s">
        <v>37</v>
      </c>
      <c r="D8" s="15">
        <v>40467</v>
      </c>
      <c r="E8" s="15">
        <v>40468</v>
      </c>
      <c r="F8" s="16">
        <v>35476</v>
      </c>
      <c r="G8" s="17">
        <v>35000</v>
      </c>
      <c r="H8" s="80"/>
      <c r="I8" s="18"/>
      <c r="J8" s="17">
        <v>35000</v>
      </c>
      <c r="K8" s="19"/>
      <c r="L8" s="17"/>
      <c r="M8" s="17"/>
      <c r="N8" s="20">
        <f t="shared" si="0"/>
        <v>35000</v>
      </c>
    </row>
    <row r="9" spans="1:14" ht="11.25" customHeight="1">
      <c r="A9" s="12"/>
      <c r="B9" s="13" t="s">
        <v>160</v>
      </c>
      <c r="C9" s="14" t="s">
        <v>37</v>
      </c>
      <c r="D9" s="15">
        <v>40467</v>
      </c>
      <c r="E9" s="15">
        <v>40468</v>
      </c>
      <c r="F9" s="16">
        <v>35477</v>
      </c>
      <c r="G9" s="17">
        <v>35000</v>
      </c>
      <c r="H9" s="17"/>
      <c r="I9" s="18"/>
      <c r="J9" s="17">
        <v>35000</v>
      </c>
      <c r="K9" s="19"/>
      <c r="L9" s="17"/>
      <c r="M9" s="21"/>
      <c r="N9" s="20">
        <f t="shared" si="0"/>
        <v>35000</v>
      </c>
    </row>
    <row r="10" spans="1:14" ht="11.25" customHeight="1">
      <c r="A10" s="12"/>
      <c r="B10" s="13" t="s">
        <v>161</v>
      </c>
      <c r="C10" s="15" t="s">
        <v>37</v>
      </c>
      <c r="D10" s="15"/>
      <c r="E10" s="15"/>
      <c r="F10" s="16">
        <v>35478</v>
      </c>
      <c r="G10" s="17"/>
      <c r="H10" s="17" t="s">
        <v>57</v>
      </c>
      <c r="I10" s="18">
        <v>61882</v>
      </c>
      <c r="J10" s="17">
        <v>61882</v>
      </c>
      <c r="K10" s="19"/>
      <c r="L10" s="17"/>
      <c r="M10" s="23"/>
      <c r="N10" s="20">
        <f t="shared" si="0"/>
        <v>61882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219092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116170</v>
      </c>
      <c r="H36" s="63">
        <f>SUM(H6:H35)</f>
        <v>0</v>
      </c>
      <c r="I36" s="59">
        <f>SUM(I6:I34)</f>
        <v>102922</v>
      </c>
      <c r="J36" s="59">
        <f>SUM(J6:J34)</f>
        <v>172922</v>
      </c>
      <c r="K36" s="59">
        <f>SUM(K6:K34)</f>
        <v>46170</v>
      </c>
      <c r="L36" s="59">
        <f>SUM(L6:L35)</f>
        <v>0</v>
      </c>
      <c r="M36" s="59">
        <f>SUM(M6:M35)</f>
        <v>0</v>
      </c>
      <c r="N36" s="60">
        <f>SUM(J36:M36)</f>
        <v>219092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38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19494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153425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172919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43"/>
  <sheetViews>
    <sheetView topLeftCell="A10" workbookViewId="0">
      <selection activeCell="D42" sqref="D42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27</v>
      </c>
      <c r="F3" s="8"/>
      <c r="G3" s="1"/>
      <c r="H3" s="1"/>
      <c r="I3" s="1"/>
      <c r="J3" s="9"/>
      <c r="K3" s="136">
        <v>40467</v>
      </c>
      <c r="L3" s="136"/>
      <c r="M3" s="136"/>
      <c r="N3" s="10" t="s">
        <v>149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150</v>
      </c>
      <c r="C6" s="14"/>
      <c r="D6" s="15"/>
      <c r="E6" s="15"/>
      <c r="F6" s="16">
        <v>35470</v>
      </c>
      <c r="G6" s="17"/>
      <c r="H6" s="17" t="s">
        <v>151</v>
      </c>
      <c r="I6" s="18">
        <v>64127</v>
      </c>
      <c r="J6" s="17">
        <v>64127</v>
      </c>
      <c r="K6" s="19"/>
      <c r="L6" s="17"/>
      <c r="M6" s="17"/>
      <c r="N6" s="20">
        <f t="shared" ref="N6:N34" si="0">SUM(G6+I6)</f>
        <v>64127</v>
      </c>
    </row>
    <row r="7" spans="1:14" ht="11.25" customHeight="1">
      <c r="A7" s="12"/>
      <c r="B7" s="13" t="s">
        <v>152</v>
      </c>
      <c r="C7" s="14" t="s">
        <v>37</v>
      </c>
      <c r="D7" s="15"/>
      <c r="E7" s="15"/>
      <c r="F7" s="16">
        <v>35471</v>
      </c>
      <c r="G7" s="17"/>
      <c r="H7" s="17" t="s">
        <v>153</v>
      </c>
      <c r="I7" s="18">
        <v>135432</v>
      </c>
      <c r="J7" s="17"/>
      <c r="K7" s="19">
        <v>135432</v>
      </c>
      <c r="L7" s="17"/>
      <c r="M7" s="21"/>
      <c r="N7" s="20">
        <f t="shared" si="0"/>
        <v>135432</v>
      </c>
    </row>
    <row r="8" spans="1:14" ht="11.25" customHeight="1">
      <c r="A8" s="12" t="s">
        <v>130</v>
      </c>
      <c r="B8" s="22" t="s">
        <v>154</v>
      </c>
      <c r="C8" s="15" t="s">
        <v>37</v>
      </c>
      <c r="D8" s="15">
        <v>40467</v>
      </c>
      <c r="E8" s="15">
        <v>40469</v>
      </c>
      <c r="F8" s="16">
        <v>35472</v>
      </c>
      <c r="G8" s="17">
        <v>50274</v>
      </c>
      <c r="H8" s="80"/>
      <c r="I8" s="18"/>
      <c r="J8" s="17"/>
      <c r="K8" s="19">
        <v>50274</v>
      </c>
      <c r="L8" s="17"/>
      <c r="M8" s="17"/>
      <c r="N8" s="20">
        <f t="shared" si="0"/>
        <v>50274</v>
      </c>
    </row>
    <row r="9" spans="1:14" ht="11.25" customHeight="1">
      <c r="A9" s="12"/>
      <c r="B9" s="13" t="s">
        <v>155</v>
      </c>
      <c r="C9" s="14" t="s">
        <v>48</v>
      </c>
      <c r="D9" s="15"/>
      <c r="E9" s="15"/>
      <c r="F9" s="16">
        <v>35473</v>
      </c>
      <c r="G9" s="17"/>
      <c r="H9" s="17" t="s">
        <v>156</v>
      </c>
      <c r="I9" s="18">
        <v>6000</v>
      </c>
      <c r="J9" s="17">
        <v>6000</v>
      </c>
      <c r="K9" s="19"/>
      <c r="L9" s="17"/>
      <c r="M9" s="21"/>
      <c r="N9" s="20">
        <f t="shared" si="0"/>
        <v>6000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255833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50274</v>
      </c>
      <c r="H36" s="63">
        <f>SUM(H6:H35)</f>
        <v>0</v>
      </c>
      <c r="I36" s="59">
        <f>SUM(I6:I34)</f>
        <v>205559</v>
      </c>
      <c r="J36" s="59">
        <f>SUM(J6:J34)</f>
        <v>70127</v>
      </c>
      <c r="K36" s="59">
        <f>SUM(K6:K34)</f>
        <v>185706</v>
      </c>
      <c r="L36" s="59">
        <f>SUM(L6:L35)</f>
        <v>0</v>
      </c>
      <c r="M36" s="59">
        <f>SUM(M6:M35)</f>
        <v>0</v>
      </c>
      <c r="N36" s="60">
        <f>SUM(J36:M36)</f>
        <v>255833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57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29241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40900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70141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43"/>
  <sheetViews>
    <sheetView topLeftCell="A16" workbookViewId="0">
      <selection activeCell="B42" sqref="B42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27</v>
      </c>
      <c r="F3" s="8"/>
      <c r="G3" s="1"/>
      <c r="H3" s="1"/>
      <c r="I3" s="1"/>
      <c r="J3" s="9"/>
      <c r="K3" s="136">
        <v>40466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147</v>
      </c>
      <c r="C6" s="14"/>
      <c r="D6" s="15">
        <v>40466</v>
      </c>
      <c r="E6" s="15">
        <v>40468</v>
      </c>
      <c r="F6" s="16">
        <v>35468</v>
      </c>
      <c r="G6" s="17">
        <v>606366</v>
      </c>
      <c r="H6" s="17"/>
      <c r="I6" s="18"/>
      <c r="J6" s="17"/>
      <c r="K6" s="19"/>
      <c r="L6" s="17"/>
      <c r="M6" s="17">
        <v>606366</v>
      </c>
      <c r="N6" s="20">
        <f t="shared" ref="N6:N34" si="0">SUM(G6+I6)</f>
        <v>606366</v>
      </c>
    </row>
    <row r="7" spans="1:14" ht="11.25" customHeight="1">
      <c r="A7" s="12"/>
      <c r="B7" s="13" t="s">
        <v>125</v>
      </c>
      <c r="C7" s="14" t="s">
        <v>48</v>
      </c>
      <c r="D7" s="15"/>
      <c r="E7" s="15"/>
      <c r="F7" s="16">
        <v>35469</v>
      </c>
      <c r="G7" s="17"/>
      <c r="H7" s="17" t="s">
        <v>148</v>
      </c>
      <c r="I7" s="18">
        <v>4250</v>
      </c>
      <c r="J7" s="17">
        <v>4250</v>
      </c>
      <c r="K7" s="19"/>
      <c r="L7" s="17"/>
      <c r="M7" s="21"/>
      <c r="N7" s="20">
        <f t="shared" si="0"/>
        <v>4250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610616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606366</v>
      </c>
      <c r="H36" s="63">
        <f>SUM(H6:H35)</f>
        <v>0</v>
      </c>
      <c r="I36" s="59">
        <f>SUM(I6:I34)</f>
        <v>4250</v>
      </c>
      <c r="J36" s="59">
        <f>SUM(J6:J34)</f>
        <v>4250</v>
      </c>
      <c r="K36" s="59">
        <f>SUM(K6:K34)</f>
        <v>0</v>
      </c>
      <c r="L36" s="59">
        <f>SUM(L6:L35)</f>
        <v>0</v>
      </c>
      <c r="M36" s="59">
        <f>SUM(M6:M35)</f>
        <v>606366</v>
      </c>
      <c r="N36" s="60">
        <f>SUM(J36:M36)</f>
        <v>610616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4250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4250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sqref="A1:N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40466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7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141</v>
      </c>
      <c r="C6" s="14"/>
      <c r="D6" s="15">
        <v>40464</v>
      </c>
      <c r="E6" s="15">
        <v>40466</v>
      </c>
      <c r="F6" s="16">
        <v>35464</v>
      </c>
      <c r="G6" s="17">
        <v>28000</v>
      </c>
      <c r="H6" s="17"/>
      <c r="I6" s="18"/>
      <c r="J6" s="17">
        <v>28000</v>
      </c>
      <c r="K6" s="19"/>
      <c r="L6" s="17"/>
      <c r="M6" s="17"/>
      <c r="N6" s="20">
        <f t="shared" ref="N6:N34" si="0">SUM(G6+I6)</f>
        <v>28000</v>
      </c>
    </row>
    <row r="7" spans="1:14" ht="11.25" customHeight="1">
      <c r="A7" s="12" t="s">
        <v>109</v>
      </c>
      <c r="B7" s="13" t="s">
        <v>142</v>
      </c>
      <c r="C7" s="14" t="s">
        <v>37</v>
      </c>
      <c r="D7" s="15">
        <v>40466</v>
      </c>
      <c r="E7" s="15">
        <v>40467</v>
      </c>
      <c r="F7" s="16">
        <v>35465</v>
      </c>
      <c r="G7" s="17">
        <v>33858</v>
      </c>
      <c r="H7" s="17"/>
      <c r="I7" s="18"/>
      <c r="J7" s="17"/>
      <c r="K7" s="19">
        <v>33858</v>
      </c>
      <c r="L7" s="17"/>
      <c r="M7" s="21"/>
      <c r="N7" s="20">
        <f t="shared" si="0"/>
        <v>33858</v>
      </c>
    </row>
    <row r="8" spans="1:14" ht="11.25" customHeight="1">
      <c r="A8" s="12" t="s">
        <v>143</v>
      </c>
      <c r="B8" s="22" t="s">
        <v>144</v>
      </c>
      <c r="C8" s="15" t="s">
        <v>37</v>
      </c>
      <c r="D8" s="15">
        <v>40466</v>
      </c>
      <c r="E8" s="15">
        <v>40467</v>
      </c>
      <c r="F8" s="16">
        <v>35466</v>
      </c>
      <c r="G8" s="17">
        <v>21000</v>
      </c>
      <c r="H8" s="80"/>
      <c r="I8" s="18"/>
      <c r="J8" s="17">
        <v>21000</v>
      </c>
      <c r="K8" s="19"/>
      <c r="L8" s="17"/>
      <c r="M8" s="17"/>
      <c r="N8" s="20">
        <f t="shared" si="0"/>
        <v>21000</v>
      </c>
    </row>
    <row r="9" spans="1:14" ht="11.25" customHeight="1">
      <c r="A9" s="12"/>
      <c r="B9" s="13" t="s">
        <v>145</v>
      </c>
      <c r="C9" s="14" t="s">
        <v>61</v>
      </c>
      <c r="D9" s="15">
        <v>40465</v>
      </c>
      <c r="E9" s="15">
        <v>40466</v>
      </c>
      <c r="F9" s="16">
        <v>35467</v>
      </c>
      <c r="G9" s="17">
        <v>23598</v>
      </c>
      <c r="H9" s="17"/>
      <c r="I9" s="18"/>
      <c r="J9" s="17"/>
      <c r="K9" s="19"/>
      <c r="L9" s="17"/>
      <c r="M9" s="21">
        <v>23598</v>
      </c>
      <c r="N9" s="20">
        <f t="shared" si="0"/>
        <v>23598</v>
      </c>
    </row>
    <row r="10" spans="1:14" ht="11.25" customHeight="1">
      <c r="A10" s="12"/>
      <c r="B10" s="13" t="s">
        <v>146</v>
      </c>
      <c r="C10" s="15" t="s">
        <v>61</v>
      </c>
      <c r="D10" s="15">
        <v>40478</v>
      </c>
      <c r="E10" s="15">
        <v>40480</v>
      </c>
      <c r="F10" s="16">
        <v>35467</v>
      </c>
      <c r="G10" s="17">
        <v>47196</v>
      </c>
      <c r="H10" s="17"/>
      <c r="I10" s="18"/>
      <c r="J10" s="17"/>
      <c r="K10" s="19"/>
      <c r="L10" s="17"/>
      <c r="M10" s="23">
        <v>47196</v>
      </c>
      <c r="N10" s="20">
        <f t="shared" si="0"/>
        <v>47196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153652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153652</v>
      </c>
      <c r="H36" s="63">
        <f>SUM(H6:H35)</f>
        <v>0</v>
      </c>
      <c r="I36" s="59">
        <f>SUM(I6:I34)</f>
        <v>0</v>
      </c>
      <c r="J36" s="59">
        <f>SUM(J6:J34)</f>
        <v>49000</v>
      </c>
      <c r="K36" s="59">
        <f>SUM(K6:K34)</f>
        <v>33858</v>
      </c>
      <c r="L36" s="59">
        <f>SUM(L6:L35)</f>
        <v>0</v>
      </c>
      <c r="M36" s="59">
        <f>SUM(M6:M35)</f>
        <v>70794</v>
      </c>
      <c r="N36" s="60">
        <f>SUM(J36:M36)</f>
        <v>153652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55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28215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20785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49000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43"/>
  <sheetViews>
    <sheetView topLeftCell="A4" workbookViewId="0">
      <selection activeCell="C43" sqref="C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40465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91</v>
      </c>
      <c r="B6" s="13" t="s">
        <v>135</v>
      </c>
      <c r="C6" s="14" t="s">
        <v>84</v>
      </c>
      <c r="D6" s="15">
        <v>40464</v>
      </c>
      <c r="E6" s="15">
        <v>40466</v>
      </c>
      <c r="F6" s="16">
        <v>35457</v>
      </c>
      <c r="G6" s="17">
        <v>40000</v>
      </c>
      <c r="H6" s="17"/>
      <c r="I6" s="18"/>
      <c r="J6" s="17"/>
      <c r="K6" s="19">
        <v>40000</v>
      </c>
      <c r="L6" s="17"/>
      <c r="M6" s="17"/>
      <c r="N6" s="20">
        <f t="shared" ref="N6:N34" si="0">SUM(G6+I6)</f>
        <v>40000</v>
      </c>
    </row>
    <row r="7" spans="1:14" ht="11.25" customHeight="1">
      <c r="A7" s="12" t="s">
        <v>94</v>
      </c>
      <c r="B7" s="13" t="s">
        <v>93</v>
      </c>
      <c r="C7" s="14" t="s">
        <v>84</v>
      </c>
      <c r="D7" s="15">
        <v>40464</v>
      </c>
      <c r="E7" s="15">
        <v>40466</v>
      </c>
      <c r="F7" s="16">
        <v>35458</v>
      </c>
      <c r="G7" s="17">
        <v>40000</v>
      </c>
      <c r="H7" s="17"/>
      <c r="I7" s="18"/>
      <c r="J7" s="17"/>
      <c r="K7" s="19">
        <v>40000</v>
      </c>
      <c r="L7" s="17"/>
      <c r="M7" s="21"/>
      <c r="N7" s="20">
        <f t="shared" si="0"/>
        <v>40000</v>
      </c>
    </row>
    <row r="8" spans="1:14" ht="11.25" customHeight="1">
      <c r="A8" s="12" t="s">
        <v>136</v>
      </c>
      <c r="B8" s="22" t="s">
        <v>137</v>
      </c>
      <c r="C8" s="15" t="s">
        <v>138</v>
      </c>
      <c r="D8" s="15">
        <v>40470</v>
      </c>
      <c r="E8" s="15">
        <v>40472</v>
      </c>
      <c r="F8" s="16">
        <v>35459</v>
      </c>
      <c r="G8" s="17">
        <v>47196</v>
      </c>
      <c r="H8" s="80"/>
      <c r="I8" s="18"/>
      <c r="J8" s="17"/>
      <c r="K8" s="19"/>
      <c r="L8" s="17"/>
      <c r="M8" s="17">
        <v>47196</v>
      </c>
      <c r="N8" s="20">
        <f t="shared" si="0"/>
        <v>47196</v>
      </c>
    </row>
    <row r="9" spans="1:14" ht="11.25" customHeight="1">
      <c r="A9" s="12" t="s">
        <v>38</v>
      </c>
      <c r="B9" s="13" t="s">
        <v>139</v>
      </c>
      <c r="C9" s="14" t="s">
        <v>138</v>
      </c>
      <c r="D9" s="15">
        <v>40470</v>
      </c>
      <c r="E9" s="15">
        <v>40472</v>
      </c>
      <c r="F9" s="16">
        <v>35460</v>
      </c>
      <c r="G9" s="17">
        <v>47196</v>
      </c>
      <c r="H9" s="17"/>
      <c r="I9" s="18"/>
      <c r="J9" s="17"/>
      <c r="K9" s="19"/>
      <c r="L9" s="17"/>
      <c r="M9" s="21">
        <v>47196</v>
      </c>
      <c r="N9" s="20">
        <f t="shared" si="0"/>
        <v>47196</v>
      </c>
    </row>
    <row r="10" spans="1:14" ht="11.25" customHeight="1">
      <c r="A10" s="12" t="s">
        <v>119</v>
      </c>
      <c r="B10" s="13" t="s">
        <v>99</v>
      </c>
      <c r="C10" s="15" t="s">
        <v>84</v>
      </c>
      <c r="D10" s="15">
        <v>40464</v>
      </c>
      <c r="E10" s="15">
        <v>40466</v>
      </c>
      <c r="F10" s="16">
        <v>35461</v>
      </c>
      <c r="G10" s="17">
        <v>40000</v>
      </c>
      <c r="H10" s="17"/>
      <c r="I10" s="18"/>
      <c r="J10" s="17"/>
      <c r="K10" s="19">
        <v>40000</v>
      </c>
      <c r="L10" s="17"/>
      <c r="M10" s="23"/>
      <c r="N10" s="20">
        <f t="shared" si="0"/>
        <v>40000</v>
      </c>
    </row>
    <row r="11" spans="1:14" ht="11.25" customHeight="1">
      <c r="A11" s="12" t="s">
        <v>35</v>
      </c>
      <c r="B11" s="13" t="s">
        <v>69</v>
      </c>
      <c r="C11" s="15" t="s">
        <v>140</v>
      </c>
      <c r="D11" s="15">
        <v>40465</v>
      </c>
      <c r="E11" s="15">
        <v>40466</v>
      </c>
      <c r="F11" s="16">
        <v>35462</v>
      </c>
      <c r="G11" s="17">
        <v>15000</v>
      </c>
      <c r="H11" s="24"/>
      <c r="I11" s="18"/>
      <c r="J11" s="17">
        <v>15000</v>
      </c>
      <c r="K11" s="19"/>
      <c r="L11" s="17"/>
      <c r="M11" s="23"/>
      <c r="N11" s="20">
        <f t="shared" si="0"/>
        <v>15000</v>
      </c>
    </row>
    <row r="12" spans="1:14" ht="11.25" customHeight="1">
      <c r="A12" s="25"/>
      <c r="B12" s="26" t="s">
        <v>56</v>
      </c>
      <c r="C12" s="27"/>
      <c r="D12" s="27"/>
      <c r="E12" s="27"/>
      <c r="F12" s="28">
        <v>35463</v>
      </c>
      <c r="G12" s="17"/>
      <c r="H12" s="29" t="s">
        <v>57</v>
      </c>
      <c r="I12" s="30">
        <v>2150</v>
      </c>
      <c r="J12" s="29">
        <v>2150</v>
      </c>
      <c r="K12" s="19"/>
      <c r="L12" s="17"/>
      <c r="M12" s="31"/>
      <c r="N12" s="20">
        <f t="shared" si="0"/>
        <v>2150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231542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229392</v>
      </c>
      <c r="H36" s="63">
        <f>SUM(H6:H35)</f>
        <v>0</v>
      </c>
      <c r="I36" s="59">
        <f>SUM(I6:I34)</f>
        <v>2150</v>
      </c>
      <c r="J36" s="59">
        <f>SUM(J6:J34)</f>
        <v>17150</v>
      </c>
      <c r="K36" s="59">
        <f>SUM(K6:K34)</f>
        <v>120000</v>
      </c>
      <c r="L36" s="59">
        <f>SUM(L6:L35)</f>
        <v>0</v>
      </c>
      <c r="M36" s="59">
        <f>SUM(M6:M35)</f>
        <v>94392</v>
      </c>
      <c r="N36" s="60">
        <f>SUM(J36:M36)</f>
        <v>231542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17150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17150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P16" sqref="P16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40464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5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133</v>
      </c>
      <c r="C6" s="14" t="s">
        <v>53</v>
      </c>
      <c r="D6" s="15">
        <v>40474</v>
      </c>
      <c r="E6" s="15">
        <v>40476</v>
      </c>
      <c r="F6" s="16">
        <v>35454</v>
      </c>
      <c r="G6" s="17">
        <v>47196</v>
      </c>
      <c r="H6" s="17"/>
      <c r="I6" s="18"/>
      <c r="J6" s="17"/>
      <c r="K6" s="19"/>
      <c r="L6" s="17"/>
      <c r="M6" s="17">
        <v>47196</v>
      </c>
      <c r="N6" s="20">
        <f t="shared" ref="N6:N34" si="0">SUM(G6+I6)</f>
        <v>47196</v>
      </c>
    </row>
    <row r="7" spans="1:14" ht="11.25" customHeight="1">
      <c r="A7" s="12"/>
      <c r="B7" s="13" t="s">
        <v>134</v>
      </c>
      <c r="C7" s="14" t="s">
        <v>53</v>
      </c>
      <c r="D7" s="15">
        <v>40465</v>
      </c>
      <c r="E7" s="15">
        <v>40467</v>
      </c>
      <c r="F7" s="16">
        <v>35455</v>
      </c>
      <c r="G7" s="17">
        <v>38988</v>
      </c>
      <c r="H7" s="17"/>
      <c r="I7" s="18"/>
      <c r="J7" s="17"/>
      <c r="K7" s="19"/>
      <c r="L7" s="17"/>
      <c r="M7" s="21">
        <v>38988</v>
      </c>
      <c r="N7" s="20">
        <f t="shared" si="0"/>
        <v>38988</v>
      </c>
    </row>
    <row r="8" spans="1:14" ht="11.25" customHeight="1">
      <c r="A8" s="12"/>
      <c r="B8" s="22" t="s">
        <v>56</v>
      </c>
      <c r="C8" s="15" t="s">
        <v>37</v>
      </c>
      <c r="D8" s="15"/>
      <c r="E8" s="15"/>
      <c r="F8" s="16">
        <v>35456</v>
      </c>
      <c r="G8" s="17"/>
      <c r="H8" s="80" t="s">
        <v>57</v>
      </c>
      <c r="I8" s="18">
        <v>750</v>
      </c>
      <c r="J8" s="17">
        <v>750</v>
      </c>
      <c r="K8" s="19"/>
      <c r="L8" s="17"/>
      <c r="M8" s="17"/>
      <c r="N8" s="20">
        <f t="shared" si="0"/>
        <v>750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86934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86184</v>
      </c>
      <c r="H36" s="63">
        <f>SUM(H6:H35)</f>
        <v>0</v>
      </c>
      <c r="I36" s="59">
        <f>SUM(I6:I34)</f>
        <v>750</v>
      </c>
      <c r="J36" s="59">
        <f>SUM(J6:J34)</f>
        <v>750</v>
      </c>
      <c r="K36" s="59">
        <f>SUM(K6:K34)</f>
        <v>0</v>
      </c>
      <c r="L36" s="59">
        <f>SUM(L6:L35)</f>
        <v>0</v>
      </c>
      <c r="M36" s="59">
        <f>SUM(M6:M35)</f>
        <v>86184</v>
      </c>
      <c r="N36" s="60">
        <f>SUM(J36:M36)</f>
        <v>86934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750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750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C18" sqref="C18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27</v>
      </c>
      <c r="F3" s="8"/>
      <c r="G3" s="1"/>
      <c r="H3" s="1"/>
      <c r="I3" s="1"/>
      <c r="J3" s="9"/>
      <c r="K3" s="136">
        <v>40464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129</v>
      </c>
      <c r="B6" s="13" t="s">
        <v>71</v>
      </c>
      <c r="C6" s="14"/>
      <c r="D6" s="15">
        <v>40462</v>
      </c>
      <c r="E6" s="15">
        <v>40464</v>
      </c>
      <c r="F6" s="16">
        <v>35447</v>
      </c>
      <c r="G6" s="17">
        <v>60000</v>
      </c>
      <c r="H6" s="17"/>
      <c r="I6" s="18"/>
      <c r="J6" s="17">
        <v>60000</v>
      </c>
      <c r="K6" s="19"/>
      <c r="L6" s="17"/>
      <c r="M6" s="17"/>
      <c r="N6" s="20">
        <f t="shared" ref="N6:N34" si="0">SUM(G6+I6)</f>
        <v>60000</v>
      </c>
    </row>
    <row r="7" spans="1:14" ht="11.25" customHeight="1">
      <c r="A7" s="12" t="s">
        <v>130</v>
      </c>
      <c r="B7" s="13" t="s">
        <v>71</v>
      </c>
      <c r="C7" s="14"/>
      <c r="D7" s="15">
        <v>40462</v>
      </c>
      <c r="E7" s="15">
        <v>40464</v>
      </c>
      <c r="F7" s="16">
        <v>35448</v>
      </c>
      <c r="G7" s="17">
        <v>42000</v>
      </c>
      <c r="H7" s="17"/>
      <c r="I7" s="18"/>
      <c r="J7" s="17">
        <v>42000</v>
      </c>
      <c r="K7" s="19"/>
      <c r="L7" s="17"/>
      <c r="M7" s="21"/>
      <c r="N7" s="20">
        <f t="shared" si="0"/>
        <v>42000</v>
      </c>
    </row>
    <row r="8" spans="1:14" ht="11.25" customHeight="1">
      <c r="A8" s="12" t="s">
        <v>42</v>
      </c>
      <c r="B8" s="22" t="s">
        <v>131</v>
      </c>
      <c r="C8" s="15"/>
      <c r="D8" s="15">
        <v>40463</v>
      </c>
      <c r="E8" s="15">
        <v>40464</v>
      </c>
      <c r="F8" s="16">
        <v>35449</v>
      </c>
      <c r="G8" s="17">
        <v>15000</v>
      </c>
      <c r="H8" s="80"/>
      <c r="I8" s="18"/>
      <c r="J8" s="17">
        <v>15000</v>
      </c>
      <c r="K8" s="19"/>
      <c r="L8" s="17"/>
      <c r="M8" s="17"/>
      <c r="N8" s="20">
        <f t="shared" si="0"/>
        <v>15000</v>
      </c>
    </row>
    <row r="9" spans="1:14" ht="11.25" customHeight="1">
      <c r="A9" s="12" t="s">
        <v>94</v>
      </c>
      <c r="B9" s="13" t="s">
        <v>131</v>
      </c>
      <c r="C9" s="14"/>
      <c r="D9" s="15">
        <v>40463</v>
      </c>
      <c r="E9" s="15">
        <v>40464</v>
      </c>
      <c r="F9" s="16">
        <v>35450</v>
      </c>
      <c r="G9" s="17">
        <v>15000</v>
      </c>
      <c r="H9" s="17"/>
      <c r="I9" s="18"/>
      <c r="J9" s="17">
        <v>15000</v>
      </c>
      <c r="K9" s="19"/>
      <c r="L9" s="17"/>
      <c r="M9" s="21"/>
      <c r="N9" s="20">
        <f t="shared" si="0"/>
        <v>15000</v>
      </c>
    </row>
    <row r="10" spans="1:14" ht="11.25" customHeight="1">
      <c r="A10" s="12" t="s">
        <v>44</v>
      </c>
      <c r="B10" s="13" t="s">
        <v>132</v>
      </c>
      <c r="C10" s="15"/>
      <c r="D10" s="15">
        <v>40462</v>
      </c>
      <c r="E10" s="15">
        <v>40464</v>
      </c>
      <c r="F10" s="16">
        <v>35451</v>
      </c>
      <c r="G10" s="17">
        <v>33000</v>
      </c>
      <c r="H10" s="17"/>
      <c r="I10" s="18"/>
      <c r="J10" s="17">
        <v>33000</v>
      </c>
      <c r="K10" s="19"/>
      <c r="L10" s="17"/>
      <c r="M10" s="23"/>
      <c r="N10" s="20">
        <f t="shared" si="0"/>
        <v>33000</v>
      </c>
    </row>
    <row r="11" spans="1:14" ht="11.25" customHeight="1">
      <c r="A11" s="12" t="s">
        <v>80</v>
      </c>
      <c r="B11" s="13" t="s">
        <v>123</v>
      </c>
      <c r="C11" s="15" t="s">
        <v>37</v>
      </c>
      <c r="D11" s="15">
        <v>40462</v>
      </c>
      <c r="E11" s="15">
        <v>40464</v>
      </c>
      <c r="F11" s="16">
        <v>35452</v>
      </c>
      <c r="G11" s="17">
        <v>50274</v>
      </c>
      <c r="H11" s="24"/>
      <c r="I11" s="18"/>
      <c r="J11" s="17"/>
      <c r="K11" s="19">
        <v>50274</v>
      </c>
      <c r="L11" s="17"/>
      <c r="M11" s="23"/>
      <c r="N11" s="20">
        <f t="shared" si="0"/>
        <v>50274</v>
      </c>
    </row>
    <row r="12" spans="1:14" ht="11.25" customHeight="1">
      <c r="A12" s="25"/>
      <c r="B12" s="26" t="s">
        <v>34</v>
      </c>
      <c r="C12" s="27" t="s">
        <v>48</v>
      </c>
      <c r="D12" s="27"/>
      <c r="E12" s="27"/>
      <c r="F12" s="28">
        <v>35453</v>
      </c>
      <c r="G12" s="17"/>
      <c r="H12" s="29" t="s">
        <v>48</v>
      </c>
      <c r="I12" s="30">
        <v>3350</v>
      </c>
      <c r="J12" s="29">
        <v>3350</v>
      </c>
      <c r="K12" s="19"/>
      <c r="L12" s="17"/>
      <c r="M12" s="31"/>
      <c r="N12" s="20">
        <f t="shared" si="0"/>
        <v>3350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218624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215274</v>
      </c>
      <c r="H36" s="63">
        <f>SUM(H6:H35)</f>
        <v>0</v>
      </c>
      <c r="I36" s="59">
        <f>SUM(I6:I34)</f>
        <v>3350</v>
      </c>
      <c r="J36" s="59">
        <f>SUM(J6:J34)</f>
        <v>168350</v>
      </c>
      <c r="K36" s="59">
        <f>SUM(K6:K34)</f>
        <v>50274</v>
      </c>
      <c r="L36" s="59">
        <f>SUM(L6:L35)</f>
        <v>0</v>
      </c>
      <c r="M36" s="59">
        <f>SUM(M6:M35)</f>
        <v>0</v>
      </c>
      <c r="N36" s="60">
        <f>SUM(J36:M36)</f>
        <v>218624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83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42579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125800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168379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43"/>
  <sheetViews>
    <sheetView topLeftCell="A16" workbookViewId="0">
      <selection activeCell="L7" sqref="L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27</v>
      </c>
      <c r="F3" s="8"/>
      <c r="G3" s="1"/>
      <c r="H3" s="1"/>
      <c r="I3" s="1"/>
      <c r="J3" s="9"/>
      <c r="K3" s="136">
        <v>40463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30</v>
      </c>
      <c r="B6" s="13" t="s">
        <v>87</v>
      </c>
      <c r="C6" s="14" t="s">
        <v>126</v>
      </c>
      <c r="D6" s="15">
        <v>40462</v>
      </c>
      <c r="E6" s="15">
        <v>40463</v>
      </c>
      <c r="F6" s="16">
        <v>35445</v>
      </c>
      <c r="G6" s="17">
        <v>20000</v>
      </c>
      <c r="H6" s="17"/>
      <c r="I6" s="18"/>
      <c r="J6" s="17"/>
      <c r="K6" s="19">
        <v>20000</v>
      </c>
      <c r="L6" s="17"/>
      <c r="M6" s="17"/>
      <c r="N6" s="20">
        <f t="shared" ref="N6:N34" si="0">SUM(G6+I6)</f>
        <v>20000</v>
      </c>
    </row>
    <row r="7" spans="1:14" ht="11.25" customHeight="1">
      <c r="A7" s="12" t="s">
        <v>127</v>
      </c>
      <c r="B7" s="13" t="s">
        <v>128</v>
      </c>
      <c r="C7" s="14" t="s">
        <v>126</v>
      </c>
      <c r="D7" s="15">
        <v>40462</v>
      </c>
      <c r="E7" s="15">
        <v>40463</v>
      </c>
      <c r="F7" s="16">
        <v>34446</v>
      </c>
      <c r="G7" s="17">
        <v>20000</v>
      </c>
      <c r="H7" s="17"/>
      <c r="I7" s="18"/>
      <c r="J7" s="17"/>
      <c r="K7" s="19">
        <v>20000</v>
      </c>
      <c r="L7" s="17"/>
      <c r="M7" s="21"/>
      <c r="N7" s="20">
        <f t="shared" si="0"/>
        <v>20000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40000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40000</v>
      </c>
      <c r="H36" s="63">
        <f>SUM(H6:H35)</f>
        <v>0</v>
      </c>
      <c r="I36" s="59">
        <f>SUM(I6:I34)</f>
        <v>0</v>
      </c>
      <c r="J36" s="59">
        <f>SUM(J6:J34)</f>
        <v>0</v>
      </c>
      <c r="K36" s="59">
        <f>SUM(K6:K34)</f>
        <v>40000</v>
      </c>
      <c r="L36" s="59">
        <f>SUM(L6:L35)</f>
        <v>0</v>
      </c>
      <c r="M36" s="59">
        <f>SUM(M6:M35)</f>
        <v>0</v>
      </c>
      <c r="N36" s="60">
        <f>SUM(J36:M36)</f>
        <v>40000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1"/>
  <dimension ref="A1:N43"/>
  <sheetViews>
    <sheetView workbookViewId="0">
      <selection activeCell="E33" sqref="E3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122</v>
      </c>
      <c r="F3" s="8"/>
      <c r="G3" s="1"/>
      <c r="H3" s="1"/>
      <c r="I3" s="1"/>
      <c r="J3" s="9"/>
      <c r="K3" s="136">
        <v>40462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119</v>
      </c>
      <c r="B6" s="13" t="s">
        <v>120</v>
      </c>
      <c r="C6" s="14"/>
      <c r="D6" s="15">
        <v>40462</v>
      </c>
      <c r="E6" s="15">
        <v>40464</v>
      </c>
      <c r="F6" s="16">
        <v>35441</v>
      </c>
      <c r="G6" s="17">
        <v>50274</v>
      </c>
      <c r="H6" s="17"/>
      <c r="I6" s="18"/>
      <c r="J6" s="17"/>
      <c r="K6" s="19">
        <v>50274</v>
      </c>
      <c r="L6" s="17"/>
      <c r="M6" s="17"/>
      <c r="N6" s="20">
        <v>50274</v>
      </c>
    </row>
    <row r="7" spans="1:14" ht="11.25" customHeight="1">
      <c r="A7" s="12" t="s">
        <v>35</v>
      </c>
      <c r="B7" s="13" t="s">
        <v>121</v>
      </c>
      <c r="C7" s="14"/>
      <c r="D7" s="15">
        <v>40462</v>
      </c>
      <c r="E7" s="15">
        <v>40463</v>
      </c>
      <c r="F7" s="16">
        <v>35442</v>
      </c>
      <c r="G7" s="17">
        <v>21033</v>
      </c>
      <c r="H7" s="17"/>
      <c r="I7" s="18"/>
      <c r="J7" s="17">
        <v>21033</v>
      </c>
      <c r="K7" s="19"/>
      <c r="L7" s="17"/>
      <c r="M7" s="21"/>
      <c r="N7" s="20">
        <v>21033</v>
      </c>
    </row>
    <row r="8" spans="1:14" ht="11.25" customHeight="1">
      <c r="A8" s="12" t="s">
        <v>80</v>
      </c>
      <c r="B8" s="22" t="s">
        <v>123</v>
      </c>
      <c r="C8" s="15"/>
      <c r="D8" s="15"/>
      <c r="E8" s="15"/>
      <c r="F8" s="16">
        <v>35443</v>
      </c>
      <c r="G8" s="17"/>
      <c r="H8" s="80" t="s">
        <v>124</v>
      </c>
      <c r="I8" s="18">
        <v>189810</v>
      </c>
      <c r="J8" s="17"/>
      <c r="K8" s="19">
        <v>189810</v>
      </c>
      <c r="L8" s="17"/>
      <c r="M8" s="17"/>
      <c r="N8" s="20">
        <v>189810</v>
      </c>
    </row>
    <row r="9" spans="1:14" ht="11.25" customHeight="1">
      <c r="A9" s="12"/>
      <c r="B9" s="13" t="s">
        <v>125</v>
      </c>
      <c r="C9" s="14"/>
      <c r="D9" s="15"/>
      <c r="E9" s="15"/>
      <c r="F9" s="16">
        <v>35444</v>
      </c>
      <c r="G9" s="17"/>
      <c r="H9" s="17" t="s">
        <v>57</v>
      </c>
      <c r="I9" s="18">
        <v>2600</v>
      </c>
      <c r="J9" s="17">
        <v>2600</v>
      </c>
      <c r="K9" s="19"/>
      <c r="L9" s="17"/>
      <c r="M9" s="21"/>
      <c r="N9" s="20">
        <v>2600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/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/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/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/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/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/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/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/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/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/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/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/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/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/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/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/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/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/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/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/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/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/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/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/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ref="N34" si="0">SUM(G34+I34)</f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263717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71307</v>
      </c>
      <c r="H36" s="63">
        <f>SUM(H6:H35)</f>
        <v>0</v>
      </c>
      <c r="I36" s="59">
        <f>SUM(I6:I34)</f>
        <v>192410</v>
      </c>
      <c r="J36" s="59">
        <f>SUM(J6:J34)</f>
        <v>23633</v>
      </c>
      <c r="K36" s="59">
        <f>SUM(K6:K34)</f>
        <v>240084</v>
      </c>
      <c r="L36" s="59">
        <f>SUM(L6:L35)</f>
        <v>0</v>
      </c>
      <c r="M36" s="59">
        <f>SUM(M6:M35)</f>
        <v>0</v>
      </c>
      <c r="N36" s="60">
        <f>SUM(J36:M36)</f>
        <v>263717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43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22059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1600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v>23659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2"/>
  <dimension ref="A1:N43"/>
  <sheetViews>
    <sheetView topLeftCell="A15" workbookViewId="0">
      <selection activeCell="C38" sqref="C38:C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114</v>
      </c>
      <c r="F3" s="8"/>
      <c r="G3" s="1"/>
      <c r="H3" s="1"/>
      <c r="I3" s="1"/>
      <c r="J3" s="9"/>
      <c r="K3" s="136">
        <v>40461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115</v>
      </c>
      <c r="B6" s="13" t="s">
        <v>75</v>
      </c>
      <c r="C6" s="14" t="s">
        <v>37</v>
      </c>
      <c r="D6" s="15">
        <v>40460</v>
      </c>
      <c r="E6" s="15">
        <v>40461</v>
      </c>
      <c r="F6" s="16">
        <v>35437</v>
      </c>
      <c r="G6" s="17">
        <v>59000</v>
      </c>
      <c r="H6" s="17"/>
      <c r="I6" s="18"/>
      <c r="J6" s="17">
        <v>59000</v>
      </c>
      <c r="K6" s="19"/>
      <c r="L6" s="17"/>
      <c r="M6" s="17"/>
      <c r="N6" s="20">
        <f t="shared" ref="N6:N34" si="0">SUM(G6+I6)</f>
        <v>59000</v>
      </c>
    </row>
    <row r="7" spans="1:14" ht="11.25" customHeight="1">
      <c r="A7" s="12" t="s">
        <v>116</v>
      </c>
      <c r="B7" s="13" t="s">
        <v>117</v>
      </c>
      <c r="C7" s="14" t="s">
        <v>37</v>
      </c>
      <c r="D7" s="15">
        <v>40458</v>
      </c>
      <c r="E7" s="15">
        <v>40461</v>
      </c>
      <c r="F7" s="16">
        <v>35438</v>
      </c>
      <c r="G7" s="17">
        <v>75411</v>
      </c>
      <c r="H7" s="17"/>
      <c r="I7" s="18"/>
      <c r="J7" s="17">
        <v>37705.5</v>
      </c>
      <c r="K7" s="19">
        <v>37705.5</v>
      </c>
      <c r="L7" s="17"/>
      <c r="M7" s="21"/>
      <c r="N7" s="20">
        <f t="shared" si="0"/>
        <v>75411</v>
      </c>
    </row>
    <row r="8" spans="1:14" ht="11.25" customHeight="1">
      <c r="A8" s="12" t="s">
        <v>118</v>
      </c>
      <c r="B8" s="22" t="s">
        <v>49</v>
      </c>
      <c r="C8" s="15" t="s">
        <v>37</v>
      </c>
      <c r="D8" s="15">
        <v>40460</v>
      </c>
      <c r="E8" s="15">
        <v>40461</v>
      </c>
      <c r="F8" s="16">
        <v>35439</v>
      </c>
      <c r="G8" s="17">
        <v>50000</v>
      </c>
      <c r="H8" s="80"/>
      <c r="I8" s="18"/>
      <c r="J8" s="17">
        <v>50000</v>
      </c>
      <c r="K8" s="19"/>
      <c r="L8" s="17"/>
      <c r="M8" s="17"/>
      <c r="N8" s="20">
        <f t="shared" si="0"/>
        <v>50000</v>
      </c>
    </row>
    <row r="9" spans="1:14" ht="11.25" customHeight="1">
      <c r="A9" s="12"/>
      <c r="B9" s="13" t="s">
        <v>27</v>
      </c>
      <c r="C9" s="14" t="s">
        <v>48</v>
      </c>
      <c r="D9" s="15"/>
      <c r="E9" s="15"/>
      <c r="F9" s="16">
        <v>35440</v>
      </c>
      <c r="G9" s="17"/>
      <c r="H9" s="17" t="s">
        <v>48</v>
      </c>
      <c r="I9" s="18">
        <v>3000</v>
      </c>
      <c r="J9" s="17">
        <v>3000</v>
      </c>
      <c r="K9" s="19"/>
      <c r="L9" s="17"/>
      <c r="M9" s="21"/>
      <c r="N9" s="20">
        <f t="shared" si="0"/>
        <v>3000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187411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184411</v>
      </c>
      <c r="H36" s="63">
        <f>SUM(H6:H35)</f>
        <v>0</v>
      </c>
      <c r="I36" s="59">
        <f>SUM(I6:I34)</f>
        <v>3000</v>
      </c>
      <c r="J36" s="59">
        <f>SUM(J6:J34)</f>
        <v>149705.5</v>
      </c>
      <c r="K36" s="59">
        <f>SUM(K6:K34)</f>
        <v>37705.5</v>
      </c>
      <c r="L36" s="59">
        <f>SUM(L6:L35)</f>
        <v>0</v>
      </c>
      <c r="M36" s="59">
        <f>SUM(M6:M35)</f>
        <v>0</v>
      </c>
      <c r="N36" s="60">
        <f>SUM(J36:M36)</f>
        <v>187411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60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30780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118925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149705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3"/>
  <sheetViews>
    <sheetView topLeftCell="A22" workbookViewId="0">
      <selection activeCell="B53" sqref="B53"/>
    </sheetView>
  </sheetViews>
  <sheetFormatPr baseColWidth="10" defaultRowHeight="15"/>
  <cols>
    <col min="1" max="1" width="6.42578125" customWidth="1"/>
    <col min="2" max="2" width="17.570312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7.42578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40481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2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143</v>
      </c>
      <c r="B6" s="13" t="s">
        <v>298</v>
      </c>
      <c r="C6" s="13" t="s">
        <v>174</v>
      </c>
      <c r="D6" s="15">
        <v>40481</v>
      </c>
      <c r="E6" s="15">
        <v>40482</v>
      </c>
      <c r="F6" s="16">
        <v>35515</v>
      </c>
      <c r="G6" s="17">
        <v>21600</v>
      </c>
      <c r="H6" s="17"/>
      <c r="I6" s="18"/>
      <c r="J6" s="17"/>
      <c r="K6" s="19">
        <v>21600</v>
      </c>
      <c r="L6" s="17"/>
      <c r="M6" s="17"/>
      <c r="N6" s="20">
        <f t="shared" ref="N6:N34" si="0">SUM(G6+I6)</f>
        <v>21600</v>
      </c>
    </row>
    <row r="7" spans="1:14" ht="11.25" customHeight="1">
      <c r="A7" s="12"/>
      <c r="B7" s="13" t="s">
        <v>56</v>
      </c>
      <c r="C7" s="14"/>
      <c r="D7" s="15"/>
      <c r="E7" s="15"/>
      <c r="F7" s="16">
        <v>35517</v>
      </c>
      <c r="G7" s="17"/>
      <c r="H7" s="80" t="s">
        <v>48</v>
      </c>
      <c r="I7" s="18">
        <v>4600</v>
      </c>
      <c r="J7" s="17">
        <v>4600</v>
      </c>
      <c r="K7" s="19"/>
      <c r="L7" s="17"/>
      <c r="M7" s="21"/>
      <c r="N7" s="20">
        <f t="shared" si="0"/>
        <v>4600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27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26200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21600</v>
      </c>
      <c r="H36" s="63">
        <f>SUM(H6:H35)</f>
        <v>0</v>
      </c>
      <c r="I36" s="59">
        <f>SUM(I6:I34)</f>
        <v>4600</v>
      </c>
      <c r="J36" s="59">
        <f>SUM(J6:J34)</f>
        <v>4600</v>
      </c>
      <c r="K36" s="59">
        <f>SUM(K6:K34)</f>
        <v>21600</v>
      </c>
      <c r="L36" s="59">
        <f>SUM(L6:L35)</f>
        <v>0</v>
      </c>
      <c r="M36" s="59">
        <f>SUM(M6:M35)</f>
        <v>0</v>
      </c>
      <c r="N36" s="60">
        <f>SUM(J36:M36)</f>
        <v>26200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4600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4600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39" right="0.15748031496062992" top="0.74803149606299213" bottom="0.74803149606299213" header="0.31496062992125984" footer="0.31496062992125984"/>
  <pageSetup scale="8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Hoja3"/>
  <dimension ref="A1:N43"/>
  <sheetViews>
    <sheetView topLeftCell="A4" workbookViewId="0">
      <selection activeCell="D42" sqref="D42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40460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103</v>
      </c>
      <c r="B6" s="13" t="s">
        <v>104</v>
      </c>
      <c r="C6" s="14" t="s">
        <v>37</v>
      </c>
      <c r="D6" s="15">
        <v>40460</v>
      </c>
      <c r="E6" s="15">
        <v>40461</v>
      </c>
      <c r="F6" s="16">
        <v>35431</v>
      </c>
      <c r="G6" s="17">
        <v>29754</v>
      </c>
      <c r="H6" s="17"/>
      <c r="I6" s="18"/>
      <c r="J6" s="17"/>
      <c r="K6" s="19">
        <v>29754</v>
      </c>
      <c r="L6" s="17"/>
      <c r="M6" s="17"/>
      <c r="N6" s="20">
        <f t="shared" ref="N6:N34" si="0">SUM(G6+I6)</f>
        <v>29754</v>
      </c>
    </row>
    <row r="7" spans="1:14" ht="11.25" customHeight="1">
      <c r="A7" s="12" t="s">
        <v>105</v>
      </c>
      <c r="B7" s="13" t="s">
        <v>106</v>
      </c>
      <c r="C7" s="14" t="s">
        <v>37</v>
      </c>
      <c r="D7" s="15">
        <v>40460</v>
      </c>
      <c r="E7" s="15">
        <v>40461</v>
      </c>
      <c r="F7" s="16">
        <v>35432</v>
      </c>
      <c r="G7" s="17">
        <v>25137</v>
      </c>
      <c r="H7" s="17"/>
      <c r="I7" s="18"/>
      <c r="J7" s="17"/>
      <c r="K7" s="19">
        <v>25137</v>
      </c>
      <c r="L7" s="17"/>
      <c r="M7" s="21"/>
      <c r="N7" s="20">
        <f t="shared" si="0"/>
        <v>25137</v>
      </c>
    </row>
    <row r="8" spans="1:14" ht="11.25" customHeight="1">
      <c r="A8" s="12" t="s">
        <v>107</v>
      </c>
      <c r="B8" s="22" t="s">
        <v>108</v>
      </c>
      <c r="C8" s="15" t="s">
        <v>37</v>
      </c>
      <c r="D8" s="15">
        <v>40460</v>
      </c>
      <c r="E8" s="15">
        <v>40461</v>
      </c>
      <c r="F8" s="16">
        <v>35433</v>
      </c>
      <c r="G8" s="17">
        <v>43092</v>
      </c>
      <c r="H8" s="80"/>
      <c r="I8" s="18"/>
      <c r="J8" s="17"/>
      <c r="K8" s="19">
        <v>43092</v>
      </c>
      <c r="L8" s="17"/>
      <c r="M8" s="17"/>
      <c r="N8" s="20">
        <f t="shared" si="0"/>
        <v>43092</v>
      </c>
    </row>
    <row r="9" spans="1:14" ht="11.25" customHeight="1">
      <c r="A9" s="12" t="s">
        <v>109</v>
      </c>
      <c r="B9" s="13" t="s">
        <v>110</v>
      </c>
      <c r="C9" s="14" t="s">
        <v>37</v>
      </c>
      <c r="D9" s="15">
        <v>40460</v>
      </c>
      <c r="E9" s="15">
        <v>40461</v>
      </c>
      <c r="F9" s="16">
        <v>35434</v>
      </c>
      <c r="G9" s="17">
        <v>37449</v>
      </c>
      <c r="H9" s="17"/>
      <c r="I9" s="18"/>
      <c r="J9" s="17"/>
      <c r="K9" s="19">
        <v>37449</v>
      </c>
      <c r="L9" s="17"/>
      <c r="M9" s="21"/>
      <c r="N9" s="20">
        <f t="shared" si="0"/>
        <v>37449</v>
      </c>
    </row>
    <row r="10" spans="1:14" ht="11.25" customHeight="1">
      <c r="A10" s="12" t="s">
        <v>111</v>
      </c>
      <c r="B10" s="13" t="s">
        <v>112</v>
      </c>
      <c r="C10" s="15" t="s">
        <v>37</v>
      </c>
      <c r="D10" s="15">
        <v>40460</v>
      </c>
      <c r="E10" s="15">
        <v>40461</v>
      </c>
      <c r="F10" s="16">
        <v>35435</v>
      </c>
      <c r="G10" s="17">
        <v>59497.74</v>
      </c>
      <c r="H10" s="17"/>
      <c r="I10" s="18"/>
      <c r="J10" s="17"/>
      <c r="K10" s="19">
        <v>59497.74</v>
      </c>
      <c r="L10" s="17"/>
      <c r="M10" s="23"/>
      <c r="N10" s="20">
        <f t="shared" si="0"/>
        <v>59497.74</v>
      </c>
    </row>
    <row r="11" spans="1:14" ht="11.25" customHeight="1">
      <c r="A11" s="12"/>
      <c r="B11" s="13" t="s">
        <v>113</v>
      </c>
      <c r="C11" s="15" t="s">
        <v>37</v>
      </c>
      <c r="D11" s="15"/>
      <c r="E11" s="15"/>
      <c r="F11" s="16">
        <v>35436</v>
      </c>
      <c r="G11" s="17">
        <v>1100</v>
      </c>
      <c r="H11" s="24"/>
      <c r="I11" s="18"/>
      <c r="J11" s="17">
        <v>1100</v>
      </c>
      <c r="K11" s="19"/>
      <c r="L11" s="17"/>
      <c r="M11" s="23"/>
      <c r="N11" s="20">
        <f t="shared" si="0"/>
        <v>1100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196029.74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196029.74</v>
      </c>
      <c r="H36" s="63">
        <f>SUM(H6:H35)</f>
        <v>0</v>
      </c>
      <c r="I36" s="59">
        <f>SUM(I6:I34)</f>
        <v>0</v>
      </c>
      <c r="J36" s="59">
        <f>SUM(J6:J34)</f>
        <v>1100</v>
      </c>
      <c r="K36" s="59">
        <f>SUM(K6:K34)</f>
        <v>194929.74</v>
      </c>
      <c r="L36" s="59">
        <f>SUM(L6:L35)</f>
        <v>0</v>
      </c>
      <c r="M36" s="59">
        <f>SUM(M6:M35)</f>
        <v>0</v>
      </c>
      <c r="N36" s="60">
        <f>SUM(J36:M36)</f>
        <v>196029.74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1100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1100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4"/>
  <dimension ref="A1:N43"/>
  <sheetViews>
    <sheetView workbookViewId="0">
      <selection sqref="A1:N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40460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8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99</v>
      </c>
      <c r="C6" s="14" t="s">
        <v>84</v>
      </c>
      <c r="D6" s="15">
        <v>40456</v>
      </c>
      <c r="E6" s="15">
        <v>40460</v>
      </c>
      <c r="F6" s="16">
        <v>35428</v>
      </c>
      <c r="G6" s="17">
        <v>80000</v>
      </c>
      <c r="H6" s="17"/>
      <c r="I6" s="18"/>
      <c r="J6" s="17"/>
      <c r="K6" s="19">
        <v>80000</v>
      </c>
      <c r="L6" s="17"/>
      <c r="M6" s="17"/>
      <c r="N6" s="20">
        <f t="shared" ref="N6:N34" si="0">SUM(G6+I6)</f>
        <v>80000</v>
      </c>
    </row>
    <row r="7" spans="1:14" ht="11.25" customHeight="1">
      <c r="A7" s="12"/>
      <c r="B7" s="13" t="s">
        <v>100</v>
      </c>
      <c r="C7" s="14"/>
      <c r="D7" s="15">
        <v>40459</v>
      </c>
      <c r="E7" s="15">
        <v>40460</v>
      </c>
      <c r="F7" s="16">
        <v>35429</v>
      </c>
      <c r="G7" s="17">
        <v>25000</v>
      </c>
      <c r="H7" s="17"/>
      <c r="I7" s="18"/>
      <c r="J7" s="17">
        <v>25000</v>
      </c>
      <c r="K7" s="19"/>
      <c r="L7" s="17"/>
      <c r="M7" s="21"/>
      <c r="N7" s="20">
        <f t="shared" si="0"/>
        <v>25000</v>
      </c>
    </row>
    <row r="8" spans="1:14" ht="11.25" customHeight="1">
      <c r="A8" s="12"/>
      <c r="B8" s="22" t="s">
        <v>101</v>
      </c>
      <c r="C8" s="15" t="s">
        <v>102</v>
      </c>
      <c r="D8" s="15">
        <v>40460</v>
      </c>
      <c r="E8" s="15">
        <v>40462</v>
      </c>
      <c r="F8" s="16">
        <v>35430</v>
      </c>
      <c r="G8" s="17">
        <v>42066</v>
      </c>
      <c r="H8" s="80"/>
      <c r="I8" s="18"/>
      <c r="J8" s="17"/>
      <c r="K8" s="19"/>
      <c r="L8" s="17"/>
      <c r="M8" s="17">
        <v>42066</v>
      </c>
      <c r="N8" s="20">
        <f t="shared" si="0"/>
        <v>42066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147066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147066</v>
      </c>
      <c r="H36" s="63">
        <f>SUM(H6:H35)</f>
        <v>0</v>
      </c>
      <c r="I36" s="59">
        <f>SUM(I6:I34)</f>
        <v>0</v>
      </c>
      <c r="J36" s="59">
        <f>SUM(J6:J34)</f>
        <v>25000</v>
      </c>
      <c r="K36" s="59">
        <f>SUM(K6:K34)</f>
        <v>80000</v>
      </c>
      <c r="L36" s="59">
        <f>SUM(L6:L35)</f>
        <v>0</v>
      </c>
      <c r="M36" s="59">
        <f>SUM(M6:M35)</f>
        <v>42066</v>
      </c>
      <c r="N36" s="60">
        <f>SUM(J36:M36)</f>
        <v>147066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25000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25000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5"/>
  <dimension ref="A1:N43"/>
  <sheetViews>
    <sheetView topLeftCell="A22" workbookViewId="0">
      <selection activeCell="D47" sqref="D4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40458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 t="s">
        <v>48</v>
      </c>
      <c r="I4" s="137"/>
      <c r="J4" s="1"/>
      <c r="K4" s="1"/>
      <c r="L4" s="1"/>
      <c r="M4" s="8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80</v>
      </c>
      <c r="B6" s="13" t="s">
        <v>81</v>
      </c>
      <c r="C6" s="14" t="s">
        <v>82</v>
      </c>
      <c r="D6" s="15">
        <v>40459</v>
      </c>
      <c r="E6" s="15">
        <v>40460</v>
      </c>
      <c r="F6" s="16">
        <v>35418</v>
      </c>
      <c r="G6" s="17">
        <v>23598</v>
      </c>
      <c r="H6" s="17"/>
      <c r="I6" s="18"/>
      <c r="J6" s="17"/>
      <c r="K6" s="19"/>
      <c r="L6" s="17"/>
      <c r="M6" s="17">
        <v>23598</v>
      </c>
      <c r="N6" s="20">
        <f t="shared" ref="N6:N34" si="0">SUM(G6+I6)</f>
        <v>23598</v>
      </c>
    </row>
    <row r="7" spans="1:14" ht="11.25" customHeight="1">
      <c r="A7" s="12" t="s">
        <v>88</v>
      </c>
      <c r="B7" s="13" t="s">
        <v>83</v>
      </c>
      <c r="C7" s="14" t="s">
        <v>84</v>
      </c>
      <c r="D7" s="15">
        <v>40456</v>
      </c>
      <c r="E7" s="15">
        <v>40460</v>
      </c>
      <c r="F7" s="16">
        <v>35419</v>
      </c>
      <c r="G7" s="17">
        <v>80000</v>
      </c>
      <c r="H7" s="17"/>
      <c r="I7" s="18"/>
      <c r="J7" s="17"/>
      <c r="K7" s="19">
        <v>80000</v>
      </c>
      <c r="L7" s="17"/>
      <c r="M7" s="21"/>
      <c r="N7" s="20">
        <f t="shared" si="0"/>
        <v>80000</v>
      </c>
    </row>
    <row r="8" spans="1:14" ht="11.25" customHeight="1">
      <c r="A8" s="12" t="s">
        <v>89</v>
      </c>
      <c r="B8" s="22" t="s">
        <v>85</v>
      </c>
      <c r="C8" s="15" t="s">
        <v>84</v>
      </c>
      <c r="D8" s="15">
        <v>40456</v>
      </c>
      <c r="E8" s="15">
        <v>40460</v>
      </c>
      <c r="F8" s="16">
        <v>35420</v>
      </c>
      <c r="G8" s="17">
        <v>80000</v>
      </c>
      <c r="H8" s="80"/>
      <c r="I8" s="18"/>
      <c r="J8" s="17"/>
      <c r="K8" s="19">
        <v>80000</v>
      </c>
      <c r="L8" s="17"/>
      <c r="M8" s="17"/>
      <c r="N8" s="20">
        <f t="shared" si="0"/>
        <v>80000</v>
      </c>
    </row>
    <row r="9" spans="1:14" ht="11.25" customHeight="1">
      <c r="A9" s="12" t="s">
        <v>90</v>
      </c>
      <c r="B9" s="13" t="s">
        <v>86</v>
      </c>
      <c r="C9" s="14" t="s">
        <v>84</v>
      </c>
      <c r="D9" s="15">
        <v>40456</v>
      </c>
      <c r="E9" s="15">
        <v>40460</v>
      </c>
      <c r="F9" s="16">
        <v>35422</v>
      </c>
      <c r="G9" s="17">
        <v>80000</v>
      </c>
      <c r="H9" s="17"/>
      <c r="I9" s="18"/>
      <c r="J9" s="17"/>
      <c r="K9" s="19">
        <v>80000</v>
      </c>
      <c r="L9" s="17"/>
      <c r="M9" s="21"/>
      <c r="N9" s="20">
        <f t="shared" si="0"/>
        <v>80000</v>
      </c>
    </row>
    <row r="10" spans="1:14" ht="11.25" customHeight="1">
      <c r="A10" s="12" t="s">
        <v>91</v>
      </c>
      <c r="B10" s="13" t="s">
        <v>87</v>
      </c>
      <c r="C10" s="15" t="s">
        <v>84</v>
      </c>
      <c r="D10" s="15">
        <v>40458</v>
      </c>
      <c r="E10" s="15">
        <v>40460</v>
      </c>
      <c r="F10" s="16">
        <v>35423</v>
      </c>
      <c r="G10" s="17">
        <v>40000</v>
      </c>
      <c r="H10" s="17"/>
      <c r="I10" s="18"/>
      <c r="J10" s="17"/>
      <c r="K10" s="19">
        <v>40000</v>
      </c>
      <c r="L10" s="17"/>
      <c r="M10" s="23"/>
      <c r="N10" s="20">
        <f t="shared" si="0"/>
        <v>40000</v>
      </c>
    </row>
    <row r="11" spans="1:14" ht="11.25" customHeight="1">
      <c r="A11" s="12" t="s">
        <v>92</v>
      </c>
      <c r="B11" s="13" t="s">
        <v>93</v>
      </c>
      <c r="C11" s="15" t="s">
        <v>84</v>
      </c>
      <c r="D11" s="15">
        <v>40456</v>
      </c>
      <c r="E11" s="15">
        <v>40460</v>
      </c>
      <c r="F11" s="16">
        <v>35424</v>
      </c>
      <c r="G11" s="17">
        <v>80000</v>
      </c>
      <c r="H11" s="24"/>
      <c r="I11" s="18"/>
      <c r="J11" s="17"/>
      <c r="K11" s="19">
        <v>80000</v>
      </c>
      <c r="L11" s="17"/>
      <c r="M11" s="23"/>
      <c r="N11" s="20">
        <f t="shared" si="0"/>
        <v>80000</v>
      </c>
    </row>
    <row r="12" spans="1:14" ht="11.25" customHeight="1">
      <c r="A12" s="25" t="s">
        <v>94</v>
      </c>
      <c r="B12" s="26" t="s">
        <v>95</v>
      </c>
      <c r="C12" s="27"/>
      <c r="D12" s="27">
        <v>40459</v>
      </c>
      <c r="E12" s="27">
        <v>40460</v>
      </c>
      <c r="F12" s="28">
        <v>35425</v>
      </c>
      <c r="G12" s="17">
        <v>15000</v>
      </c>
      <c r="H12" s="29"/>
      <c r="I12" s="30"/>
      <c r="J12" s="29">
        <v>15000</v>
      </c>
      <c r="K12" s="19"/>
      <c r="L12" s="17"/>
      <c r="M12" s="31"/>
      <c r="N12" s="20">
        <f t="shared" si="0"/>
        <v>15000</v>
      </c>
    </row>
    <row r="13" spans="1:14" ht="11.25" customHeight="1">
      <c r="A13" s="25" t="s">
        <v>96</v>
      </c>
      <c r="B13" s="26" t="s">
        <v>97</v>
      </c>
      <c r="C13" s="27"/>
      <c r="D13" s="27"/>
      <c r="E13" s="27"/>
      <c r="F13" s="32">
        <v>35426</v>
      </c>
      <c r="G13" s="29"/>
      <c r="H13" s="29" t="s">
        <v>98</v>
      </c>
      <c r="I13" s="30">
        <v>56430</v>
      </c>
      <c r="J13" s="29"/>
      <c r="K13" s="19">
        <v>56430</v>
      </c>
      <c r="L13" s="29"/>
      <c r="M13" s="31"/>
      <c r="N13" s="20">
        <f t="shared" si="0"/>
        <v>56430</v>
      </c>
    </row>
    <row r="14" spans="1:14" ht="11.25" customHeight="1">
      <c r="A14" s="25"/>
      <c r="B14" s="26" t="s">
        <v>56</v>
      </c>
      <c r="C14" s="32"/>
      <c r="D14" s="27"/>
      <c r="E14" s="27"/>
      <c r="F14" s="32">
        <v>35427</v>
      </c>
      <c r="G14" s="17"/>
      <c r="H14" s="29" t="s">
        <v>48</v>
      </c>
      <c r="I14" s="30">
        <v>2000</v>
      </c>
      <c r="J14" s="29">
        <v>2000</v>
      </c>
      <c r="K14" s="29"/>
      <c r="L14" s="17"/>
      <c r="M14" s="34"/>
      <c r="N14" s="20">
        <f t="shared" si="0"/>
        <v>2000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457028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398598</v>
      </c>
      <c r="H36" s="63">
        <f>SUM(H6:H35)</f>
        <v>0</v>
      </c>
      <c r="I36" s="59">
        <f>SUM(I6:I34)</f>
        <v>58430</v>
      </c>
      <c r="J36" s="59">
        <f>SUM(J6:J34)</f>
        <v>17000</v>
      </c>
      <c r="K36" s="59">
        <f>SUM(K6:K34)</f>
        <v>416430</v>
      </c>
      <c r="L36" s="59">
        <f>SUM(L6:L35)</f>
        <v>0</v>
      </c>
      <c r="M36" s="59">
        <f>SUM(M6:M35)</f>
        <v>23598</v>
      </c>
      <c r="N36" s="60">
        <f>SUM(J36:M36)</f>
        <v>457028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 t="s">
        <v>79</v>
      </c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17000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17000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6"/>
  <dimension ref="A1:N43"/>
  <sheetViews>
    <sheetView workbookViewId="0">
      <selection activeCell="B7" sqref="B7:K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40458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 t="s">
        <v>48</v>
      </c>
      <c r="I4" s="137"/>
      <c r="J4" s="1"/>
      <c r="K4" s="1"/>
      <c r="L4" s="1"/>
      <c r="M4" s="87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76</v>
      </c>
      <c r="C6" s="14"/>
      <c r="D6" s="15">
        <v>40457</v>
      </c>
      <c r="E6" s="15">
        <v>40458</v>
      </c>
      <c r="F6" s="16">
        <v>35392</v>
      </c>
      <c r="G6" s="17">
        <v>18000</v>
      </c>
      <c r="H6" s="17"/>
      <c r="I6" s="18"/>
      <c r="J6" s="17">
        <v>18000</v>
      </c>
      <c r="K6" s="19"/>
      <c r="L6" s="17"/>
      <c r="M6" s="17"/>
      <c r="N6" s="20">
        <f t="shared" ref="N6:N34" si="0">SUM(G6+I6)</f>
        <v>18000</v>
      </c>
    </row>
    <row r="7" spans="1:14" ht="11.25" customHeight="1">
      <c r="A7" s="12"/>
      <c r="B7" s="13" t="s">
        <v>77</v>
      </c>
      <c r="C7" s="14"/>
      <c r="D7" s="15">
        <v>40457</v>
      </c>
      <c r="E7" s="15">
        <v>40458</v>
      </c>
      <c r="F7" s="16">
        <v>35393</v>
      </c>
      <c r="G7" s="17">
        <v>23598</v>
      </c>
      <c r="H7" s="17"/>
      <c r="I7" s="18"/>
      <c r="J7" s="17"/>
      <c r="K7" s="19">
        <v>23598</v>
      </c>
      <c r="L7" s="17"/>
      <c r="M7" s="21"/>
      <c r="N7" s="20">
        <f t="shared" si="0"/>
        <v>23598</v>
      </c>
    </row>
    <row r="8" spans="1:14" ht="11.25" customHeight="1">
      <c r="A8" s="12"/>
      <c r="B8" s="22" t="s">
        <v>76</v>
      </c>
      <c r="C8" s="15"/>
      <c r="D8" s="15">
        <v>40457</v>
      </c>
      <c r="E8" s="15">
        <v>40458</v>
      </c>
      <c r="F8" s="16">
        <v>35394</v>
      </c>
      <c r="G8" s="17">
        <v>18000</v>
      </c>
      <c r="H8" s="80"/>
      <c r="I8" s="18"/>
      <c r="J8" s="17"/>
      <c r="K8" s="19">
        <v>18000</v>
      </c>
      <c r="L8" s="17"/>
      <c r="M8" s="17"/>
      <c r="N8" s="20">
        <f t="shared" si="0"/>
        <v>18000</v>
      </c>
    </row>
    <row r="9" spans="1:14" ht="11.25" customHeight="1">
      <c r="A9" s="12"/>
      <c r="B9" s="13" t="s">
        <v>56</v>
      </c>
      <c r="C9" s="14" t="s">
        <v>48</v>
      </c>
      <c r="D9" s="15"/>
      <c r="E9" s="15"/>
      <c r="F9" s="16">
        <v>35395</v>
      </c>
      <c r="G9" s="17"/>
      <c r="H9" s="17" t="s">
        <v>48</v>
      </c>
      <c r="I9" s="18">
        <v>3100</v>
      </c>
      <c r="J9" s="17">
        <v>3100</v>
      </c>
      <c r="K9" s="19"/>
      <c r="L9" s="17"/>
      <c r="M9" s="21"/>
      <c r="N9" s="20">
        <f t="shared" si="0"/>
        <v>3100</v>
      </c>
    </row>
    <row r="10" spans="1:14" ht="11.25" customHeight="1">
      <c r="A10" s="12"/>
      <c r="B10" s="13" t="s">
        <v>69</v>
      </c>
      <c r="C10" s="15" t="s">
        <v>78</v>
      </c>
      <c r="D10" s="15"/>
      <c r="E10" s="15"/>
      <c r="F10" s="16">
        <v>35396</v>
      </c>
      <c r="G10" s="17"/>
      <c r="H10" s="17" t="s">
        <v>78</v>
      </c>
      <c r="I10" s="18">
        <v>9000</v>
      </c>
      <c r="J10" s="17">
        <v>9000</v>
      </c>
      <c r="K10" s="19"/>
      <c r="L10" s="17"/>
      <c r="M10" s="23"/>
      <c r="N10" s="20">
        <f t="shared" si="0"/>
        <v>9000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71698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59598</v>
      </c>
      <c r="H36" s="63">
        <f>SUM(H6:H35)</f>
        <v>0</v>
      </c>
      <c r="I36" s="59">
        <f>SUM(I6:I34)</f>
        <v>12100</v>
      </c>
      <c r="J36" s="59">
        <f>SUM(J6:J34)</f>
        <v>30100</v>
      </c>
      <c r="K36" s="59">
        <f>SUM(K6:K34)</f>
        <v>41598</v>
      </c>
      <c r="L36" s="59">
        <f>SUM(L6:L35)</f>
        <v>0</v>
      </c>
      <c r="M36" s="59">
        <f>SUM(M6:M35)</f>
        <v>0</v>
      </c>
      <c r="N36" s="60">
        <f>SUM(J36:M36)</f>
        <v>71698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30100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30100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7"/>
  <dimension ref="A1:N43"/>
  <sheetViews>
    <sheetView topLeftCell="A18" workbookViewId="0">
      <selection activeCell="C36" sqref="C36:C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40457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8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70</v>
      </c>
      <c r="B6" s="13" t="s">
        <v>71</v>
      </c>
      <c r="C6" s="14" t="s">
        <v>46</v>
      </c>
      <c r="D6" s="15">
        <v>40455</v>
      </c>
      <c r="E6" s="15">
        <v>40457</v>
      </c>
      <c r="F6" s="16">
        <v>35384</v>
      </c>
      <c r="G6" s="17">
        <v>60000</v>
      </c>
      <c r="H6" s="17"/>
      <c r="I6" s="18"/>
      <c r="J6" s="17">
        <v>60000</v>
      </c>
      <c r="K6" s="19"/>
      <c r="L6" s="17"/>
      <c r="M6" s="17"/>
      <c r="N6" s="20">
        <f t="shared" ref="N6:N34" si="0">SUM(G6+I6)</f>
        <v>60000</v>
      </c>
    </row>
    <row r="7" spans="1:14" ht="11.25" customHeight="1">
      <c r="A7" s="12"/>
      <c r="B7" s="13" t="s">
        <v>72</v>
      </c>
      <c r="C7" s="14" t="s">
        <v>46</v>
      </c>
      <c r="D7" s="15">
        <v>40457</v>
      </c>
      <c r="E7" s="15">
        <v>40458</v>
      </c>
      <c r="F7" s="16">
        <v>35385</v>
      </c>
      <c r="G7" s="17">
        <v>15000</v>
      </c>
      <c r="H7" s="17"/>
      <c r="I7" s="18"/>
      <c r="J7" s="17">
        <v>15000</v>
      </c>
      <c r="K7" s="19"/>
      <c r="L7" s="17"/>
      <c r="M7" s="21"/>
      <c r="N7" s="20">
        <f t="shared" si="0"/>
        <v>15000</v>
      </c>
    </row>
    <row r="8" spans="1:14" ht="11.25" customHeight="1">
      <c r="A8" s="12"/>
      <c r="B8" s="22" t="s">
        <v>73</v>
      </c>
      <c r="C8" s="15" t="s">
        <v>46</v>
      </c>
      <c r="D8" s="15">
        <v>40457</v>
      </c>
      <c r="E8" s="15">
        <v>40458</v>
      </c>
      <c r="F8" s="16">
        <v>35386</v>
      </c>
      <c r="G8" s="17">
        <v>15000</v>
      </c>
      <c r="H8" s="80"/>
      <c r="I8" s="18"/>
      <c r="J8" s="17">
        <v>15000</v>
      </c>
      <c r="K8" s="19"/>
      <c r="L8" s="17"/>
      <c r="M8" s="17"/>
      <c r="N8" s="20">
        <f t="shared" si="0"/>
        <v>15000</v>
      </c>
    </row>
    <row r="9" spans="1:14" ht="11.25" customHeight="1">
      <c r="A9" s="12"/>
      <c r="B9" s="13" t="s">
        <v>74</v>
      </c>
      <c r="C9" s="14" t="s">
        <v>46</v>
      </c>
      <c r="D9" s="15">
        <v>40457</v>
      </c>
      <c r="E9" s="15">
        <v>40458</v>
      </c>
      <c r="F9" s="16">
        <v>35387</v>
      </c>
      <c r="G9" s="17">
        <v>15000</v>
      </c>
      <c r="H9" s="17"/>
      <c r="I9" s="18"/>
      <c r="J9" s="17">
        <v>15000</v>
      </c>
      <c r="K9" s="19"/>
      <c r="L9" s="17"/>
      <c r="M9" s="21"/>
      <c r="N9" s="20">
        <f t="shared" si="0"/>
        <v>15000</v>
      </c>
    </row>
    <row r="10" spans="1:14" ht="11.25" customHeight="1">
      <c r="A10" s="12"/>
      <c r="B10" s="13" t="s">
        <v>75</v>
      </c>
      <c r="C10" s="15"/>
      <c r="D10" s="15"/>
      <c r="E10" s="15"/>
      <c r="F10" s="16">
        <v>35388</v>
      </c>
      <c r="G10" s="17"/>
      <c r="H10" s="17" t="s">
        <v>48</v>
      </c>
      <c r="I10" s="18">
        <v>2200</v>
      </c>
      <c r="J10" s="17">
        <v>2200</v>
      </c>
      <c r="K10" s="19"/>
      <c r="L10" s="17"/>
      <c r="M10" s="23"/>
      <c r="N10" s="20">
        <f t="shared" si="0"/>
        <v>2200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107200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105000</v>
      </c>
      <c r="H36" s="63">
        <f>SUM(H6:H35)</f>
        <v>0</v>
      </c>
      <c r="I36" s="59">
        <f>SUM(I6:I34)</f>
        <v>2200</v>
      </c>
      <c r="J36" s="59">
        <f>SUM(J6:J34)</f>
        <v>107200</v>
      </c>
      <c r="K36" s="59">
        <f>SUM(K6:K34)</f>
        <v>0</v>
      </c>
      <c r="L36" s="59">
        <f>SUM(L6:L35)</f>
        <v>0</v>
      </c>
      <c r="M36" s="59">
        <f>SUM(M6:M35)</f>
        <v>0</v>
      </c>
      <c r="N36" s="60">
        <f>SUM(J36:M36)</f>
        <v>107200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3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1539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105700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107239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 codeName="Hoja8"/>
  <dimension ref="A1:N43"/>
  <sheetViews>
    <sheetView workbookViewId="0">
      <selection activeCell="C43" sqref="C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40456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85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66</v>
      </c>
      <c r="C6" s="14"/>
      <c r="D6" s="15">
        <v>40422</v>
      </c>
      <c r="E6" s="15">
        <v>40451</v>
      </c>
      <c r="F6" s="16">
        <v>35380</v>
      </c>
      <c r="G6" s="17"/>
      <c r="H6" s="17" t="s">
        <v>67</v>
      </c>
      <c r="I6" s="18">
        <v>513000</v>
      </c>
      <c r="J6" s="17"/>
      <c r="K6" s="19"/>
      <c r="L6" s="17">
        <v>513000</v>
      </c>
      <c r="M6" s="17"/>
      <c r="N6" s="20">
        <f t="shared" ref="N6:N34" si="0">SUM(G6+I6)</f>
        <v>513000</v>
      </c>
    </row>
    <row r="7" spans="1:14" ht="11.25" customHeight="1">
      <c r="A7" s="12"/>
      <c r="B7" s="13" t="s">
        <v>66</v>
      </c>
      <c r="C7" s="14"/>
      <c r="D7" s="15">
        <v>40452</v>
      </c>
      <c r="E7" s="15">
        <v>40482</v>
      </c>
      <c r="F7" s="16">
        <v>35381</v>
      </c>
      <c r="G7" s="17"/>
      <c r="H7" s="17" t="s">
        <v>67</v>
      </c>
      <c r="I7" s="18">
        <v>513000</v>
      </c>
      <c r="J7" s="17"/>
      <c r="K7" s="19"/>
      <c r="L7" s="17">
        <v>513000</v>
      </c>
      <c r="M7" s="21"/>
      <c r="N7" s="20">
        <f t="shared" si="0"/>
        <v>513000</v>
      </c>
    </row>
    <row r="8" spans="1:14" ht="11.25" customHeight="1">
      <c r="A8" s="12" t="s">
        <v>30</v>
      </c>
      <c r="B8" s="22" t="s">
        <v>68</v>
      </c>
      <c r="C8" s="15" t="s">
        <v>46</v>
      </c>
      <c r="D8" s="15">
        <v>40456</v>
      </c>
      <c r="E8" s="15">
        <v>40457</v>
      </c>
      <c r="F8" s="16">
        <v>35382</v>
      </c>
      <c r="G8" s="17">
        <v>15000</v>
      </c>
      <c r="H8" s="80"/>
      <c r="I8" s="18"/>
      <c r="J8" s="17">
        <v>15000</v>
      </c>
      <c r="K8" s="19"/>
      <c r="L8" s="17"/>
      <c r="M8" s="17"/>
      <c r="N8" s="20">
        <f t="shared" si="0"/>
        <v>15000</v>
      </c>
    </row>
    <row r="9" spans="1:14" ht="11.25" customHeight="1">
      <c r="A9" s="12"/>
      <c r="B9" s="13" t="s">
        <v>69</v>
      </c>
      <c r="C9" s="14" t="s">
        <v>37</v>
      </c>
      <c r="D9" s="15"/>
      <c r="E9" s="15"/>
      <c r="F9" s="16">
        <v>35383</v>
      </c>
      <c r="G9" s="17"/>
      <c r="H9" s="17" t="s">
        <v>48</v>
      </c>
      <c r="I9" s="18">
        <v>2000</v>
      </c>
      <c r="J9" s="17">
        <v>2000</v>
      </c>
      <c r="K9" s="19"/>
      <c r="L9" s="17"/>
      <c r="M9" s="21"/>
      <c r="N9" s="20">
        <f t="shared" si="0"/>
        <v>2000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1043000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15000</v>
      </c>
      <c r="H36" s="63">
        <f>SUM(H6:H35)</f>
        <v>0</v>
      </c>
      <c r="I36" s="59">
        <f>SUM(I6:I34)</f>
        <v>1028000</v>
      </c>
      <c r="J36" s="59">
        <f>SUM(J6:J34)</f>
        <v>17000</v>
      </c>
      <c r="K36" s="59">
        <f>SUM(K6:K34)</f>
        <v>0</v>
      </c>
      <c r="L36" s="59">
        <f>SUM(L6:L35)</f>
        <v>1026000</v>
      </c>
      <c r="M36" s="59">
        <f>SUM(M6:M35)</f>
        <v>0</v>
      </c>
      <c r="N36" s="60">
        <f>SUM(J36:M36)</f>
        <v>1043000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17000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17000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Hoja9"/>
  <dimension ref="A1:N43"/>
  <sheetViews>
    <sheetView workbookViewId="0">
      <selection activeCell="A4" sqref="A4:N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10.140625" customWidth="1"/>
    <col min="12" max="12" width="9.425781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40455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8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58</v>
      </c>
      <c r="C6" s="14" t="s">
        <v>59</v>
      </c>
      <c r="D6" s="15">
        <v>40440</v>
      </c>
      <c r="E6" s="15">
        <v>40441</v>
      </c>
      <c r="F6" s="16">
        <v>35372</v>
      </c>
      <c r="G6" s="17">
        <v>23598</v>
      </c>
      <c r="H6" s="17"/>
      <c r="I6" s="18"/>
      <c r="J6" s="17"/>
      <c r="K6" s="19"/>
      <c r="L6" s="17"/>
      <c r="M6" s="17">
        <v>23598</v>
      </c>
      <c r="N6" s="20">
        <f t="shared" ref="N6:N34" si="0">SUM(G6+I6)</f>
        <v>23598</v>
      </c>
    </row>
    <row r="7" spans="1:14" ht="11.25" customHeight="1">
      <c r="A7" s="12"/>
      <c r="B7" s="13" t="s">
        <v>60</v>
      </c>
      <c r="C7" s="14" t="s">
        <v>61</v>
      </c>
      <c r="D7" s="15">
        <v>40446</v>
      </c>
      <c r="E7" s="15">
        <v>40448</v>
      </c>
      <c r="F7" s="16">
        <v>35373</v>
      </c>
      <c r="G7" s="17">
        <v>47196</v>
      </c>
      <c r="H7" s="17"/>
      <c r="I7" s="18"/>
      <c r="J7" s="17"/>
      <c r="K7" s="19"/>
      <c r="L7" s="17"/>
      <c r="M7" s="21">
        <v>47196</v>
      </c>
      <c r="N7" s="20">
        <f t="shared" si="0"/>
        <v>47196</v>
      </c>
    </row>
    <row r="8" spans="1:14" ht="11.25" customHeight="1">
      <c r="A8" s="12"/>
      <c r="B8" s="22" t="s">
        <v>62</v>
      </c>
      <c r="C8" s="15" t="s">
        <v>61</v>
      </c>
      <c r="D8" s="15">
        <v>40438</v>
      </c>
      <c r="E8" s="15">
        <v>40440</v>
      </c>
      <c r="F8" s="16">
        <v>35374</v>
      </c>
      <c r="G8" s="17">
        <v>38988</v>
      </c>
      <c r="H8" s="80"/>
      <c r="I8" s="18"/>
      <c r="J8" s="17"/>
      <c r="K8" s="19"/>
      <c r="L8" s="17"/>
      <c r="M8" s="17">
        <v>38988</v>
      </c>
      <c r="N8" s="20">
        <f t="shared" si="0"/>
        <v>38988</v>
      </c>
    </row>
    <row r="9" spans="1:14" ht="11.25" customHeight="1">
      <c r="A9" s="12"/>
      <c r="B9" s="13" t="s">
        <v>63</v>
      </c>
      <c r="C9" s="14" t="s">
        <v>37</v>
      </c>
      <c r="D9" s="15">
        <v>40455</v>
      </c>
      <c r="E9" s="15">
        <v>40457</v>
      </c>
      <c r="F9" s="16">
        <v>35375</v>
      </c>
      <c r="G9" s="17">
        <v>51300</v>
      </c>
      <c r="H9" s="17"/>
      <c r="I9" s="18"/>
      <c r="J9" s="17">
        <v>51300</v>
      </c>
      <c r="K9" s="19"/>
      <c r="L9" s="17"/>
      <c r="M9" s="21"/>
      <c r="N9" s="20">
        <f t="shared" si="0"/>
        <v>51300</v>
      </c>
    </row>
    <row r="10" spans="1:14" ht="11.25" customHeight="1">
      <c r="A10" s="12"/>
      <c r="B10" s="13" t="s">
        <v>64</v>
      </c>
      <c r="C10" s="15" t="s">
        <v>61</v>
      </c>
      <c r="D10" s="15">
        <v>40447</v>
      </c>
      <c r="E10" s="15">
        <v>40449</v>
      </c>
      <c r="F10" s="16">
        <v>35376</v>
      </c>
      <c r="G10" s="17">
        <v>47196</v>
      </c>
      <c r="H10" s="17"/>
      <c r="I10" s="18"/>
      <c r="J10" s="17"/>
      <c r="K10" s="19"/>
      <c r="L10" s="17"/>
      <c r="M10" s="23">
        <v>47196</v>
      </c>
      <c r="N10" s="20">
        <f t="shared" si="0"/>
        <v>47196</v>
      </c>
    </row>
    <row r="11" spans="1:14" ht="11.25" customHeight="1">
      <c r="A11" s="12"/>
      <c r="B11" s="13" t="s">
        <v>65</v>
      </c>
      <c r="C11" s="15" t="s">
        <v>37</v>
      </c>
      <c r="D11" s="15">
        <v>40455</v>
      </c>
      <c r="E11" s="15">
        <v>40457</v>
      </c>
      <c r="F11" s="16">
        <v>35377</v>
      </c>
      <c r="G11" s="17">
        <v>59508</v>
      </c>
      <c r="H11" s="24"/>
      <c r="I11" s="18"/>
      <c r="J11" s="17"/>
      <c r="K11" s="19">
        <v>59508</v>
      </c>
      <c r="L11" s="17"/>
      <c r="M11" s="23"/>
      <c r="N11" s="20">
        <f t="shared" si="0"/>
        <v>59508</v>
      </c>
    </row>
    <row r="12" spans="1:14" ht="11.25" customHeight="1">
      <c r="A12" s="25"/>
      <c r="B12" s="26" t="s">
        <v>65</v>
      </c>
      <c r="C12" s="27" t="s">
        <v>37</v>
      </c>
      <c r="D12" s="27"/>
      <c r="E12" s="27"/>
      <c r="F12" s="28">
        <v>35378</v>
      </c>
      <c r="G12" s="17"/>
      <c r="H12" s="29" t="s">
        <v>57</v>
      </c>
      <c r="I12" s="30">
        <v>7550</v>
      </c>
      <c r="J12" s="29">
        <v>7550</v>
      </c>
      <c r="K12" s="19"/>
      <c r="L12" s="17"/>
      <c r="M12" s="31"/>
      <c r="N12" s="20">
        <f t="shared" si="0"/>
        <v>7550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275336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267786</v>
      </c>
      <c r="H36" s="63">
        <f>SUM(H6:H35)</f>
        <v>0</v>
      </c>
      <c r="I36" s="59">
        <f>SUM(I6:I34)</f>
        <v>7550</v>
      </c>
      <c r="J36" s="59">
        <f>SUM(J6:J34)</f>
        <v>58850</v>
      </c>
      <c r="K36" s="59">
        <f>SUM(K6:K34)</f>
        <v>59508</v>
      </c>
      <c r="L36" s="59">
        <f>SUM(L6:L35)</f>
        <v>0</v>
      </c>
      <c r="M36" s="59">
        <f>SUM(M6:M35)</f>
        <v>156978</v>
      </c>
      <c r="N36" s="60">
        <f>SUM(J36:M36)</f>
        <v>275336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58850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58850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Hoja10"/>
  <dimension ref="A1:N43"/>
  <sheetViews>
    <sheetView workbookViewId="0">
      <selection activeCell="M5" sqref="M5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10.140625" customWidth="1"/>
    <col min="12" max="12" width="9.425781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40455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8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/>
      <c r="C6" s="14"/>
      <c r="D6" s="15"/>
      <c r="E6" s="15"/>
      <c r="F6" s="16"/>
      <c r="G6" s="17"/>
      <c r="H6" s="17"/>
      <c r="I6" s="18"/>
      <c r="J6" s="17"/>
      <c r="K6" s="19"/>
      <c r="L6" s="17"/>
      <c r="M6" s="17"/>
      <c r="N6" s="20">
        <f t="shared" ref="N6:N34" si="0">SUM(G6+I6)</f>
        <v>0</v>
      </c>
    </row>
    <row r="7" spans="1:14" ht="11.25" customHeight="1">
      <c r="A7" s="12"/>
      <c r="B7" s="13"/>
      <c r="C7" s="14"/>
      <c r="D7" s="15"/>
      <c r="E7" s="15"/>
      <c r="F7" s="16"/>
      <c r="G7" s="17"/>
      <c r="H7" s="17"/>
      <c r="I7" s="18"/>
      <c r="J7" s="17"/>
      <c r="K7" s="19"/>
      <c r="L7" s="17"/>
      <c r="M7" s="21"/>
      <c r="N7" s="20">
        <f t="shared" si="0"/>
        <v>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0</v>
      </c>
      <c r="H36" s="63">
        <f>SUM(H6:H35)</f>
        <v>0</v>
      </c>
      <c r="I36" s="59">
        <f>SUM(I6:I34)</f>
        <v>0</v>
      </c>
      <c r="J36" s="59">
        <f>SUM(J6:J34)</f>
        <v>0</v>
      </c>
      <c r="K36" s="59">
        <f>SUM(K6:K34)</f>
        <v>0</v>
      </c>
      <c r="L36" s="59">
        <f>SUM(L6:L35)</f>
        <v>0</v>
      </c>
      <c r="M36" s="59">
        <f>SUM(M6:M35)</f>
        <v>0</v>
      </c>
      <c r="N36" s="60">
        <f>SUM(J36:M36)</f>
        <v>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Hoja11"/>
  <dimension ref="A1:N43"/>
  <sheetViews>
    <sheetView workbookViewId="0">
      <selection activeCell="B8" sqref="B8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10.140625" customWidth="1"/>
    <col min="12" max="12" width="9.425781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40454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8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/>
      <c r="C6" s="14"/>
      <c r="D6" s="15"/>
      <c r="E6" s="15"/>
      <c r="F6" s="16"/>
      <c r="G6" s="17"/>
      <c r="H6" s="17"/>
      <c r="I6" s="18"/>
      <c r="J6" s="17"/>
      <c r="K6" s="19"/>
      <c r="L6" s="17"/>
      <c r="M6" s="17"/>
      <c r="N6" s="20">
        <f t="shared" ref="N6:N34" si="0">SUM(G6+I6)</f>
        <v>0</v>
      </c>
    </row>
    <row r="7" spans="1:14" ht="11.25" customHeight="1">
      <c r="A7" s="12"/>
      <c r="B7" s="13"/>
      <c r="C7" s="14"/>
      <c r="D7" s="15"/>
      <c r="E7" s="15"/>
      <c r="F7" s="16"/>
      <c r="G7" s="17"/>
      <c r="H7" s="17"/>
      <c r="I7" s="18"/>
      <c r="J7" s="17"/>
      <c r="K7" s="19"/>
      <c r="L7" s="17"/>
      <c r="M7" s="21"/>
      <c r="N7" s="20">
        <f t="shared" si="0"/>
        <v>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0</v>
      </c>
      <c r="H36" s="63">
        <f>SUM(H6:H35)</f>
        <v>0</v>
      </c>
      <c r="I36" s="59">
        <f>SUM(I6:I34)</f>
        <v>0</v>
      </c>
      <c r="J36" s="59">
        <f>SUM(J6:J34)</f>
        <v>0</v>
      </c>
      <c r="K36" s="59">
        <f>SUM(K6:K34)</f>
        <v>0</v>
      </c>
      <c r="L36" s="59">
        <f>SUM(L6:L35)</f>
        <v>0</v>
      </c>
      <c r="M36" s="59">
        <f>SUM(M6:M35)</f>
        <v>0</v>
      </c>
      <c r="N36" s="60">
        <f>SUM(J36:M36)</f>
        <v>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Hoja12"/>
  <dimension ref="A1:N43"/>
  <sheetViews>
    <sheetView topLeftCell="A10" workbookViewId="0">
      <selection sqref="A1:N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10.140625" customWidth="1"/>
    <col min="12" max="12" width="9.425781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40454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8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50</v>
      </c>
      <c r="C6" s="14" t="s">
        <v>37</v>
      </c>
      <c r="D6" s="15">
        <v>40451</v>
      </c>
      <c r="E6" s="15">
        <v>40454</v>
      </c>
      <c r="F6" s="16">
        <v>35366</v>
      </c>
      <c r="G6" s="17">
        <v>75411</v>
      </c>
      <c r="H6" s="17"/>
      <c r="I6" s="18"/>
      <c r="J6" s="17"/>
      <c r="K6" s="19">
        <v>75411</v>
      </c>
      <c r="L6" s="17"/>
      <c r="M6" s="17"/>
      <c r="N6" s="20">
        <f t="shared" ref="N6:N34" si="0">SUM(G6+I6)</f>
        <v>75411</v>
      </c>
    </row>
    <row r="7" spans="1:14" ht="11.25" customHeight="1">
      <c r="A7" s="12"/>
      <c r="B7" s="13" t="s">
        <v>50</v>
      </c>
      <c r="C7" s="14" t="s">
        <v>37</v>
      </c>
      <c r="D7" s="15"/>
      <c r="E7" s="15"/>
      <c r="F7" s="16">
        <v>35367</v>
      </c>
      <c r="G7" s="17"/>
      <c r="H7" s="17" t="s">
        <v>51</v>
      </c>
      <c r="I7" s="18">
        <v>77976</v>
      </c>
      <c r="J7" s="17"/>
      <c r="K7" s="19">
        <v>77976</v>
      </c>
      <c r="L7" s="17"/>
      <c r="M7" s="21"/>
      <c r="N7" s="20">
        <f t="shared" si="0"/>
        <v>77976</v>
      </c>
    </row>
    <row r="8" spans="1:14" ht="11.25" customHeight="1">
      <c r="A8" s="12"/>
      <c r="B8" s="22" t="s">
        <v>52</v>
      </c>
      <c r="C8" s="15" t="s">
        <v>53</v>
      </c>
      <c r="D8" s="15">
        <v>40343</v>
      </c>
      <c r="E8" s="15">
        <v>40345</v>
      </c>
      <c r="F8" s="16">
        <v>35368</v>
      </c>
      <c r="G8" s="17">
        <v>47196</v>
      </c>
      <c r="H8" s="80"/>
      <c r="I8" s="18"/>
      <c r="J8" s="17"/>
      <c r="K8" s="19"/>
      <c r="L8" s="17"/>
      <c r="M8" s="17">
        <v>47196</v>
      </c>
      <c r="N8" s="20">
        <f t="shared" si="0"/>
        <v>47196</v>
      </c>
    </row>
    <row r="9" spans="1:14" ht="11.25" customHeight="1">
      <c r="A9" s="12"/>
      <c r="B9" s="13" t="s">
        <v>54</v>
      </c>
      <c r="C9" s="14" t="s">
        <v>53</v>
      </c>
      <c r="D9" s="15">
        <v>40346</v>
      </c>
      <c r="E9" s="15">
        <v>40347</v>
      </c>
      <c r="F9" s="16">
        <v>35369</v>
      </c>
      <c r="G9" s="17">
        <v>15390</v>
      </c>
      <c r="H9" s="17"/>
      <c r="I9" s="18"/>
      <c r="J9" s="17"/>
      <c r="K9" s="19"/>
      <c r="L9" s="17"/>
      <c r="M9" s="21">
        <v>15390</v>
      </c>
      <c r="N9" s="20">
        <f t="shared" si="0"/>
        <v>15390</v>
      </c>
    </row>
    <row r="10" spans="1:14" ht="11.25" customHeight="1">
      <c r="A10" s="12"/>
      <c r="B10" s="13" t="s">
        <v>55</v>
      </c>
      <c r="C10" s="15" t="s">
        <v>37</v>
      </c>
      <c r="D10" s="15">
        <v>40454</v>
      </c>
      <c r="E10" s="15">
        <v>40456</v>
      </c>
      <c r="F10" s="16">
        <v>35370</v>
      </c>
      <c r="G10" s="17">
        <v>94392</v>
      </c>
      <c r="H10" s="17"/>
      <c r="I10" s="18"/>
      <c r="J10" s="17"/>
      <c r="K10" s="19">
        <v>94392</v>
      </c>
      <c r="L10" s="17"/>
      <c r="M10" s="23"/>
      <c r="N10" s="20">
        <f t="shared" si="0"/>
        <v>94392</v>
      </c>
    </row>
    <row r="11" spans="1:14" ht="11.25" customHeight="1">
      <c r="A11" s="12"/>
      <c r="B11" s="13" t="s">
        <v>56</v>
      </c>
      <c r="C11" s="15" t="s">
        <v>37</v>
      </c>
      <c r="D11" s="15"/>
      <c r="E11" s="15"/>
      <c r="F11" s="16">
        <v>35371</v>
      </c>
      <c r="G11" s="17"/>
      <c r="H11" s="24" t="s">
        <v>57</v>
      </c>
      <c r="I11" s="18">
        <v>2150</v>
      </c>
      <c r="J11" s="17">
        <v>2150</v>
      </c>
      <c r="K11" s="19"/>
      <c r="L11" s="17"/>
      <c r="M11" s="23"/>
      <c r="N11" s="20">
        <f t="shared" si="0"/>
        <v>2150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312515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232389</v>
      </c>
      <c r="H36" s="63">
        <f>SUM(H6:H35)</f>
        <v>0</v>
      </c>
      <c r="I36" s="59">
        <f>SUM(I6:I34)</f>
        <v>80126</v>
      </c>
      <c r="J36" s="59">
        <f>SUM(J6:J34)</f>
        <v>2150</v>
      </c>
      <c r="K36" s="59">
        <f>SUM(K6:K34)</f>
        <v>247779</v>
      </c>
      <c r="L36" s="59">
        <f>SUM(L6:L35)</f>
        <v>0</v>
      </c>
      <c r="M36" s="59">
        <f>SUM(M6:M35)</f>
        <v>62586</v>
      </c>
      <c r="N36" s="60">
        <f>SUM(J36:M36)</f>
        <v>312515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2150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2150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3"/>
  <sheetViews>
    <sheetView topLeftCell="A10" workbookViewId="0">
      <selection activeCell="C41" sqref="C41"/>
    </sheetView>
  </sheetViews>
  <sheetFormatPr baseColWidth="10" defaultRowHeight="15"/>
  <cols>
    <col min="1" max="1" width="6.42578125" customWidth="1"/>
    <col min="2" max="2" width="17.570312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40480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27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287</v>
      </c>
      <c r="C6" s="13"/>
      <c r="D6" s="15"/>
      <c r="E6" s="15"/>
      <c r="F6" s="16">
        <v>35608</v>
      </c>
      <c r="G6" s="17"/>
      <c r="H6" s="17" t="s">
        <v>289</v>
      </c>
      <c r="I6" s="18">
        <v>205200</v>
      </c>
      <c r="J6" s="17"/>
      <c r="K6" s="19">
        <v>205200</v>
      </c>
      <c r="L6" s="17"/>
      <c r="M6" s="17"/>
      <c r="N6" s="20">
        <f t="shared" ref="N6:N34" si="0">SUM(G6+I6)</f>
        <v>205200</v>
      </c>
    </row>
    <row r="7" spans="1:14" ht="11.25" customHeight="1">
      <c r="A7" s="12"/>
      <c r="B7" s="13"/>
      <c r="C7" s="14" t="s">
        <v>288</v>
      </c>
      <c r="D7" s="15"/>
      <c r="E7" s="15"/>
      <c r="F7" s="16">
        <v>35609</v>
      </c>
      <c r="G7" s="17"/>
      <c r="H7" s="80" t="s">
        <v>290</v>
      </c>
      <c r="I7" s="18">
        <v>117990</v>
      </c>
      <c r="J7" s="17">
        <v>117990</v>
      </c>
      <c r="K7" s="19"/>
      <c r="L7" s="17"/>
      <c r="M7" s="21"/>
      <c r="N7" s="20">
        <f t="shared" si="0"/>
        <v>117990</v>
      </c>
    </row>
    <row r="8" spans="1:14" ht="11.25" customHeight="1">
      <c r="A8" s="12" t="s">
        <v>216</v>
      </c>
      <c r="B8" s="22" t="s">
        <v>292</v>
      </c>
      <c r="C8" s="15" t="s">
        <v>288</v>
      </c>
      <c r="D8" s="15">
        <v>40479</v>
      </c>
      <c r="E8" s="15">
        <v>40481</v>
      </c>
      <c r="F8" s="16">
        <v>35611</v>
      </c>
      <c r="G8" s="17">
        <v>20520</v>
      </c>
      <c r="H8" s="80"/>
      <c r="I8" s="18"/>
      <c r="J8" s="17">
        <v>20520</v>
      </c>
      <c r="K8" s="19"/>
      <c r="L8" s="17"/>
      <c r="M8" s="17"/>
      <c r="N8" s="20">
        <f t="shared" si="0"/>
        <v>20520</v>
      </c>
    </row>
    <row r="9" spans="1:14" ht="11.25" customHeight="1">
      <c r="A9" s="12" t="s">
        <v>197</v>
      </c>
      <c r="B9" s="13" t="s">
        <v>293</v>
      </c>
      <c r="C9" s="14" t="s">
        <v>37</v>
      </c>
      <c r="D9" s="15">
        <v>40480</v>
      </c>
      <c r="E9" s="15">
        <v>40483</v>
      </c>
      <c r="F9" s="16">
        <v>35612</v>
      </c>
      <c r="G9" s="17">
        <v>75411</v>
      </c>
      <c r="H9" s="17"/>
      <c r="I9" s="18"/>
      <c r="J9" s="17"/>
      <c r="K9" s="19">
        <v>75411</v>
      </c>
      <c r="L9" s="17"/>
      <c r="M9" s="21"/>
      <c r="N9" s="20">
        <f t="shared" si="0"/>
        <v>75411</v>
      </c>
    </row>
    <row r="10" spans="1:14" ht="11.25" customHeight="1">
      <c r="A10" s="12" t="s">
        <v>38</v>
      </c>
      <c r="B10" s="13" t="s">
        <v>294</v>
      </c>
      <c r="C10" s="15" t="s">
        <v>295</v>
      </c>
      <c r="D10" s="15">
        <v>40480</v>
      </c>
      <c r="E10" s="15">
        <v>40481</v>
      </c>
      <c r="F10" s="16">
        <v>35613</v>
      </c>
      <c r="G10" s="17">
        <v>18000</v>
      </c>
      <c r="H10" s="17"/>
      <c r="I10" s="18"/>
      <c r="J10" s="17"/>
      <c r="K10" s="19">
        <v>18000</v>
      </c>
      <c r="L10" s="17"/>
      <c r="M10" s="23"/>
      <c r="N10" s="20">
        <f t="shared" si="0"/>
        <v>18000</v>
      </c>
    </row>
    <row r="11" spans="1:14" ht="11.25" customHeight="1">
      <c r="A11" s="12" t="s">
        <v>35</v>
      </c>
      <c r="B11" s="13" t="s">
        <v>297</v>
      </c>
      <c r="C11" s="15" t="s">
        <v>296</v>
      </c>
      <c r="D11" s="15">
        <v>40485</v>
      </c>
      <c r="E11" s="15">
        <v>40487</v>
      </c>
      <c r="F11" s="16">
        <v>35614</v>
      </c>
      <c r="G11" s="17">
        <v>38988</v>
      </c>
      <c r="H11" s="24"/>
      <c r="I11" s="18"/>
      <c r="J11" s="17"/>
      <c r="K11" s="19"/>
      <c r="L11" s="17"/>
      <c r="M11" s="23">
        <v>38988</v>
      </c>
      <c r="N11" s="20">
        <f t="shared" si="0"/>
        <v>38988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27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476109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152919</v>
      </c>
      <c r="H36" s="63">
        <f>SUM(H6:H35)</f>
        <v>0</v>
      </c>
      <c r="I36" s="59">
        <f>SUM(I6:I34)</f>
        <v>323190</v>
      </c>
      <c r="J36" s="59">
        <f>SUM(J6:J34)</f>
        <v>138510</v>
      </c>
      <c r="K36" s="59">
        <f>SUM(K6:K34)</f>
        <v>298611</v>
      </c>
      <c r="L36" s="59">
        <f>SUM(L6:L35)</f>
        <v>0</v>
      </c>
      <c r="M36" s="59">
        <f>SUM(M6:M35)</f>
        <v>38988</v>
      </c>
      <c r="N36" s="60">
        <f>SUM(J36:M36)</f>
        <v>476109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 t="s">
        <v>291</v>
      </c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270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59"/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63" t="e">
        <f>SUM(#REF!+C41)</f>
        <v>#REF!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Hoja13"/>
  <dimension ref="A1:N43"/>
  <sheetViews>
    <sheetView topLeftCell="A13" workbookViewId="0">
      <selection activeCell="N36" sqref="N36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10.140625" customWidth="1"/>
    <col min="12" max="12" width="9.425781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40453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7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42</v>
      </c>
      <c r="B6" s="13" t="s">
        <v>43</v>
      </c>
      <c r="C6" s="14" t="s">
        <v>37</v>
      </c>
      <c r="D6" s="15">
        <v>40453</v>
      </c>
      <c r="E6" s="15">
        <v>40453</v>
      </c>
      <c r="F6" s="16">
        <v>35363</v>
      </c>
      <c r="G6" s="17">
        <v>25137</v>
      </c>
      <c r="H6" s="17"/>
      <c r="I6" s="18"/>
      <c r="J6" s="17"/>
      <c r="K6" s="19">
        <v>25137</v>
      </c>
      <c r="L6" s="17"/>
      <c r="M6" s="17"/>
      <c r="N6" s="20">
        <f t="shared" ref="N6:N34" si="0">SUM(G6+I6)</f>
        <v>25137</v>
      </c>
    </row>
    <row r="7" spans="1:14" ht="11.25" customHeight="1">
      <c r="A7" s="12" t="s">
        <v>44</v>
      </c>
      <c r="B7" s="13" t="s">
        <v>45</v>
      </c>
      <c r="C7" s="14" t="s">
        <v>46</v>
      </c>
      <c r="D7" s="15">
        <v>40451</v>
      </c>
      <c r="E7" s="15">
        <v>40452</v>
      </c>
      <c r="F7" s="16">
        <v>35364</v>
      </c>
      <c r="G7" s="17">
        <v>48156</v>
      </c>
      <c r="H7" s="17"/>
      <c r="I7" s="18"/>
      <c r="J7" s="17"/>
      <c r="K7" s="19">
        <v>48156</v>
      </c>
      <c r="L7" s="17"/>
      <c r="M7" s="21"/>
      <c r="N7" s="20">
        <f t="shared" si="0"/>
        <v>48156</v>
      </c>
    </row>
    <row r="8" spans="1:14" ht="11.25" customHeight="1">
      <c r="A8" s="12"/>
      <c r="B8" s="22" t="s">
        <v>47</v>
      </c>
      <c r="C8" s="15"/>
      <c r="D8" s="15"/>
      <c r="E8" s="15"/>
      <c r="F8" s="16">
        <v>35365</v>
      </c>
      <c r="G8" s="17"/>
      <c r="H8" s="80" t="s">
        <v>48</v>
      </c>
      <c r="I8" s="18">
        <v>4200</v>
      </c>
      <c r="J8" s="17">
        <v>4200</v>
      </c>
      <c r="K8" s="19"/>
      <c r="L8" s="17"/>
      <c r="M8" s="17"/>
      <c r="N8" s="20">
        <f t="shared" si="0"/>
        <v>4200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77493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73293</v>
      </c>
      <c r="H36" s="63">
        <f>SUM(H6:H35)</f>
        <v>0</v>
      </c>
      <c r="I36" s="59">
        <f>SUM(I6:I34)</f>
        <v>4200</v>
      </c>
      <c r="J36" s="59">
        <f>SUM(J6:J34)</f>
        <v>4200</v>
      </c>
      <c r="K36" s="59">
        <f>SUM(K6:K34)</f>
        <v>73293</v>
      </c>
      <c r="L36" s="59">
        <f>SUM(L6:L35)</f>
        <v>0</v>
      </c>
      <c r="M36" s="59">
        <f>SUM(M6:M35)</f>
        <v>0</v>
      </c>
      <c r="N36" s="60">
        <f>SUM(J36:M36)</f>
        <v>77493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4200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4200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Hoja14"/>
  <dimension ref="A1:N43"/>
  <sheetViews>
    <sheetView topLeftCell="A17" workbookViewId="0">
      <selection activeCell="C41" sqref="C41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10.140625" customWidth="1"/>
    <col min="12" max="12" width="9.425781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40452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7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35</v>
      </c>
      <c r="B6" s="13" t="s">
        <v>36</v>
      </c>
      <c r="C6" s="14" t="s">
        <v>37</v>
      </c>
      <c r="D6" s="15">
        <v>40452</v>
      </c>
      <c r="E6" s="15">
        <v>40454</v>
      </c>
      <c r="F6" s="16">
        <v>35360</v>
      </c>
      <c r="G6" s="17">
        <v>42066</v>
      </c>
      <c r="H6" s="17"/>
      <c r="I6" s="18"/>
      <c r="J6" s="17"/>
      <c r="K6" s="19">
        <v>42066</v>
      </c>
      <c r="L6" s="17"/>
      <c r="M6" s="17"/>
      <c r="N6" s="20">
        <f t="shared" ref="N6:N34" si="0">SUM(G6+I6)</f>
        <v>42066</v>
      </c>
    </row>
    <row r="7" spans="1:14" ht="11.25" customHeight="1">
      <c r="A7" s="12" t="s">
        <v>38</v>
      </c>
      <c r="B7" s="13" t="s">
        <v>39</v>
      </c>
      <c r="C7" s="14" t="s">
        <v>37</v>
      </c>
      <c r="D7" s="15">
        <v>40452</v>
      </c>
      <c r="E7" s="15">
        <v>40454</v>
      </c>
      <c r="F7" s="16">
        <v>35361</v>
      </c>
      <c r="G7" s="17">
        <v>50274</v>
      </c>
      <c r="H7" s="17"/>
      <c r="I7" s="18"/>
      <c r="J7" s="17"/>
      <c r="K7" s="19">
        <v>50274</v>
      </c>
      <c r="L7" s="17"/>
      <c r="M7" s="21"/>
      <c r="N7" s="20">
        <f t="shared" si="0"/>
        <v>50274</v>
      </c>
    </row>
    <row r="8" spans="1:14" ht="11.25" customHeight="1">
      <c r="A8" s="12"/>
      <c r="B8" s="22" t="s">
        <v>40</v>
      </c>
      <c r="C8" s="15" t="s">
        <v>37</v>
      </c>
      <c r="D8" s="15"/>
      <c r="E8" s="15"/>
      <c r="F8" s="16">
        <v>35362</v>
      </c>
      <c r="G8" s="17"/>
      <c r="H8" s="80" t="s">
        <v>41</v>
      </c>
      <c r="I8" s="18">
        <v>1500</v>
      </c>
      <c r="J8" s="17">
        <v>1500</v>
      </c>
      <c r="K8" s="19"/>
      <c r="L8" s="17"/>
      <c r="M8" s="17"/>
      <c r="N8" s="20">
        <f t="shared" si="0"/>
        <v>1500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93840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92340</v>
      </c>
      <c r="H36" s="63">
        <f>SUM(H6:H35)</f>
        <v>0</v>
      </c>
      <c r="I36" s="59">
        <f>SUM(I6:I34)</f>
        <v>1500</v>
      </c>
      <c r="J36" s="59">
        <f>SUM(J6:J34)</f>
        <v>1500</v>
      </c>
      <c r="K36" s="59">
        <f>SUM(K6:K34)</f>
        <v>92340</v>
      </c>
      <c r="L36" s="59">
        <f>SUM(L6:L35)</f>
        <v>0</v>
      </c>
      <c r="M36" s="59">
        <f>SUM(M6:M35)</f>
        <v>0</v>
      </c>
      <c r="N36" s="60">
        <f>SUM(J36:M36)</f>
        <v>93840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1500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1500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Hoja15"/>
  <dimension ref="A1:N43"/>
  <sheetViews>
    <sheetView topLeftCell="A14" workbookViewId="0">
      <selection activeCell="A43" sqref="A1:N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10.140625" customWidth="1"/>
    <col min="12" max="12" width="9.425781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27</v>
      </c>
      <c r="F3" s="8"/>
      <c r="G3" s="1"/>
      <c r="H3" s="1"/>
      <c r="I3" s="1"/>
      <c r="J3" s="9"/>
      <c r="K3" s="136">
        <v>40452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1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30</v>
      </c>
      <c r="B6" s="13" t="s">
        <v>31</v>
      </c>
      <c r="C6" s="14" t="s">
        <v>32</v>
      </c>
      <c r="D6" s="15">
        <v>40451</v>
      </c>
      <c r="E6" s="15">
        <v>40452</v>
      </c>
      <c r="F6" s="16">
        <v>35358</v>
      </c>
      <c r="G6" s="17">
        <v>14000</v>
      </c>
      <c r="H6" s="17"/>
      <c r="I6" s="18"/>
      <c r="J6" s="17">
        <v>14000</v>
      </c>
      <c r="K6" s="19"/>
      <c r="L6" s="17"/>
      <c r="M6" s="17"/>
      <c r="N6" s="20">
        <f t="shared" ref="N6:N34" si="0">SUM(G6+I6)</f>
        <v>14000</v>
      </c>
    </row>
    <row r="7" spans="1:14" ht="11.25" customHeight="1">
      <c r="A7" s="12"/>
      <c r="B7" s="13"/>
      <c r="C7" s="14"/>
      <c r="D7" s="15"/>
      <c r="E7" s="15"/>
      <c r="F7" s="16"/>
      <c r="G7" s="17"/>
      <c r="H7" s="17"/>
      <c r="I7" s="18"/>
      <c r="J7" s="17"/>
      <c r="K7" s="19"/>
      <c r="L7" s="17"/>
      <c r="M7" s="21"/>
      <c r="N7" s="20">
        <f t="shared" si="0"/>
        <v>0</v>
      </c>
    </row>
    <row r="8" spans="1:14" ht="11.25" customHeight="1">
      <c r="A8" s="12"/>
      <c r="B8" s="22"/>
      <c r="C8" s="15"/>
      <c r="D8" s="15"/>
      <c r="E8" s="15"/>
      <c r="F8" s="16"/>
      <c r="G8" s="17"/>
      <c r="H8" s="17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14000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14000</v>
      </c>
      <c r="H36" s="63">
        <f>SUM(H6:H35)</f>
        <v>0</v>
      </c>
      <c r="I36" s="59">
        <f>SUM(I6:I34)</f>
        <v>0</v>
      </c>
      <c r="J36" s="59">
        <f>SUM(J6:J34)</f>
        <v>14000</v>
      </c>
      <c r="K36" s="59">
        <f>SUM(K6:K34)</f>
        <v>0</v>
      </c>
      <c r="L36" s="59">
        <f>SUM(L6:L35)</f>
        <v>0</v>
      </c>
      <c r="M36" s="59">
        <f>SUM(M6:M35)</f>
        <v>0</v>
      </c>
      <c r="N36" s="60">
        <f>SUM(J36:M36)</f>
        <v>14000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 t="s">
        <v>29</v>
      </c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14000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14000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3"/>
  <sheetViews>
    <sheetView topLeftCell="A16" workbookViewId="0">
      <selection sqref="A1:N43"/>
    </sheetView>
  </sheetViews>
  <sheetFormatPr baseColWidth="10" defaultRowHeight="15"/>
  <cols>
    <col min="1" max="1" width="6.42578125" customWidth="1"/>
    <col min="2" max="2" width="17.570312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40480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2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262</v>
      </c>
      <c r="C6" s="13" t="s">
        <v>46</v>
      </c>
      <c r="D6" s="15">
        <v>40478</v>
      </c>
      <c r="E6" s="15">
        <v>40480</v>
      </c>
      <c r="F6" s="16">
        <v>35599</v>
      </c>
      <c r="G6" s="17">
        <v>41000</v>
      </c>
      <c r="H6" s="17"/>
      <c r="I6" s="18"/>
      <c r="J6" s="17">
        <v>41000</v>
      </c>
      <c r="K6" s="19"/>
      <c r="L6" s="17"/>
      <c r="M6" s="17"/>
      <c r="N6" s="20">
        <f t="shared" ref="N6:N34" si="0">SUM(G6+I6)</f>
        <v>41000</v>
      </c>
    </row>
    <row r="7" spans="1:14" ht="11.25" customHeight="1">
      <c r="A7" s="12"/>
      <c r="B7" s="13" t="s">
        <v>279</v>
      </c>
      <c r="C7" s="14" t="s">
        <v>46</v>
      </c>
      <c r="D7" s="15">
        <v>40478</v>
      </c>
      <c r="E7" s="15">
        <v>40480</v>
      </c>
      <c r="F7" s="16">
        <v>35600</v>
      </c>
      <c r="G7" s="17">
        <v>28000</v>
      </c>
      <c r="H7" s="17"/>
      <c r="I7" s="18"/>
      <c r="J7" s="17">
        <v>28000</v>
      </c>
      <c r="K7" s="19"/>
      <c r="L7" s="17"/>
      <c r="M7" s="21"/>
      <c r="N7" s="20">
        <f t="shared" si="0"/>
        <v>28000</v>
      </c>
    </row>
    <row r="8" spans="1:14" ht="11.25" customHeight="1">
      <c r="A8" s="12"/>
      <c r="B8" s="22" t="s">
        <v>126</v>
      </c>
      <c r="C8" s="15" t="s">
        <v>46</v>
      </c>
      <c r="D8" s="15">
        <v>40479</v>
      </c>
      <c r="E8" s="15">
        <v>40480</v>
      </c>
      <c r="F8" s="16">
        <v>35601</v>
      </c>
      <c r="G8" s="17">
        <v>20000</v>
      </c>
      <c r="H8" s="80"/>
      <c r="I8" s="18"/>
      <c r="J8" s="17"/>
      <c r="K8" s="19">
        <v>20000</v>
      </c>
      <c r="L8" s="17"/>
      <c r="M8" s="17"/>
      <c r="N8" s="20">
        <f t="shared" si="0"/>
        <v>20000</v>
      </c>
    </row>
    <row r="9" spans="1:14" ht="11.25" customHeight="1">
      <c r="A9" s="12"/>
      <c r="B9" s="13" t="s">
        <v>280</v>
      </c>
      <c r="C9" s="14" t="s">
        <v>46</v>
      </c>
      <c r="D9" s="15">
        <v>40478</v>
      </c>
      <c r="E9" s="15">
        <v>40480</v>
      </c>
      <c r="F9" s="16">
        <v>35602</v>
      </c>
      <c r="G9" s="17">
        <v>41040</v>
      </c>
      <c r="H9" s="17"/>
      <c r="I9" s="18"/>
      <c r="J9" s="17">
        <v>41040</v>
      </c>
      <c r="K9" s="19"/>
      <c r="L9" s="17"/>
      <c r="M9" s="21"/>
      <c r="N9" s="20">
        <f t="shared" si="0"/>
        <v>41040</v>
      </c>
    </row>
    <row r="10" spans="1:14" ht="11.25" customHeight="1">
      <c r="A10" s="12"/>
      <c r="B10" s="13" t="s">
        <v>281</v>
      </c>
      <c r="C10" s="15" t="s">
        <v>282</v>
      </c>
      <c r="D10" s="15">
        <v>40480</v>
      </c>
      <c r="E10" s="15">
        <v>40482</v>
      </c>
      <c r="F10" s="16">
        <v>35603</v>
      </c>
      <c r="G10" s="17">
        <v>46559.88</v>
      </c>
      <c r="H10" s="17"/>
      <c r="I10" s="18"/>
      <c r="J10" s="17"/>
      <c r="K10" s="19">
        <v>46559.88</v>
      </c>
      <c r="L10" s="17"/>
      <c r="M10" s="23"/>
      <c r="N10" s="20">
        <f t="shared" si="0"/>
        <v>46559.88</v>
      </c>
    </row>
    <row r="11" spans="1:14" ht="11.25" customHeight="1">
      <c r="A11" s="12"/>
      <c r="B11" s="13" t="s">
        <v>283</v>
      </c>
      <c r="C11" s="15" t="s">
        <v>37</v>
      </c>
      <c r="D11" s="15">
        <v>40479</v>
      </c>
      <c r="E11" s="15">
        <v>40480</v>
      </c>
      <c r="F11" s="16">
        <v>35604</v>
      </c>
      <c r="G11" s="17">
        <v>23000</v>
      </c>
      <c r="H11" s="24"/>
      <c r="I11" s="18"/>
      <c r="J11" s="17">
        <v>23000</v>
      </c>
      <c r="K11" s="19"/>
      <c r="L11" s="17"/>
      <c r="M11" s="23"/>
      <c r="N11" s="20">
        <f t="shared" si="0"/>
        <v>23000</v>
      </c>
    </row>
    <row r="12" spans="1:14" ht="11.25" customHeight="1">
      <c r="A12" s="25"/>
      <c r="B12" s="26" t="s">
        <v>284</v>
      </c>
      <c r="C12" s="27" t="s">
        <v>37</v>
      </c>
      <c r="D12" s="27">
        <v>40479</v>
      </c>
      <c r="E12" s="27">
        <v>40481</v>
      </c>
      <c r="F12" s="28">
        <v>35605</v>
      </c>
      <c r="G12" s="17">
        <v>50000</v>
      </c>
      <c r="H12" s="29"/>
      <c r="I12" s="30"/>
      <c r="J12" s="29">
        <v>50000</v>
      </c>
      <c r="K12" s="19"/>
      <c r="L12" s="17"/>
      <c r="M12" s="31"/>
      <c r="N12" s="20">
        <f t="shared" si="0"/>
        <v>50000</v>
      </c>
    </row>
    <row r="13" spans="1:14" ht="11.25" customHeight="1">
      <c r="A13" s="25"/>
      <c r="B13" s="26" t="s">
        <v>284</v>
      </c>
      <c r="C13" s="27" t="s">
        <v>37</v>
      </c>
      <c r="D13" s="27"/>
      <c r="E13" s="27"/>
      <c r="F13" s="32">
        <v>35606</v>
      </c>
      <c r="G13" s="29"/>
      <c r="H13" s="29" t="s">
        <v>285</v>
      </c>
      <c r="I13" s="30">
        <v>40000</v>
      </c>
      <c r="J13" s="29">
        <v>40000</v>
      </c>
      <c r="K13" s="19"/>
      <c r="L13" s="29"/>
      <c r="M13" s="31"/>
      <c r="N13" s="20">
        <f t="shared" si="0"/>
        <v>40000</v>
      </c>
    </row>
    <row r="14" spans="1:14" ht="11.25" customHeight="1">
      <c r="A14" s="25"/>
      <c r="B14" s="26" t="s">
        <v>286</v>
      </c>
      <c r="C14" s="32" t="s">
        <v>37</v>
      </c>
      <c r="D14" s="27"/>
      <c r="E14" s="27"/>
      <c r="F14" s="32">
        <v>35607</v>
      </c>
      <c r="G14" s="17"/>
      <c r="H14" s="29" t="s">
        <v>48</v>
      </c>
      <c r="I14" s="30">
        <v>2900</v>
      </c>
      <c r="J14" s="29">
        <v>2900</v>
      </c>
      <c r="K14" s="29"/>
      <c r="L14" s="17"/>
      <c r="M14" s="34"/>
      <c r="N14" s="20">
        <f t="shared" si="0"/>
        <v>2900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27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292499.88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249599.88</v>
      </c>
      <c r="H36" s="63">
        <f>SUM(H6:H35)</f>
        <v>0</v>
      </c>
      <c r="I36" s="59">
        <f>SUM(I6:I34)</f>
        <v>42900</v>
      </c>
      <c r="J36" s="59">
        <f>SUM(J6:J34)</f>
        <v>225940</v>
      </c>
      <c r="K36" s="59">
        <f>SUM(K6:K34)</f>
        <v>66559.88</v>
      </c>
      <c r="L36" s="59">
        <f>SUM(L6:L35)</f>
        <v>0</v>
      </c>
      <c r="M36" s="59">
        <f>SUM(M6:M35)</f>
        <v>0</v>
      </c>
      <c r="N36" s="60">
        <f>SUM(J36:M36)</f>
        <v>292499.88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100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51300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174650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225950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3"/>
  <sheetViews>
    <sheetView topLeftCell="A25" workbookViewId="0">
      <selection activeCell="C38" sqref="C38:C43"/>
    </sheetView>
  </sheetViews>
  <sheetFormatPr baseColWidth="10" defaultRowHeight="15"/>
  <cols>
    <col min="1" max="1" width="6.42578125" customWidth="1"/>
    <col min="2" max="2" width="17.570312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40479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2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127</v>
      </c>
      <c r="B6" s="13" t="s">
        <v>267</v>
      </c>
      <c r="C6" s="13" t="s">
        <v>268</v>
      </c>
      <c r="D6" s="15">
        <v>40476</v>
      </c>
      <c r="E6" s="15">
        <v>40480</v>
      </c>
      <c r="F6" s="16">
        <v>35588</v>
      </c>
      <c r="G6" s="17">
        <v>80000</v>
      </c>
      <c r="H6" s="17"/>
      <c r="I6" s="18"/>
      <c r="J6" s="17"/>
      <c r="K6" s="19">
        <v>80000</v>
      </c>
      <c r="L6" s="17"/>
      <c r="M6" s="17"/>
      <c r="N6" s="20">
        <f t="shared" ref="N6:N34" si="0">SUM(G6+I6)</f>
        <v>80000</v>
      </c>
    </row>
    <row r="7" spans="1:14" ht="11.25" customHeight="1">
      <c r="A7" s="12"/>
      <c r="B7" s="13" t="s">
        <v>269</v>
      </c>
      <c r="C7" s="14" t="s">
        <v>270</v>
      </c>
      <c r="D7" s="15">
        <v>40479</v>
      </c>
      <c r="E7" s="15">
        <v>40480</v>
      </c>
      <c r="F7" s="16">
        <v>35589</v>
      </c>
      <c r="G7" s="17">
        <v>15000</v>
      </c>
      <c r="H7" s="17"/>
      <c r="I7" s="18"/>
      <c r="J7" s="17"/>
      <c r="K7" s="19">
        <v>15000</v>
      </c>
      <c r="L7" s="17"/>
      <c r="M7" s="21"/>
      <c r="N7" s="20">
        <f t="shared" si="0"/>
        <v>15000</v>
      </c>
    </row>
    <row r="8" spans="1:14" ht="11.25" customHeight="1">
      <c r="A8" s="12"/>
      <c r="B8" s="22" t="s">
        <v>269</v>
      </c>
      <c r="C8" s="15" t="s">
        <v>270</v>
      </c>
      <c r="D8" s="15">
        <v>40479</v>
      </c>
      <c r="E8" s="15">
        <v>40480</v>
      </c>
      <c r="F8" s="16">
        <v>35590</v>
      </c>
      <c r="G8" s="17">
        <v>15000</v>
      </c>
      <c r="H8" s="80"/>
      <c r="I8" s="18"/>
      <c r="J8" s="17"/>
      <c r="K8" s="19">
        <v>15000</v>
      </c>
      <c r="L8" s="17"/>
      <c r="M8" s="17"/>
      <c r="N8" s="20">
        <f t="shared" si="0"/>
        <v>15000</v>
      </c>
    </row>
    <row r="9" spans="1:14" ht="11.25" customHeight="1">
      <c r="A9" s="12" t="s">
        <v>265</v>
      </c>
      <c r="B9" s="13" t="s">
        <v>271</v>
      </c>
      <c r="C9" s="14" t="s">
        <v>272</v>
      </c>
      <c r="D9" s="15">
        <v>40479</v>
      </c>
      <c r="E9" s="15">
        <v>40480</v>
      </c>
      <c r="F9" s="16">
        <v>35591</v>
      </c>
      <c r="G9" s="17">
        <v>20500</v>
      </c>
      <c r="H9" s="17"/>
      <c r="I9" s="18"/>
      <c r="J9" s="17">
        <v>20500</v>
      </c>
      <c r="K9" s="19"/>
      <c r="L9" s="17"/>
      <c r="M9" s="21"/>
      <c r="N9" s="20">
        <f t="shared" si="0"/>
        <v>20500</v>
      </c>
    </row>
    <row r="10" spans="1:14" ht="11.25" customHeight="1">
      <c r="A10" s="12"/>
      <c r="B10" s="13" t="s">
        <v>57</v>
      </c>
      <c r="C10" s="15" t="s">
        <v>273</v>
      </c>
      <c r="D10" s="15">
        <v>40479</v>
      </c>
      <c r="E10" s="15">
        <v>40480</v>
      </c>
      <c r="F10" s="16">
        <v>35592</v>
      </c>
      <c r="G10" s="17">
        <v>62073</v>
      </c>
      <c r="H10" s="17"/>
      <c r="I10" s="18"/>
      <c r="J10" s="17">
        <v>62073</v>
      </c>
      <c r="K10" s="19"/>
      <c r="L10" s="17"/>
      <c r="M10" s="23"/>
      <c r="N10" s="20">
        <f t="shared" si="0"/>
        <v>62073</v>
      </c>
    </row>
    <row r="11" spans="1:14" ht="11.25" customHeight="1">
      <c r="A11" s="12" t="s">
        <v>136</v>
      </c>
      <c r="B11" s="13" t="s">
        <v>155</v>
      </c>
      <c r="C11" s="15" t="s">
        <v>274</v>
      </c>
      <c r="D11" s="15">
        <v>40479</v>
      </c>
      <c r="E11" s="15">
        <v>40480</v>
      </c>
      <c r="F11" s="16">
        <v>35593</v>
      </c>
      <c r="G11" s="17">
        <v>27000</v>
      </c>
      <c r="H11" s="24"/>
      <c r="I11" s="18"/>
      <c r="J11" s="17">
        <v>27000</v>
      </c>
      <c r="K11" s="19"/>
      <c r="L11" s="17"/>
      <c r="M11" s="23"/>
      <c r="N11" s="20">
        <f t="shared" si="0"/>
        <v>27000</v>
      </c>
    </row>
    <row r="12" spans="1:14" ht="11.25" customHeight="1">
      <c r="A12" s="25"/>
      <c r="B12" s="26" t="s">
        <v>275</v>
      </c>
      <c r="C12" s="27" t="s">
        <v>84</v>
      </c>
      <c r="D12" s="27">
        <v>40479</v>
      </c>
      <c r="E12" s="27">
        <v>40480</v>
      </c>
      <c r="F12" s="28">
        <v>35594</v>
      </c>
      <c r="G12" s="17">
        <v>20000</v>
      </c>
      <c r="H12" s="29"/>
      <c r="I12" s="30"/>
      <c r="J12" s="29"/>
      <c r="K12" s="19">
        <v>20000</v>
      </c>
      <c r="L12" s="17"/>
      <c r="M12" s="31"/>
      <c r="N12" s="20">
        <f t="shared" si="0"/>
        <v>20000</v>
      </c>
    </row>
    <row r="13" spans="1:14" ht="11.25" customHeight="1">
      <c r="A13" s="25"/>
      <c r="B13" s="26" t="s">
        <v>264</v>
      </c>
      <c r="C13" s="27"/>
      <c r="D13" s="27">
        <v>40480</v>
      </c>
      <c r="E13" s="27">
        <v>40482</v>
      </c>
      <c r="F13" s="32">
        <v>35595</v>
      </c>
      <c r="G13" s="29">
        <v>59508</v>
      </c>
      <c r="H13" s="29"/>
      <c r="I13" s="30"/>
      <c r="J13" s="29"/>
      <c r="K13" s="19">
        <v>59508</v>
      </c>
      <c r="L13" s="29"/>
      <c r="M13" s="31"/>
      <c r="N13" s="20">
        <f t="shared" si="0"/>
        <v>59508</v>
      </c>
    </row>
    <row r="14" spans="1:14" ht="11.25" customHeight="1">
      <c r="A14" s="25"/>
      <c r="B14" s="26"/>
      <c r="C14" s="32" t="s">
        <v>276</v>
      </c>
      <c r="D14" s="27">
        <v>40480</v>
      </c>
      <c r="E14" s="27">
        <v>40482</v>
      </c>
      <c r="F14" s="32">
        <v>35596</v>
      </c>
      <c r="G14" s="17">
        <v>192888</v>
      </c>
      <c r="H14" s="29"/>
      <c r="I14" s="30"/>
      <c r="J14" s="29"/>
      <c r="K14" s="29"/>
      <c r="L14" s="17"/>
      <c r="M14" s="34">
        <v>192888</v>
      </c>
      <c r="N14" s="20">
        <f t="shared" si="0"/>
        <v>192888</v>
      </c>
    </row>
    <row r="15" spans="1:14" ht="11.25" customHeight="1">
      <c r="A15" s="35"/>
      <c r="B15" s="36" t="s">
        <v>56</v>
      </c>
      <c r="C15" s="37"/>
      <c r="D15" s="38"/>
      <c r="E15" s="38"/>
      <c r="F15" s="37">
        <v>35597</v>
      </c>
      <c r="G15" s="17"/>
      <c r="H15" s="34" t="s">
        <v>48</v>
      </c>
      <c r="I15" s="39">
        <v>1700</v>
      </c>
      <c r="J15" s="17">
        <v>1700</v>
      </c>
      <c r="K15" s="29"/>
      <c r="L15" s="17"/>
      <c r="M15" s="40"/>
      <c r="N15" s="41">
        <f t="shared" si="0"/>
        <v>1700</v>
      </c>
    </row>
    <row r="16" spans="1:14" ht="11.25" customHeight="1">
      <c r="A16" s="25" t="s">
        <v>164</v>
      </c>
      <c r="B16" s="26" t="s">
        <v>277</v>
      </c>
      <c r="C16" s="32" t="s">
        <v>278</v>
      </c>
      <c r="D16" s="42">
        <v>40479</v>
      </c>
      <c r="E16" s="27">
        <v>40480</v>
      </c>
      <c r="F16" s="32">
        <v>35598</v>
      </c>
      <c r="G16" s="17">
        <v>15000</v>
      </c>
      <c r="H16" s="34"/>
      <c r="I16" s="39"/>
      <c r="J16" s="6"/>
      <c r="K16" s="29">
        <v>15000</v>
      </c>
      <c r="L16" s="17"/>
      <c r="M16" s="31"/>
      <c r="N16" s="41">
        <f t="shared" si="0"/>
        <v>15000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508669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506969</v>
      </c>
      <c r="H36" s="63">
        <f>SUM(H6:H35)</f>
        <v>0</v>
      </c>
      <c r="I36" s="59">
        <f>SUM(I6:I34)</f>
        <v>1700</v>
      </c>
      <c r="J36" s="59">
        <f>SUM(J6:J34)</f>
        <v>111273</v>
      </c>
      <c r="K36" s="59">
        <f>SUM(K6:K34)</f>
        <v>204508</v>
      </c>
      <c r="L36" s="59">
        <f>SUM(L6:L35)</f>
        <v>0</v>
      </c>
      <c r="M36" s="59">
        <f>SUM(M6:M35)</f>
        <v>192888</v>
      </c>
      <c r="N36" s="60">
        <f>SUM(J36:M36)</f>
        <v>508669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111275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111275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D28" sqref="D28"/>
    </sheetView>
  </sheetViews>
  <sheetFormatPr baseColWidth="10" defaultRowHeight="15"/>
  <cols>
    <col min="1" max="1" width="6.42578125" customWidth="1"/>
    <col min="2" max="2" width="16.710937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125</v>
      </c>
      <c r="F3" s="8"/>
      <c r="G3" s="1"/>
      <c r="H3" s="1"/>
      <c r="I3" s="1"/>
      <c r="J3" s="9"/>
      <c r="K3" s="136">
        <v>40479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2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261</v>
      </c>
      <c r="B6" s="13" t="s">
        <v>262</v>
      </c>
      <c r="C6" s="13" t="s">
        <v>37</v>
      </c>
      <c r="D6" s="15">
        <v>40478</v>
      </c>
      <c r="E6" s="15">
        <v>40479</v>
      </c>
      <c r="F6" s="16">
        <v>35587</v>
      </c>
      <c r="G6" s="17">
        <v>20000</v>
      </c>
      <c r="H6" s="17"/>
      <c r="I6" s="18"/>
      <c r="J6" s="17"/>
      <c r="K6" s="19">
        <v>20000</v>
      </c>
      <c r="L6" s="17"/>
      <c r="M6" s="17"/>
      <c r="N6" s="20">
        <f t="shared" ref="N6:N34" si="0">SUM(G6+I6)</f>
        <v>20000</v>
      </c>
    </row>
    <row r="7" spans="1:14" ht="11.25" customHeight="1">
      <c r="A7" s="12" t="s">
        <v>263</v>
      </c>
      <c r="B7" s="13" t="s">
        <v>264</v>
      </c>
      <c r="C7" s="14" t="s">
        <v>37</v>
      </c>
      <c r="D7" s="15">
        <v>40479</v>
      </c>
      <c r="E7" s="15">
        <v>40480</v>
      </c>
      <c r="F7" s="16">
        <v>35586</v>
      </c>
      <c r="G7" s="17">
        <v>29650</v>
      </c>
      <c r="H7" s="17"/>
      <c r="I7" s="18"/>
      <c r="J7" s="17">
        <v>29650</v>
      </c>
      <c r="K7" s="19"/>
      <c r="L7" s="17"/>
      <c r="M7" s="21"/>
      <c r="N7" s="20">
        <f t="shared" si="0"/>
        <v>29650</v>
      </c>
    </row>
    <row r="8" spans="1:14" ht="11.25" customHeight="1">
      <c r="A8" s="12" t="s">
        <v>265</v>
      </c>
      <c r="B8" s="22" t="s">
        <v>266</v>
      </c>
      <c r="C8" s="15" t="s">
        <v>37</v>
      </c>
      <c r="D8" s="15">
        <v>40478</v>
      </c>
      <c r="E8" s="15">
        <v>40479</v>
      </c>
      <c r="F8" s="16">
        <v>35585</v>
      </c>
      <c r="G8" s="17">
        <v>15000</v>
      </c>
      <c r="H8" s="80"/>
      <c r="I8" s="18"/>
      <c r="J8" s="17">
        <v>15000</v>
      </c>
      <c r="K8" s="19"/>
      <c r="L8" s="17"/>
      <c r="M8" s="17"/>
      <c r="N8" s="20">
        <f t="shared" si="0"/>
        <v>15000</v>
      </c>
    </row>
    <row r="9" spans="1:14" ht="11.25" customHeight="1">
      <c r="A9" s="12" t="s">
        <v>247</v>
      </c>
      <c r="B9" s="13" t="s">
        <v>248</v>
      </c>
      <c r="C9" s="14" t="s">
        <v>37</v>
      </c>
      <c r="D9" s="15">
        <v>40479</v>
      </c>
      <c r="E9" s="15">
        <v>40480</v>
      </c>
      <c r="F9" s="16">
        <v>35584</v>
      </c>
      <c r="G9" s="17">
        <v>25000</v>
      </c>
      <c r="H9" s="17"/>
      <c r="I9" s="18"/>
      <c r="J9" s="17">
        <v>25000</v>
      </c>
      <c r="K9" s="19"/>
      <c r="L9" s="17"/>
      <c r="M9" s="21"/>
      <c r="N9" s="20">
        <f t="shared" si="0"/>
        <v>25000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89650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89650</v>
      </c>
      <c r="H36" s="63">
        <f>SUM(H6:H35)</f>
        <v>0</v>
      </c>
      <c r="I36" s="59">
        <f>SUM(I6:I34)</f>
        <v>0</v>
      </c>
      <c r="J36" s="59">
        <f>SUM(J6:J34)</f>
        <v>69650</v>
      </c>
      <c r="K36" s="59">
        <f>SUM(K6:K34)</f>
        <v>20000</v>
      </c>
      <c r="L36" s="59">
        <f>SUM(L6:L35)</f>
        <v>0</v>
      </c>
      <c r="M36" s="59">
        <f>SUM(M6:M35)</f>
        <v>0</v>
      </c>
      <c r="N36" s="60">
        <f>SUM(J36:M36)</f>
        <v>89650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51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26163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43500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69663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G18" sqref="G18"/>
    </sheetView>
  </sheetViews>
  <sheetFormatPr baseColWidth="10" defaultRowHeight="15"/>
  <cols>
    <col min="1" max="1" width="6.42578125" customWidth="1"/>
    <col min="2" max="2" width="16.710937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40205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2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35</v>
      </c>
      <c r="B6" s="13" t="s">
        <v>253</v>
      </c>
      <c r="C6" s="13" t="s">
        <v>253</v>
      </c>
      <c r="D6" s="15">
        <v>40484</v>
      </c>
      <c r="E6" s="15">
        <v>40485</v>
      </c>
      <c r="F6" s="16">
        <v>35577</v>
      </c>
      <c r="G6" s="17">
        <v>23598</v>
      </c>
      <c r="H6" s="17"/>
      <c r="I6" s="18"/>
      <c r="J6" s="17"/>
      <c r="K6" s="19"/>
      <c r="L6" s="17"/>
      <c r="M6" s="17">
        <v>23598</v>
      </c>
      <c r="N6" s="20">
        <f t="shared" ref="N6:N34" si="0">SUM(G6+I6)</f>
        <v>23598</v>
      </c>
    </row>
    <row r="7" spans="1:14" ht="11.25" customHeight="1">
      <c r="A7" s="12" t="s">
        <v>249</v>
      </c>
      <c r="B7" s="13" t="s">
        <v>254</v>
      </c>
      <c r="C7" s="14"/>
      <c r="D7" s="15"/>
      <c r="E7" s="15"/>
      <c r="F7" s="16">
        <v>35578</v>
      </c>
      <c r="G7" s="17"/>
      <c r="H7" s="17" t="s">
        <v>259</v>
      </c>
      <c r="I7" s="18">
        <v>56430</v>
      </c>
      <c r="J7" s="17">
        <v>56430</v>
      </c>
      <c r="K7" s="19"/>
      <c r="L7" s="17"/>
      <c r="M7" s="21"/>
      <c r="N7" s="20">
        <f t="shared" si="0"/>
        <v>56430</v>
      </c>
    </row>
    <row r="8" spans="1:14" ht="11.25" customHeight="1">
      <c r="A8" s="12"/>
      <c r="B8" s="22" t="s">
        <v>255</v>
      </c>
      <c r="C8" s="15" t="s">
        <v>253</v>
      </c>
      <c r="D8" s="15">
        <v>40512</v>
      </c>
      <c r="E8" s="15">
        <v>40515</v>
      </c>
      <c r="F8" s="16">
        <v>35579</v>
      </c>
      <c r="G8" s="17">
        <v>70794</v>
      </c>
      <c r="H8" s="80"/>
      <c r="I8" s="18"/>
      <c r="J8" s="17"/>
      <c r="K8" s="19"/>
      <c r="L8" s="17"/>
      <c r="M8" s="17">
        <v>70794</v>
      </c>
      <c r="N8" s="20">
        <f t="shared" si="0"/>
        <v>70794</v>
      </c>
    </row>
    <row r="9" spans="1:14" ht="11.25" customHeight="1">
      <c r="A9" s="12" t="s">
        <v>109</v>
      </c>
      <c r="B9" s="13" t="s">
        <v>256</v>
      </c>
      <c r="C9" s="14" t="s">
        <v>37</v>
      </c>
      <c r="D9" s="15">
        <v>40478</v>
      </c>
      <c r="E9" s="15">
        <v>40479</v>
      </c>
      <c r="F9" s="16">
        <v>35580</v>
      </c>
      <c r="G9" s="17">
        <v>25137</v>
      </c>
      <c r="H9" s="17"/>
      <c r="I9" s="18"/>
      <c r="J9" s="17"/>
      <c r="K9" s="19">
        <v>25137</v>
      </c>
      <c r="L9" s="17"/>
      <c r="M9" s="21"/>
      <c r="N9" s="20">
        <f t="shared" si="0"/>
        <v>25137</v>
      </c>
    </row>
    <row r="10" spans="1:14" ht="11.25" customHeight="1">
      <c r="A10" s="12"/>
      <c r="B10" s="13"/>
      <c r="C10" s="15" t="s">
        <v>257</v>
      </c>
      <c r="D10" s="15">
        <v>40493</v>
      </c>
      <c r="E10" s="15">
        <v>40495</v>
      </c>
      <c r="F10" s="124">
        <v>35581</v>
      </c>
      <c r="G10" s="17">
        <v>41766</v>
      </c>
      <c r="H10" s="17"/>
      <c r="I10" s="18"/>
      <c r="J10" s="17"/>
      <c r="K10" s="19"/>
      <c r="L10" s="17"/>
      <c r="M10" s="23">
        <v>41766</v>
      </c>
      <c r="N10" s="20">
        <f t="shared" si="0"/>
        <v>41766</v>
      </c>
    </row>
    <row r="11" spans="1:14" ht="11.25" customHeight="1">
      <c r="A11" s="12"/>
      <c r="B11" s="13"/>
      <c r="C11" s="15" t="s">
        <v>257</v>
      </c>
      <c r="D11" s="15">
        <v>40498</v>
      </c>
      <c r="E11" s="15">
        <v>40500</v>
      </c>
      <c r="F11" s="124">
        <v>35581</v>
      </c>
      <c r="G11" s="17">
        <v>41766</v>
      </c>
      <c r="H11" s="24"/>
      <c r="I11" s="18"/>
      <c r="J11" s="17"/>
      <c r="K11" s="19"/>
      <c r="L11" s="17"/>
      <c r="M11" s="23">
        <v>41766</v>
      </c>
      <c r="N11" s="20">
        <f t="shared" si="0"/>
        <v>41766</v>
      </c>
    </row>
    <row r="12" spans="1:14" ht="11.25" customHeight="1">
      <c r="A12" s="25"/>
      <c r="B12" s="26"/>
      <c r="C12" s="27" t="s">
        <v>257</v>
      </c>
      <c r="D12" s="27">
        <v>40504</v>
      </c>
      <c r="E12" s="27">
        <v>40475</v>
      </c>
      <c r="F12" s="125">
        <v>35581</v>
      </c>
      <c r="G12" s="17">
        <v>19521</v>
      </c>
      <c r="H12" s="29"/>
      <c r="I12" s="30"/>
      <c r="J12" s="29"/>
      <c r="K12" s="19"/>
      <c r="L12" s="17"/>
      <c r="M12" s="31">
        <v>19521</v>
      </c>
      <c r="N12" s="20">
        <f t="shared" si="0"/>
        <v>19521</v>
      </c>
    </row>
    <row r="13" spans="1:14" ht="11.25" customHeight="1">
      <c r="A13" s="25"/>
      <c r="B13" s="26" t="s">
        <v>258</v>
      </c>
      <c r="C13" s="27" t="s">
        <v>258</v>
      </c>
      <c r="D13" s="27">
        <v>40480</v>
      </c>
      <c r="E13" s="27">
        <v>40482</v>
      </c>
      <c r="F13" s="32">
        <v>35582</v>
      </c>
      <c r="G13" s="29">
        <v>381672</v>
      </c>
      <c r="H13" s="29"/>
      <c r="I13" s="30"/>
      <c r="J13" s="29"/>
      <c r="K13" s="19"/>
      <c r="L13" s="29"/>
      <c r="M13" s="31">
        <v>381672</v>
      </c>
      <c r="N13" s="20">
        <f t="shared" si="0"/>
        <v>381672</v>
      </c>
    </row>
    <row r="14" spans="1:14" ht="11.25" customHeight="1">
      <c r="A14" s="25"/>
      <c r="B14" s="26" t="s">
        <v>56</v>
      </c>
      <c r="C14" s="32" t="s">
        <v>260</v>
      </c>
      <c r="D14" s="27"/>
      <c r="E14" s="27"/>
      <c r="F14" s="32">
        <v>35583</v>
      </c>
      <c r="G14" s="17"/>
      <c r="H14" s="29" t="s">
        <v>48</v>
      </c>
      <c r="I14" s="30">
        <v>4900</v>
      </c>
      <c r="J14" s="29">
        <v>4900</v>
      </c>
      <c r="K14" s="29"/>
      <c r="L14" s="17"/>
      <c r="M14" s="34"/>
      <c r="N14" s="20">
        <f t="shared" si="0"/>
        <v>4900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665584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604254</v>
      </c>
      <c r="H36" s="63">
        <f>SUM(H6:H35)</f>
        <v>0</v>
      </c>
      <c r="I36" s="59">
        <f>SUM(I6:I34)</f>
        <v>61330</v>
      </c>
      <c r="J36" s="59">
        <f>SUM(J6:J34)</f>
        <v>61330</v>
      </c>
      <c r="K36" s="59">
        <f>SUM(K6:K34)</f>
        <v>25137</v>
      </c>
      <c r="L36" s="59">
        <f>SUM(L6:L35)</f>
        <v>0</v>
      </c>
      <c r="M36" s="59">
        <f>SUM(M6:M35)</f>
        <v>579117</v>
      </c>
      <c r="N36" s="60">
        <f>SUM(J36:M36)</f>
        <v>665584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52</vt:i4>
      </vt:variant>
      <vt:variant>
        <vt:lpstr>Rangos con nombre</vt:lpstr>
      </vt:variant>
      <vt:variant>
        <vt:i4>52</vt:i4>
      </vt:variant>
    </vt:vector>
  </HeadingPairs>
  <TitlesOfParts>
    <vt:vector size="104" baseType="lpstr">
      <vt:lpstr>OCT 31 PM</vt:lpstr>
      <vt:lpstr>OCT 31 AM</vt:lpstr>
      <vt:lpstr>OCT 30 PM</vt:lpstr>
      <vt:lpstr>OCT 30 AM</vt:lpstr>
      <vt:lpstr>OCT 29  PM</vt:lpstr>
      <vt:lpstr>OCT 29 AM </vt:lpstr>
      <vt:lpstr>28 OCT PM</vt:lpstr>
      <vt:lpstr>28 OCT AM</vt:lpstr>
      <vt:lpstr>27 OCT PM </vt:lpstr>
      <vt:lpstr>27 OCT 2010 AM</vt:lpstr>
      <vt:lpstr>OCT 26 PM </vt:lpstr>
      <vt:lpstr>OCT 26 AM</vt:lpstr>
      <vt:lpstr>OCTUBRE 25 PM </vt:lpstr>
      <vt:lpstr>OCTUBRE 25 AM</vt:lpstr>
      <vt:lpstr>OCTUBRE 24  PM</vt:lpstr>
      <vt:lpstr>OCTUBRE 23 pm</vt:lpstr>
      <vt:lpstr>OCTUBRE 23  AM</vt:lpstr>
      <vt:lpstr>OCTUBRE 22 PM </vt:lpstr>
      <vt:lpstr>OCTUBRE 22 AM </vt:lpstr>
      <vt:lpstr>OCTUBRE 21 PM</vt:lpstr>
      <vt:lpstr>OCTUBRE 21 AM </vt:lpstr>
      <vt:lpstr>OCTUBRE 20 PM</vt:lpstr>
      <vt:lpstr>OCTUBRE 20 AM</vt:lpstr>
      <vt:lpstr>OCTUBRE 19 PM</vt:lpstr>
      <vt:lpstr>OCTUBRE 19 am</vt:lpstr>
      <vt:lpstr>OCTUBRE 18 PM</vt:lpstr>
      <vt:lpstr>OCTUBRE 18 AM</vt:lpstr>
      <vt:lpstr>OCTUBRE 17 PM</vt:lpstr>
      <vt:lpstr>OCTUBRE 17   AM</vt:lpstr>
      <vt:lpstr>OCTUBRE 16 PM </vt:lpstr>
      <vt:lpstr>OCTUBRE 16 AM</vt:lpstr>
      <vt:lpstr>OCTUBRE 15 PM</vt:lpstr>
      <vt:lpstr>OCTUBRE 15 AM</vt:lpstr>
      <vt:lpstr>OCTUBRE 14 PM</vt:lpstr>
      <vt:lpstr>OCTUBRE 13 AM (2)</vt:lpstr>
      <vt:lpstr>OCTUBRE 13 AM</vt:lpstr>
      <vt:lpstr>OCTUBRE 12 am</vt:lpstr>
      <vt:lpstr>OCTUBRE 11 PM</vt:lpstr>
      <vt:lpstr>OCTUBRE 10 am</vt:lpstr>
      <vt:lpstr>OCTUBRE 09 PM</vt:lpstr>
      <vt:lpstr>OCTUBRE 09  AM</vt:lpstr>
      <vt:lpstr>OCTUBRE 08 PM</vt:lpstr>
      <vt:lpstr>OCTUBRE 7 AM</vt:lpstr>
      <vt:lpstr>OCTUBRE 6</vt:lpstr>
      <vt:lpstr>OCTUBRE 5 PM</vt:lpstr>
      <vt:lpstr>OCTUBRE 4 pm</vt:lpstr>
      <vt:lpstr>OCTUBRE 4 AM</vt:lpstr>
      <vt:lpstr>OCTUBRE 3  PM</vt:lpstr>
      <vt:lpstr>OCTUBRE 3 </vt:lpstr>
      <vt:lpstr>OCTUBRE2 PM</vt:lpstr>
      <vt:lpstr>OCTUBRE 1 PM</vt:lpstr>
      <vt:lpstr>OCTUBRE 1 AM</vt:lpstr>
      <vt:lpstr>'27 OCT 2010 AM'!Área_de_impresión</vt:lpstr>
      <vt:lpstr>'27 OCT PM '!Área_de_impresión</vt:lpstr>
      <vt:lpstr>'28 OCT AM'!Área_de_impresión</vt:lpstr>
      <vt:lpstr>'28 OCT PM'!Área_de_impresión</vt:lpstr>
      <vt:lpstr>'OCT 26 AM'!Área_de_impresión</vt:lpstr>
      <vt:lpstr>'OCT 26 PM '!Área_de_impresión</vt:lpstr>
      <vt:lpstr>'OCT 29  PM'!Área_de_impresión</vt:lpstr>
      <vt:lpstr>'OCT 29 AM '!Área_de_impresión</vt:lpstr>
      <vt:lpstr>'OCT 30 AM'!Área_de_impresión</vt:lpstr>
      <vt:lpstr>'OCT 30 PM'!Área_de_impresión</vt:lpstr>
      <vt:lpstr>'OCT 31 AM'!Área_de_impresión</vt:lpstr>
      <vt:lpstr>'OCT 31 PM'!Área_de_impresión</vt:lpstr>
      <vt:lpstr>'OCTUBRE 08 PM'!Área_de_impresión</vt:lpstr>
      <vt:lpstr>'OCTUBRE 09  AM'!Área_de_impresión</vt:lpstr>
      <vt:lpstr>'OCTUBRE 09 PM'!Área_de_impresión</vt:lpstr>
      <vt:lpstr>'OCTUBRE 1 AM'!Área_de_impresión</vt:lpstr>
      <vt:lpstr>'OCTUBRE 1 PM'!Área_de_impresión</vt:lpstr>
      <vt:lpstr>'OCTUBRE 10 am'!Área_de_impresión</vt:lpstr>
      <vt:lpstr>'OCTUBRE 11 PM'!Área_de_impresión</vt:lpstr>
      <vt:lpstr>'OCTUBRE 12 am'!Área_de_impresión</vt:lpstr>
      <vt:lpstr>'OCTUBRE 13 AM'!Área_de_impresión</vt:lpstr>
      <vt:lpstr>'OCTUBRE 13 AM (2)'!Área_de_impresión</vt:lpstr>
      <vt:lpstr>'OCTUBRE 14 PM'!Área_de_impresión</vt:lpstr>
      <vt:lpstr>'OCTUBRE 15 AM'!Área_de_impresión</vt:lpstr>
      <vt:lpstr>'OCTUBRE 15 PM'!Área_de_impresión</vt:lpstr>
      <vt:lpstr>'OCTUBRE 16 AM'!Área_de_impresión</vt:lpstr>
      <vt:lpstr>'OCTUBRE 16 PM '!Área_de_impresión</vt:lpstr>
      <vt:lpstr>'OCTUBRE 17   AM'!Área_de_impresión</vt:lpstr>
      <vt:lpstr>'OCTUBRE 17 PM'!Área_de_impresión</vt:lpstr>
      <vt:lpstr>'OCTUBRE 18 AM'!Área_de_impresión</vt:lpstr>
      <vt:lpstr>'OCTUBRE 18 PM'!Área_de_impresión</vt:lpstr>
      <vt:lpstr>'OCTUBRE 19 am'!Área_de_impresión</vt:lpstr>
      <vt:lpstr>'OCTUBRE 19 PM'!Área_de_impresión</vt:lpstr>
      <vt:lpstr>'OCTUBRE 20 AM'!Área_de_impresión</vt:lpstr>
      <vt:lpstr>'OCTUBRE 20 PM'!Área_de_impresión</vt:lpstr>
      <vt:lpstr>'OCTUBRE 21 AM '!Área_de_impresión</vt:lpstr>
      <vt:lpstr>'OCTUBRE 21 PM'!Área_de_impresión</vt:lpstr>
      <vt:lpstr>'OCTUBRE 22 AM '!Área_de_impresión</vt:lpstr>
      <vt:lpstr>'OCTUBRE 22 PM '!Área_de_impresión</vt:lpstr>
      <vt:lpstr>'OCTUBRE 23  AM'!Área_de_impresión</vt:lpstr>
      <vt:lpstr>'OCTUBRE 23 pm'!Área_de_impresión</vt:lpstr>
      <vt:lpstr>'OCTUBRE 24  PM'!Área_de_impresión</vt:lpstr>
      <vt:lpstr>'OCTUBRE 25 AM'!Área_de_impresión</vt:lpstr>
      <vt:lpstr>'OCTUBRE 25 PM '!Área_de_impresión</vt:lpstr>
      <vt:lpstr>'OCTUBRE 3 '!Área_de_impresión</vt:lpstr>
      <vt:lpstr>'OCTUBRE 3  PM'!Área_de_impresión</vt:lpstr>
      <vt:lpstr>'OCTUBRE 4 AM'!Área_de_impresión</vt:lpstr>
      <vt:lpstr>'OCTUBRE 4 pm'!Área_de_impresión</vt:lpstr>
      <vt:lpstr>'OCTUBRE 5 PM'!Área_de_impresión</vt:lpstr>
      <vt:lpstr>'OCTUBRE 6'!Área_de_impresión</vt:lpstr>
      <vt:lpstr>'OCTUBRE 7 AM'!Área_de_impresión</vt:lpstr>
      <vt:lpstr>'OCTUBRE2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cp:lastPrinted>2010-11-01T03:54:22Z</cp:lastPrinted>
  <dcterms:created xsi:type="dcterms:W3CDTF">2010-10-01T19:42:53Z</dcterms:created>
  <dcterms:modified xsi:type="dcterms:W3CDTF">2010-11-03T16:28:03Z</dcterms:modified>
</cp:coreProperties>
</file>