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 firstSheet="45" activeTab="49"/>
  </bookViews>
  <sheets>
    <sheet name="AGOSTO 31 PM" sheetId="63" r:id="rId1"/>
    <sheet name="AGOSTO 31 AM" sheetId="62" r:id="rId2"/>
    <sheet name="AGOSTO 30 PM " sheetId="61" r:id="rId3"/>
    <sheet name="AGOSTO 30am" sheetId="60" r:id="rId4"/>
    <sheet name="AGOSTO 29 PM" sheetId="59" r:id="rId5"/>
    <sheet name="AGOSTO 29 AM " sheetId="58" r:id="rId6"/>
    <sheet name="AGOSTO 28 PM" sheetId="57" r:id="rId7"/>
    <sheet name="AGOSTO 28 am" sheetId="56" r:id="rId8"/>
    <sheet name="AGOSTO 27 PM" sheetId="55" r:id="rId9"/>
    <sheet name="AGOSTO 27 AM " sheetId="54" r:id="rId10"/>
    <sheet name="AGOSTO 26 PM " sheetId="53" r:id="rId11"/>
    <sheet name="AGOSTO 26 am" sheetId="52" r:id="rId12"/>
    <sheet name="AGOSTO 25 PM " sheetId="51" r:id="rId13"/>
    <sheet name="AGOSTO 25 AM" sheetId="50" r:id="rId14"/>
    <sheet name="AGOSTO 24 PM" sheetId="49" r:id="rId15"/>
    <sheet name="AGOSTO 24 AM" sheetId="48" r:id="rId16"/>
    <sheet name="AGOSTO 23  PM" sheetId="47" r:id="rId17"/>
    <sheet name="AGOSTO 23" sheetId="46" r:id="rId18"/>
    <sheet name="AGOSTO 22 PM" sheetId="45" r:id="rId19"/>
    <sheet name="AGOSTO 22 AM " sheetId="44" r:id="rId20"/>
    <sheet name="AGOSTO 21 PM " sheetId="43" r:id="rId21"/>
    <sheet name="AGOSTO 21 AM " sheetId="42" r:id="rId22"/>
    <sheet name="AGOSTO 20 AM " sheetId="41" r:id="rId23"/>
    <sheet name="AGOSTO 19 PM" sheetId="40" r:id="rId24"/>
    <sheet name="AGOSTO 19 AM" sheetId="39" r:id="rId25"/>
    <sheet name="AGOSTO 18 PM " sheetId="38" r:id="rId26"/>
    <sheet name="AGOSTO 18 AM" sheetId="37" r:id="rId27"/>
    <sheet name="AGOSTO 17 PM" sheetId="36" r:id="rId28"/>
    <sheet name="AGOSTO 17 AM" sheetId="35" r:id="rId29"/>
    <sheet name="AGOSTO 16 AM" sheetId="34" r:id="rId30"/>
    <sheet name="AGOSTO 15 PM " sheetId="33" r:id="rId31"/>
    <sheet name="AGOSTO 15 AM " sheetId="32" r:id="rId32"/>
    <sheet name="AGOSTO 14 PM " sheetId="31" r:id="rId33"/>
    <sheet name="AGOSTO 14 AM " sheetId="30" r:id="rId34"/>
    <sheet name="AGOSTO 13 PM" sheetId="29" r:id="rId35"/>
    <sheet name="AGOSTO 13 AM " sheetId="28" r:id="rId36"/>
    <sheet name="AGOSTO 12 PM " sheetId="27" r:id="rId37"/>
    <sheet name="AGOSTO 12 AM" sheetId="26" r:id="rId38"/>
    <sheet name="AGOSTO 11 PM " sheetId="25" r:id="rId39"/>
    <sheet name="AGOSTO 11 AM" sheetId="24" r:id="rId40"/>
    <sheet name="AGOSTO 10 PM" sheetId="23" r:id="rId41"/>
    <sheet name="AGOSTO 10 AM " sheetId="22" r:id="rId42"/>
    <sheet name="AGOSTO 09 PM" sheetId="21" r:id="rId43"/>
    <sheet name="AGOSTO 09 AM" sheetId="20" r:id="rId44"/>
    <sheet name="AGOSTO 08 PM " sheetId="17" r:id="rId45"/>
    <sheet name="AGOSTO 08 AM " sheetId="16" r:id="rId46"/>
    <sheet name="AGOSTO 07 PM " sheetId="15" r:id="rId47"/>
    <sheet name="AGOSTO 07 AM " sheetId="14" r:id="rId48"/>
    <sheet name="AGOSTO 06 PM" sheetId="13" r:id="rId49"/>
    <sheet name="AGOSTO 06 AM " sheetId="12" r:id="rId50"/>
    <sheet name="AGOSTO 05 PM" sheetId="11" r:id="rId51"/>
    <sheet name="AGOSTO 05 AM " sheetId="10" r:id="rId52"/>
    <sheet name="AGOSTO 04 PM " sheetId="9" r:id="rId53"/>
    <sheet name="AGOSTO 04 AM " sheetId="8" r:id="rId54"/>
    <sheet name="AGOSTO 03 PM" sheetId="7" r:id="rId55"/>
    <sheet name="AGOSTO 03 AM" sheetId="6" r:id="rId56"/>
    <sheet name="AGOSTO 02 PM " sheetId="5" r:id="rId57"/>
    <sheet name="AGOSTO 02 AM " sheetId="4" r:id="rId58"/>
    <sheet name="AGOSTO 01 AM " sheetId="1" r:id="rId59"/>
    <sheet name="AGOSTO 01 PM " sheetId="2" r:id="rId60"/>
    <sheet name="Hoja3" sheetId="3" r:id="rId61"/>
  </sheets>
  <definedNames>
    <definedName name="_xlnm.Print_Area" localSheetId="59">'AGOSTO 01 PM '!$A$1:$N$50</definedName>
    <definedName name="_xlnm.Print_Area" localSheetId="56">'AGOSTO 02 PM '!$A$1:$N$50</definedName>
    <definedName name="_xlnm.Print_Area" localSheetId="55">'AGOSTO 03 AM'!$A$1:$N$50</definedName>
    <definedName name="_xlnm.Print_Area" localSheetId="54">'AGOSTO 03 PM'!$A$1:$N$50</definedName>
    <definedName name="_xlnm.Print_Area" localSheetId="53">'AGOSTO 04 AM '!$A$1:$N$50</definedName>
    <definedName name="_xlnm.Print_Area" localSheetId="52">'AGOSTO 04 PM '!$A$1:$N$50</definedName>
    <definedName name="_xlnm.Print_Area" localSheetId="48">'AGOSTO 06 PM'!$A$1:$N$50</definedName>
    <definedName name="_xlnm.Print_Area" localSheetId="47">'AGOSTO 07 AM '!$A$1:$N$50</definedName>
    <definedName name="_xlnm.Print_Area" localSheetId="45">'AGOSTO 08 AM '!$A$1:$N$50</definedName>
    <definedName name="_xlnm.Print_Area" localSheetId="44">'AGOSTO 08 PM '!$A$1:$N$50</definedName>
    <definedName name="_xlnm.Print_Area" localSheetId="43">'AGOSTO 09 AM'!$A$1:$N$50</definedName>
    <definedName name="_xlnm.Print_Area" localSheetId="42">'AGOSTO 09 PM'!$A$1:$N$50</definedName>
    <definedName name="_xlnm.Print_Area" localSheetId="41">'AGOSTO 10 AM '!$A$1:$N$50</definedName>
    <definedName name="_xlnm.Print_Area" localSheetId="40">'AGOSTO 10 PM'!$A$1:$N$50</definedName>
    <definedName name="_xlnm.Print_Area" localSheetId="39">'AGOSTO 11 AM'!$A$1:$N$50</definedName>
    <definedName name="_xlnm.Print_Area" localSheetId="36">'AGOSTO 12 PM '!$A$1:$N$49</definedName>
    <definedName name="_xlnm.Print_Area" localSheetId="35">'AGOSTO 13 AM '!$A$1:$N$49</definedName>
    <definedName name="_xlnm.Print_Area" localSheetId="34">'AGOSTO 13 PM'!$A$1:$N$49</definedName>
    <definedName name="_xlnm.Print_Area" localSheetId="33">'AGOSTO 14 AM '!$A$1:$N$49</definedName>
    <definedName name="_xlnm.Print_Area" localSheetId="31">'AGOSTO 15 AM '!$A$1:$N$49</definedName>
    <definedName name="_xlnm.Print_Area" localSheetId="28">'AGOSTO 17 AM'!$A$1:$N$50</definedName>
    <definedName name="_xlnm.Print_Area" localSheetId="27">'AGOSTO 17 PM'!$A$1:$N$50</definedName>
    <definedName name="_xlnm.Print_Area" localSheetId="26">'AGOSTO 18 AM'!$A$1:$N$50</definedName>
    <definedName name="_xlnm.Print_Area" localSheetId="22">'AGOSTO 20 AM '!$A$1:$N$49</definedName>
    <definedName name="_xlnm.Print_Area" localSheetId="21">'AGOSTO 21 AM '!$A$1:$N$49</definedName>
    <definedName name="_xlnm.Print_Area" localSheetId="18">'AGOSTO 22 PM'!$A$1:$N$49</definedName>
    <definedName name="_xlnm.Print_Area" localSheetId="17">'AGOSTO 23'!$A$1:$N$49</definedName>
    <definedName name="_xlnm.Print_Area" localSheetId="16">'AGOSTO 23  PM'!$A$1:$N$49</definedName>
    <definedName name="_xlnm.Print_Area" localSheetId="15">'AGOSTO 24 AM'!$A$1:$N$49</definedName>
    <definedName name="_xlnm.Print_Area" localSheetId="14">'AGOSTO 24 PM'!$A$1:$N$49</definedName>
    <definedName name="_xlnm.Print_Area" localSheetId="13">'AGOSTO 25 AM'!$A$1:$N$49</definedName>
    <definedName name="_xlnm.Print_Area" localSheetId="11">'AGOSTO 26 am'!$A$1:$N$49</definedName>
    <definedName name="_xlnm.Print_Area" localSheetId="8">'AGOSTO 27 PM'!$A$1:$N$49</definedName>
    <definedName name="_xlnm.Print_Area" localSheetId="7">'AGOSTO 28 am'!$A$1:$N$49</definedName>
    <definedName name="_xlnm.Print_Area" localSheetId="6">'AGOSTO 28 PM'!$A$1:$N$49</definedName>
    <definedName name="_xlnm.Print_Area" localSheetId="5">'AGOSTO 29 AM '!$A$1:$N$49</definedName>
    <definedName name="_xlnm.Print_Area" localSheetId="2">'AGOSTO 30 PM '!$A$1:$N$49</definedName>
    <definedName name="_xlnm.Print_Area" localSheetId="1">'AGOSTO 31 AM'!$A$1:$N$50</definedName>
    <definedName name="_xlnm.Print_Area" localSheetId="0">'AGOSTO 31 PM'!$A$1:$N$50</definedName>
  </definedNames>
  <calcPr calcId="124519"/>
</workbook>
</file>

<file path=xl/calcChain.xml><?xml version="1.0" encoding="utf-8"?>
<calcChain xmlns="http://schemas.openxmlformats.org/spreadsheetml/2006/main">
  <c r="C47" i="63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62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61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60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J42" i="59"/>
  <c r="C47"/>
  <c r="C49" s="1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8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7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6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5"/>
  <c r="C49" s="1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5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41" i="53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12" i="52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1" s="1"/>
  <c r="J42" i="51"/>
  <c r="C47"/>
  <c r="C49" s="1"/>
  <c r="M42"/>
  <c r="L42"/>
  <c r="K42"/>
  <c r="I42"/>
  <c r="G42"/>
  <c r="N40"/>
  <c r="N39"/>
  <c r="N38"/>
  <c r="N37"/>
  <c r="N36"/>
  <c r="N35"/>
  <c r="N34"/>
  <c r="N33"/>
  <c r="N32"/>
  <c r="N31"/>
  <c r="N30"/>
  <c r="N29"/>
  <c r="N41" s="1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C47" i="5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8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6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5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3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1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4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8"/>
  <c r="C49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41" s="1"/>
  <c r="N12"/>
  <c r="N11"/>
  <c r="N10"/>
  <c r="N9"/>
  <c r="N8"/>
  <c r="N7"/>
  <c r="N6"/>
  <c r="C47" i="3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6"/>
  <c r="C49" s="1"/>
  <c r="N12"/>
  <c r="N11"/>
  <c r="N10"/>
  <c r="N9"/>
  <c r="N8"/>
  <c r="N7"/>
  <c r="N6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41" s="1"/>
  <c r="C47" i="31"/>
  <c r="C49"/>
  <c r="C47" i="35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41" s="1"/>
  <c r="N14"/>
  <c r="N13"/>
  <c r="C47" i="34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41" s="1"/>
  <c r="J42" i="33"/>
  <c r="C47"/>
  <c r="C49" s="1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41" s="1"/>
  <c r="N11"/>
  <c r="N10"/>
  <c r="N9"/>
  <c r="N8"/>
  <c r="N7"/>
  <c r="N6"/>
  <c r="C47" i="32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30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C47" i="29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J42" i="28"/>
  <c r="N41"/>
  <c r="C47"/>
  <c r="C49" s="1"/>
  <c r="M42"/>
  <c r="L42"/>
  <c r="K42"/>
  <c r="N42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7" i="2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1" s="1"/>
  <c r="N13" i="26"/>
  <c r="C47"/>
  <c r="C49" s="1"/>
  <c r="M42"/>
  <c r="L42"/>
  <c r="K42"/>
  <c r="J42"/>
  <c r="N42" s="1"/>
  <c r="I42"/>
  <c r="G4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2"/>
  <c r="N11"/>
  <c r="N10"/>
  <c r="N9"/>
  <c r="N8"/>
  <c r="N7"/>
  <c r="N6"/>
  <c r="N41" s="1"/>
  <c r="N42" i="25"/>
  <c r="I43"/>
  <c r="J43"/>
  <c r="N43" i="24"/>
  <c r="L43" i="25"/>
  <c r="C48"/>
  <c r="C50" s="1"/>
  <c r="M43"/>
  <c r="K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3"/>
  <c r="N12"/>
  <c r="N11"/>
  <c r="N10"/>
  <c r="N9"/>
  <c r="N8"/>
  <c r="N7"/>
  <c r="N6"/>
  <c r="C48" i="24"/>
  <c r="C50" s="1"/>
  <c r="M43"/>
  <c r="L43"/>
  <c r="K43"/>
  <c r="J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6" i="23"/>
  <c r="N7"/>
  <c r="N8"/>
  <c r="N9"/>
  <c r="N10"/>
  <c r="N11"/>
  <c r="N12"/>
  <c r="N13"/>
  <c r="N14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42" s="1"/>
  <c r="C48" i="2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42" s="1"/>
  <c r="C48" i="2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42"/>
  <c r="C48" i="20"/>
  <c r="K43"/>
  <c r="N42"/>
  <c r="C50"/>
  <c r="M43"/>
  <c r="L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3"/>
  <c r="N9"/>
  <c r="J43" i="17"/>
  <c r="N42"/>
  <c r="C48"/>
  <c r="C50" s="1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16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J43" i="15"/>
  <c r="N42"/>
  <c r="C48"/>
  <c r="C50" s="1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14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13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42" i="12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11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J43" i="10"/>
  <c r="N42"/>
  <c r="C48"/>
  <c r="C50" s="1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9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7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6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C48" i="5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42" i="4"/>
  <c r="J43"/>
  <c r="C48"/>
  <c r="C50" s="1"/>
  <c r="M43"/>
  <c r="L43"/>
  <c r="K43"/>
  <c r="N43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8" i="2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s="1"/>
  <c r="N42" i="1"/>
  <c r="C48"/>
  <c r="C50" s="1"/>
  <c r="M43"/>
  <c r="L43"/>
  <c r="K43"/>
  <c r="J43"/>
  <c r="N43" s="1"/>
  <c r="I43"/>
  <c r="G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2" i="51" l="1"/>
  <c r="N43" i="25"/>
</calcChain>
</file>

<file path=xl/sharedStrings.xml><?xml version="1.0" encoding="utf-8"?>
<sst xmlns="http://schemas.openxmlformats.org/spreadsheetml/2006/main" count="2281" uniqueCount="409">
  <si>
    <t xml:space="preserve">        HOTEL SAN BOSCO DE LA FORTUNA S.A</t>
  </si>
  <si>
    <t>CIERRE DIARIO CAJA</t>
  </si>
  <si>
    <t xml:space="preserve">                        ENCARGADO DE RECEPCION:</t>
  </si>
  <si>
    <t>PM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</si>
  <si>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</si>
  <si>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</si>
  <si>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</si>
  <si>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</si>
  <si>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</si>
  <si>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</si>
  <si>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</si>
  <si>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</si>
  <si>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</si>
  <si>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</si>
  <si>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</si>
  <si>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</si>
  <si>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</si>
  <si>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</si>
  <si>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 xml:space="preserve">WK </t>
  </si>
  <si>
    <t>BEBIDAS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</si>
  <si>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</si>
  <si>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</si>
  <si>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</si>
  <si>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</si>
  <si>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</si>
  <si>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</si>
  <si>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</si>
  <si>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JOSE </t>
  </si>
  <si>
    <t>AM</t>
  </si>
  <si>
    <t>13</t>
  </si>
  <si>
    <t>MELISSA HARTE</t>
  </si>
  <si>
    <t>V=4363</t>
  </si>
  <si>
    <t>JOSE</t>
  </si>
  <si>
    <t>JOSIMAR</t>
  </si>
  <si>
    <t>14</t>
  </si>
  <si>
    <t>ANTHONY</t>
  </si>
  <si>
    <t>CELAJES T</t>
  </si>
  <si>
    <t>22</t>
  </si>
  <si>
    <t>SCOTT</t>
  </si>
  <si>
    <t>GECKO</t>
  </si>
  <si>
    <t>23-24</t>
  </si>
  <si>
    <t>SANTOSFAMILY</t>
  </si>
  <si>
    <t>TIERRA V</t>
  </si>
  <si>
    <t>4</t>
  </si>
  <si>
    <t>BEATRIZ</t>
  </si>
  <si>
    <t>WK</t>
  </si>
  <si>
    <t>50</t>
  </si>
  <si>
    <t>TIM</t>
  </si>
  <si>
    <t xml:space="preserve">JOSIMAR </t>
  </si>
  <si>
    <t>CRS TOURS</t>
  </si>
  <si>
    <t>GRUPO CRS TOURS</t>
  </si>
  <si>
    <t>DESAYUNOS</t>
  </si>
  <si>
    <t>12</t>
  </si>
  <si>
    <t>GEMA RODRIGUEZ</t>
  </si>
  <si>
    <t xml:space="preserve">TIM STEPHENS </t>
  </si>
  <si>
    <t>ONEIDA</t>
  </si>
  <si>
    <t>ARA TOURS</t>
  </si>
  <si>
    <t>YAJE</t>
  </si>
  <si>
    <t>CO</t>
  </si>
  <si>
    <t>JEFF</t>
  </si>
  <si>
    <t>V : 4815</t>
  </si>
  <si>
    <t>ALESANDRO</t>
  </si>
  <si>
    <t>SUSAN</t>
  </si>
  <si>
    <t>AMKA</t>
  </si>
  <si>
    <t>JONATHAN</t>
  </si>
  <si>
    <t xml:space="preserve">CAFÉ REY </t>
  </si>
  <si>
    <t>KARIM</t>
  </si>
  <si>
    <t>JEFFREY</t>
  </si>
  <si>
    <t>DANIEL</t>
  </si>
  <si>
    <t xml:space="preserve">JAVIER </t>
  </si>
  <si>
    <t xml:space="preserve">YAJE 25 S.A </t>
  </si>
  <si>
    <t>MANUEL</t>
  </si>
  <si>
    <t>HENKENS</t>
  </si>
  <si>
    <t>PARMABI SN FRANCISCO</t>
  </si>
  <si>
    <t>V= 4365</t>
  </si>
  <si>
    <t>BARBARA KOSTA</t>
  </si>
  <si>
    <t>DINIA CARRANZA</t>
  </si>
  <si>
    <t>M.E.P.</t>
  </si>
  <si>
    <t>LUIS AGUILAR</t>
  </si>
  <si>
    <t>ALICIA FONSECA</t>
  </si>
  <si>
    <t>JOSE ALFARO</t>
  </si>
  <si>
    <t>ERVIN OTERO</t>
  </si>
  <si>
    <t>HYCOM BEBIDAS DEL MUNDO</t>
  </si>
  <si>
    <t>PAT DRICOLL</t>
  </si>
  <si>
    <t>INVERSIONES NEAR S.A.</t>
  </si>
  <si>
    <t>JOSE LOPEZ</t>
  </si>
  <si>
    <t>GECKO TRAIL</t>
  </si>
  <si>
    <t>ZAIDA GUEVARA</t>
  </si>
  <si>
    <t>CAROLINA</t>
  </si>
  <si>
    <t>27</t>
  </si>
  <si>
    <t>GUSTAVO SALAZAR</t>
  </si>
  <si>
    <t xml:space="preserve">AGROCOMERCIAL </t>
  </si>
  <si>
    <t>25</t>
  </si>
  <si>
    <t>OLGA</t>
  </si>
  <si>
    <t>OGANEM LTDA</t>
  </si>
  <si>
    <t>17-18</t>
  </si>
  <si>
    <t>SCHELL</t>
  </si>
  <si>
    <t xml:space="preserve">BRIAN SHORT </t>
  </si>
  <si>
    <t>COSTA RICA SUN TOURS</t>
  </si>
  <si>
    <t>40-50</t>
  </si>
  <si>
    <t xml:space="preserve">SUSAN MC CLAY </t>
  </si>
  <si>
    <t>GRAHAM</t>
  </si>
  <si>
    <t>ARMIN</t>
  </si>
  <si>
    <t xml:space="preserve">CAROLINA </t>
  </si>
  <si>
    <t>7</t>
  </si>
  <si>
    <t>LARINDA PANIAGUA</t>
  </si>
  <si>
    <t>19</t>
  </si>
  <si>
    <t>JAVIER GODINES</t>
  </si>
  <si>
    <t xml:space="preserve">WKC </t>
  </si>
  <si>
    <t>KARO</t>
  </si>
  <si>
    <t>GABRIEL</t>
  </si>
  <si>
    <t>STEVEN</t>
  </si>
  <si>
    <t>BRIAN</t>
  </si>
  <si>
    <t>V : 4817</t>
  </si>
  <si>
    <t>MARAL</t>
  </si>
  <si>
    <t>AMBERS</t>
  </si>
  <si>
    <t>RYAN</t>
  </si>
  <si>
    <t>CARLOS</t>
  </si>
  <si>
    <t>7-8</t>
  </si>
  <si>
    <t>ELSA SHANNON</t>
  </si>
  <si>
    <t>SARA-BEN</t>
  </si>
  <si>
    <t>V=4823</t>
  </si>
  <si>
    <t>DEIDRE</t>
  </si>
  <si>
    <t>LEILA</t>
  </si>
  <si>
    <t>V : 4825</t>
  </si>
  <si>
    <t>11</t>
  </si>
  <si>
    <t>LISA PARKER</t>
  </si>
  <si>
    <t>SCHNEIDER ELECTRIC</t>
  </si>
  <si>
    <t>ARQDECO ILUMINACION</t>
  </si>
  <si>
    <t>10</t>
  </si>
  <si>
    <t>JAVIER -CAFÉ BRITT</t>
  </si>
  <si>
    <t>josi</t>
  </si>
  <si>
    <t>am</t>
  </si>
  <si>
    <t>MCCLAY</t>
  </si>
  <si>
    <t>V:4821-4826</t>
  </si>
  <si>
    <t>V:4828</t>
  </si>
  <si>
    <t>AMBER</t>
  </si>
  <si>
    <t>V:4819-4827</t>
  </si>
  <si>
    <t>ZWARS</t>
  </si>
  <si>
    <t>RAFAELLE</t>
  </si>
  <si>
    <t>V:4820</t>
  </si>
  <si>
    <t>ALEX</t>
  </si>
  <si>
    <t>PRISCILA</t>
  </si>
  <si>
    <t>JACOB</t>
  </si>
  <si>
    <t>V:4830-4831</t>
  </si>
  <si>
    <t>HOSIMAR</t>
  </si>
  <si>
    <t>TARA</t>
  </si>
  <si>
    <t>LISA</t>
  </si>
  <si>
    <t>V : 4832</t>
  </si>
  <si>
    <t>ROBERT</t>
  </si>
  <si>
    <t>MITAL PATEL</t>
  </si>
  <si>
    <t>THERRSA</t>
  </si>
  <si>
    <t>KENETH</t>
  </si>
  <si>
    <t>CAFÉ REY</t>
  </si>
  <si>
    <t>RAFAEL</t>
  </si>
  <si>
    <t>V : 4822-4829</t>
  </si>
  <si>
    <t>ONEYDA</t>
  </si>
  <si>
    <t xml:space="preserve">AM </t>
  </si>
  <si>
    <t>32</t>
  </si>
  <si>
    <t>MARCO</t>
  </si>
  <si>
    <t>NORMAN</t>
  </si>
  <si>
    <t xml:space="preserve">RAPHAEL </t>
  </si>
  <si>
    <t>GRUPO SAMBORO</t>
  </si>
  <si>
    <t>FRANCISCO PALACIOS</t>
  </si>
  <si>
    <t xml:space="preserve">EARTH </t>
  </si>
  <si>
    <t xml:space="preserve">MICHAEL SALSTON </t>
  </si>
  <si>
    <t>CR PARADISE</t>
  </si>
  <si>
    <t>GARY SOLTYS</t>
  </si>
  <si>
    <t>DESAFIO FORTUNA</t>
  </si>
  <si>
    <t>RAMIRO ELEJALDE</t>
  </si>
  <si>
    <t>SUMIT SADEKAR</t>
  </si>
  <si>
    <t>KAREN BIERMAN</t>
  </si>
  <si>
    <t>ROBERT JAN</t>
  </si>
  <si>
    <t>EXPEDICIONES TROPICALES</t>
  </si>
  <si>
    <t>MELIISSA</t>
  </si>
  <si>
    <t xml:space="preserve">CINTHYA ENGEL </t>
  </si>
  <si>
    <t>5</t>
  </si>
  <si>
    <t>ETXEBERRIA</t>
  </si>
  <si>
    <t>GRUPO FCR 23JUL11</t>
  </si>
  <si>
    <t>CR TRAILS</t>
  </si>
  <si>
    <t>GRUPO HFRP23JUL11</t>
  </si>
  <si>
    <t>GRUPO FCR30JUL11</t>
  </si>
  <si>
    <t>GRUPO CR30JUL11</t>
  </si>
  <si>
    <t>RAFAEL RODRIGUEZ</t>
  </si>
  <si>
    <t>MAPACHE TOURS</t>
  </si>
  <si>
    <t xml:space="preserve">GRUPO NOUVELLE </t>
  </si>
  <si>
    <t>DUNCAN JACKSON</t>
  </si>
  <si>
    <t>HOTEL BEDS COSTA RICA</t>
  </si>
  <si>
    <t>HEKENS MARTENS</t>
  </si>
  <si>
    <t xml:space="preserve">CAMINO TRAVEL </t>
  </si>
  <si>
    <t xml:space="preserve">MARCOS BEJARANO </t>
  </si>
  <si>
    <t xml:space="preserve">EXO </t>
  </si>
  <si>
    <t>MAURICE &amp; MRS VERONICA</t>
  </si>
  <si>
    <t xml:space="preserve">DISCOVERY TRAVEL </t>
  </si>
  <si>
    <t>BOSQYES DE CR</t>
  </si>
  <si>
    <t>SR GILLES CASSINAT</t>
  </si>
  <si>
    <t>MONICA WISLER</t>
  </si>
  <si>
    <t>GRUPO EXPEDICIONES T</t>
  </si>
  <si>
    <t>DOLORES</t>
  </si>
  <si>
    <t>V4833-4834</t>
  </si>
  <si>
    <t>FACT 38867  NULA</t>
  </si>
  <si>
    <t>TAYRIN</t>
  </si>
  <si>
    <t>INA</t>
  </si>
  <si>
    <t>GUILLERMO</t>
  </si>
  <si>
    <t>MARJORIE</t>
  </si>
  <si>
    <t>MARIA</t>
  </si>
  <si>
    <t>JESSICA</t>
  </si>
  <si>
    <t>JOHN</t>
  </si>
  <si>
    <t>MARIBEL</t>
  </si>
  <si>
    <t>TATIANA</t>
  </si>
  <si>
    <t>MARTA</t>
  </si>
  <si>
    <t>GRUPO INA</t>
  </si>
  <si>
    <t>UMBERTO</t>
  </si>
  <si>
    <t>EXPLORE</t>
  </si>
  <si>
    <t>VESA</t>
  </si>
  <si>
    <t>SERGIO</t>
  </si>
  <si>
    <t>V : 4835</t>
  </si>
  <si>
    <t>LUKAS</t>
  </si>
  <si>
    <t>JUSTIN</t>
  </si>
  <si>
    <t>SEAN</t>
  </si>
  <si>
    <t>V : 4836</t>
  </si>
  <si>
    <t>V : 4837</t>
  </si>
  <si>
    <t>JOHN CROSS</t>
  </si>
  <si>
    <t>SEAN KELLY</t>
  </si>
  <si>
    <t>V= 4838 Y 4839</t>
  </si>
  <si>
    <t>ADRIAN GOMEZ</t>
  </si>
  <si>
    <t>CESAR GOMEZ</t>
  </si>
  <si>
    <t>WKI</t>
  </si>
  <si>
    <t>CAMILO</t>
  </si>
  <si>
    <t>V= 4840</t>
  </si>
  <si>
    <t>MONICA</t>
  </si>
  <si>
    <t>GRUPO PORTANTORCHAS</t>
  </si>
  <si>
    <t>ASOC PORTANTORCHAS</t>
  </si>
  <si>
    <t>34</t>
  </si>
  <si>
    <t>FELIPE ORTEGA</t>
  </si>
  <si>
    <t>8</t>
  </si>
  <si>
    <t>JANE VERHOSTAD</t>
  </si>
  <si>
    <t>3</t>
  </si>
  <si>
    <t xml:space="preserve">KRISTY MERCEN </t>
  </si>
  <si>
    <t>LUIS BARBA</t>
  </si>
  <si>
    <t xml:space="preserve">BURAK YURTSEVEN </t>
  </si>
  <si>
    <t>EMMANUEL MINOTOLO</t>
  </si>
  <si>
    <t>05</t>
  </si>
  <si>
    <t xml:space="preserve">GABRIELA MESEGUER </t>
  </si>
  <si>
    <t>JANE</t>
  </si>
  <si>
    <t>V 4843</t>
  </si>
  <si>
    <t>GAP</t>
  </si>
  <si>
    <t>KRISTY</t>
  </si>
  <si>
    <t>MEP</t>
  </si>
  <si>
    <t>MANUELA</t>
  </si>
  <si>
    <t>JENNIFER</t>
  </si>
  <si>
    <t>V:4849</t>
  </si>
  <si>
    <t>V:4846/48/47</t>
  </si>
  <si>
    <t>CARLOS REYES</t>
  </si>
  <si>
    <t>JOSE AVILA</t>
  </si>
  <si>
    <t>RUTA COCSULTORES</t>
  </si>
  <si>
    <t>VICTOR MEJIAS</t>
  </si>
  <si>
    <t>JOSEPH</t>
  </si>
  <si>
    <t>LEONARDO</t>
  </si>
  <si>
    <t>FACT: 38929 NULA</t>
  </si>
  <si>
    <t>ERROR EN EL ENCABEZAMIENTO, NO ERA ARENAL EVERGREEN, SINO, WALK INN-JOSE</t>
  </si>
  <si>
    <t>BURAK</t>
  </si>
  <si>
    <t>V 4366</t>
  </si>
  <si>
    <t>FRANCISCO</t>
  </si>
  <si>
    <t>BICOSTA RICA</t>
  </si>
  <si>
    <t>FACT: 38938-38939 NULA</t>
  </si>
  <si>
    <t>CNE</t>
  </si>
  <si>
    <t>VICTOR</t>
  </si>
  <si>
    <t>V 4367</t>
  </si>
  <si>
    <t>RAMON</t>
  </si>
  <si>
    <t>GIROLAMO</t>
  </si>
  <si>
    <t xml:space="preserve">SILVIA ROJAS </t>
  </si>
  <si>
    <t>TROPICAL DREAMS</t>
  </si>
  <si>
    <t>SANTOS FAMILY</t>
  </si>
  <si>
    <t>TIERRA VERDE</t>
  </si>
  <si>
    <t>JOSEPH TOGOAN</t>
  </si>
  <si>
    <t>ARENAL EVERGREEN</t>
  </si>
  <si>
    <t>TATIANA BONILLA</t>
  </si>
  <si>
    <t xml:space="preserve">GECKO TRAIL </t>
  </si>
  <si>
    <t>TERRY ANN ASHBY</t>
  </si>
  <si>
    <t xml:space="preserve">LEO </t>
  </si>
  <si>
    <t>V=4368</t>
  </si>
  <si>
    <t xml:space="preserve">FRANCISCO ESCUDERO </t>
  </si>
  <si>
    <t>AGROCOMERCIAL DE GRECIA</t>
  </si>
  <si>
    <t>ASHA</t>
  </si>
  <si>
    <t>BEBDIAS</t>
  </si>
  <si>
    <t>SANTIAGO</t>
  </si>
  <si>
    <t>SANTOS</t>
  </si>
  <si>
    <t>CATTIN</t>
  </si>
  <si>
    <t>ORBITZ</t>
  </si>
  <si>
    <t>PAULO KATHERINA CRISTINA</t>
  </si>
  <si>
    <t>V=4852</t>
  </si>
  <si>
    <t>RUI-INES</t>
  </si>
  <si>
    <t>V=4853</t>
  </si>
  <si>
    <t>BARBARA STEIN</t>
  </si>
  <si>
    <t>CARMINA</t>
  </si>
  <si>
    <t>V=4854</t>
  </si>
  <si>
    <t>PEDRO</t>
  </si>
  <si>
    <t>V=4855</t>
  </si>
  <si>
    <t>26</t>
  </si>
  <si>
    <t>CARLOS VARGAS</t>
  </si>
  <si>
    <t>21</t>
  </si>
  <si>
    <t>PATRICK</t>
  </si>
  <si>
    <t>MARVIN</t>
  </si>
  <si>
    <t>U.N.A.</t>
  </si>
  <si>
    <t>ROSALBA</t>
  </si>
  <si>
    <t>MARIA ANDRIES</t>
  </si>
  <si>
    <t>ALONSO</t>
  </si>
  <si>
    <t>ABONOS AGRO</t>
  </si>
  <si>
    <t>RANDY</t>
  </si>
  <si>
    <t>SOF</t>
  </si>
  <si>
    <t>CAFÉ EL REY</t>
  </si>
  <si>
    <t>THERESA</t>
  </si>
  <si>
    <t>V= 4857</t>
  </si>
  <si>
    <t>DONOVAN</t>
  </si>
  <si>
    <t>V= 4858</t>
  </si>
  <si>
    <t>20-21-25</t>
  </si>
  <si>
    <t>CR TREASURE HOUSE</t>
  </si>
  <si>
    <t>F 38980 NULA</t>
  </si>
  <si>
    <t>MESA MEDICAL</t>
  </si>
  <si>
    <t>NICOLE - MARC</t>
  </si>
  <si>
    <t>RAVI</t>
  </si>
  <si>
    <t>V 4859</t>
  </si>
  <si>
    <t>FELIX</t>
  </si>
  <si>
    <t>16</t>
  </si>
  <si>
    <t xml:space="preserve">JOSE LUIS </t>
  </si>
  <si>
    <t>MTSS</t>
  </si>
  <si>
    <t>LEIDY LIZANO</t>
  </si>
  <si>
    <t>FAC # 38992</t>
  </si>
  <si>
    <t>LUIS R SALAS</t>
  </si>
  <si>
    <t>CCSS</t>
  </si>
  <si>
    <t>MARTIN BONILLA</t>
  </si>
  <si>
    <t>ENHMED S.A.</t>
  </si>
  <si>
    <t>HAZEL LEVITA</t>
  </si>
  <si>
    <t xml:space="preserve">IGOR </t>
  </si>
  <si>
    <t>MARIA ISABEL OCAÑA</t>
  </si>
  <si>
    <t>MAPACHE</t>
  </si>
  <si>
    <t>PURA VIDA 2011</t>
  </si>
  <si>
    <t xml:space="preserve">PEDRO VICENTE GONZALEZ </t>
  </si>
  <si>
    <t>MICHAEL LO</t>
  </si>
  <si>
    <t>V=4860</t>
  </si>
  <si>
    <t xml:space="preserve">ISRAEL ANTONIO </t>
  </si>
  <si>
    <t xml:space="preserve">ADELA PICADO </t>
  </si>
  <si>
    <t>GRUPO CP020811</t>
  </si>
  <si>
    <t>GRUPO FCR06AGO11</t>
  </si>
  <si>
    <t xml:space="preserve">COSTA RICA TRAILS </t>
  </si>
  <si>
    <t>FCR13AGO11</t>
  </si>
  <si>
    <t>STEPHANIE &amp; AURELIE</t>
  </si>
  <si>
    <t>DISCOVERY TRAVEL</t>
  </si>
  <si>
    <t>DEHAYE</t>
  </si>
  <si>
    <t>GRUPO BOSQUES DE CR # 09</t>
  </si>
  <si>
    <t>GRUPO AVENTURAS DE CR # 12</t>
  </si>
  <si>
    <t>GRUPO AUC 131</t>
  </si>
  <si>
    <t>CAMINO TRAVEL</t>
  </si>
  <si>
    <t>MR VAN EYSENDYCK</t>
  </si>
  <si>
    <t>FNR 133</t>
  </si>
  <si>
    <t>PATRICIA HERZOVICH</t>
  </si>
  <si>
    <t>LAS OLAS S.A.</t>
  </si>
  <si>
    <t>CAROLA FALKENBERG</t>
  </si>
  <si>
    <t>DESAFIO LA FORTUNA</t>
  </si>
  <si>
    <t>CRA 110709</t>
  </si>
  <si>
    <t>GAP ADVENTURES</t>
  </si>
  <si>
    <t>FITCRA 110716</t>
  </si>
  <si>
    <t>CRVS 110813</t>
  </si>
  <si>
    <t>GILL GONZALEZ</t>
  </si>
  <si>
    <t>CARO</t>
  </si>
  <si>
    <t>17</t>
  </si>
  <si>
    <t>ICE</t>
  </si>
  <si>
    <t>DAISY</t>
  </si>
  <si>
    <t xml:space="preserve">LUZ MARINA </t>
  </si>
  <si>
    <t xml:space="preserve">ANA PATRICIA </t>
  </si>
  <si>
    <t>GRUPO EXPLORE FCC</t>
  </si>
  <si>
    <t>VESA TOUR</t>
  </si>
  <si>
    <t xml:space="preserve">THOMAS KOSTER </t>
  </si>
  <si>
    <t xml:space="preserve">ORAN HANUKA </t>
  </si>
  <si>
    <t>20</t>
  </si>
  <si>
    <t>WILLIAM HERRERA</t>
  </si>
  <si>
    <t>JOAN -KRISTELL</t>
  </si>
  <si>
    <t>V=4861</t>
  </si>
  <si>
    <t>MARIKO HIRAKAWA</t>
  </si>
  <si>
    <t>ANN CRAWFORD</t>
  </si>
  <si>
    <t>YVON BRUNET</t>
  </si>
  <si>
    <t xml:space="preserve">CR PARADISE </t>
  </si>
  <si>
    <t>XINIA ALFARO</t>
  </si>
  <si>
    <t>MAURICIO</t>
  </si>
  <si>
    <t>JOSIMAR AMPOS</t>
  </si>
  <si>
    <t>GUSTAVO ABARCA</t>
  </si>
  <si>
    <t>CHRISTOPHER</t>
  </si>
  <si>
    <t>V 4369</t>
  </si>
  <si>
    <t>ILEANA</t>
  </si>
  <si>
    <t>RJ KORTOONS</t>
  </si>
  <si>
    <t>CLAUDIO</t>
  </si>
  <si>
    <t>JILL</t>
  </si>
  <si>
    <t>V=4862</t>
  </si>
  <si>
    <t>KORTOOMS</t>
  </si>
  <si>
    <t>V=4863</t>
  </si>
  <si>
    <t>DEIVIS</t>
  </si>
  <si>
    <t>CONSTANMCE</t>
  </si>
  <si>
    <t>V : 4370</t>
  </si>
  <si>
    <t>ALICIA</t>
  </si>
  <si>
    <t>AUC 134</t>
  </si>
  <si>
    <t>SARAH BERRY</t>
  </si>
  <si>
    <t>FACTURA # 39055 ES SOLO DE BEBIDAS.</t>
  </si>
  <si>
    <t>JILL DANIELS</t>
  </si>
  <si>
    <t>39056-39057</t>
  </si>
  <si>
    <t>V 4371</t>
  </si>
  <si>
    <t>JULIO GARCIA</t>
  </si>
  <si>
    <t>15</t>
  </si>
  <si>
    <t>18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</si>
</sst>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4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B26" sqref="B26"/>
    </sheetView>
  </sheetViews>
  <sheetFormatPr baseColWidth="10" defaultColWidth="13.28515625" defaultRowHeight="15"/>
  <cols>
    <col min="1" max="1" width="9" style="5" customWidth="1"/>
    <col min="2" max="2" width="20.5703125" style="5" customWidth="1"/>
    <col min="3" max="3" width="23.140625" style="5" customWidth="1"/>
    <col min="4" max="7" width="13.28515625" style="5"/>
    <col min="8" max="8" width="15.85546875" style="52" customWidth="1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68"/>
      <c r="K3" s="176">
        <v>40786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6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29</v>
      </c>
      <c r="B6" s="12" t="s">
        <v>403</v>
      </c>
      <c r="C6" s="12" t="s">
        <v>45</v>
      </c>
      <c r="D6" s="13">
        <v>40784</v>
      </c>
      <c r="E6" s="13">
        <v>40787</v>
      </c>
      <c r="F6" s="14" t="s">
        <v>404</v>
      </c>
      <c r="G6" s="15">
        <v>70560</v>
      </c>
      <c r="H6" s="15" t="s">
        <v>405</v>
      </c>
      <c r="I6" s="15">
        <v>12500</v>
      </c>
      <c r="J6" s="16">
        <v>12500</v>
      </c>
      <c r="K6" s="15">
        <v>70560</v>
      </c>
      <c r="L6" s="15"/>
      <c r="M6" s="15"/>
      <c r="N6" s="17">
        <f t="shared" ref="N6:N40" si="0">SUM(G6+I6)</f>
        <v>83060</v>
      </c>
    </row>
    <row r="7" spans="1:14" ht="15.75" customHeight="1">
      <c r="A7" s="11" t="s">
        <v>158</v>
      </c>
      <c r="B7" s="11" t="s">
        <v>406</v>
      </c>
      <c r="C7" s="12" t="s">
        <v>45</v>
      </c>
      <c r="D7" s="13">
        <v>40786</v>
      </c>
      <c r="E7" s="13">
        <v>40787</v>
      </c>
      <c r="F7" s="14">
        <v>39058</v>
      </c>
      <c r="G7" s="15">
        <v>36000</v>
      </c>
      <c r="H7" s="15"/>
      <c r="I7" s="15"/>
      <c r="J7" s="16">
        <v>36000</v>
      </c>
      <c r="K7" s="16"/>
      <c r="L7" s="15"/>
      <c r="M7" s="15"/>
      <c r="N7" s="17">
        <f t="shared" si="0"/>
        <v>36000</v>
      </c>
    </row>
    <row r="8" spans="1:14">
      <c r="A8" s="11" t="s">
        <v>52</v>
      </c>
      <c r="B8" s="11" t="s">
        <v>330</v>
      </c>
      <c r="C8" s="12" t="s">
        <v>45</v>
      </c>
      <c r="D8" s="13">
        <v>40786</v>
      </c>
      <c r="E8" s="13">
        <v>40787</v>
      </c>
      <c r="F8" s="14">
        <v>39059</v>
      </c>
      <c r="G8" s="15">
        <v>22500</v>
      </c>
      <c r="H8" s="15"/>
      <c r="I8" s="15"/>
      <c r="J8" s="16">
        <v>22500</v>
      </c>
      <c r="K8" s="16"/>
      <c r="L8" s="15"/>
      <c r="M8" s="15"/>
      <c r="N8" s="17">
        <f t="shared" si="0"/>
        <v>22500</v>
      </c>
    </row>
    <row r="9" spans="1:14">
      <c r="A9" s="11" t="s">
        <v>407</v>
      </c>
      <c r="B9" s="11" t="s">
        <v>330</v>
      </c>
      <c r="C9" s="12" t="s">
        <v>45</v>
      </c>
      <c r="D9" s="13">
        <v>40786</v>
      </c>
      <c r="E9" s="13">
        <v>40787</v>
      </c>
      <c r="F9" s="14">
        <v>39060</v>
      </c>
      <c r="G9" s="15">
        <v>22500</v>
      </c>
      <c r="H9" s="15"/>
      <c r="I9" s="15"/>
      <c r="J9" s="16">
        <v>22500</v>
      </c>
      <c r="K9" s="15"/>
      <c r="L9" s="15"/>
      <c r="M9" s="18"/>
      <c r="N9" s="17">
        <f t="shared" si="0"/>
        <v>22500</v>
      </c>
    </row>
    <row r="10" spans="1:14">
      <c r="A10" s="11" t="s">
        <v>408</v>
      </c>
      <c r="B10" s="11" t="s">
        <v>330</v>
      </c>
      <c r="C10" s="12" t="s">
        <v>45</v>
      </c>
      <c r="D10" s="13">
        <v>40786</v>
      </c>
      <c r="E10" s="13">
        <v>40787</v>
      </c>
      <c r="F10" s="14">
        <v>39061</v>
      </c>
      <c r="G10" s="15">
        <v>22500</v>
      </c>
      <c r="H10" s="15"/>
      <c r="I10" s="15"/>
      <c r="J10" s="16">
        <v>22500</v>
      </c>
      <c r="K10" s="15"/>
      <c r="L10" s="15"/>
      <c r="M10" s="18"/>
      <c r="N10" s="17">
        <f t="shared" si="0"/>
        <v>22500</v>
      </c>
    </row>
    <row r="11" spans="1:14">
      <c r="A11" s="11"/>
      <c r="B11" s="12" t="s">
        <v>323</v>
      </c>
      <c r="C11" s="12" t="s">
        <v>285</v>
      </c>
      <c r="D11" s="13"/>
      <c r="E11" s="13"/>
      <c r="F11" s="14">
        <v>39062</v>
      </c>
      <c r="G11" s="15"/>
      <c r="H11" s="15" t="s">
        <v>19</v>
      </c>
      <c r="I11" s="16">
        <v>7500</v>
      </c>
      <c r="J11" s="15">
        <v>7500</v>
      </c>
      <c r="K11" s="15"/>
      <c r="L11" s="15"/>
      <c r="M11" s="18"/>
      <c r="N11" s="17">
        <f t="shared" si="0"/>
        <v>7500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194060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174060</v>
      </c>
      <c r="H42" s="20"/>
      <c r="I42" s="35">
        <f>SUM(I6:I40)</f>
        <v>20000</v>
      </c>
      <c r="J42" s="35">
        <f>SUM(J6:J40)</f>
        <v>123500</v>
      </c>
      <c r="K42" s="35">
        <f>SUM(K6:K40)</f>
        <v>70560</v>
      </c>
      <c r="L42" s="35">
        <f>SUM(L6:L41)</f>
        <v>0</v>
      </c>
      <c r="M42" s="35">
        <v>0</v>
      </c>
      <c r="N42" s="35">
        <f>SUM(J42:M42)</f>
        <v>194060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6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68" t="s">
        <v>23</v>
      </c>
      <c r="F44" s="16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68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50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25200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98300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123500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8"/>
  <dimension ref="A1:N51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150"/>
      <c r="K3" s="176">
        <v>40782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5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158</v>
      </c>
      <c r="B6" s="11" t="s">
        <v>374</v>
      </c>
      <c r="C6" s="12" t="s">
        <v>18</v>
      </c>
      <c r="D6" s="13">
        <v>40779</v>
      </c>
      <c r="E6" s="13">
        <v>40782</v>
      </c>
      <c r="F6" s="14">
        <v>39029</v>
      </c>
      <c r="G6" s="15">
        <v>68724</v>
      </c>
      <c r="H6" s="15"/>
      <c r="I6" s="15"/>
      <c r="J6" s="16">
        <v>68724</v>
      </c>
      <c r="K6" s="15"/>
      <c r="L6" s="15"/>
      <c r="M6" s="15"/>
      <c r="N6" s="17">
        <f t="shared" ref="N6:N40" si="0">SUM(G6+I6)</f>
        <v>68724</v>
      </c>
    </row>
    <row r="7" spans="1:14" ht="15.75" customHeight="1">
      <c r="A7" s="11" t="s">
        <v>375</v>
      </c>
      <c r="B7" s="11" t="s">
        <v>376</v>
      </c>
      <c r="C7" s="12" t="s">
        <v>18</v>
      </c>
      <c r="D7" s="13">
        <v>40782</v>
      </c>
      <c r="E7" s="13">
        <v>40783</v>
      </c>
      <c r="F7" s="14">
        <v>39030</v>
      </c>
      <c r="G7" s="15">
        <v>21000</v>
      </c>
      <c r="H7" s="15"/>
      <c r="I7" s="15"/>
      <c r="J7" s="16">
        <v>21000</v>
      </c>
      <c r="K7" s="16"/>
      <c r="L7" s="15"/>
      <c r="M7" s="15"/>
      <c r="N7" s="17">
        <f t="shared" si="0"/>
        <v>21000</v>
      </c>
    </row>
    <row r="8" spans="1:14">
      <c r="A8" s="11"/>
      <c r="B8" s="11" t="s">
        <v>377</v>
      </c>
      <c r="C8" s="12"/>
      <c r="D8" s="13"/>
      <c r="E8" s="13"/>
      <c r="F8" s="14">
        <v>39031</v>
      </c>
      <c r="G8" s="15"/>
      <c r="H8" s="15" t="s">
        <v>378</v>
      </c>
      <c r="I8" s="15">
        <v>81672</v>
      </c>
      <c r="J8" s="16"/>
      <c r="K8" s="16">
        <v>81672</v>
      </c>
      <c r="L8" s="15"/>
      <c r="M8" s="15"/>
      <c r="N8" s="17">
        <f t="shared" si="0"/>
        <v>81672</v>
      </c>
    </row>
    <row r="9" spans="1:14">
      <c r="A9" s="11" t="s">
        <v>299</v>
      </c>
      <c r="B9" s="12" t="s">
        <v>379</v>
      </c>
      <c r="C9" s="12" t="s">
        <v>18</v>
      </c>
      <c r="D9" s="13">
        <v>40780</v>
      </c>
      <c r="E9" s="13">
        <v>40782</v>
      </c>
      <c r="F9" s="14">
        <v>39032</v>
      </c>
      <c r="G9" s="15">
        <v>48804</v>
      </c>
      <c r="H9" s="15"/>
      <c r="I9" s="16"/>
      <c r="J9" s="15"/>
      <c r="K9" s="15">
        <v>48804</v>
      </c>
      <c r="L9" s="15"/>
      <c r="M9" s="18"/>
      <c r="N9" s="17">
        <f t="shared" si="0"/>
        <v>48804</v>
      </c>
    </row>
    <row r="10" spans="1:14">
      <c r="A10" s="11" t="s">
        <v>233</v>
      </c>
      <c r="B10" s="12" t="s">
        <v>380</v>
      </c>
      <c r="C10" s="12" t="s">
        <v>18</v>
      </c>
      <c r="D10" s="13">
        <v>40778</v>
      </c>
      <c r="E10" s="13">
        <v>40782</v>
      </c>
      <c r="F10" s="14">
        <v>39033</v>
      </c>
      <c r="G10" s="15">
        <v>97608</v>
      </c>
      <c r="H10" s="16"/>
      <c r="I10" s="16"/>
      <c r="J10" s="15"/>
      <c r="K10" s="15">
        <v>97608</v>
      </c>
      <c r="L10" s="15"/>
      <c r="M10" s="18"/>
      <c r="N10" s="17">
        <f t="shared" si="0"/>
        <v>97608</v>
      </c>
    </row>
    <row r="11" spans="1:14">
      <c r="A11" s="11" t="s">
        <v>52</v>
      </c>
      <c r="B11" s="12" t="s">
        <v>381</v>
      </c>
      <c r="C11" s="12" t="s">
        <v>382</v>
      </c>
      <c r="D11" s="13">
        <v>40770</v>
      </c>
      <c r="E11" s="13">
        <v>40771</v>
      </c>
      <c r="F11" s="14">
        <v>39034</v>
      </c>
      <c r="G11" s="15">
        <v>27888</v>
      </c>
      <c r="H11" s="15"/>
      <c r="I11" s="16"/>
      <c r="J11" s="15"/>
      <c r="K11" s="15"/>
      <c r="L11" s="15"/>
      <c r="M11" s="18">
        <v>27888</v>
      </c>
      <c r="N11" s="17">
        <f t="shared" si="0"/>
        <v>27888</v>
      </c>
    </row>
    <row r="12" spans="1:14">
      <c r="A12" s="11" t="s">
        <v>158</v>
      </c>
      <c r="B12" s="12" t="s">
        <v>383</v>
      </c>
      <c r="C12" s="12" t="s">
        <v>18</v>
      </c>
      <c r="D12" s="13">
        <v>40782</v>
      </c>
      <c r="E12" s="13">
        <v>40783</v>
      </c>
      <c r="F12" s="14">
        <v>39035</v>
      </c>
      <c r="G12" s="15">
        <v>28884</v>
      </c>
      <c r="H12" s="15"/>
      <c r="I12" s="16"/>
      <c r="J12" s="15">
        <v>28884</v>
      </c>
      <c r="K12" s="15"/>
      <c r="L12" s="15"/>
      <c r="M12" s="18"/>
      <c r="N12" s="17">
        <f t="shared" si="0"/>
        <v>28884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374580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292908</v>
      </c>
      <c r="H42" s="20"/>
      <c r="I42" s="35">
        <f>SUM(I6:I40)</f>
        <v>81672</v>
      </c>
      <c r="J42" s="35">
        <f>SUM(J6:J40)</f>
        <v>118608</v>
      </c>
      <c r="K42" s="35">
        <f>SUM(K6:K40)</f>
        <v>228084</v>
      </c>
      <c r="L42" s="35">
        <f>SUM(L6:L41)</f>
        <v>0</v>
      </c>
      <c r="M42" s="35">
        <f>SUM(M6:M41)</f>
        <v>27888</v>
      </c>
      <c r="N42" s="35">
        <f>SUM(J42:M42)</f>
        <v>374580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5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50" t="s">
        <v>23</v>
      </c>
      <c r="F44" s="15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50"/>
      <c r="C45" s="42">
        <v>0</v>
      </c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148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73704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44904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118608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9"/>
  <dimension ref="A1:N51"/>
  <sheetViews>
    <sheetView workbookViewId="0">
      <selection activeCell="D39" sqref="D39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148"/>
      <c r="K3" s="176">
        <v>40781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4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369</v>
      </c>
      <c r="C6" s="12" t="s">
        <v>18</v>
      </c>
      <c r="D6" s="13">
        <v>40781</v>
      </c>
      <c r="E6" s="13">
        <v>40782</v>
      </c>
      <c r="F6" s="14">
        <v>39025</v>
      </c>
      <c r="G6" s="15">
        <v>22908</v>
      </c>
      <c r="H6" s="15"/>
      <c r="I6" s="15"/>
      <c r="J6" s="16"/>
      <c r="K6" s="15">
        <v>22908</v>
      </c>
      <c r="L6" s="15"/>
      <c r="M6" s="15"/>
      <c r="N6" s="17">
        <f t="shared" ref="N6:N40" si="0">SUM(G6+I6)</f>
        <v>22908</v>
      </c>
    </row>
    <row r="7" spans="1:14" ht="15.75" customHeight="1">
      <c r="A7" s="11"/>
      <c r="B7" s="11" t="s">
        <v>370</v>
      </c>
      <c r="C7" s="12" t="s">
        <v>18</v>
      </c>
      <c r="D7" s="13">
        <v>40781</v>
      </c>
      <c r="E7" s="13">
        <v>40783</v>
      </c>
      <c r="F7" s="14">
        <v>39026</v>
      </c>
      <c r="G7" s="15">
        <v>103584</v>
      </c>
      <c r="H7" s="15"/>
      <c r="I7" s="15"/>
      <c r="J7" s="16">
        <v>103584</v>
      </c>
      <c r="K7" s="16"/>
      <c r="L7" s="15"/>
      <c r="M7" s="15"/>
      <c r="N7" s="17">
        <f t="shared" si="0"/>
        <v>103584</v>
      </c>
    </row>
    <row r="8" spans="1:14">
      <c r="A8" s="11"/>
      <c r="B8" s="11" t="s">
        <v>371</v>
      </c>
      <c r="C8" s="12" t="s">
        <v>372</v>
      </c>
      <c r="D8" s="13">
        <v>40782</v>
      </c>
      <c r="E8" s="13">
        <v>40784</v>
      </c>
      <c r="F8" s="14">
        <v>39027</v>
      </c>
      <c r="G8" s="15">
        <v>290832</v>
      </c>
      <c r="H8" s="15"/>
      <c r="I8" s="15"/>
      <c r="J8" s="16"/>
      <c r="K8" s="15"/>
      <c r="L8" s="15"/>
      <c r="M8" s="15">
        <v>290832</v>
      </c>
      <c r="N8" s="17">
        <f t="shared" si="0"/>
        <v>290832</v>
      </c>
    </row>
    <row r="9" spans="1:14">
      <c r="A9" s="11"/>
      <c r="B9" s="12" t="s">
        <v>373</v>
      </c>
      <c r="C9" s="12" t="s">
        <v>108</v>
      </c>
      <c r="D9" s="13">
        <v>40781</v>
      </c>
      <c r="E9" s="13">
        <v>40783</v>
      </c>
      <c r="F9" s="14">
        <v>39028</v>
      </c>
      <c r="G9" s="15">
        <v>54780</v>
      </c>
      <c r="H9" s="15"/>
      <c r="I9" s="16"/>
      <c r="J9" s="15"/>
      <c r="K9" s="15">
        <v>54780</v>
      </c>
      <c r="L9" s="15"/>
      <c r="M9" s="18"/>
      <c r="N9" s="17">
        <f t="shared" si="0"/>
        <v>54780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472104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472104</v>
      </c>
      <c r="H42" s="20"/>
      <c r="I42" s="35">
        <f>SUM(I6:I40)</f>
        <v>0</v>
      </c>
      <c r="J42" s="35">
        <f>SUM(J6:J40)</f>
        <v>103584</v>
      </c>
      <c r="K42" s="35">
        <f>SUM(K6:K40)</f>
        <v>77688</v>
      </c>
      <c r="L42" s="35">
        <f>SUM(L6:L41)</f>
        <v>0</v>
      </c>
      <c r="M42" s="35">
        <f>SUM(M6:M41)</f>
        <v>290832</v>
      </c>
      <c r="N42" s="35">
        <f>SUM(J42:M42)</f>
        <v>472104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4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48" t="s">
        <v>23</v>
      </c>
      <c r="F44" s="14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48"/>
      <c r="C45" s="42">
        <v>0</v>
      </c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103584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103584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20"/>
  <dimension ref="A1:N51"/>
  <sheetViews>
    <sheetView workbookViewId="0">
      <selection activeCell="C21" sqref="C21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46"/>
      <c r="K3" s="176">
        <v>40781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4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366</v>
      </c>
      <c r="B6" s="11" t="s">
        <v>367</v>
      </c>
      <c r="C6" s="12"/>
      <c r="D6" s="13">
        <v>40780</v>
      </c>
      <c r="E6" s="13">
        <v>40781</v>
      </c>
      <c r="F6" s="14">
        <v>39021</v>
      </c>
      <c r="G6" s="15">
        <v>20000</v>
      </c>
      <c r="H6" s="15"/>
      <c r="I6" s="15"/>
      <c r="J6" s="16"/>
      <c r="K6" s="15">
        <v>20000</v>
      </c>
      <c r="L6" s="15"/>
      <c r="M6" s="15"/>
      <c r="N6" s="17">
        <f t="shared" ref="N6:N40" si="0">SUM(G6+I6)</f>
        <v>20000</v>
      </c>
    </row>
    <row r="7" spans="1:14" ht="15.75" customHeight="1">
      <c r="A7" s="11"/>
      <c r="B7" s="11" t="s">
        <v>367</v>
      </c>
      <c r="C7" s="12"/>
      <c r="D7" s="13">
        <v>40780</v>
      </c>
      <c r="E7" s="13">
        <v>40781</v>
      </c>
      <c r="F7" s="14">
        <v>39022</v>
      </c>
      <c r="G7" s="15">
        <v>20000</v>
      </c>
      <c r="H7" s="15"/>
      <c r="I7" s="15"/>
      <c r="J7" s="16"/>
      <c r="K7" s="16">
        <v>2000</v>
      </c>
      <c r="L7" s="15"/>
      <c r="M7" s="15"/>
      <c r="N7" s="17">
        <f t="shared" si="0"/>
        <v>20000</v>
      </c>
    </row>
    <row r="8" spans="1:14">
      <c r="A8" s="11"/>
      <c r="B8" s="11" t="s">
        <v>368</v>
      </c>
      <c r="C8" s="12"/>
      <c r="D8" s="13">
        <v>40781</v>
      </c>
      <c r="E8" s="13">
        <v>40783</v>
      </c>
      <c r="F8" s="14">
        <v>39023</v>
      </c>
      <c r="G8" s="15">
        <v>49800</v>
      </c>
      <c r="H8" s="15"/>
      <c r="I8" s="15"/>
      <c r="J8" s="16">
        <v>49800</v>
      </c>
      <c r="K8" s="15"/>
      <c r="L8" s="15"/>
      <c r="M8" s="15"/>
      <c r="N8" s="17">
        <f t="shared" si="0"/>
        <v>49800</v>
      </c>
    </row>
    <row r="9" spans="1:14">
      <c r="A9" s="11"/>
      <c r="B9" s="12" t="s">
        <v>297</v>
      </c>
      <c r="C9" s="12"/>
      <c r="D9" s="13"/>
      <c r="E9" s="13"/>
      <c r="F9" s="14">
        <v>39024</v>
      </c>
      <c r="G9" s="15"/>
      <c r="H9" s="15" t="s">
        <v>19</v>
      </c>
      <c r="I9" s="16">
        <v>4900</v>
      </c>
      <c r="J9" s="15">
        <v>4900</v>
      </c>
      <c r="K9" s="15"/>
      <c r="L9" s="15"/>
      <c r="M9" s="18"/>
      <c r="N9" s="17">
        <f t="shared" si="0"/>
        <v>4900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94700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89800</v>
      </c>
      <c r="H42" s="20"/>
      <c r="I42" s="35">
        <f>SUM(I6:I40)</f>
        <v>4900</v>
      </c>
      <c r="J42" s="35">
        <f>SUM(J6:J40)</f>
        <v>54700</v>
      </c>
      <c r="K42" s="35">
        <f>SUM(K6:K40)</f>
        <v>22000</v>
      </c>
      <c r="L42" s="35">
        <f>SUM(L6:L41)</f>
        <v>0</v>
      </c>
      <c r="M42" s="35">
        <f>SUM(M6:M41)</f>
        <v>0</v>
      </c>
      <c r="N42" s="35">
        <f>SUM(J42:M42)</f>
        <v>76700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4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46" t="s">
        <v>23</v>
      </c>
      <c r="F44" s="14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46"/>
      <c r="C45" s="42">
        <v>0</v>
      </c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54700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54700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21"/>
  <dimension ref="A1:N51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144"/>
      <c r="K3" s="176">
        <v>40780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4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325</v>
      </c>
      <c r="C6" s="12" t="s">
        <v>326</v>
      </c>
      <c r="D6" s="13">
        <v>40780</v>
      </c>
      <c r="E6" s="13">
        <v>40781</v>
      </c>
      <c r="F6" s="14">
        <v>38990</v>
      </c>
      <c r="G6" s="15">
        <v>20000</v>
      </c>
      <c r="H6" s="15"/>
      <c r="I6" s="15"/>
      <c r="J6" s="16">
        <v>20000</v>
      </c>
      <c r="K6" s="15"/>
      <c r="L6" s="15"/>
      <c r="M6" s="15"/>
      <c r="N6" s="17">
        <f t="shared" ref="N6:N40" si="0">SUM(G6+I6)</f>
        <v>20000</v>
      </c>
    </row>
    <row r="7" spans="1:14" ht="15.75" customHeight="1">
      <c r="A7" s="11"/>
      <c r="B7" s="11" t="s">
        <v>327</v>
      </c>
      <c r="C7" s="12" t="s">
        <v>326</v>
      </c>
      <c r="D7" s="13">
        <v>40780</v>
      </c>
      <c r="E7" s="13">
        <v>40781</v>
      </c>
      <c r="F7" s="14">
        <v>38991</v>
      </c>
      <c r="G7" s="15">
        <v>20000</v>
      </c>
      <c r="H7" s="15"/>
      <c r="I7" s="15"/>
      <c r="J7" s="16">
        <v>20000</v>
      </c>
      <c r="K7" s="16"/>
      <c r="L7" s="15"/>
      <c r="M7" s="15"/>
      <c r="N7" s="17">
        <f t="shared" si="0"/>
        <v>20000</v>
      </c>
    </row>
    <row r="8" spans="1:14">
      <c r="A8" s="11"/>
      <c r="B8" s="11" t="s">
        <v>329</v>
      </c>
      <c r="C8" s="12" t="s">
        <v>330</v>
      </c>
      <c r="D8" s="13">
        <v>40780</v>
      </c>
      <c r="E8" s="13">
        <v>40781</v>
      </c>
      <c r="F8" s="14">
        <v>38993</v>
      </c>
      <c r="G8" s="15">
        <v>20000</v>
      </c>
      <c r="H8" s="15"/>
      <c r="I8" s="15"/>
      <c r="J8" s="16">
        <v>20000</v>
      </c>
      <c r="K8" s="15"/>
      <c r="L8" s="15"/>
      <c r="M8" s="15"/>
      <c r="N8" s="17">
        <f t="shared" si="0"/>
        <v>20000</v>
      </c>
    </row>
    <row r="9" spans="1:14">
      <c r="A9" s="11"/>
      <c r="B9" s="12" t="s">
        <v>331</v>
      </c>
      <c r="C9" s="12" t="s">
        <v>332</v>
      </c>
      <c r="D9" s="13">
        <v>40780</v>
      </c>
      <c r="E9" s="13">
        <v>40781</v>
      </c>
      <c r="F9" s="14">
        <v>38994</v>
      </c>
      <c r="G9" s="15">
        <v>19500</v>
      </c>
      <c r="H9" s="15"/>
      <c r="I9" s="16"/>
      <c r="J9" s="15">
        <v>19500</v>
      </c>
      <c r="K9" s="15"/>
      <c r="L9" s="15"/>
      <c r="M9" s="18"/>
      <c r="N9" s="17">
        <f t="shared" si="0"/>
        <v>19500</v>
      </c>
    </row>
    <row r="10" spans="1:14">
      <c r="A10" s="11"/>
      <c r="B10" s="12" t="s">
        <v>333</v>
      </c>
      <c r="C10" s="12" t="s">
        <v>45</v>
      </c>
      <c r="D10" s="13">
        <v>40780</v>
      </c>
      <c r="E10" s="13">
        <v>40782</v>
      </c>
      <c r="F10" s="14">
        <v>38995</v>
      </c>
      <c r="G10" s="15">
        <v>79680</v>
      </c>
      <c r="H10" s="16"/>
      <c r="I10" s="16"/>
      <c r="J10" s="15">
        <v>79680</v>
      </c>
      <c r="K10" s="15"/>
      <c r="L10" s="15"/>
      <c r="M10" s="18"/>
      <c r="N10" s="17">
        <f t="shared" si="0"/>
        <v>79680</v>
      </c>
    </row>
    <row r="11" spans="1:14">
      <c r="A11" s="11"/>
      <c r="B11" s="12" t="s">
        <v>334</v>
      </c>
      <c r="C11" s="12" t="s">
        <v>45</v>
      </c>
      <c r="D11" s="13">
        <v>40780</v>
      </c>
      <c r="E11" s="13">
        <v>40781</v>
      </c>
      <c r="F11" s="14">
        <v>38996</v>
      </c>
      <c r="G11" s="15">
        <v>22000</v>
      </c>
      <c r="H11" s="15"/>
      <c r="I11" s="16"/>
      <c r="J11" s="15">
        <v>22000</v>
      </c>
      <c r="K11" s="15"/>
      <c r="L11" s="15"/>
      <c r="M11" s="18"/>
      <c r="N11" s="17">
        <f t="shared" si="0"/>
        <v>22000</v>
      </c>
    </row>
    <row r="12" spans="1:14">
      <c r="A12" s="11"/>
      <c r="B12" s="12" t="s">
        <v>335</v>
      </c>
      <c r="C12" s="12" t="s">
        <v>336</v>
      </c>
      <c r="D12" s="13">
        <v>40768</v>
      </c>
      <c r="E12" s="13">
        <v>40771</v>
      </c>
      <c r="F12" s="14">
        <v>38997</v>
      </c>
      <c r="G12" s="15">
        <v>567772</v>
      </c>
      <c r="H12" s="15"/>
      <c r="I12" s="16"/>
      <c r="J12" s="15"/>
      <c r="K12" s="15"/>
      <c r="L12" s="15">
        <v>56772</v>
      </c>
      <c r="M12" s="18"/>
      <c r="N12" s="17">
        <v>56772</v>
      </c>
    </row>
    <row r="13" spans="1:14">
      <c r="A13" s="11"/>
      <c r="B13" s="12" t="s">
        <v>337</v>
      </c>
      <c r="C13" s="12" t="s">
        <v>336</v>
      </c>
      <c r="D13" s="13">
        <v>40771</v>
      </c>
      <c r="E13" s="13">
        <v>40774</v>
      </c>
      <c r="F13" s="14">
        <v>38998</v>
      </c>
      <c r="G13" s="15">
        <v>720108</v>
      </c>
      <c r="H13" s="15"/>
      <c r="I13" s="16"/>
      <c r="J13" s="15"/>
      <c r="K13" s="15"/>
      <c r="L13" s="15">
        <v>720108</v>
      </c>
      <c r="M13" s="18"/>
      <c r="N13" s="17">
        <f t="shared" si="0"/>
        <v>720108</v>
      </c>
    </row>
    <row r="14" spans="1:14">
      <c r="A14" s="11"/>
      <c r="B14" s="12" t="s">
        <v>338</v>
      </c>
      <c r="C14" s="12" t="s">
        <v>336</v>
      </c>
      <c r="D14" s="13">
        <v>40776</v>
      </c>
      <c r="E14" s="13">
        <v>40778</v>
      </c>
      <c r="F14" s="14">
        <v>38999</v>
      </c>
      <c r="G14" s="15">
        <v>45816</v>
      </c>
      <c r="H14" s="15"/>
      <c r="I14" s="16"/>
      <c r="J14" s="15"/>
      <c r="K14" s="15"/>
      <c r="L14" s="15">
        <v>45816</v>
      </c>
      <c r="M14" s="18"/>
      <c r="N14" s="17">
        <f t="shared" si="0"/>
        <v>45816</v>
      </c>
    </row>
    <row r="15" spans="1:14">
      <c r="A15" s="11"/>
      <c r="B15" s="12" t="s">
        <v>339</v>
      </c>
      <c r="C15" s="12"/>
      <c r="D15" s="13"/>
      <c r="E15" s="13"/>
      <c r="F15" s="14">
        <v>39000</v>
      </c>
      <c r="G15" s="15"/>
      <c r="H15" s="15" t="s">
        <v>340</v>
      </c>
      <c r="I15" s="16">
        <v>169320</v>
      </c>
      <c r="J15" s="15"/>
      <c r="K15" s="15">
        <v>169320</v>
      </c>
      <c r="L15" s="15"/>
      <c r="M15" s="18"/>
      <c r="N15" s="17">
        <f t="shared" si="0"/>
        <v>169320</v>
      </c>
    </row>
    <row r="16" spans="1:14">
      <c r="A16" s="11"/>
      <c r="B16" s="12" t="s">
        <v>341</v>
      </c>
      <c r="C16" s="12" t="s">
        <v>336</v>
      </c>
      <c r="D16" s="13">
        <v>40776</v>
      </c>
      <c r="E16" s="13">
        <v>40778</v>
      </c>
      <c r="F16" s="14">
        <v>39001</v>
      </c>
      <c r="G16" s="15">
        <v>45816</v>
      </c>
      <c r="H16" s="15"/>
      <c r="I16" s="16"/>
      <c r="J16" s="15"/>
      <c r="K16" s="15"/>
      <c r="L16" s="15">
        <v>45816</v>
      </c>
      <c r="M16" s="18"/>
      <c r="N16" s="17">
        <f t="shared" si="0"/>
        <v>45816</v>
      </c>
    </row>
    <row r="17" spans="1:14">
      <c r="A17" s="11"/>
      <c r="B17" s="12" t="s">
        <v>342</v>
      </c>
      <c r="C17" s="12" t="s">
        <v>336</v>
      </c>
      <c r="D17" s="13">
        <v>40776</v>
      </c>
      <c r="E17" s="13">
        <v>40778</v>
      </c>
      <c r="F17" s="14">
        <v>39002</v>
      </c>
      <c r="G17" s="15">
        <v>45816</v>
      </c>
      <c r="H17" s="15"/>
      <c r="I17" s="16"/>
      <c r="J17" s="15"/>
      <c r="K17" s="15"/>
      <c r="L17" s="15">
        <v>45816</v>
      </c>
      <c r="M17" s="18"/>
      <c r="N17" s="17">
        <f t="shared" si="0"/>
        <v>45816</v>
      </c>
    </row>
    <row r="18" spans="1:14">
      <c r="A18" s="11"/>
      <c r="B18" s="12" t="s">
        <v>343</v>
      </c>
      <c r="C18" s="12" t="s">
        <v>173</v>
      </c>
      <c r="D18" s="13">
        <v>40765</v>
      </c>
      <c r="E18" s="13">
        <v>40767</v>
      </c>
      <c r="F18" s="14">
        <v>39003</v>
      </c>
      <c r="G18" s="15">
        <v>255972</v>
      </c>
      <c r="H18" s="15"/>
      <c r="I18" s="16"/>
      <c r="J18" s="15"/>
      <c r="K18" s="15"/>
      <c r="L18" s="15">
        <v>255972</v>
      </c>
      <c r="M18" s="18"/>
      <c r="N18" s="17">
        <f t="shared" si="0"/>
        <v>255972</v>
      </c>
    </row>
    <row r="19" spans="1:14">
      <c r="A19" s="11"/>
      <c r="B19" s="12" t="s">
        <v>344</v>
      </c>
      <c r="C19" s="12" t="s">
        <v>345</v>
      </c>
      <c r="D19" s="13">
        <v>40767</v>
      </c>
      <c r="E19" s="13">
        <v>40769</v>
      </c>
      <c r="F19" s="14">
        <v>39004</v>
      </c>
      <c r="G19" s="15">
        <v>393420</v>
      </c>
      <c r="H19" s="15"/>
      <c r="I19" s="16"/>
      <c r="J19" s="15"/>
      <c r="K19" s="15"/>
      <c r="L19" s="15">
        <v>393420</v>
      </c>
      <c r="M19" s="18"/>
      <c r="N19" s="17">
        <f t="shared" si="0"/>
        <v>393420</v>
      </c>
    </row>
    <row r="20" spans="1:14">
      <c r="A20" s="11"/>
      <c r="B20" s="12" t="s">
        <v>321</v>
      </c>
      <c r="C20" s="12" t="s">
        <v>18</v>
      </c>
      <c r="D20" s="13">
        <v>40780</v>
      </c>
      <c r="E20" s="13">
        <v>40782</v>
      </c>
      <c r="F20" s="14">
        <v>39005</v>
      </c>
      <c r="G20" s="15">
        <v>66732</v>
      </c>
      <c r="H20" s="15"/>
      <c r="I20" s="16"/>
      <c r="J20" s="15"/>
      <c r="K20" s="15">
        <v>66732</v>
      </c>
      <c r="L20" s="15"/>
      <c r="M20" s="18"/>
      <c r="N20" s="17">
        <f t="shared" si="0"/>
        <v>66732</v>
      </c>
    </row>
    <row r="21" spans="1:14">
      <c r="A21" s="11"/>
      <c r="B21" s="12" t="s">
        <v>346</v>
      </c>
      <c r="C21" s="12" t="s">
        <v>345</v>
      </c>
      <c r="D21" s="13">
        <v>40774</v>
      </c>
      <c r="E21" s="13">
        <v>40776</v>
      </c>
      <c r="F21" s="14">
        <v>39006</v>
      </c>
      <c r="G21" s="15">
        <v>283860</v>
      </c>
      <c r="H21" s="20"/>
      <c r="I21" s="16"/>
      <c r="J21" s="15"/>
      <c r="K21" s="15"/>
      <c r="L21" s="15">
        <v>283860</v>
      </c>
      <c r="M21" s="18"/>
      <c r="N21" s="17">
        <f t="shared" si="0"/>
        <v>283860</v>
      </c>
    </row>
    <row r="22" spans="1:14">
      <c r="A22" s="11"/>
      <c r="B22" s="12" t="s">
        <v>347</v>
      </c>
      <c r="C22" s="19" t="s">
        <v>348</v>
      </c>
      <c r="D22" s="13">
        <v>40764</v>
      </c>
      <c r="E22" s="13">
        <v>40766</v>
      </c>
      <c r="F22" s="14">
        <v>39007</v>
      </c>
      <c r="G22" s="15">
        <v>45816</v>
      </c>
      <c r="H22" s="20"/>
      <c r="I22" s="15"/>
      <c r="J22" s="16"/>
      <c r="K22" s="15"/>
      <c r="L22" s="15">
        <v>45816</v>
      </c>
      <c r="M22" s="18"/>
      <c r="N22" s="17">
        <f t="shared" si="0"/>
        <v>45816</v>
      </c>
    </row>
    <row r="23" spans="1:14">
      <c r="A23" s="11"/>
      <c r="B23" s="12" t="s">
        <v>349</v>
      </c>
      <c r="C23" s="19" t="s">
        <v>348</v>
      </c>
      <c r="D23" s="13">
        <v>40769</v>
      </c>
      <c r="E23" s="13">
        <v>40770</v>
      </c>
      <c r="F23" s="14">
        <v>39008</v>
      </c>
      <c r="G23" s="15">
        <v>45816</v>
      </c>
      <c r="H23" s="20"/>
      <c r="I23" s="15"/>
      <c r="J23" s="16"/>
      <c r="K23" s="15"/>
      <c r="L23" s="15">
        <v>45816</v>
      </c>
      <c r="M23" s="18"/>
      <c r="N23" s="17">
        <f t="shared" si="0"/>
        <v>45816</v>
      </c>
    </row>
    <row r="24" spans="1:14">
      <c r="A24" s="11"/>
      <c r="B24" s="12" t="s">
        <v>350</v>
      </c>
      <c r="C24" s="12" t="s">
        <v>348</v>
      </c>
      <c r="D24" s="13">
        <v>40774</v>
      </c>
      <c r="E24" s="13">
        <v>40775</v>
      </c>
      <c r="F24" s="14">
        <v>39009</v>
      </c>
      <c r="G24" s="15">
        <v>156372</v>
      </c>
      <c r="H24" s="20"/>
      <c r="I24" s="16"/>
      <c r="J24" s="15"/>
      <c r="K24" s="15"/>
      <c r="L24" s="15">
        <v>156372</v>
      </c>
      <c r="M24" s="18"/>
      <c r="N24" s="17">
        <f t="shared" si="0"/>
        <v>156372</v>
      </c>
    </row>
    <row r="25" spans="1:14">
      <c r="A25" s="21"/>
      <c r="B25" s="12" t="s">
        <v>351</v>
      </c>
      <c r="C25" s="19" t="s">
        <v>348</v>
      </c>
      <c r="D25" s="13">
        <v>40773</v>
      </c>
      <c r="E25" s="13">
        <v>40775</v>
      </c>
      <c r="F25" s="14">
        <v>39010</v>
      </c>
      <c r="G25" s="15">
        <v>213144</v>
      </c>
      <c r="H25" s="20"/>
      <c r="I25" s="15"/>
      <c r="J25" s="16"/>
      <c r="K25" s="15"/>
      <c r="L25" s="15">
        <v>213144</v>
      </c>
      <c r="M25" s="18"/>
      <c r="N25" s="17">
        <f t="shared" si="0"/>
        <v>213144</v>
      </c>
    </row>
    <row r="26" spans="1:14">
      <c r="A26" s="21"/>
      <c r="B26" s="22" t="s">
        <v>352</v>
      </c>
      <c r="C26" s="19" t="s">
        <v>353</v>
      </c>
      <c r="D26" s="13">
        <v>40764</v>
      </c>
      <c r="E26" s="13">
        <v>40766</v>
      </c>
      <c r="F26" s="14">
        <v>39011</v>
      </c>
      <c r="G26" s="15">
        <v>434256</v>
      </c>
      <c r="H26" s="20"/>
      <c r="I26" s="16"/>
      <c r="J26" s="15"/>
      <c r="K26" s="15"/>
      <c r="L26" s="15">
        <v>434256</v>
      </c>
      <c r="M26" s="18"/>
      <c r="N26" s="17">
        <f t="shared" si="0"/>
        <v>434256</v>
      </c>
    </row>
    <row r="27" spans="1:14">
      <c r="A27" s="21"/>
      <c r="B27" s="22" t="s">
        <v>354</v>
      </c>
      <c r="C27" s="19" t="s">
        <v>353</v>
      </c>
      <c r="D27" s="13">
        <v>40771</v>
      </c>
      <c r="E27" s="13">
        <v>40773</v>
      </c>
      <c r="F27" s="14">
        <v>39012</v>
      </c>
      <c r="G27" s="15">
        <v>37848</v>
      </c>
      <c r="H27" s="20"/>
      <c r="I27" s="16"/>
      <c r="J27" s="16"/>
      <c r="K27" s="15"/>
      <c r="L27" s="15">
        <v>37848</v>
      </c>
      <c r="M27" s="18"/>
      <c r="N27" s="17">
        <f t="shared" si="0"/>
        <v>37848</v>
      </c>
    </row>
    <row r="28" spans="1:14">
      <c r="A28" s="21"/>
      <c r="B28" s="11" t="s">
        <v>355</v>
      </c>
      <c r="C28" s="19" t="s">
        <v>353</v>
      </c>
      <c r="D28" s="13">
        <v>40775</v>
      </c>
      <c r="E28" s="13">
        <v>40777</v>
      </c>
      <c r="F28" s="14">
        <v>39013</v>
      </c>
      <c r="G28" s="15">
        <v>283860</v>
      </c>
      <c r="H28" s="20"/>
      <c r="I28" s="16"/>
      <c r="J28" s="16"/>
      <c r="K28" s="15"/>
      <c r="L28" s="15">
        <v>283860</v>
      </c>
      <c r="M28" s="18"/>
      <c r="N28" s="17">
        <f t="shared" si="0"/>
        <v>283860</v>
      </c>
    </row>
    <row r="29" spans="1:14">
      <c r="A29" s="21"/>
      <c r="B29" s="22" t="s">
        <v>356</v>
      </c>
      <c r="C29" s="19" t="s">
        <v>357</v>
      </c>
      <c r="D29" s="13">
        <v>40763</v>
      </c>
      <c r="E29" s="13">
        <v>40766</v>
      </c>
      <c r="F29" s="14">
        <v>39014</v>
      </c>
      <c r="G29" s="15">
        <v>56772</v>
      </c>
      <c r="H29" s="20"/>
      <c r="I29" s="15"/>
      <c r="J29" s="15"/>
      <c r="K29" s="15"/>
      <c r="L29" s="15">
        <v>56772</v>
      </c>
      <c r="M29" s="18"/>
      <c r="N29" s="17">
        <f t="shared" si="0"/>
        <v>56772</v>
      </c>
    </row>
    <row r="30" spans="1:14">
      <c r="A30" s="23"/>
      <c r="B30" s="22" t="s">
        <v>358</v>
      </c>
      <c r="C30" s="19" t="s">
        <v>359</v>
      </c>
      <c r="D30" s="13">
        <v>40765</v>
      </c>
      <c r="E30" s="13">
        <v>40767</v>
      </c>
      <c r="F30" s="14">
        <v>39015</v>
      </c>
      <c r="G30" s="15">
        <v>45816</v>
      </c>
      <c r="H30" s="24"/>
      <c r="I30" s="25"/>
      <c r="J30" s="15"/>
      <c r="K30" s="26"/>
      <c r="L30" s="15">
        <v>45816</v>
      </c>
      <c r="M30" s="18"/>
      <c r="N30" s="17">
        <f t="shared" si="0"/>
        <v>45816</v>
      </c>
    </row>
    <row r="31" spans="1:14">
      <c r="A31" s="23"/>
      <c r="B31" s="27" t="s">
        <v>360</v>
      </c>
      <c r="C31" s="19" t="s">
        <v>361</v>
      </c>
      <c r="D31" s="13">
        <v>40740</v>
      </c>
      <c r="E31" s="13">
        <v>40743</v>
      </c>
      <c r="F31" s="14">
        <v>39016</v>
      </c>
      <c r="G31" s="28">
        <v>427284</v>
      </c>
      <c r="H31" s="24"/>
      <c r="I31" s="25"/>
      <c r="J31" s="28"/>
      <c r="K31" s="26"/>
      <c r="L31" s="28">
        <v>427284</v>
      </c>
      <c r="M31" s="18"/>
      <c r="N31" s="17">
        <f t="shared" si="0"/>
        <v>427284</v>
      </c>
    </row>
    <row r="32" spans="1:14">
      <c r="A32" s="23"/>
      <c r="B32" s="27" t="s">
        <v>362</v>
      </c>
      <c r="C32" s="27" t="s">
        <v>361</v>
      </c>
      <c r="D32" s="29">
        <v>40746</v>
      </c>
      <c r="E32" s="29">
        <v>40749</v>
      </c>
      <c r="F32" s="14">
        <v>39017</v>
      </c>
      <c r="G32" s="28">
        <v>316728</v>
      </c>
      <c r="H32" s="24"/>
      <c r="I32" s="25"/>
      <c r="J32" s="28"/>
      <c r="K32" s="26"/>
      <c r="L32" s="28">
        <v>316728</v>
      </c>
      <c r="M32" s="18"/>
      <c r="N32" s="17">
        <f t="shared" si="0"/>
        <v>316728</v>
      </c>
    </row>
    <row r="33" spans="1:14">
      <c r="A33" s="30"/>
      <c r="B33" s="31" t="s">
        <v>363</v>
      </c>
      <c r="C33" s="31" t="s">
        <v>361</v>
      </c>
      <c r="D33" s="29">
        <v>40769</v>
      </c>
      <c r="E33" s="29">
        <v>40771</v>
      </c>
      <c r="F33" s="14">
        <v>39018</v>
      </c>
      <c r="G33" s="15">
        <v>245016</v>
      </c>
      <c r="H33" s="24"/>
      <c r="I33" s="25"/>
      <c r="J33" s="15"/>
      <c r="K33" s="28"/>
      <c r="L33" s="15">
        <v>245016</v>
      </c>
      <c r="M33" s="18"/>
      <c r="N33" s="17">
        <f t="shared" si="0"/>
        <v>245016</v>
      </c>
    </row>
    <row r="34" spans="1:14">
      <c r="A34" s="30"/>
      <c r="B34" s="32" t="s">
        <v>364</v>
      </c>
      <c r="C34" s="32" t="s">
        <v>348</v>
      </c>
      <c r="D34" s="29">
        <v>40765</v>
      </c>
      <c r="E34" s="29">
        <v>40766</v>
      </c>
      <c r="F34" s="14">
        <v>39019</v>
      </c>
      <c r="G34" s="15">
        <v>27390</v>
      </c>
      <c r="H34" s="24"/>
      <c r="I34" s="25"/>
      <c r="J34" s="15"/>
      <c r="K34" s="28"/>
      <c r="L34" s="15">
        <v>27390</v>
      </c>
      <c r="M34" s="18"/>
      <c r="N34" s="17">
        <f t="shared" si="0"/>
        <v>27390</v>
      </c>
    </row>
    <row r="35" spans="1:14">
      <c r="A35" s="30"/>
      <c r="B35" s="32" t="s">
        <v>365</v>
      </c>
      <c r="C35" s="31"/>
      <c r="D35" s="29"/>
      <c r="E35" s="29"/>
      <c r="F35" s="14">
        <v>39020</v>
      </c>
      <c r="G35" s="15"/>
      <c r="H35" s="24" t="s">
        <v>19</v>
      </c>
      <c r="I35" s="25">
        <v>1600</v>
      </c>
      <c r="J35" s="15">
        <v>1600</v>
      </c>
      <c r="K35" s="28"/>
      <c r="L35" s="15"/>
      <c r="M35" s="18"/>
      <c r="N35" s="17">
        <f t="shared" si="0"/>
        <v>1600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4602530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4942610</v>
      </c>
      <c r="H42" s="20"/>
      <c r="I42" s="35">
        <f>SUM(I6:I40)</f>
        <v>170920</v>
      </c>
      <c r="J42" s="35">
        <f>SUM(J6:J40)</f>
        <v>182780</v>
      </c>
      <c r="K42" s="35">
        <f>SUM(K6:K40)</f>
        <v>236052</v>
      </c>
      <c r="L42" s="35">
        <f>SUM(L6:L41)</f>
        <v>4183698</v>
      </c>
      <c r="M42" s="35">
        <f>SUM(M6:M41)</f>
        <v>0</v>
      </c>
      <c r="N42" s="35">
        <f>SUM(J42:M42)</f>
        <v>4602530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4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44" t="s">
        <v>23</v>
      </c>
      <c r="F44" s="144"/>
      <c r="G44" s="39"/>
      <c r="H44" s="178" t="s">
        <v>328</v>
      </c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44"/>
      <c r="C45" s="42">
        <v>160</v>
      </c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79680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103100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182780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22"/>
  <dimension ref="A1:N51"/>
  <sheetViews>
    <sheetView workbookViewId="0">
      <selection activeCell="B41" sqref="B41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42"/>
      <c r="K3" s="176">
        <v>40780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4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43</v>
      </c>
      <c r="B6" s="11" t="s">
        <v>314</v>
      </c>
      <c r="C6" s="12" t="s">
        <v>45</v>
      </c>
      <c r="D6" s="13">
        <v>40780</v>
      </c>
      <c r="E6" s="13">
        <v>40781</v>
      </c>
      <c r="F6" s="14">
        <v>38987</v>
      </c>
      <c r="G6" s="15">
        <v>24900</v>
      </c>
      <c r="H6" s="15"/>
      <c r="I6" s="15"/>
      <c r="J6" s="16"/>
      <c r="K6" s="15">
        <v>24900</v>
      </c>
      <c r="L6" s="15"/>
      <c r="M6" s="15"/>
      <c r="N6" s="17">
        <f t="shared" ref="N6:N40" si="0">SUM(G6+I6)</f>
        <v>24900</v>
      </c>
    </row>
    <row r="7" spans="1:14" ht="15.75" customHeight="1">
      <c r="A7" s="11" t="s">
        <v>324</v>
      </c>
      <c r="B7" s="11" t="s">
        <v>117</v>
      </c>
      <c r="C7" s="12" t="s">
        <v>45</v>
      </c>
      <c r="D7" s="13">
        <v>40780</v>
      </c>
      <c r="E7" s="13">
        <v>40781</v>
      </c>
      <c r="F7" s="14">
        <v>38988</v>
      </c>
      <c r="G7" s="15">
        <v>23000</v>
      </c>
      <c r="H7" s="15"/>
      <c r="I7" s="15"/>
      <c r="J7" s="16"/>
      <c r="K7" s="16">
        <v>23000</v>
      </c>
      <c r="L7" s="15"/>
      <c r="M7" s="15"/>
      <c r="N7" s="17">
        <f t="shared" si="0"/>
        <v>23000</v>
      </c>
    </row>
    <row r="8" spans="1:14">
      <c r="A8" s="11"/>
      <c r="B8" s="11" t="s">
        <v>33</v>
      </c>
      <c r="C8" s="12" t="s">
        <v>19</v>
      </c>
      <c r="D8" s="13"/>
      <c r="E8" s="13"/>
      <c r="F8" s="14">
        <v>38989</v>
      </c>
      <c r="G8" s="15"/>
      <c r="H8" s="15" t="s">
        <v>19</v>
      </c>
      <c r="I8" s="15">
        <v>4400</v>
      </c>
      <c r="J8" s="16">
        <v>4400</v>
      </c>
      <c r="K8" s="15"/>
      <c r="L8" s="15"/>
      <c r="M8" s="15"/>
      <c r="N8" s="17">
        <f t="shared" si="0"/>
        <v>4400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52300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47900</v>
      </c>
      <c r="H42" s="20"/>
      <c r="I42" s="35">
        <f>SUM(I6:I40)</f>
        <v>4400</v>
      </c>
      <c r="J42" s="35">
        <f>SUM(J6:J40)</f>
        <v>4400</v>
      </c>
      <c r="K42" s="35">
        <f>SUM(K6:K40)</f>
        <v>47900</v>
      </c>
      <c r="L42" s="35">
        <f>SUM(L6:L41)</f>
        <v>0</v>
      </c>
      <c r="M42" s="35">
        <f>SUM(M6:M41)</f>
        <v>0</v>
      </c>
      <c r="N42" s="35">
        <f>SUM(J42:M42)</f>
        <v>52300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4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42" t="s">
        <v>23</v>
      </c>
      <c r="F44" s="14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4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4400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23"/>
  <dimension ref="A1:N51"/>
  <sheetViews>
    <sheetView workbookViewId="0">
      <selection activeCell="D48" sqref="D4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40"/>
      <c r="K3" s="176">
        <v>40779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4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316</v>
      </c>
      <c r="B6" s="11" t="s">
        <v>317</v>
      </c>
      <c r="C6" s="12"/>
      <c r="D6" s="13">
        <v>40779</v>
      </c>
      <c r="E6" s="13">
        <v>40780</v>
      </c>
      <c r="F6" s="14">
        <v>38979</v>
      </c>
      <c r="G6" s="15">
        <v>64740</v>
      </c>
      <c r="H6" s="15"/>
      <c r="I6" s="15"/>
      <c r="J6" s="16">
        <v>64740</v>
      </c>
      <c r="K6" s="15"/>
      <c r="L6" s="15"/>
      <c r="M6" s="15"/>
      <c r="N6" s="17">
        <f t="shared" ref="N6:N40" si="0">SUM(G6+I6)</f>
        <v>64740</v>
      </c>
    </row>
    <row r="7" spans="1:14" ht="15.75" customHeight="1">
      <c r="A7" s="11" t="s">
        <v>125</v>
      </c>
      <c r="B7" s="11" t="s">
        <v>319</v>
      </c>
      <c r="C7" s="12"/>
      <c r="D7" s="13">
        <v>40779</v>
      </c>
      <c r="E7" s="13">
        <v>40780</v>
      </c>
      <c r="F7" s="14">
        <v>38981</v>
      </c>
      <c r="G7" s="15">
        <v>17000</v>
      </c>
      <c r="H7" s="15"/>
      <c r="I7" s="15"/>
      <c r="J7" s="16"/>
      <c r="K7" s="16">
        <v>17000</v>
      </c>
      <c r="L7" s="15"/>
      <c r="M7" s="15"/>
      <c r="N7" s="17">
        <f t="shared" si="0"/>
        <v>17000</v>
      </c>
    </row>
    <row r="8" spans="1:14">
      <c r="A8" s="11" t="s">
        <v>129</v>
      </c>
      <c r="B8" s="11" t="s">
        <v>320</v>
      </c>
      <c r="C8" s="12" t="s">
        <v>45</v>
      </c>
      <c r="D8" s="13">
        <v>40779</v>
      </c>
      <c r="E8" s="13">
        <v>40781</v>
      </c>
      <c r="F8" s="14">
        <v>38982</v>
      </c>
      <c r="G8" s="15">
        <v>48804</v>
      </c>
      <c r="H8" s="15"/>
      <c r="I8" s="15"/>
      <c r="J8" s="16"/>
      <c r="K8" s="15">
        <v>48804</v>
      </c>
      <c r="L8" s="15"/>
      <c r="M8" s="15"/>
      <c r="N8" s="17">
        <f t="shared" si="0"/>
        <v>48804</v>
      </c>
    </row>
    <row r="9" spans="1:14">
      <c r="A9" s="11"/>
      <c r="B9" s="12" t="s">
        <v>321</v>
      </c>
      <c r="C9" s="12" t="s">
        <v>45</v>
      </c>
      <c r="D9" s="13">
        <v>40779</v>
      </c>
      <c r="E9" s="13">
        <v>40780</v>
      </c>
      <c r="F9" s="14">
        <v>38983</v>
      </c>
      <c r="G9" s="15">
        <v>33366</v>
      </c>
      <c r="H9" s="15"/>
      <c r="I9" s="16"/>
      <c r="J9" s="15"/>
      <c r="K9" s="15">
        <v>33366</v>
      </c>
      <c r="L9" s="15"/>
      <c r="M9" s="18"/>
      <c r="N9" s="17">
        <f t="shared" si="0"/>
        <v>33366</v>
      </c>
    </row>
    <row r="10" spans="1:14">
      <c r="A10" s="11"/>
      <c r="B10" s="12" t="s">
        <v>321</v>
      </c>
      <c r="C10" s="12" t="s">
        <v>45</v>
      </c>
      <c r="D10" s="13"/>
      <c r="E10" s="13"/>
      <c r="F10" s="14">
        <v>38984</v>
      </c>
      <c r="G10" s="15"/>
      <c r="H10" s="16" t="s">
        <v>322</v>
      </c>
      <c r="I10" s="16">
        <v>49800</v>
      </c>
      <c r="J10" s="15"/>
      <c r="K10" s="15">
        <v>49800</v>
      </c>
      <c r="L10" s="15"/>
      <c r="M10" s="18"/>
      <c r="N10" s="17">
        <f t="shared" si="0"/>
        <v>49800</v>
      </c>
    </row>
    <row r="11" spans="1:14">
      <c r="A11" s="11"/>
      <c r="B11" s="12" t="s">
        <v>308</v>
      </c>
      <c r="C11" s="12" t="s">
        <v>45</v>
      </c>
      <c r="D11" s="13">
        <v>40779</v>
      </c>
      <c r="E11" s="13">
        <v>40780</v>
      </c>
      <c r="F11" s="14">
        <v>38985</v>
      </c>
      <c r="G11" s="15">
        <v>19500</v>
      </c>
      <c r="H11" s="15"/>
      <c r="I11" s="16"/>
      <c r="J11" s="15"/>
      <c r="K11" s="15">
        <v>19500</v>
      </c>
      <c r="L11" s="15"/>
      <c r="M11" s="18"/>
      <c r="N11" s="17">
        <f t="shared" si="0"/>
        <v>19500</v>
      </c>
    </row>
    <row r="12" spans="1:14">
      <c r="A12" s="11"/>
      <c r="B12" s="12" t="s">
        <v>323</v>
      </c>
      <c r="C12" s="12"/>
      <c r="D12" s="13"/>
      <c r="E12" s="13"/>
      <c r="F12" s="14">
        <v>38986</v>
      </c>
      <c r="G12" s="15"/>
      <c r="H12" s="15" t="s">
        <v>19</v>
      </c>
      <c r="I12" s="16">
        <v>5600</v>
      </c>
      <c r="J12" s="15">
        <v>5600</v>
      </c>
      <c r="K12" s="15"/>
      <c r="L12" s="15"/>
      <c r="M12" s="18"/>
      <c r="N12" s="17">
        <f t="shared" si="0"/>
        <v>5600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238810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183410</v>
      </c>
      <c r="H42" s="20"/>
      <c r="I42" s="35">
        <f>SUM(I6:I40)</f>
        <v>55400</v>
      </c>
      <c r="J42" s="35">
        <f>SUM(J6:J40)</f>
        <v>70340</v>
      </c>
      <c r="K42" s="35">
        <f>SUM(K6:K40)</f>
        <v>168470</v>
      </c>
      <c r="L42" s="35">
        <f>SUM(L6:L41)</f>
        <v>0</v>
      </c>
      <c r="M42" s="35">
        <f>SUM(M6:M41)</f>
        <v>0</v>
      </c>
      <c r="N42" s="35">
        <f>SUM(J42:M42)</f>
        <v>238810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4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40" t="s">
        <v>23</v>
      </c>
      <c r="F44" s="140"/>
      <c r="G44" s="39"/>
      <c r="H44" s="178" t="s">
        <v>318</v>
      </c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40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122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60756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9585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70341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24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38"/>
      <c r="K3" s="176">
        <v>40779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3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253</v>
      </c>
      <c r="C6" s="12" t="s">
        <v>311</v>
      </c>
      <c r="D6" s="13">
        <v>40777</v>
      </c>
      <c r="E6" s="13">
        <v>40779</v>
      </c>
      <c r="F6" s="14">
        <v>38975</v>
      </c>
      <c r="G6" s="15">
        <v>42000</v>
      </c>
      <c r="H6" s="15"/>
      <c r="I6" s="15"/>
      <c r="J6" s="16">
        <v>42000</v>
      </c>
      <c r="K6" s="15"/>
      <c r="L6" s="15"/>
      <c r="M6" s="15"/>
      <c r="N6" s="17">
        <f t="shared" ref="N6:N40" si="0">SUM(G6+I6)</f>
        <v>42000</v>
      </c>
    </row>
    <row r="7" spans="1:14" ht="15.75" customHeight="1">
      <c r="A7" s="11"/>
      <c r="B7" s="11" t="s">
        <v>312</v>
      </c>
      <c r="C7" s="12"/>
      <c r="D7" s="13"/>
      <c r="E7" s="13"/>
      <c r="F7" s="14">
        <v>38976</v>
      </c>
      <c r="G7" s="15"/>
      <c r="H7" s="15" t="s">
        <v>313</v>
      </c>
      <c r="I7" s="15">
        <v>51792</v>
      </c>
      <c r="J7" s="16"/>
      <c r="K7" s="16">
        <v>51792</v>
      </c>
      <c r="L7" s="15"/>
      <c r="M7" s="15"/>
      <c r="N7" s="17">
        <f t="shared" si="0"/>
        <v>51792</v>
      </c>
    </row>
    <row r="8" spans="1:14">
      <c r="A8" s="11"/>
      <c r="B8" s="11" t="s">
        <v>314</v>
      </c>
      <c r="C8" s="12" t="s">
        <v>45</v>
      </c>
      <c r="D8" s="13">
        <v>40778</v>
      </c>
      <c r="E8" s="13">
        <v>40780</v>
      </c>
      <c r="F8" s="14">
        <v>38977</v>
      </c>
      <c r="G8" s="15">
        <v>49800</v>
      </c>
      <c r="H8" s="15"/>
      <c r="I8" s="15"/>
      <c r="J8" s="16"/>
      <c r="K8" s="15">
        <v>49800</v>
      </c>
      <c r="L8" s="15"/>
      <c r="M8" s="15"/>
      <c r="N8" s="17">
        <f t="shared" si="0"/>
        <v>49800</v>
      </c>
    </row>
    <row r="9" spans="1:14">
      <c r="A9" s="11"/>
      <c r="B9" s="12" t="s">
        <v>314</v>
      </c>
      <c r="C9" s="12"/>
      <c r="D9" s="13"/>
      <c r="E9" s="13"/>
      <c r="F9" s="14">
        <v>38978</v>
      </c>
      <c r="G9" s="15"/>
      <c r="H9" s="15" t="s">
        <v>315</v>
      </c>
      <c r="I9" s="16">
        <v>44820</v>
      </c>
      <c r="J9" s="15"/>
      <c r="K9" s="15">
        <v>44820</v>
      </c>
      <c r="L9" s="15"/>
      <c r="M9" s="18"/>
      <c r="N9" s="17">
        <f t="shared" si="0"/>
        <v>44820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188412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91800</v>
      </c>
      <c r="H42" s="20"/>
      <c r="I42" s="35">
        <f>SUM(I6:I40)</f>
        <v>96612</v>
      </c>
      <c r="J42" s="35">
        <f>SUM(J6:J40)</f>
        <v>42000</v>
      </c>
      <c r="K42" s="35">
        <f>SUM(K6:K40)</f>
        <v>146412</v>
      </c>
      <c r="L42" s="35">
        <f>SUM(L6:L41)</f>
        <v>0</v>
      </c>
      <c r="M42" s="35">
        <f>SUM(M6:M41)</f>
        <v>0</v>
      </c>
      <c r="N42" s="35">
        <f>SUM(J42:M42)</f>
        <v>188412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3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38" t="s">
        <v>23</v>
      </c>
      <c r="F44" s="13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38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42000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42000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25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36"/>
      <c r="K3" s="176">
        <v>40778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3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303</v>
      </c>
      <c r="C6" s="12" t="s">
        <v>304</v>
      </c>
      <c r="D6" s="13">
        <v>40778</v>
      </c>
      <c r="E6" s="13">
        <v>40779</v>
      </c>
      <c r="F6" s="14">
        <v>38969</v>
      </c>
      <c r="G6" s="15">
        <v>20000</v>
      </c>
      <c r="H6" s="15"/>
      <c r="I6" s="15"/>
      <c r="J6" s="16"/>
      <c r="K6" s="15">
        <v>20000</v>
      </c>
      <c r="L6" s="15"/>
      <c r="M6" s="15"/>
      <c r="N6" s="17">
        <f t="shared" ref="N6:N40" si="0">SUM(G6+I6)</f>
        <v>20000</v>
      </c>
    </row>
    <row r="7" spans="1:14" ht="15.75" customHeight="1">
      <c r="A7" s="11"/>
      <c r="B7" s="11" t="s">
        <v>305</v>
      </c>
      <c r="C7" s="12" t="s">
        <v>304</v>
      </c>
      <c r="D7" s="13">
        <v>40778</v>
      </c>
      <c r="E7" s="13">
        <v>40779</v>
      </c>
      <c r="F7" s="14">
        <v>38970</v>
      </c>
      <c r="G7" s="15">
        <v>20000</v>
      </c>
      <c r="H7" s="15"/>
      <c r="I7" s="15"/>
      <c r="J7" s="16"/>
      <c r="K7" s="16">
        <v>20000</v>
      </c>
      <c r="L7" s="15"/>
      <c r="M7" s="15"/>
      <c r="N7" s="17">
        <f t="shared" si="0"/>
        <v>20000</v>
      </c>
    </row>
    <row r="8" spans="1:14">
      <c r="A8" s="11"/>
      <c r="B8" s="11" t="s">
        <v>306</v>
      </c>
      <c r="C8" s="12" t="s">
        <v>86</v>
      </c>
      <c r="D8" s="13">
        <v>40781</v>
      </c>
      <c r="E8" s="13">
        <v>40783</v>
      </c>
      <c r="F8" s="14">
        <v>38971</v>
      </c>
      <c r="G8" s="15">
        <v>37848</v>
      </c>
      <c r="H8" s="15"/>
      <c r="I8" s="15"/>
      <c r="J8" s="16"/>
      <c r="K8" s="15"/>
      <c r="L8" s="15"/>
      <c r="M8" s="15">
        <v>37848</v>
      </c>
      <c r="N8" s="17">
        <f t="shared" si="0"/>
        <v>37848</v>
      </c>
    </row>
    <row r="9" spans="1:14">
      <c r="A9" s="11"/>
      <c r="B9" s="12" t="s">
        <v>307</v>
      </c>
      <c r="C9" s="12" t="s">
        <v>308</v>
      </c>
      <c r="D9" s="13">
        <v>40778</v>
      </c>
      <c r="E9" s="13">
        <v>40779</v>
      </c>
      <c r="F9" s="14">
        <v>38972</v>
      </c>
      <c r="G9" s="15">
        <v>19500</v>
      </c>
      <c r="H9" s="15"/>
      <c r="I9" s="16"/>
      <c r="J9" s="15"/>
      <c r="K9" s="15">
        <v>19500</v>
      </c>
      <c r="L9" s="15"/>
      <c r="M9" s="18"/>
      <c r="N9" s="17">
        <f t="shared" si="0"/>
        <v>19500</v>
      </c>
    </row>
    <row r="10" spans="1:14">
      <c r="A10" s="11"/>
      <c r="B10" s="12" t="s">
        <v>309</v>
      </c>
      <c r="C10" s="12" t="s">
        <v>310</v>
      </c>
      <c r="D10" s="13">
        <v>40778</v>
      </c>
      <c r="E10" s="13">
        <v>40779</v>
      </c>
      <c r="F10" s="14">
        <v>38973</v>
      </c>
      <c r="G10" s="15">
        <v>24402</v>
      </c>
      <c r="H10" s="16"/>
      <c r="I10" s="16"/>
      <c r="J10" s="15"/>
      <c r="K10" s="15">
        <v>24402</v>
      </c>
      <c r="L10" s="15"/>
      <c r="M10" s="18"/>
      <c r="N10" s="17">
        <f t="shared" si="0"/>
        <v>24402</v>
      </c>
    </row>
    <row r="11" spans="1:14">
      <c r="A11" s="11"/>
      <c r="B11" s="12" t="s">
        <v>68</v>
      </c>
      <c r="C11" s="12"/>
      <c r="D11" s="13"/>
      <c r="E11" s="13"/>
      <c r="F11" s="14">
        <v>38974</v>
      </c>
      <c r="G11" s="15"/>
      <c r="H11" s="15" t="s">
        <v>19</v>
      </c>
      <c r="I11" s="16">
        <v>5400</v>
      </c>
      <c r="J11" s="15">
        <v>5400</v>
      </c>
      <c r="K11" s="15"/>
      <c r="L11" s="15"/>
      <c r="M11" s="18"/>
      <c r="N11" s="17">
        <f t="shared" si="0"/>
        <v>5400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127150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121750</v>
      </c>
      <c r="H42" s="20"/>
      <c r="I42" s="35">
        <f>SUM(I6:I40)</f>
        <v>5400</v>
      </c>
      <c r="J42" s="35">
        <f>SUM(J6:J40)</f>
        <v>5400</v>
      </c>
      <c r="K42" s="35">
        <f>SUM(K6:K40)</f>
        <v>83902</v>
      </c>
      <c r="L42" s="35">
        <f>SUM(L6:L41)</f>
        <v>0</v>
      </c>
      <c r="M42" s="35">
        <f>SUM(M6:M41)</f>
        <v>37848</v>
      </c>
      <c r="N42" s="35">
        <f>SUM(J42:M42)</f>
        <v>127150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3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36" t="s">
        <v>23</v>
      </c>
      <c r="F44" s="13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36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5400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5400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6"/>
  <dimension ref="A1:N51"/>
  <sheetViews>
    <sheetView workbookViewId="0">
      <selection activeCell="J6" sqref="J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34"/>
      <c r="K3" s="176">
        <v>40778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3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301</v>
      </c>
      <c r="B6" s="11" t="s">
        <v>302</v>
      </c>
      <c r="C6" s="12" t="s">
        <v>45</v>
      </c>
      <c r="D6" s="13">
        <v>40776</v>
      </c>
      <c r="E6" s="13">
        <v>40778</v>
      </c>
      <c r="F6" s="14">
        <v>38968</v>
      </c>
      <c r="G6" s="15">
        <v>48804</v>
      </c>
      <c r="H6" s="15"/>
      <c r="I6" s="15"/>
      <c r="J6" s="16"/>
      <c r="K6" s="15">
        <v>48804</v>
      </c>
      <c r="L6" s="15"/>
      <c r="M6" s="15"/>
      <c r="N6" s="17">
        <f t="shared" ref="N6:N40" si="0">SUM(G6+I6)</f>
        <v>48804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48804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48804</v>
      </c>
      <c r="H42" s="20"/>
      <c r="I42" s="35">
        <f>SUM(I6:I40)</f>
        <v>0</v>
      </c>
      <c r="J42" s="35">
        <f>SUM(J6:J40)</f>
        <v>0</v>
      </c>
      <c r="K42" s="35">
        <f>SUM(K6:K40)</f>
        <v>48804</v>
      </c>
      <c r="L42" s="35">
        <f>SUM(L6:L41)</f>
        <v>0</v>
      </c>
      <c r="M42" s="35">
        <f>SUM(M6:M41)</f>
        <v>0</v>
      </c>
      <c r="N42" s="35">
        <f>SUM(J42:M42)</f>
        <v>48804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3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34" t="s">
        <v>23</v>
      </c>
      <c r="F44" s="134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3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7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32"/>
      <c r="K3" s="176">
        <v>40777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3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0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0</v>
      </c>
      <c r="H42" s="20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3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32" t="s">
        <v>23</v>
      </c>
      <c r="F44" s="13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3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F10" sqref="F10"/>
    </sheetView>
  </sheetViews>
  <sheetFormatPr baseColWidth="10" defaultColWidth="13.28515625" defaultRowHeight="15"/>
  <cols>
    <col min="1" max="1" width="9" style="5" customWidth="1"/>
    <col min="2" max="2" width="20.5703125" style="5" customWidth="1"/>
    <col min="3" max="3" width="23.140625" style="5" customWidth="1"/>
    <col min="4" max="7" width="13.28515625" style="5"/>
    <col min="8" max="8" width="15.85546875" style="52" customWidth="1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66"/>
      <c r="K3" s="176">
        <v>40786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6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391</v>
      </c>
      <c r="C6" s="12" t="s">
        <v>45</v>
      </c>
      <c r="D6" s="13">
        <v>40785</v>
      </c>
      <c r="E6" s="13">
        <v>40786</v>
      </c>
      <c r="F6" s="14">
        <v>39050</v>
      </c>
      <c r="G6" s="15">
        <v>24696</v>
      </c>
      <c r="H6" s="15"/>
      <c r="I6" s="15"/>
      <c r="J6" s="16"/>
      <c r="K6" s="15">
        <v>24696</v>
      </c>
      <c r="L6" s="15"/>
      <c r="M6" s="15"/>
      <c r="N6" s="17">
        <f t="shared" ref="N6:N40" si="0">SUM(G6+I6)</f>
        <v>24696</v>
      </c>
    </row>
    <row r="7" spans="1:14" ht="15.75" customHeight="1">
      <c r="A7" s="11"/>
      <c r="B7" s="11" t="s">
        <v>253</v>
      </c>
      <c r="C7" s="12" t="s">
        <v>311</v>
      </c>
      <c r="D7" s="13">
        <v>40784</v>
      </c>
      <c r="E7" s="13">
        <v>40786</v>
      </c>
      <c r="F7" s="14">
        <v>39051</v>
      </c>
      <c r="G7" s="15">
        <v>42000</v>
      </c>
      <c r="H7" s="15"/>
      <c r="I7" s="15"/>
      <c r="J7" s="16">
        <v>42000</v>
      </c>
      <c r="K7" s="16"/>
      <c r="L7" s="15"/>
      <c r="M7" s="15"/>
      <c r="N7" s="17">
        <f t="shared" si="0"/>
        <v>42000</v>
      </c>
    </row>
    <row r="8" spans="1:14">
      <c r="A8" s="11"/>
      <c r="B8" s="11" t="s">
        <v>399</v>
      </c>
      <c r="C8" s="12" t="s">
        <v>45</v>
      </c>
      <c r="D8" s="13">
        <v>40768</v>
      </c>
      <c r="E8" s="13">
        <v>40770</v>
      </c>
      <c r="F8" s="14">
        <v>39052</v>
      </c>
      <c r="G8" s="15">
        <v>50000</v>
      </c>
      <c r="H8" s="15"/>
      <c r="I8" s="15"/>
      <c r="J8" s="16"/>
      <c r="K8" s="16">
        <v>50000</v>
      </c>
      <c r="L8" s="15"/>
      <c r="M8" s="15"/>
      <c r="N8" s="17">
        <f t="shared" si="0"/>
        <v>50000</v>
      </c>
    </row>
    <row r="9" spans="1:14">
      <c r="A9" s="11"/>
      <c r="B9" s="12" t="s">
        <v>400</v>
      </c>
      <c r="C9" s="12" t="s">
        <v>353</v>
      </c>
      <c r="D9" s="13">
        <v>40777</v>
      </c>
      <c r="E9" s="13">
        <v>40779</v>
      </c>
      <c r="F9" s="14">
        <v>39053</v>
      </c>
      <c r="G9" s="15">
        <v>346752</v>
      </c>
      <c r="H9" s="15"/>
      <c r="I9" s="16"/>
      <c r="J9" s="15"/>
      <c r="K9" s="15"/>
      <c r="L9" s="15">
        <v>346752</v>
      </c>
      <c r="M9" s="18"/>
      <c r="N9" s="17">
        <f t="shared" si="0"/>
        <v>346752</v>
      </c>
    </row>
    <row r="10" spans="1:14">
      <c r="A10" s="11"/>
      <c r="B10" s="12"/>
      <c r="C10" s="12" t="s">
        <v>401</v>
      </c>
      <c r="D10" s="13">
        <v>40782</v>
      </c>
      <c r="E10" s="13">
        <v>40784</v>
      </c>
      <c r="F10" s="14">
        <v>39054</v>
      </c>
      <c r="G10" s="15">
        <v>46368</v>
      </c>
      <c r="H10" s="16"/>
      <c r="I10" s="16"/>
      <c r="J10" s="15"/>
      <c r="K10" s="15"/>
      <c r="L10" s="15">
        <v>46368</v>
      </c>
      <c r="M10" s="18"/>
      <c r="N10" s="17">
        <f t="shared" si="0"/>
        <v>46368</v>
      </c>
    </row>
    <row r="11" spans="1:14">
      <c r="A11" s="11"/>
      <c r="B11" s="12"/>
      <c r="C11" s="12" t="s">
        <v>68</v>
      </c>
      <c r="D11" s="13"/>
      <c r="E11" s="13"/>
      <c r="F11" s="14"/>
      <c r="G11" s="15"/>
      <c r="H11" s="15" t="s">
        <v>19</v>
      </c>
      <c r="I11" s="16">
        <v>4400</v>
      </c>
      <c r="J11" s="15">
        <v>4400</v>
      </c>
      <c r="K11" s="15"/>
      <c r="L11" s="15"/>
      <c r="M11" s="18"/>
      <c r="N11" s="17">
        <f t="shared" si="0"/>
        <v>4400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514216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509816</v>
      </c>
      <c r="H42" s="20"/>
      <c r="I42" s="35">
        <f>SUM(I6:I40)</f>
        <v>4400</v>
      </c>
      <c r="J42" s="35">
        <f>SUM(J6:J40)</f>
        <v>46400</v>
      </c>
      <c r="K42" s="35">
        <f>SUM(K6:K40)</f>
        <v>74696</v>
      </c>
      <c r="L42" s="35">
        <f>SUM(L6:L41)</f>
        <v>393120</v>
      </c>
      <c r="M42" s="35">
        <v>0</v>
      </c>
      <c r="N42" s="35">
        <f>SUM(J42:M42)</f>
        <v>514216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6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66" t="s">
        <v>23</v>
      </c>
      <c r="F44" s="16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66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46400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46400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0" spans="1:14">
      <c r="C50" s="5" t="s">
        <v>402</v>
      </c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28"/>
  <dimension ref="A1:N51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130"/>
      <c r="K3" s="176">
        <v>40777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3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294</v>
      </c>
      <c r="C6" s="12" t="s">
        <v>18</v>
      </c>
      <c r="D6" s="13">
        <v>40775</v>
      </c>
      <c r="E6" s="13">
        <v>40777</v>
      </c>
      <c r="F6" s="14">
        <v>38963</v>
      </c>
      <c r="G6" s="15">
        <v>40836</v>
      </c>
      <c r="H6" s="15"/>
      <c r="I6" s="15"/>
      <c r="J6" s="16"/>
      <c r="K6" s="15">
        <v>40836</v>
      </c>
      <c r="L6" s="15"/>
      <c r="M6" s="15"/>
      <c r="N6" s="17">
        <f t="shared" ref="N6:N40" si="0">SUM(G6+I6)</f>
        <v>40836</v>
      </c>
    </row>
    <row r="7" spans="1:14" ht="15.75" customHeight="1">
      <c r="A7" s="11"/>
      <c r="B7" s="11" t="s">
        <v>295</v>
      </c>
      <c r="C7" s="12"/>
      <c r="D7" s="13"/>
      <c r="E7" s="13"/>
      <c r="F7" s="14">
        <v>38964</v>
      </c>
      <c r="G7" s="15"/>
      <c r="H7" s="15" t="s">
        <v>296</v>
      </c>
      <c r="I7" s="15">
        <v>109560</v>
      </c>
      <c r="J7" s="16"/>
      <c r="K7" s="16">
        <v>109560</v>
      </c>
      <c r="L7" s="15"/>
      <c r="M7" s="15"/>
      <c r="N7" s="17">
        <f t="shared" si="0"/>
        <v>109560</v>
      </c>
    </row>
    <row r="8" spans="1:14">
      <c r="A8" s="11"/>
      <c r="B8" s="11" t="s">
        <v>297</v>
      </c>
      <c r="C8" s="12"/>
      <c r="D8" s="13"/>
      <c r="E8" s="13"/>
      <c r="F8" s="14">
        <v>38965</v>
      </c>
      <c r="G8" s="15"/>
      <c r="H8" s="15" t="s">
        <v>298</v>
      </c>
      <c r="I8" s="15">
        <v>77688</v>
      </c>
      <c r="J8" s="16">
        <v>38844</v>
      </c>
      <c r="K8" s="15">
        <v>38844</v>
      </c>
      <c r="L8" s="15"/>
      <c r="M8" s="15"/>
      <c r="N8" s="17">
        <f t="shared" si="0"/>
        <v>77688</v>
      </c>
    </row>
    <row r="9" spans="1:14">
      <c r="A9" s="11" t="s">
        <v>299</v>
      </c>
      <c r="B9" s="12" t="s">
        <v>300</v>
      </c>
      <c r="C9" s="12" t="s">
        <v>18</v>
      </c>
      <c r="D9" s="13">
        <v>40777</v>
      </c>
      <c r="E9" s="13">
        <v>40778</v>
      </c>
      <c r="F9" s="14">
        <v>38966</v>
      </c>
      <c r="G9" s="15">
        <v>48804</v>
      </c>
      <c r="H9" s="15"/>
      <c r="I9" s="16"/>
      <c r="J9" s="15">
        <v>48804</v>
      </c>
      <c r="K9" s="15"/>
      <c r="L9" s="15"/>
      <c r="M9" s="18"/>
      <c r="N9" s="17">
        <f t="shared" si="0"/>
        <v>48804</v>
      </c>
    </row>
    <row r="10" spans="1:14">
      <c r="A10" s="11"/>
      <c r="B10" s="12" t="s">
        <v>55</v>
      </c>
      <c r="C10" s="12"/>
      <c r="D10" s="13"/>
      <c r="E10" s="13"/>
      <c r="F10" s="14">
        <v>38967</v>
      </c>
      <c r="G10" s="15"/>
      <c r="H10" s="16" t="s">
        <v>19</v>
      </c>
      <c r="I10" s="16">
        <v>4400</v>
      </c>
      <c r="J10" s="15">
        <v>4400</v>
      </c>
      <c r="K10" s="15"/>
      <c r="L10" s="15"/>
      <c r="M10" s="18"/>
      <c r="N10" s="17">
        <f t="shared" si="0"/>
        <v>4400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281288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89640</v>
      </c>
      <c r="H42" s="20"/>
      <c r="I42" s="35">
        <f>SUM(I6:I40)</f>
        <v>191648</v>
      </c>
      <c r="J42" s="35">
        <f>SUM(J6:J40)</f>
        <v>92048</v>
      </c>
      <c r="K42" s="35">
        <f>SUM(K6:K40)</f>
        <v>189240</v>
      </c>
      <c r="L42" s="35">
        <f>SUM(L6:L41)</f>
        <v>0</v>
      </c>
      <c r="M42" s="35">
        <f>SUM(M6:M41)</f>
        <v>0</v>
      </c>
      <c r="N42" s="35">
        <f>SUM(J42:M42)</f>
        <v>281288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3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30" t="s">
        <v>23</v>
      </c>
      <c r="F44" s="13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30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9960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82088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92048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9"/>
  <dimension ref="A1:N51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128"/>
      <c r="K3" s="176">
        <v>40776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2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290</v>
      </c>
      <c r="C6" s="12" t="s">
        <v>18</v>
      </c>
      <c r="D6" s="13"/>
      <c r="E6" s="13"/>
      <c r="F6" s="14"/>
      <c r="G6" s="15"/>
      <c r="H6" s="15" t="s">
        <v>291</v>
      </c>
      <c r="I6" s="15">
        <v>104580</v>
      </c>
      <c r="J6" s="16">
        <v>104580</v>
      </c>
      <c r="K6" s="15"/>
      <c r="L6" s="15"/>
      <c r="M6" s="15"/>
      <c r="N6" s="17">
        <f t="shared" ref="N6:N40" si="0">SUM(G6+I6)</f>
        <v>104580</v>
      </c>
    </row>
    <row r="7" spans="1:14" ht="15.75" customHeight="1">
      <c r="A7" s="11"/>
      <c r="B7" s="11" t="s">
        <v>292</v>
      </c>
      <c r="C7" s="12" t="s">
        <v>18</v>
      </c>
      <c r="D7" s="13"/>
      <c r="E7" s="13"/>
      <c r="F7" s="14"/>
      <c r="G7" s="15"/>
      <c r="H7" s="15" t="s">
        <v>293</v>
      </c>
      <c r="I7" s="15">
        <v>84660</v>
      </c>
      <c r="J7" s="16"/>
      <c r="K7" s="16">
        <v>84660</v>
      </c>
      <c r="L7" s="15"/>
      <c r="M7" s="15"/>
      <c r="N7" s="17">
        <f t="shared" si="0"/>
        <v>84660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189240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0</v>
      </c>
      <c r="H42" s="20"/>
      <c r="I42" s="35">
        <f>SUM(I6:I40)</f>
        <v>189240</v>
      </c>
      <c r="J42" s="35">
        <f>SUM(J6:J40)</f>
        <v>104580</v>
      </c>
      <c r="K42" s="35">
        <f>SUM(K6:K40)</f>
        <v>84660</v>
      </c>
      <c r="L42" s="35">
        <f>SUM(L6:L41)</f>
        <v>0</v>
      </c>
      <c r="M42" s="35">
        <f>SUM(M6:M41)</f>
        <v>0</v>
      </c>
      <c r="N42" s="35">
        <f>SUM(J42:M42)</f>
        <v>189240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2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28" t="s">
        <v>23</v>
      </c>
      <c r="F44" s="12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28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210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104580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104580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30"/>
  <dimension ref="A1:N51"/>
  <sheetViews>
    <sheetView workbookViewId="0">
      <selection activeCell="B20" sqref="B20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26"/>
      <c r="K3" s="176">
        <v>40776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2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286</v>
      </c>
      <c r="C6" s="12" t="s">
        <v>45</v>
      </c>
      <c r="D6" s="13"/>
      <c r="E6" s="13"/>
      <c r="F6" s="14">
        <v>38958</v>
      </c>
      <c r="G6" s="15">
        <v>22600</v>
      </c>
      <c r="H6" s="15"/>
      <c r="I6" s="15"/>
      <c r="J6" s="16">
        <v>22600</v>
      </c>
      <c r="K6" s="15"/>
      <c r="L6" s="15"/>
      <c r="M6" s="15"/>
      <c r="N6" s="17">
        <f t="shared" ref="N6:N40" si="0">SUM(G6+I6)</f>
        <v>22600</v>
      </c>
    </row>
    <row r="7" spans="1:14" ht="15.75" customHeight="1">
      <c r="A7" s="11"/>
      <c r="B7" s="11" t="s">
        <v>287</v>
      </c>
      <c r="C7" s="12" t="s">
        <v>45</v>
      </c>
      <c r="D7" s="13"/>
      <c r="E7" s="13"/>
      <c r="F7" s="14">
        <v>38959</v>
      </c>
      <c r="G7" s="15">
        <v>136950</v>
      </c>
      <c r="H7" s="15"/>
      <c r="I7" s="15"/>
      <c r="J7" s="16">
        <v>109560</v>
      </c>
      <c r="K7" s="15">
        <v>27390</v>
      </c>
      <c r="L7" s="15"/>
      <c r="M7" s="15"/>
      <c r="N7" s="17">
        <f t="shared" si="0"/>
        <v>136950</v>
      </c>
    </row>
    <row r="8" spans="1:14">
      <c r="A8" s="11"/>
      <c r="B8" s="11" t="s">
        <v>288</v>
      </c>
      <c r="C8" s="12" t="s">
        <v>289</v>
      </c>
      <c r="D8" s="13">
        <v>40776</v>
      </c>
      <c r="E8" s="13">
        <v>40779</v>
      </c>
      <c r="F8" s="14">
        <v>38960</v>
      </c>
      <c r="G8" s="15">
        <v>67797.72</v>
      </c>
      <c r="H8" s="15"/>
      <c r="I8" s="15"/>
      <c r="J8" s="16"/>
      <c r="K8" s="15">
        <v>67797.72</v>
      </c>
      <c r="L8" s="15"/>
      <c r="M8" s="15"/>
      <c r="N8" s="17">
        <f t="shared" si="0"/>
        <v>67797.72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227347.72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227347.72</v>
      </c>
      <c r="H42" s="20"/>
      <c r="I42" s="35">
        <f>SUM(I6:I40)</f>
        <v>0</v>
      </c>
      <c r="J42" s="35">
        <f>SUM(J6:J40)</f>
        <v>132160</v>
      </c>
      <c r="K42" s="35">
        <f>SUM(K6:K40)</f>
        <v>95187.72</v>
      </c>
      <c r="L42" s="35">
        <f>SUM(L6:L41)</f>
        <v>0</v>
      </c>
      <c r="M42" s="35">
        <f>SUM(M6:M41)</f>
        <v>0</v>
      </c>
      <c r="N42" s="35">
        <f>SUM(J42:M42)</f>
        <v>227347.72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2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26" t="s">
        <v>23</v>
      </c>
      <c r="F44" s="12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26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170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84660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47500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132160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31"/>
  <dimension ref="A1:N51"/>
  <sheetViews>
    <sheetView topLeftCell="C1"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24"/>
      <c r="K3" s="176">
        <v>40775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2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0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0</v>
      </c>
      <c r="H42" s="20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2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24" t="s">
        <v>23</v>
      </c>
      <c r="F44" s="124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2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32"/>
  <dimension ref="A1:N51"/>
  <sheetViews>
    <sheetView workbookViewId="0">
      <selection activeCell="C11" sqref="C11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22"/>
      <c r="K3" s="176">
        <v>40774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2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89</v>
      </c>
      <c r="C6" s="12" t="s">
        <v>284</v>
      </c>
      <c r="D6" s="13">
        <v>40772</v>
      </c>
      <c r="E6" s="13">
        <v>40775</v>
      </c>
      <c r="F6" s="14">
        <v>38956</v>
      </c>
      <c r="G6" s="15">
        <v>61254</v>
      </c>
      <c r="H6" s="15"/>
      <c r="I6" s="15"/>
      <c r="J6" s="16"/>
      <c r="K6" s="15">
        <v>61254</v>
      </c>
      <c r="L6" s="15"/>
      <c r="M6" s="15"/>
      <c r="N6" s="17">
        <f t="shared" ref="N6:N40" si="0">SUM(G6+I6)</f>
        <v>61254</v>
      </c>
    </row>
    <row r="7" spans="1:14" ht="15.75" customHeight="1">
      <c r="A7" s="11"/>
      <c r="B7" s="11" t="s">
        <v>19</v>
      </c>
      <c r="C7" s="12" t="s">
        <v>285</v>
      </c>
      <c r="D7" s="13"/>
      <c r="E7" s="13"/>
      <c r="F7" s="14">
        <v>38957</v>
      </c>
      <c r="G7" s="15"/>
      <c r="H7" s="15" t="s">
        <v>285</v>
      </c>
      <c r="I7" s="15">
        <v>3400</v>
      </c>
      <c r="J7" s="16">
        <v>3400</v>
      </c>
      <c r="K7" s="15"/>
      <c r="L7" s="15"/>
      <c r="M7" s="15"/>
      <c r="N7" s="17">
        <f t="shared" si="0"/>
        <v>3400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64654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61254</v>
      </c>
      <c r="H42" s="20"/>
      <c r="I42" s="35">
        <f>SUM(I6:I40)</f>
        <v>3400</v>
      </c>
      <c r="J42" s="35">
        <f>SUM(J6:J40)</f>
        <v>3400</v>
      </c>
      <c r="K42" s="35">
        <f>SUM(K6:K40)</f>
        <v>61254</v>
      </c>
      <c r="L42" s="35">
        <f>SUM(L6:L41)</f>
        <v>0</v>
      </c>
      <c r="M42" s="35">
        <f>SUM(M6:M41)</f>
        <v>0</v>
      </c>
      <c r="N42" s="35">
        <f>SUM(J42:M42)</f>
        <v>64654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2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22" t="s">
        <v>23</v>
      </c>
      <c r="F44" s="12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2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3400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3400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33"/>
  <dimension ref="A1:N51"/>
  <sheetViews>
    <sheetView workbookViewId="0">
      <selection activeCell="F6" sqref="A6:F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120"/>
      <c r="K3" s="176">
        <v>40774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2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90</v>
      </c>
      <c r="C6" s="12" t="s">
        <v>283</v>
      </c>
      <c r="D6" s="13">
        <v>40772</v>
      </c>
      <c r="E6" s="13">
        <v>40774</v>
      </c>
      <c r="F6" s="14">
        <v>38954</v>
      </c>
      <c r="G6" s="15">
        <v>32000</v>
      </c>
      <c r="H6" s="15"/>
      <c r="I6" s="15"/>
      <c r="J6" s="16">
        <v>32000</v>
      </c>
      <c r="K6" s="15"/>
      <c r="L6" s="15"/>
      <c r="M6" s="15"/>
      <c r="N6" s="17">
        <f t="shared" ref="N6:N12" si="0">SUM(G6+I6)</f>
        <v>32000</v>
      </c>
    </row>
    <row r="7" spans="1:14" ht="15.75" customHeight="1">
      <c r="A7" s="11"/>
      <c r="B7" s="11" t="s">
        <v>88</v>
      </c>
      <c r="C7" s="12"/>
      <c r="D7" s="13"/>
      <c r="E7" s="13"/>
      <c r="F7" s="14">
        <v>38955</v>
      </c>
      <c r="G7" s="15"/>
      <c r="H7" s="15" t="s">
        <v>19</v>
      </c>
      <c r="I7" s="15">
        <v>2400</v>
      </c>
      <c r="J7" s="16">
        <v>2400</v>
      </c>
      <c r="K7" s="15"/>
      <c r="L7" s="15"/>
      <c r="M7" s="15"/>
      <c r="N7" s="17">
        <f t="shared" si="0"/>
        <v>2400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ref="N13:N40" si="1">SUM(G13+I13)</f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1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1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1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1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1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1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1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1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1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1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1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1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1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1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1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1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1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1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1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1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1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1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1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1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1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1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1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34400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32000</v>
      </c>
      <c r="H42" s="20"/>
      <c r="I42" s="35">
        <f>SUM(I6:I40)</f>
        <v>2400</v>
      </c>
      <c r="J42" s="35">
        <f>SUM(J6:J40)</f>
        <v>34400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34400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2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20" t="s">
        <v>23</v>
      </c>
      <c r="F44" s="12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20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34400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34400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34"/>
  <dimension ref="A1:N51"/>
  <sheetViews>
    <sheetView workbookViewId="0">
      <selection activeCell="F19" sqref="F1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118"/>
      <c r="K3" s="176">
        <v>40773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1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271</v>
      </c>
      <c r="C6" s="12" t="s">
        <v>272</v>
      </c>
      <c r="D6" s="13">
        <v>40782</v>
      </c>
      <c r="E6" s="13">
        <v>40783</v>
      </c>
      <c r="F6" s="14">
        <v>38946</v>
      </c>
      <c r="G6" s="15">
        <v>28884</v>
      </c>
      <c r="H6" s="15"/>
      <c r="I6" s="15"/>
      <c r="J6" s="16"/>
      <c r="K6" s="15"/>
      <c r="L6" s="15"/>
      <c r="M6" s="15">
        <v>28884</v>
      </c>
      <c r="N6" s="17">
        <f t="shared" ref="N6:N12" si="0">SUM(G6+I6)</f>
        <v>28884</v>
      </c>
    </row>
    <row r="7" spans="1:14" ht="15.75" customHeight="1">
      <c r="A7" s="11"/>
      <c r="B7" s="11" t="s">
        <v>273</v>
      </c>
      <c r="C7" s="12" t="s">
        <v>274</v>
      </c>
      <c r="D7" s="13">
        <v>40776</v>
      </c>
      <c r="E7" s="13">
        <v>40778</v>
      </c>
      <c r="F7" s="14">
        <v>38947</v>
      </c>
      <c r="G7" s="15">
        <v>40836</v>
      </c>
      <c r="H7" s="15"/>
      <c r="I7" s="15"/>
      <c r="J7" s="16"/>
      <c r="K7" s="15"/>
      <c r="L7" s="15"/>
      <c r="M7" s="15">
        <v>40836</v>
      </c>
      <c r="N7" s="17">
        <f t="shared" si="0"/>
        <v>40836</v>
      </c>
    </row>
    <row r="8" spans="1:14">
      <c r="A8" s="11"/>
      <c r="B8" s="11" t="s">
        <v>275</v>
      </c>
      <c r="C8" s="12" t="s">
        <v>276</v>
      </c>
      <c r="D8" s="13">
        <v>40771</v>
      </c>
      <c r="E8" s="13">
        <v>40772</v>
      </c>
      <c r="F8" s="14">
        <v>38948</v>
      </c>
      <c r="G8" s="15">
        <v>22908</v>
      </c>
      <c r="H8" s="15"/>
      <c r="I8" s="15"/>
      <c r="J8" s="16"/>
      <c r="K8" s="15"/>
      <c r="L8" s="15"/>
      <c r="M8" s="15">
        <v>22908</v>
      </c>
      <c r="N8" s="17">
        <f t="shared" si="0"/>
        <v>22908</v>
      </c>
    </row>
    <row r="9" spans="1:14">
      <c r="A9" s="11"/>
      <c r="B9" s="12" t="s">
        <v>277</v>
      </c>
      <c r="C9" s="12" t="s">
        <v>278</v>
      </c>
      <c r="D9" s="13">
        <v>40788</v>
      </c>
      <c r="E9" s="13">
        <v>40790</v>
      </c>
      <c r="F9" s="14">
        <v>38949</v>
      </c>
      <c r="G9" s="15">
        <v>45816</v>
      </c>
      <c r="H9" s="15"/>
      <c r="I9" s="16"/>
      <c r="J9" s="15"/>
      <c r="K9" s="15"/>
      <c r="L9" s="15"/>
      <c r="M9" s="18">
        <v>45816</v>
      </c>
      <c r="N9" s="17">
        <f t="shared" si="0"/>
        <v>45816</v>
      </c>
    </row>
    <row r="10" spans="1:14">
      <c r="A10" s="11"/>
      <c r="B10" s="12" t="s">
        <v>279</v>
      </c>
      <c r="C10" s="12" t="s">
        <v>278</v>
      </c>
      <c r="D10" s="13">
        <v>40778</v>
      </c>
      <c r="E10" s="13">
        <v>40780</v>
      </c>
      <c r="F10" s="14">
        <v>38950</v>
      </c>
      <c r="G10" s="15">
        <v>37848</v>
      </c>
      <c r="H10" s="16"/>
      <c r="I10" s="16"/>
      <c r="J10" s="15"/>
      <c r="K10" s="15"/>
      <c r="L10" s="15"/>
      <c r="M10" s="18">
        <v>37848</v>
      </c>
      <c r="N10" s="17">
        <f t="shared" si="0"/>
        <v>37848</v>
      </c>
    </row>
    <row r="11" spans="1:14">
      <c r="A11" s="11"/>
      <c r="B11" s="12" t="s">
        <v>280</v>
      </c>
      <c r="C11" s="12"/>
      <c r="D11" s="13"/>
      <c r="E11" s="13"/>
      <c r="F11" s="14">
        <v>38951</v>
      </c>
      <c r="G11" s="15"/>
      <c r="H11" s="15" t="s">
        <v>281</v>
      </c>
      <c r="I11" s="16">
        <v>44820</v>
      </c>
      <c r="J11" s="15">
        <v>44820</v>
      </c>
      <c r="K11" s="15"/>
      <c r="L11" s="15"/>
      <c r="M11" s="18"/>
      <c r="N11" s="17">
        <f t="shared" si="0"/>
        <v>44820</v>
      </c>
    </row>
    <row r="12" spans="1:14">
      <c r="A12" s="11"/>
      <c r="B12" s="12" t="s">
        <v>282</v>
      </c>
      <c r="C12" s="12" t="s">
        <v>18</v>
      </c>
      <c r="D12" s="13">
        <v>40773</v>
      </c>
      <c r="E12" s="13">
        <v>40774</v>
      </c>
      <c r="F12" s="14">
        <v>38952</v>
      </c>
      <c r="G12" s="15">
        <v>20418</v>
      </c>
      <c r="H12" s="15"/>
      <c r="I12" s="16"/>
      <c r="J12" s="15">
        <v>20418</v>
      </c>
      <c r="K12" s="15"/>
      <c r="L12" s="15"/>
      <c r="M12" s="18"/>
      <c r="N12" s="17">
        <f t="shared" si="0"/>
        <v>20418</v>
      </c>
    </row>
    <row r="13" spans="1:14">
      <c r="A13" s="11"/>
      <c r="B13" s="12" t="s">
        <v>32</v>
      </c>
      <c r="C13" s="12"/>
      <c r="D13" s="13"/>
      <c r="E13" s="13"/>
      <c r="F13" s="14">
        <v>38953</v>
      </c>
      <c r="G13" s="15"/>
      <c r="H13" s="15" t="s">
        <v>19</v>
      </c>
      <c r="I13" s="16">
        <v>4400</v>
      </c>
      <c r="J13" s="15">
        <v>4400</v>
      </c>
      <c r="K13" s="15"/>
      <c r="L13" s="15"/>
      <c r="M13" s="18"/>
      <c r="N13" s="17">
        <f t="shared" ref="N13:N40" si="1">SUM(G13+I13)</f>
        <v>4400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1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1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1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1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1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1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1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1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1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1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1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1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1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1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1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1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1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1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1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1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1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1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1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1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1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1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1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245930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196710</v>
      </c>
      <c r="H42" s="20"/>
      <c r="I42" s="35">
        <f>SUM(I6:I40)</f>
        <v>49220</v>
      </c>
      <c r="J42" s="35">
        <f>SUM(J6:J40)</f>
        <v>69638</v>
      </c>
      <c r="K42" s="35">
        <f>SUM(K6:K40)</f>
        <v>0</v>
      </c>
      <c r="L42" s="35">
        <f>SUM(L6:L41)</f>
        <v>0</v>
      </c>
      <c r="M42" s="35">
        <f>SUM(M6:M41)</f>
        <v>176292</v>
      </c>
      <c r="N42" s="35">
        <f>SUM(J42:M42)</f>
        <v>245930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1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18" t="s">
        <v>23</v>
      </c>
      <c r="F44" s="11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18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120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59760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9878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69638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5"/>
  <dimension ref="A1:N51"/>
  <sheetViews>
    <sheetView workbookViewId="0">
      <selection activeCell="D58" sqref="D5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16"/>
      <c r="K3" s="176">
        <v>40773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1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235</v>
      </c>
      <c r="B6" s="11" t="s">
        <v>258</v>
      </c>
      <c r="C6" s="12" t="s">
        <v>45</v>
      </c>
      <c r="D6" s="13">
        <v>40773</v>
      </c>
      <c r="E6" s="13">
        <v>40774</v>
      </c>
      <c r="F6" s="14">
        <v>38942</v>
      </c>
      <c r="G6" s="15">
        <v>19920</v>
      </c>
      <c r="H6" s="15"/>
      <c r="I6" s="15"/>
      <c r="J6" s="16">
        <v>19920</v>
      </c>
      <c r="K6" s="15"/>
      <c r="L6" s="15"/>
      <c r="M6" s="15"/>
      <c r="N6" s="17">
        <f t="shared" ref="N6:N12" si="0">SUM(G6+I6)</f>
        <v>19920</v>
      </c>
    </row>
    <row r="7" spans="1:14" ht="15.75" customHeight="1">
      <c r="A7" s="11" t="s">
        <v>158</v>
      </c>
      <c r="B7" s="11" t="s">
        <v>269</v>
      </c>
      <c r="C7" s="12" t="s">
        <v>45</v>
      </c>
      <c r="D7" s="13">
        <v>40772</v>
      </c>
      <c r="E7" s="13">
        <v>40774</v>
      </c>
      <c r="F7" s="14">
        <v>38943</v>
      </c>
      <c r="G7" s="15">
        <v>26800</v>
      </c>
      <c r="H7" s="15"/>
      <c r="I7" s="15"/>
      <c r="J7" s="16">
        <v>26800</v>
      </c>
      <c r="K7" s="15"/>
      <c r="L7" s="15"/>
      <c r="M7" s="15"/>
      <c r="N7" s="17">
        <f t="shared" si="0"/>
        <v>26800</v>
      </c>
    </row>
    <row r="8" spans="1:14">
      <c r="A8" s="11" t="s">
        <v>233</v>
      </c>
      <c r="B8" s="11" t="s">
        <v>270</v>
      </c>
      <c r="C8" s="12" t="s">
        <v>45</v>
      </c>
      <c r="D8" s="13">
        <v>40773</v>
      </c>
      <c r="E8" s="13">
        <v>40774</v>
      </c>
      <c r="F8" s="14">
        <v>38944</v>
      </c>
      <c r="G8" s="15">
        <v>33864</v>
      </c>
      <c r="H8" s="15"/>
      <c r="I8" s="15"/>
      <c r="J8" s="16"/>
      <c r="K8" s="15">
        <v>33864</v>
      </c>
      <c r="L8" s="15"/>
      <c r="M8" s="15"/>
      <c r="N8" s="17">
        <f t="shared" si="0"/>
        <v>33864</v>
      </c>
    </row>
    <row r="9" spans="1:14">
      <c r="A9" s="11"/>
      <c r="B9" s="12" t="s">
        <v>68</v>
      </c>
      <c r="C9" s="12"/>
      <c r="D9" s="13"/>
      <c r="E9" s="13"/>
      <c r="F9" s="14">
        <v>38945</v>
      </c>
      <c r="G9" s="15"/>
      <c r="H9" s="15" t="s">
        <v>19</v>
      </c>
      <c r="I9" s="16">
        <v>5800</v>
      </c>
      <c r="J9" s="15">
        <v>5800</v>
      </c>
      <c r="K9" s="15"/>
      <c r="L9" s="15"/>
      <c r="M9" s="18"/>
      <c r="N9" s="17">
        <f t="shared" si="0"/>
        <v>5800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ref="N13:N40" si="1">SUM(G13+I13)</f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1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1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1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1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1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1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1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1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1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1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1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1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1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1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1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1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1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1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1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1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1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1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1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1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1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1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1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86384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80584</v>
      </c>
      <c r="H42" s="20"/>
      <c r="I42" s="35">
        <f>SUM(I6:I40)</f>
        <v>5800</v>
      </c>
      <c r="J42" s="35">
        <f>SUM(J6:J40)</f>
        <v>52520</v>
      </c>
      <c r="K42" s="35">
        <f>SUM(K6:K40)</f>
        <v>33864</v>
      </c>
      <c r="L42" s="35">
        <f>SUM(L6:L41)</f>
        <v>0</v>
      </c>
      <c r="M42" s="35">
        <f>SUM(M6:M41)</f>
        <v>0</v>
      </c>
      <c r="N42" s="35">
        <f>SUM(J42:M42)</f>
        <v>86384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1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16" t="s">
        <v>23</v>
      </c>
      <c r="F44" s="11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16"/>
      <c r="C45" s="42"/>
      <c r="D45" s="43"/>
      <c r="E45" s="180">
        <v>500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40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20000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32520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52520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36"/>
  <dimension ref="A1:N51"/>
  <sheetViews>
    <sheetView workbookViewId="0">
      <selection activeCell="D48" sqref="D4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14"/>
      <c r="K3" s="176">
        <v>40772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1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261</v>
      </c>
      <c r="C6" s="12" t="s">
        <v>45</v>
      </c>
      <c r="D6" s="13">
        <v>40772</v>
      </c>
      <c r="E6" s="13">
        <v>40773</v>
      </c>
      <c r="F6" s="14">
        <v>38934</v>
      </c>
      <c r="G6" s="15">
        <v>24900</v>
      </c>
      <c r="H6" s="15"/>
      <c r="I6" s="15"/>
      <c r="J6" s="16">
        <v>24900</v>
      </c>
      <c r="K6" s="15"/>
      <c r="L6" s="15"/>
      <c r="M6" s="15"/>
      <c r="N6" s="17">
        <f t="shared" ref="N6:N12" si="0">SUM(G6+I6)</f>
        <v>24900</v>
      </c>
    </row>
    <row r="7" spans="1:14" ht="15.75" customHeight="1">
      <c r="A7" s="11"/>
      <c r="B7" s="11" t="s">
        <v>261</v>
      </c>
      <c r="C7" s="12" t="s">
        <v>45</v>
      </c>
      <c r="D7" s="13"/>
      <c r="E7" s="13"/>
      <c r="F7" s="14">
        <v>38935</v>
      </c>
      <c r="G7" s="15"/>
      <c r="H7" s="15" t="s">
        <v>262</v>
      </c>
      <c r="I7" s="15">
        <v>12450</v>
      </c>
      <c r="J7" s="16">
        <v>12450</v>
      </c>
      <c r="K7" s="15"/>
      <c r="L7" s="15"/>
      <c r="M7" s="15"/>
      <c r="N7" s="17">
        <f t="shared" si="0"/>
        <v>12450</v>
      </c>
    </row>
    <row r="8" spans="1:14">
      <c r="A8" s="11" t="s">
        <v>237</v>
      </c>
      <c r="B8" s="11" t="s">
        <v>263</v>
      </c>
      <c r="C8" s="12" t="s">
        <v>45</v>
      </c>
      <c r="D8" s="13">
        <v>40772</v>
      </c>
      <c r="E8" s="13">
        <v>40773</v>
      </c>
      <c r="F8" s="14">
        <v>38936</v>
      </c>
      <c r="G8" s="15">
        <v>21500</v>
      </c>
      <c r="H8" s="15"/>
      <c r="I8" s="15">
        <v>21500</v>
      </c>
      <c r="J8" s="16">
        <v>21500</v>
      </c>
      <c r="K8" s="15"/>
      <c r="L8" s="15"/>
      <c r="M8" s="15"/>
      <c r="N8" s="17">
        <f t="shared" si="0"/>
        <v>43000</v>
      </c>
    </row>
    <row r="9" spans="1:14">
      <c r="A9" s="11"/>
      <c r="B9" s="12" t="s">
        <v>264</v>
      </c>
      <c r="C9" s="12"/>
      <c r="D9" s="13">
        <v>40776</v>
      </c>
      <c r="E9" s="13">
        <v>40778</v>
      </c>
      <c r="F9" s="14">
        <v>38937</v>
      </c>
      <c r="G9" s="15">
        <v>177288</v>
      </c>
      <c r="H9" s="15"/>
      <c r="I9" s="16"/>
      <c r="J9" s="15"/>
      <c r="K9" s="15"/>
      <c r="L9" s="15"/>
      <c r="M9" s="18">
        <v>177288</v>
      </c>
      <c r="N9" s="17">
        <f t="shared" si="0"/>
        <v>177288</v>
      </c>
    </row>
    <row r="10" spans="1:14">
      <c r="A10" s="11" t="s">
        <v>104</v>
      </c>
      <c r="B10" s="12" t="s">
        <v>267</v>
      </c>
      <c r="C10" s="12" t="s">
        <v>266</v>
      </c>
      <c r="D10" s="13">
        <v>40772</v>
      </c>
      <c r="E10" s="13">
        <v>40773</v>
      </c>
      <c r="F10" s="14">
        <v>38940</v>
      </c>
      <c r="G10" s="15">
        <v>17700</v>
      </c>
      <c r="H10" s="16"/>
      <c r="I10" s="16"/>
      <c r="J10" s="15">
        <v>17700</v>
      </c>
      <c r="K10" s="15"/>
      <c r="L10" s="15"/>
      <c r="M10" s="18"/>
      <c r="N10" s="17">
        <f t="shared" si="0"/>
        <v>17700</v>
      </c>
    </row>
    <row r="11" spans="1:14">
      <c r="A11" s="11"/>
      <c r="B11" s="12" t="s">
        <v>258</v>
      </c>
      <c r="C11" s="12"/>
      <c r="D11" s="13"/>
      <c r="E11" s="13"/>
      <c r="F11" s="14">
        <v>38941</v>
      </c>
      <c r="G11" s="15"/>
      <c r="H11" s="15" t="s">
        <v>268</v>
      </c>
      <c r="I11" s="16">
        <v>37848</v>
      </c>
      <c r="J11" s="15">
        <v>37848</v>
      </c>
      <c r="K11" s="15"/>
      <c r="L11" s="15"/>
      <c r="M11" s="18"/>
      <c r="N11" s="17">
        <f t="shared" si="0"/>
        <v>37848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ref="N13:N40" si="1">SUM(G13+I13)</f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1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1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1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1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1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1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1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1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1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1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1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1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1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1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1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1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1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1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1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1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1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1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1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1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1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1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1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313186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241388</v>
      </c>
      <c r="H42" s="20"/>
      <c r="I42" s="35">
        <f>SUM(I6:I40)</f>
        <v>71798</v>
      </c>
      <c r="J42" s="35">
        <f>SUM(J6:J40)</f>
        <v>114398</v>
      </c>
      <c r="K42" s="35">
        <f>SUM(K6:K40)</f>
        <v>0</v>
      </c>
      <c r="L42" s="35">
        <f>SUM(L6:L41)</f>
        <v>0</v>
      </c>
      <c r="M42" s="35">
        <f>SUM(M6:M41)</f>
        <v>177288</v>
      </c>
      <c r="N42" s="35">
        <f>SUM(J42:M42)</f>
        <v>291686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1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14" t="s">
        <v>23</v>
      </c>
      <c r="F44" s="114"/>
      <c r="G44" s="39"/>
      <c r="H44" s="178" t="s">
        <v>265</v>
      </c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1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100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49800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64600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114400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7"/>
  <dimension ref="A1:N51"/>
  <sheetViews>
    <sheetView workbookViewId="0">
      <selection activeCell="C18" sqref="C1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12"/>
      <c r="K3" s="176">
        <v>40772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1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253</v>
      </c>
      <c r="C6" s="12" t="s">
        <v>153</v>
      </c>
      <c r="D6" s="13">
        <v>40770</v>
      </c>
      <c r="E6" s="13">
        <v>40772</v>
      </c>
      <c r="F6" s="14">
        <v>38923</v>
      </c>
      <c r="G6" s="15">
        <v>42000</v>
      </c>
      <c r="H6" s="15"/>
      <c r="I6" s="15"/>
      <c r="J6" s="16">
        <v>42000</v>
      </c>
      <c r="K6" s="15"/>
      <c r="L6" s="15"/>
      <c r="M6" s="15"/>
      <c r="N6" s="17">
        <v>42000</v>
      </c>
    </row>
    <row r="7" spans="1:14" ht="15.75" customHeight="1">
      <c r="A7" s="11"/>
      <c r="B7" s="11" t="s">
        <v>254</v>
      </c>
      <c r="C7" s="12" t="s">
        <v>248</v>
      </c>
      <c r="D7" s="13">
        <v>40771</v>
      </c>
      <c r="E7" s="13">
        <v>40772</v>
      </c>
      <c r="F7" s="14">
        <v>38924</v>
      </c>
      <c r="G7" s="15">
        <v>22500</v>
      </c>
      <c r="H7" s="15"/>
      <c r="I7" s="15"/>
      <c r="J7" s="16"/>
      <c r="K7" s="15">
        <v>22500</v>
      </c>
      <c r="L7" s="15"/>
      <c r="M7" s="15"/>
      <c r="N7" s="17">
        <v>22500</v>
      </c>
    </row>
    <row r="8" spans="1:14">
      <c r="A8" s="11"/>
      <c r="B8" s="11" t="s">
        <v>78</v>
      </c>
      <c r="C8" s="12" t="s">
        <v>248</v>
      </c>
      <c r="D8" s="13">
        <v>40771</v>
      </c>
      <c r="E8" s="13">
        <v>40772</v>
      </c>
      <c r="F8" s="14">
        <v>38925</v>
      </c>
      <c r="G8" s="15">
        <v>22500</v>
      </c>
      <c r="H8" s="15"/>
      <c r="I8" s="15"/>
      <c r="J8" s="16"/>
      <c r="K8" s="15">
        <v>22500</v>
      </c>
      <c r="L8" s="15"/>
      <c r="M8" s="15"/>
      <c r="N8" s="17">
        <v>22500</v>
      </c>
    </row>
    <row r="9" spans="1:14">
      <c r="A9" s="11"/>
      <c r="B9" s="12" t="s">
        <v>256</v>
      </c>
      <c r="C9" s="12" t="s">
        <v>255</v>
      </c>
      <c r="D9" s="13">
        <v>40771</v>
      </c>
      <c r="E9" s="13">
        <v>40772</v>
      </c>
      <c r="F9" s="14">
        <v>38926</v>
      </c>
      <c r="G9" s="15">
        <v>28980</v>
      </c>
      <c r="H9" s="15"/>
      <c r="I9" s="16"/>
      <c r="J9" s="15"/>
      <c r="K9" s="15">
        <v>28980</v>
      </c>
      <c r="L9" s="15"/>
      <c r="M9" s="18"/>
      <c r="N9" s="17">
        <v>28980</v>
      </c>
    </row>
    <row r="10" spans="1:14">
      <c r="A10" s="11"/>
      <c r="B10" s="12" t="s">
        <v>244</v>
      </c>
      <c r="C10" s="12"/>
      <c r="D10" s="13"/>
      <c r="E10" s="13"/>
      <c r="F10" s="14">
        <v>38927</v>
      </c>
      <c r="G10" s="15"/>
      <c r="H10" s="16" t="s">
        <v>252</v>
      </c>
      <c r="I10" s="16">
        <v>32370</v>
      </c>
      <c r="J10" s="15">
        <v>32370</v>
      </c>
      <c r="K10" s="15"/>
      <c r="L10" s="15"/>
      <c r="M10" s="18"/>
      <c r="N10" s="17">
        <v>32370</v>
      </c>
    </row>
    <row r="11" spans="1:14">
      <c r="A11" s="11"/>
      <c r="B11" s="12" t="s">
        <v>249</v>
      </c>
      <c r="C11" s="12" t="s">
        <v>45</v>
      </c>
      <c r="D11" s="13">
        <v>40771</v>
      </c>
      <c r="E11" s="13">
        <v>40772</v>
      </c>
      <c r="F11" s="14">
        <v>38928</v>
      </c>
      <c r="G11" s="15">
        <v>29880</v>
      </c>
      <c r="H11" s="15"/>
      <c r="I11" s="16"/>
      <c r="J11" s="15"/>
      <c r="K11" s="15">
        <v>29880</v>
      </c>
      <c r="L11" s="15"/>
      <c r="M11" s="18"/>
      <c r="N11" s="17">
        <v>29880</v>
      </c>
    </row>
    <row r="12" spans="1:14">
      <c r="A12" s="11"/>
      <c r="B12" s="12" t="s">
        <v>250</v>
      </c>
      <c r="C12" s="12"/>
      <c r="D12" s="13"/>
      <c r="E12" s="13"/>
      <c r="F12" s="14">
        <v>38930</v>
      </c>
      <c r="G12" s="15"/>
      <c r="H12" s="15" t="s">
        <v>251</v>
      </c>
      <c r="I12" s="16">
        <v>24900</v>
      </c>
      <c r="J12" s="15">
        <v>24900</v>
      </c>
      <c r="K12" s="15"/>
      <c r="L12" s="15"/>
      <c r="M12" s="18"/>
      <c r="N12" s="17">
        <v>24900</v>
      </c>
    </row>
    <row r="13" spans="1:14">
      <c r="A13" s="11"/>
      <c r="B13" s="12" t="s">
        <v>257</v>
      </c>
      <c r="C13" s="12" t="s">
        <v>45</v>
      </c>
      <c r="D13" s="13">
        <v>40772</v>
      </c>
      <c r="E13" s="13">
        <v>40773</v>
      </c>
      <c r="F13" s="14">
        <v>38931</v>
      </c>
      <c r="G13" s="15">
        <v>29880</v>
      </c>
      <c r="H13" s="15"/>
      <c r="I13" s="16"/>
      <c r="J13" s="15"/>
      <c r="K13" s="15">
        <v>29880</v>
      </c>
      <c r="L13" s="15"/>
      <c r="M13" s="18"/>
      <c r="N13" s="17">
        <f t="shared" ref="N13:N40" si="0">SUM(G13+I13)</f>
        <v>29880</v>
      </c>
    </row>
    <row r="14" spans="1:14">
      <c r="A14" s="11"/>
      <c r="B14" s="12" t="s">
        <v>258</v>
      </c>
      <c r="C14" s="12" t="s">
        <v>45</v>
      </c>
      <c r="D14" s="13">
        <v>40772</v>
      </c>
      <c r="E14" s="13">
        <v>40773</v>
      </c>
      <c r="F14" s="14">
        <v>38932</v>
      </c>
      <c r="G14" s="15">
        <v>27390</v>
      </c>
      <c r="H14" s="15"/>
      <c r="I14" s="16"/>
      <c r="J14" s="15">
        <v>27390</v>
      </c>
      <c r="K14" s="15"/>
      <c r="L14" s="15"/>
      <c r="M14" s="18"/>
      <c r="N14" s="17">
        <f t="shared" si="0"/>
        <v>27390</v>
      </c>
    </row>
    <row r="15" spans="1:14">
      <c r="A15" s="11"/>
      <c r="B15" s="12" t="s">
        <v>244</v>
      </c>
      <c r="C15" s="12" t="s">
        <v>45</v>
      </c>
      <c r="D15" s="13"/>
      <c r="E15" s="13"/>
      <c r="F15" s="14">
        <v>38933</v>
      </c>
      <c r="G15" s="15"/>
      <c r="H15" s="15" t="s">
        <v>19</v>
      </c>
      <c r="I15" s="16">
        <v>8600</v>
      </c>
      <c r="J15" s="15">
        <v>8600</v>
      </c>
      <c r="K15" s="15"/>
      <c r="L15" s="15"/>
      <c r="M15" s="18"/>
      <c r="N15" s="17">
        <f t="shared" si="0"/>
        <v>8600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269000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203130</v>
      </c>
      <c r="H42" s="20"/>
      <c r="I42" s="35">
        <f>SUM(I6:I40)</f>
        <v>65870</v>
      </c>
      <c r="J42" s="35">
        <f>SUM(J6:J40)</f>
        <v>135260</v>
      </c>
      <c r="K42" s="35">
        <f>SUM(K6:K40)</f>
        <v>133740</v>
      </c>
      <c r="L42" s="35">
        <f>SUM(L6:L41)</f>
        <v>0</v>
      </c>
      <c r="M42" s="35">
        <f>SUM(M6:M41)</f>
        <v>0</v>
      </c>
      <c r="N42" s="35">
        <f>SUM(J42:M42)</f>
        <v>269000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1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12" t="s">
        <v>23</v>
      </c>
      <c r="F44" s="112"/>
      <c r="G44" s="39"/>
      <c r="H44" s="178" t="s">
        <v>259</v>
      </c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1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236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117528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17735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v>135263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0" spans="1:14">
      <c r="C50" s="5" t="s">
        <v>260</v>
      </c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59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64"/>
      <c r="K3" s="176">
        <v>40785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6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397</v>
      </c>
      <c r="C6" s="12" t="s">
        <v>45</v>
      </c>
      <c r="D6" s="13">
        <v>40785</v>
      </c>
      <c r="E6" s="13">
        <v>40787</v>
      </c>
      <c r="F6" s="14">
        <v>39047</v>
      </c>
      <c r="G6" s="15">
        <v>50400</v>
      </c>
      <c r="H6" s="15"/>
      <c r="I6" s="15"/>
      <c r="J6" s="16"/>
      <c r="K6" s="15">
        <v>50400</v>
      </c>
      <c r="L6" s="15"/>
      <c r="M6" s="15"/>
      <c r="N6" s="17">
        <f t="shared" ref="N6:N40" si="0">SUM(G6+I6)</f>
        <v>50400</v>
      </c>
    </row>
    <row r="7" spans="1:14" ht="15.75" customHeight="1">
      <c r="A7" s="11"/>
      <c r="B7" s="11" t="s">
        <v>397</v>
      </c>
      <c r="C7" s="12" t="s">
        <v>45</v>
      </c>
      <c r="D7" s="13"/>
      <c r="E7" s="13"/>
      <c r="F7" s="14">
        <v>39048</v>
      </c>
      <c r="G7" s="15"/>
      <c r="H7" s="15" t="s">
        <v>398</v>
      </c>
      <c r="I7" s="15">
        <v>166320</v>
      </c>
      <c r="J7" s="16"/>
      <c r="K7" s="16">
        <v>166320</v>
      </c>
      <c r="L7" s="15"/>
      <c r="M7" s="15"/>
      <c r="N7" s="17">
        <f t="shared" si="0"/>
        <v>166320</v>
      </c>
    </row>
    <row r="8" spans="1:14">
      <c r="A8" s="11"/>
      <c r="B8" s="11" t="s">
        <v>323</v>
      </c>
      <c r="C8" s="12" t="s">
        <v>45</v>
      </c>
      <c r="D8" s="13"/>
      <c r="E8" s="13"/>
      <c r="F8" s="14">
        <v>39049</v>
      </c>
      <c r="G8" s="15"/>
      <c r="H8" s="15" t="s">
        <v>19</v>
      </c>
      <c r="I8" s="15">
        <v>6000</v>
      </c>
      <c r="J8" s="16">
        <v>6000</v>
      </c>
      <c r="K8" s="16"/>
      <c r="L8" s="15"/>
      <c r="M8" s="15"/>
      <c r="N8" s="17">
        <f t="shared" si="0"/>
        <v>6000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222720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50400</v>
      </c>
      <c r="H42" s="20"/>
      <c r="I42" s="35">
        <f>SUM(I6:I40)</f>
        <v>172320</v>
      </c>
      <c r="J42" s="35">
        <f>SUM(J6:J40)</f>
        <v>6000</v>
      </c>
      <c r="K42" s="35">
        <f>SUM(K6:K40)</f>
        <v>216720</v>
      </c>
      <c r="L42" s="35">
        <f>SUM(L6:L41)</f>
        <v>0</v>
      </c>
      <c r="M42" s="35">
        <v>0</v>
      </c>
      <c r="N42" s="35">
        <f>SUM(J42:M42)</f>
        <v>222720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6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64" t="s">
        <v>23</v>
      </c>
      <c r="F44" s="164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64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6000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6000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38"/>
  <dimension ref="A1:N51"/>
  <sheetViews>
    <sheetView topLeftCell="C1" workbookViewId="0">
      <selection activeCell="C47" sqref="C47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10"/>
      <c r="K3" s="176">
        <v>40771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1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244</v>
      </c>
      <c r="C6" s="12"/>
      <c r="D6" s="13"/>
      <c r="E6" s="13"/>
      <c r="F6" s="14">
        <v>38912</v>
      </c>
      <c r="G6" s="15"/>
      <c r="H6" s="15" t="s">
        <v>245</v>
      </c>
      <c r="I6" s="15">
        <v>22370</v>
      </c>
      <c r="J6" s="16">
        <v>22370</v>
      </c>
      <c r="K6" s="15"/>
      <c r="L6" s="15"/>
      <c r="M6" s="15"/>
      <c r="N6" s="17">
        <f t="shared" ref="N6:N40" si="0">SUM(G6+I6)</f>
        <v>22370</v>
      </c>
    </row>
    <row r="7" spans="1:14" ht="15.75" customHeight="1">
      <c r="A7" s="11"/>
      <c r="B7" s="11" t="s">
        <v>246</v>
      </c>
      <c r="C7" s="12" t="s">
        <v>51</v>
      </c>
      <c r="D7" s="13"/>
      <c r="E7" s="13"/>
      <c r="F7" s="14">
        <v>38913</v>
      </c>
      <c r="G7" s="15"/>
      <c r="H7" s="15" t="s">
        <v>51</v>
      </c>
      <c r="I7" s="15">
        <v>22420</v>
      </c>
      <c r="J7" s="16">
        <v>22420</v>
      </c>
      <c r="K7" s="15"/>
      <c r="L7" s="15"/>
      <c r="M7" s="15"/>
      <c r="N7" s="17">
        <f t="shared" si="0"/>
        <v>22420</v>
      </c>
    </row>
    <row r="8" spans="1:14">
      <c r="A8" s="11" t="s">
        <v>237</v>
      </c>
      <c r="B8" s="11" t="s">
        <v>247</v>
      </c>
      <c r="C8" s="12" t="s">
        <v>45</v>
      </c>
      <c r="D8" s="13">
        <v>40771</v>
      </c>
      <c r="E8" s="13">
        <v>40772</v>
      </c>
      <c r="F8" s="14">
        <v>38914</v>
      </c>
      <c r="G8" s="15">
        <v>23000</v>
      </c>
      <c r="H8" s="15"/>
      <c r="I8" s="15">
        <v>23000</v>
      </c>
      <c r="J8" s="16">
        <v>23000</v>
      </c>
      <c r="K8" s="15"/>
      <c r="L8" s="15"/>
      <c r="M8" s="15"/>
      <c r="N8" s="17">
        <v>23000</v>
      </c>
    </row>
    <row r="9" spans="1:14">
      <c r="A9" s="11"/>
      <c r="B9" s="12" t="s">
        <v>33</v>
      </c>
      <c r="C9" s="12" t="s">
        <v>19</v>
      </c>
      <c r="D9" s="13"/>
      <c r="E9" s="13"/>
      <c r="F9" s="14">
        <v>38915</v>
      </c>
      <c r="G9" s="15"/>
      <c r="H9" s="15" t="s">
        <v>19</v>
      </c>
      <c r="I9" s="16">
        <v>6800</v>
      </c>
      <c r="J9" s="15">
        <v>6800</v>
      </c>
      <c r="K9" s="15"/>
      <c r="L9" s="15"/>
      <c r="M9" s="18"/>
      <c r="N9" s="17">
        <f t="shared" si="0"/>
        <v>6800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74590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23000</v>
      </c>
      <c r="H42" s="20"/>
      <c r="I42" s="35">
        <f>SUM(I6:I40)</f>
        <v>74590</v>
      </c>
      <c r="J42" s="35">
        <f>SUM(J6:J40)</f>
        <v>74590</v>
      </c>
      <c r="K42" s="35">
        <f>SUM(K6:K40)</f>
        <v>0</v>
      </c>
      <c r="L42" s="35">
        <f>SUM(L6:L41)</f>
        <v>0</v>
      </c>
      <c r="M42" s="35">
        <f>SUM(M6:M41)</f>
        <v>0</v>
      </c>
      <c r="N42" s="35">
        <f>SUM(J42:M42)</f>
        <v>74590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1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10" t="s">
        <v>23</v>
      </c>
      <c r="F44" s="11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10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90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44820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29775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74595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39"/>
  <dimension ref="A1:N51"/>
  <sheetViews>
    <sheetView topLeftCell="B1"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108"/>
      <c r="K3" s="176">
        <v>40770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235</v>
      </c>
      <c r="B6" s="11" t="s">
        <v>236</v>
      </c>
      <c r="C6" s="12" t="s">
        <v>18</v>
      </c>
      <c r="D6" s="13">
        <v>40770</v>
      </c>
      <c r="E6" s="13">
        <v>40772</v>
      </c>
      <c r="F6" s="14">
        <v>38905</v>
      </c>
      <c r="G6" s="15">
        <v>40836</v>
      </c>
      <c r="H6" s="15"/>
      <c r="I6" s="15"/>
      <c r="J6" s="16">
        <v>40836</v>
      </c>
      <c r="K6" s="15"/>
      <c r="L6" s="15"/>
      <c r="M6" s="15"/>
      <c r="N6" s="17">
        <f t="shared" ref="N6:N40" si="0">SUM(G6+I6)</f>
        <v>40836</v>
      </c>
    </row>
    <row r="7" spans="1:14" ht="15.75" customHeight="1">
      <c r="A7" s="11" t="s">
        <v>237</v>
      </c>
      <c r="B7" s="11" t="s">
        <v>238</v>
      </c>
      <c r="C7" s="12" t="s">
        <v>18</v>
      </c>
      <c r="D7" s="13">
        <v>40770</v>
      </c>
      <c r="E7" s="13">
        <v>40771</v>
      </c>
      <c r="F7" s="14">
        <v>38906</v>
      </c>
      <c r="G7" s="15">
        <v>23000</v>
      </c>
      <c r="H7" s="15"/>
      <c r="I7" s="15"/>
      <c r="J7" s="16">
        <v>23000</v>
      </c>
      <c r="K7" s="15"/>
      <c r="L7" s="15"/>
      <c r="M7" s="15"/>
      <c r="N7" s="17">
        <f t="shared" si="0"/>
        <v>23000</v>
      </c>
    </row>
    <row r="8" spans="1:14">
      <c r="A8" s="11" t="s">
        <v>233</v>
      </c>
      <c r="B8" s="11" t="s">
        <v>239</v>
      </c>
      <c r="C8" s="12" t="s">
        <v>18</v>
      </c>
      <c r="D8" s="13">
        <v>40770</v>
      </c>
      <c r="E8" s="13">
        <v>40773</v>
      </c>
      <c r="F8" s="14">
        <v>38907</v>
      </c>
      <c r="G8" s="15">
        <v>89640</v>
      </c>
      <c r="H8" s="15"/>
      <c r="I8" s="15"/>
      <c r="J8" s="16">
        <v>89640</v>
      </c>
      <c r="K8" s="15"/>
      <c r="L8" s="15"/>
      <c r="M8" s="15"/>
      <c r="N8" s="17">
        <f t="shared" si="0"/>
        <v>89640</v>
      </c>
    </row>
    <row r="9" spans="1:14">
      <c r="A9" s="11" t="s">
        <v>43</v>
      </c>
      <c r="B9" s="12" t="s">
        <v>240</v>
      </c>
      <c r="C9" s="12" t="s">
        <v>18</v>
      </c>
      <c r="D9" s="13">
        <v>40770</v>
      </c>
      <c r="E9" s="13">
        <v>40772</v>
      </c>
      <c r="F9" s="14">
        <v>38908</v>
      </c>
      <c r="G9" s="15">
        <v>49800</v>
      </c>
      <c r="H9" s="15"/>
      <c r="I9" s="16"/>
      <c r="J9" s="15">
        <v>49800</v>
      </c>
      <c r="K9" s="15"/>
      <c r="L9" s="15"/>
      <c r="M9" s="18"/>
      <c r="N9" s="17">
        <f t="shared" si="0"/>
        <v>49800</v>
      </c>
    </row>
    <row r="10" spans="1:14">
      <c r="A10" s="11" t="s">
        <v>92</v>
      </c>
      <c r="B10" s="12" t="s">
        <v>241</v>
      </c>
      <c r="C10" s="12" t="s">
        <v>18</v>
      </c>
      <c r="D10" s="13">
        <v>40770</v>
      </c>
      <c r="E10" s="13">
        <v>40771</v>
      </c>
      <c r="F10" s="14">
        <v>38909</v>
      </c>
      <c r="G10" s="15">
        <v>29880</v>
      </c>
      <c r="H10" s="15"/>
      <c r="I10" s="16"/>
      <c r="J10" s="15"/>
      <c r="K10" s="15">
        <v>29880</v>
      </c>
      <c r="L10" s="15"/>
      <c r="M10" s="18"/>
      <c r="N10" s="17">
        <f t="shared" si="0"/>
        <v>29880</v>
      </c>
    </row>
    <row r="11" spans="1:14">
      <c r="A11" s="11" t="s">
        <v>242</v>
      </c>
      <c r="B11" s="12" t="s">
        <v>243</v>
      </c>
      <c r="C11" s="12" t="s">
        <v>18</v>
      </c>
      <c r="D11" s="13">
        <v>40770</v>
      </c>
      <c r="E11" s="13">
        <v>40771</v>
      </c>
      <c r="F11" s="14">
        <v>38910</v>
      </c>
      <c r="G11" s="15">
        <v>31374</v>
      </c>
      <c r="H11" s="15"/>
      <c r="I11" s="16"/>
      <c r="J11" s="15">
        <v>31374</v>
      </c>
      <c r="K11" s="15"/>
      <c r="L11" s="15"/>
      <c r="M11" s="18"/>
      <c r="N11" s="17">
        <f t="shared" si="0"/>
        <v>31374</v>
      </c>
    </row>
    <row r="12" spans="1:14">
      <c r="A12" s="11"/>
      <c r="B12" s="12" t="s">
        <v>68</v>
      </c>
      <c r="C12" s="12"/>
      <c r="D12" s="13"/>
      <c r="E12" s="13"/>
      <c r="F12" s="14">
        <v>38911</v>
      </c>
      <c r="G12" s="15"/>
      <c r="H12" s="15" t="s">
        <v>19</v>
      </c>
      <c r="I12" s="16">
        <v>4800</v>
      </c>
      <c r="J12" s="15">
        <v>4800</v>
      </c>
      <c r="K12" s="15"/>
      <c r="L12" s="15"/>
      <c r="M12" s="18"/>
      <c r="N12" s="17">
        <f t="shared" si="0"/>
        <v>4800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269330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264530</v>
      </c>
      <c r="H42" s="20"/>
      <c r="I42" s="35">
        <f>SUM(I6:I40)</f>
        <v>4800</v>
      </c>
      <c r="J42" s="35">
        <f>SUM(J6:J40)</f>
        <v>239450</v>
      </c>
      <c r="K42" s="35">
        <f>SUM(K6:K40)</f>
        <v>29880</v>
      </c>
      <c r="L42" s="35">
        <f>SUM(L6:L41)</f>
        <v>0</v>
      </c>
      <c r="M42" s="35">
        <f>SUM(M6:M41)</f>
        <v>0</v>
      </c>
      <c r="N42" s="35">
        <f>SUM(J42:M42)</f>
        <v>269330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0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08" t="s">
        <v>23</v>
      </c>
      <c r="F44" s="10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08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270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134460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104990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239450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0"/>
  <dimension ref="A1:N51"/>
  <sheetViews>
    <sheetView workbookViewId="0">
      <selection activeCell="C44" sqref="C44:C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06"/>
      <c r="K3" s="176">
        <v>40770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234</v>
      </c>
      <c r="C6" s="12" t="s">
        <v>18</v>
      </c>
      <c r="D6" s="13">
        <v>40768</v>
      </c>
      <c r="E6" s="13">
        <v>40770</v>
      </c>
      <c r="F6" s="14">
        <v>38903</v>
      </c>
      <c r="G6" s="15">
        <v>152388</v>
      </c>
      <c r="H6" s="15"/>
      <c r="I6" s="15"/>
      <c r="J6" s="16"/>
      <c r="K6" s="15">
        <v>152388</v>
      </c>
      <c r="L6" s="15"/>
      <c r="M6" s="15"/>
      <c r="N6" s="17">
        <f t="shared" ref="N6:N40" si="0">SUM(G6+I6)</f>
        <v>152388</v>
      </c>
    </row>
    <row r="7" spans="1:14" ht="15.75" customHeight="1">
      <c r="A7" s="11"/>
      <c r="B7" s="11" t="s">
        <v>44</v>
      </c>
      <c r="C7" s="12" t="s">
        <v>18</v>
      </c>
      <c r="D7" s="13"/>
      <c r="E7" s="13"/>
      <c r="F7" s="14">
        <v>38904</v>
      </c>
      <c r="G7" s="15"/>
      <c r="H7" s="15" t="s">
        <v>19</v>
      </c>
      <c r="I7" s="15">
        <v>4200</v>
      </c>
      <c r="J7" s="16">
        <v>4200</v>
      </c>
      <c r="K7" s="15"/>
      <c r="L7" s="15"/>
      <c r="M7" s="15"/>
      <c r="N7" s="17">
        <f t="shared" si="0"/>
        <v>4200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156588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152388</v>
      </c>
      <c r="H42" s="20"/>
      <c r="I42" s="35">
        <f>SUM(I6:I40)</f>
        <v>4200</v>
      </c>
      <c r="J42" s="35">
        <f>SUM(J6:J40)</f>
        <v>4200</v>
      </c>
      <c r="K42" s="35">
        <f>SUM(K6:K40)</f>
        <v>152388</v>
      </c>
      <c r="L42" s="35">
        <f>SUM(L6:L41)</f>
        <v>0</v>
      </c>
      <c r="M42" s="35">
        <f>SUM(M6:M41)</f>
        <v>0</v>
      </c>
      <c r="N42" s="35">
        <f>SUM(J42:M42)</f>
        <v>156588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0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06" t="s">
        <v>23</v>
      </c>
      <c r="F44" s="10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06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4200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4200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1"/>
  <dimension ref="A1:N51"/>
  <sheetViews>
    <sheetView topLeftCell="A37" workbookViewId="0">
      <selection activeCell="D48" sqref="D4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04"/>
      <c r="K3" s="176">
        <v>40772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/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/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/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/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/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/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/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/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/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/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/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/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/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/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/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/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/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/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/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/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/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/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/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/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/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/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/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/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/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/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/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/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/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/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/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/>
    </row>
    <row r="42" spans="1:14">
      <c r="A42" s="8"/>
      <c r="B42" s="8"/>
      <c r="C42" s="33"/>
      <c r="D42" s="34"/>
      <c r="E42" s="34"/>
      <c r="F42" s="34"/>
      <c r="G42" s="15"/>
      <c r="H42" s="20"/>
      <c r="I42" s="35"/>
      <c r="J42" s="35"/>
      <c r="K42" s="35"/>
      <c r="L42" s="35"/>
      <c r="M42" s="35"/>
      <c r="N42" s="35"/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0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04" t="s">
        <v>23</v>
      </c>
      <c r="F44" s="104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0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/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/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42"/>
  <dimension ref="A1:N51"/>
  <sheetViews>
    <sheetView workbookViewId="0">
      <selection activeCell="D48" sqref="D4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02"/>
      <c r="K3" s="176">
        <v>40769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228</v>
      </c>
      <c r="C6" s="12"/>
      <c r="D6" s="13"/>
      <c r="E6" s="13"/>
      <c r="F6" s="14">
        <v>38895</v>
      </c>
      <c r="G6" s="15"/>
      <c r="H6" s="15" t="s">
        <v>229</v>
      </c>
      <c r="I6" s="15">
        <v>121014</v>
      </c>
      <c r="J6" s="16">
        <v>121014</v>
      </c>
      <c r="K6" s="15"/>
      <c r="L6" s="15"/>
      <c r="M6" s="15"/>
      <c r="N6" s="17">
        <f t="shared" ref="N6:N40" si="0">SUM(G6+I6)</f>
        <v>121014</v>
      </c>
    </row>
    <row r="7" spans="1:14" ht="15.75" customHeight="1">
      <c r="A7" s="11"/>
      <c r="B7" s="11" t="s">
        <v>230</v>
      </c>
      <c r="C7" s="12" t="s">
        <v>45</v>
      </c>
      <c r="D7" s="13">
        <v>40769</v>
      </c>
      <c r="E7" s="13">
        <v>40770</v>
      </c>
      <c r="F7" s="14">
        <v>38896</v>
      </c>
      <c r="G7" s="15">
        <v>24900</v>
      </c>
      <c r="H7" s="15"/>
      <c r="I7" s="15"/>
      <c r="J7" s="16"/>
      <c r="K7" s="15">
        <v>24900</v>
      </c>
      <c r="L7" s="15"/>
      <c r="M7" s="15"/>
      <c r="N7" s="17">
        <f t="shared" si="0"/>
        <v>24900</v>
      </c>
    </row>
    <row r="8" spans="1:14">
      <c r="A8" s="11"/>
      <c r="B8" s="11" t="s">
        <v>231</v>
      </c>
      <c r="C8" s="12" t="s">
        <v>232</v>
      </c>
      <c r="D8" s="13">
        <v>40775</v>
      </c>
      <c r="E8" s="13">
        <v>40776</v>
      </c>
      <c r="F8" s="14">
        <v>38897</v>
      </c>
      <c r="G8" s="15">
        <v>375492</v>
      </c>
      <c r="H8" s="15"/>
      <c r="I8" s="15"/>
      <c r="J8" s="16"/>
      <c r="K8" s="15"/>
      <c r="L8" s="15"/>
      <c r="M8" s="15">
        <v>375492</v>
      </c>
      <c r="N8" s="17">
        <f t="shared" si="0"/>
        <v>375492</v>
      </c>
    </row>
    <row r="9" spans="1:14">
      <c r="A9" s="11"/>
      <c r="B9" s="12" t="s">
        <v>68</v>
      </c>
      <c r="C9" s="12"/>
      <c r="D9" s="13"/>
      <c r="E9" s="13"/>
      <c r="F9" s="14">
        <v>38898</v>
      </c>
      <c r="G9" s="15"/>
      <c r="H9" s="15" t="s">
        <v>19</v>
      </c>
      <c r="I9" s="16">
        <v>2000</v>
      </c>
      <c r="J9" s="15">
        <v>2000</v>
      </c>
      <c r="K9" s="15"/>
      <c r="L9" s="15"/>
      <c r="M9" s="18"/>
      <c r="N9" s="17">
        <f t="shared" si="0"/>
        <v>2000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523406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400392</v>
      </c>
      <c r="H42" s="20"/>
      <c r="I42" s="35">
        <f>SUM(I6:I40)</f>
        <v>123014</v>
      </c>
      <c r="J42" s="35">
        <f>SUM(J6:J40)</f>
        <v>123014</v>
      </c>
      <c r="K42" s="35">
        <f>SUM(K6:K40)</f>
        <v>24900</v>
      </c>
      <c r="L42" s="35">
        <f>SUM(L6:L41)</f>
        <v>0</v>
      </c>
      <c r="M42" s="35">
        <f>SUM(M6:M41)</f>
        <v>375492</v>
      </c>
      <c r="N42" s="35">
        <f>SUM(J42:M42)</f>
        <v>523406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0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02" t="s">
        <v>23</v>
      </c>
      <c r="F44" s="10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0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220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109560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13445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123005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43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00"/>
      <c r="K3" s="176">
        <v>40768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223</v>
      </c>
      <c r="C6" s="12"/>
      <c r="D6" s="13"/>
      <c r="E6" s="13"/>
      <c r="F6" s="14">
        <v>38892</v>
      </c>
      <c r="G6" s="15"/>
      <c r="H6" s="15" t="s">
        <v>224</v>
      </c>
      <c r="I6" s="15">
        <v>124500</v>
      </c>
      <c r="J6" s="16"/>
      <c r="K6" s="15">
        <v>124500</v>
      </c>
      <c r="L6" s="15"/>
      <c r="M6" s="15"/>
      <c r="N6" s="17">
        <f t="shared" ref="N6:N40" si="0">SUM(G6+I6)</f>
        <v>124500</v>
      </c>
    </row>
    <row r="7" spans="1:14" ht="15.75" customHeight="1">
      <c r="A7" s="11"/>
      <c r="B7" s="11" t="s">
        <v>225</v>
      </c>
      <c r="C7" s="12" t="s">
        <v>45</v>
      </c>
      <c r="D7" s="13">
        <v>40768</v>
      </c>
      <c r="E7" s="13">
        <v>40769</v>
      </c>
      <c r="F7" s="14">
        <v>38893</v>
      </c>
      <c r="G7" s="15">
        <v>22908</v>
      </c>
      <c r="H7" s="15"/>
      <c r="I7" s="15"/>
      <c r="J7" s="16"/>
      <c r="K7" s="15">
        <v>22908</v>
      </c>
      <c r="L7" s="15"/>
      <c r="M7" s="15"/>
      <c r="N7" s="17">
        <f t="shared" si="0"/>
        <v>22908</v>
      </c>
    </row>
    <row r="8" spans="1:14">
      <c r="A8" s="11"/>
      <c r="B8" s="11" t="s">
        <v>226</v>
      </c>
      <c r="C8" s="12" t="s">
        <v>227</v>
      </c>
      <c r="D8" s="13">
        <v>40768</v>
      </c>
      <c r="E8" s="13">
        <v>40770</v>
      </c>
      <c r="F8" s="14">
        <v>38894</v>
      </c>
      <c r="G8" s="15">
        <v>125496</v>
      </c>
      <c r="H8" s="15"/>
      <c r="I8" s="15"/>
      <c r="J8" s="16">
        <v>125496</v>
      </c>
      <c r="K8" s="15"/>
      <c r="L8" s="15"/>
      <c r="M8" s="15"/>
      <c r="N8" s="17">
        <f t="shared" si="0"/>
        <v>125496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272904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148404</v>
      </c>
      <c r="H42" s="20"/>
      <c r="I42" s="35">
        <f>SUM(I6:I40)</f>
        <v>124500</v>
      </c>
      <c r="J42" s="35">
        <f>SUM(J6:J40)</f>
        <v>125496</v>
      </c>
      <c r="K42" s="35">
        <f>SUM(K6:K40)</f>
        <v>147408</v>
      </c>
      <c r="L42" s="35">
        <f>SUM(L6:L41)</f>
        <v>0</v>
      </c>
      <c r="M42" s="35">
        <f>SUM(M6:M41)</f>
        <v>0</v>
      </c>
      <c r="N42" s="35">
        <f>SUM(J42:M42)</f>
        <v>272904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0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00" t="s">
        <v>23</v>
      </c>
      <c r="F44" s="10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00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252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125496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125496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44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98"/>
      <c r="K3" s="176">
        <v>40768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9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219</v>
      </c>
      <c r="C6" s="12" t="s">
        <v>45</v>
      </c>
      <c r="D6" s="13"/>
      <c r="E6" s="13"/>
      <c r="F6" s="14">
        <v>38888</v>
      </c>
      <c r="G6" s="15"/>
      <c r="H6" s="15" t="s">
        <v>220</v>
      </c>
      <c r="I6" s="15">
        <v>44820</v>
      </c>
      <c r="J6" s="16">
        <v>44820</v>
      </c>
      <c r="K6" s="15"/>
      <c r="L6" s="15"/>
      <c r="M6" s="15"/>
      <c r="N6" s="17">
        <f t="shared" ref="N6:N40" si="0">SUM(G6+I6)</f>
        <v>44820</v>
      </c>
    </row>
    <row r="7" spans="1:14" ht="15.75" customHeight="1">
      <c r="A7" s="11"/>
      <c r="B7" s="11" t="s">
        <v>218</v>
      </c>
      <c r="C7" s="12" t="s">
        <v>45</v>
      </c>
      <c r="D7" s="13"/>
      <c r="E7" s="13"/>
      <c r="F7" s="14">
        <v>38889</v>
      </c>
      <c r="G7" s="15"/>
      <c r="H7" s="15" t="s">
        <v>221</v>
      </c>
      <c r="I7" s="15">
        <v>75696</v>
      </c>
      <c r="J7" s="16"/>
      <c r="K7" s="15">
        <v>75696</v>
      </c>
      <c r="L7" s="15"/>
      <c r="M7" s="15"/>
      <c r="N7" s="17">
        <f t="shared" si="0"/>
        <v>75696</v>
      </c>
    </row>
    <row r="8" spans="1:14">
      <c r="A8" s="11" t="s">
        <v>89</v>
      </c>
      <c r="B8" s="11" t="s">
        <v>222</v>
      </c>
      <c r="C8" s="12" t="s">
        <v>18</v>
      </c>
      <c r="D8" s="13">
        <v>40768</v>
      </c>
      <c r="E8" s="13">
        <v>40769</v>
      </c>
      <c r="F8" s="14">
        <v>38890</v>
      </c>
      <c r="G8" s="15">
        <v>24900</v>
      </c>
      <c r="H8" s="15"/>
      <c r="I8" s="15"/>
      <c r="J8" s="16">
        <v>24900</v>
      </c>
      <c r="K8" s="15"/>
      <c r="L8" s="15"/>
      <c r="M8" s="15"/>
      <c r="N8" s="17">
        <f t="shared" si="0"/>
        <v>24900</v>
      </c>
    </row>
    <row r="9" spans="1:14">
      <c r="A9" s="11"/>
      <c r="B9" s="12" t="s">
        <v>32</v>
      </c>
      <c r="C9" s="12"/>
      <c r="D9" s="13"/>
      <c r="E9" s="13"/>
      <c r="F9" s="14">
        <v>38891</v>
      </c>
      <c r="G9" s="15"/>
      <c r="H9" s="15" t="s">
        <v>19</v>
      </c>
      <c r="I9" s="16">
        <v>4400</v>
      </c>
      <c r="J9" s="15">
        <v>4400</v>
      </c>
      <c r="K9" s="15"/>
      <c r="L9" s="15"/>
      <c r="M9" s="18"/>
      <c r="N9" s="17">
        <f t="shared" si="0"/>
        <v>4400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149816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24900</v>
      </c>
      <c r="H42" s="20"/>
      <c r="I42" s="35">
        <f>SUM(I6:I40)</f>
        <v>124916</v>
      </c>
      <c r="J42" s="35">
        <f>SUM(J6:J40)</f>
        <v>74120</v>
      </c>
      <c r="K42" s="35">
        <f>SUM(K6:K40)</f>
        <v>75696</v>
      </c>
      <c r="L42" s="35">
        <f>SUM(L6:L41)</f>
        <v>0</v>
      </c>
      <c r="M42" s="35">
        <f>SUM(M6:M41)</f>
        <v>0</v>
      </c>
      <c r="N42" s="35">
        <f>SUM(J42:M42)</f>
        <v>149816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9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98" t="s">
        <v>23</v>
      </c>
      <c r="F44" s="9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98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140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69720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4400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74120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45"/>
  <dimension ref="A1:N51"/>
  <sheetViews>
    <sheetView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96"/>
      <c r="K3" s="176">
        <v>40767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9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212</v>
      </c>
      <c r="C6" s="12" t="s">
        <v>45</v>
      </c>
      <c r="D6" s="13">
        <v>40767</v>
      </c>
      <c r="E6" s="13">
        <v>40768</v>
      </c>
      <c r="F6" s="14">
        <v>38881</v>
      </c>
      <c r="G6" s="15">
        <v>27390</v>
      </c>
      <c r="H6" s="15"/>
      <c r="I6" s="15"/>
      <c r="J6" s="16">
        <v>27390</v>
      </c>
      <c r="K6" s="15"/>
      <c r="L6" s="15"/>
      <c r="M6" s="15"/>
      <c r="N6" s="17">
        <f t="shared" ref="N6:N40" si="0">SUM(G6+I6)</f>
        <v>27390</v>
      </c>
    </row>
    <row r="7" spans="1:14" ht="15.75" customHeight="1">
      <c r="A7" s="11"/>
      <c r="B7" s="11" t="s">
        <v>213</v>
      </c>
      <c r="C7" s="12" t="s">
        <v>214</v>
      </c>
      <c r="D7" s="13">
        <v>40768</v>
      </c>
      <c r="E7" s="13">
        <v>40770</v>
      </c>
      <c r="F7" s="14">
        <v>38882</v>
      </c>
      <c r="G7" s="15">
        <v>490032</v>
      </c>
      <c r="H7" s="15"/>
      <c r="I7" s="15"/>
      <c r="J7" s="16"/>
      <c r="K7" s="15"/>
      <c r="L7" s="15"/>
      <c r="M7" s="15">
        <v>490032</v>
      </c>
      <c r="N7" s="17">
        <f t="shared" si="0"/>
        <v>490032</v>
      </c>
    </row>
    <row r="8" spans="1:14">
      <c r="A8" s="11"/>
      <c r="B8" s="11" t="s">
        <v>215</v>
      </c>
      <c r="C8" s="12" t="s">
        <v>45</v>
      </c>
      <c r="D8" s="13">
        <v>40767</v>
      </c>
      <c r="E8" s="13">
        <v>40769</v>
      </c>
      <c r="F8" s="14">
        <v>38883</v>
      </c>
      <c r="G8" s="15">
        <v>49800</v>
      </c>
      <c r="H8" s="15"/>
      <c r="I8" s="15"/>
      <c r="J8" s="16"/>
      <c r="K8" s="15">
        <v>49800</v>
      </c>
      <c r="L8" s="15"/>
      <c r="M8" s="15"/>
      <c r="N8" s="17">
        <f t="shared" si="0"/>
        <v>49800</v>
      </c>
    </row>
    <row r="9" spans="1:14">
      <c r="A9" s="11"/>
      <c r="B9" s="12" t="s">
        <v>215</v>
      </c>
      <c r="C9" s="12" t="s">
        <v>45</v>
      </c>
      <c r="D9" s="13"/>
      <c r="E9" s="13"/>
      <c r="F9" s="14">
        <v>38884</v>
      </c>
      <c r="G9" s="15"/>
      <c r="H9" s="15" t="s">
        <v>216</v>
      </c>
      <c r="I9" s="16">
        <v>38844</v>
      </c>
      <c r="J9" s="15"/>
      <c r="K9" s="15">
        <v>38844</v>
      </c>
      <c r="L9" s="15"/>
      <c r="M9" s="18"/>
      <c r="N9" s="17">
        <f t="shared" si="0"/>
        <v>38844</v>
      </c>
    </row>
    <row r="10" spans="1:14">
      <c r="A10" s="11"/>
      <c r="B10" s="12" t="s">
        <v>217</v>
      </c>
      <c r="C10" s="12" t="s">
        <v>45</v>
      </c>
      <c r="D10" s="13">
        <v>40767</v>
      </c>
      <c r="E10" s="13">
        <v>40768</v>
      </c>
      <c r="F10" s="14">
        <v>38885</v>
      </c>
      <c r="G10" s="15">
        <v>24900</v>
      </c>
      <c r="H10" s="15"/>
      <c r="I10" s="16"/>
      <c r="J10" s="15">
        <v>24900</v>
      </c>
      <c r="K10" s="15"/>
      <c r="L10" s="15"/>
      <c r="M10" s="18"/>
      <c r="N10" s="17">
        <f t="shared" si="0"/>
        <v>24900</v>
      </c>
    </row>
    <row r="11" spans="1:14">
      <c r="A11" s="11"/>
      <c r="B11" s="12" t="s">
        <v>218</v>
      </c>
      <c r="C11" s="12" t="s">
        <v>45</v>
      </c>
      <c r="D11" s="13">
        <v>40767</v>
      </c>
      <c r="E11" s="13">
        <v>40768</v>
      </c>
      <c r="F11" s="14">
        <v>38886</v>
      </c>
      <c r="G11" s="15">
        <v>24900</v>
      </c>
      <c r="H11" s="15"/>
      <c r="I11" s="16"/>
      <c r="J11" s="15">
        <v>24900</v>
      </c>
      <c r="K11" s="15"/>
      <c r="L11" s="15"/>
      <c r="M11" s="18"/>
      <c r="N11" s="17">
        <f t="shared" si="0"/>
        <v>24900</v>
      </c>
    </row>
    <row r="12" spans="1:14">
      <c r="A12" s="11"/>
      <c r="B12" s="12" t="s">
        <v>219</v>
      </c>
      <c r="C12" s="12" t="s">
        <v>45</v>
      </c>
      <c r="D12" s="13">
        <v>40767</v>
      </c>
      <c r="E12" s="13">
        <v>40771</v>
      </c>
      <c r="F12" s="14">
        <v>38887</v>
      </c>
      <c r="G12" s="15">
        <v>91632</v>
      </c>
      <c r="H12" s="15"/>
      <c r="I12" s="16"/>
      <c r="J12" s="15"/>
      <c r="K12" s="15">
        <v>91632</v>
      </c>
      <c r="L12" s="15"/>
      <c r="M12" s="18"/>
      <c r="N12" s="17">
        <f t="shared" si="0"/>
        <v>91632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747498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708654</v>
      </c>
      <c r="H42" s="20"/>
      <c r="I42" s="35">
        <f>SUM(I6:I40)</f>
        <v>38844</v>
      </c>
      <c r="J42" s="35">
        <f>SUM(J6:J40)</f>
        <v>77190</v>
      </c>
      <c r="K42" s="35">
        <f>SUM(K6:K40)</f>
        <v>180276</v>
      </c>
      <c r="L42" s="35">
        <f>SUM(L6:L41)</f>
        <v>0</v>
      </c>
      <c r="M42" s="35">
        <f>SUM(M6:M41)</f>
        <v>490032</v>
      </c>
      <c r="N42" s="35">
        <f>SUM(J42:M42)</f>
        <v>747498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9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96" t="s">
        <v>23</v>
      </c>
      <c r="F44" s="9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96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80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39840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37350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77190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46"/>
  <dimension ref="A1:N51"/>
  <sheetViews>
    <sheetView workbookViewId="0"/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94"/>
      <c r="K3" s="176">
        <v>40767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9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129</v>
      </c>
      <c r="B6" s="11" t="s">
        <v>196</v>
      </c>
      <c r="C6" s="12" t="s">
        <v>45</v>
      </c>
      <c r="D6" s="13">
        <v>40766</v>
      </c>
      <c r="E6" s="13">
        <v>40767</v>
      </c>
      <c r="F6" s="14">
        <v>38863</v>
      </c>
      <c r="G6" s="15">
        <v>22410</v>
      </c>
      <c r="H6" s="15"/>
      <c r="I6" s="15"/>
      <c r="J6" s="16"/>
      <c r="K6" s="15">
        <v>22410</v>
      </c>
      <c r="L6" s="15"/>
      <c r="M6" s="15"/>
      <c r="N6" s="17">
        <f t="shared" ref="N6:N40" si="0">SUM(G6+I6)</f>
        <v>22410</v>
      </c>
    </row>
    <row r="7" spans="1:14" ht="15.75" customHeight="1">
      <c r="A7" s="11"/>
      <c r="B7" s="11" t="s">
        <v>197</v>
      </c>
      <c r="C7" s="12" t="s">
        <v>51</v>
      </c>
      <c r="D7" s="13"/>
      <c r="E7" s="13"/>
      <c r="F7" s="14">
        <v>38864</v>
      </c>
      <c r="G7" s="15"/>
      <c r="H7" s="15" t="s">
        <v>51</v>
      </c>
      <c r="I7" s="15">
        <v>52379.88</v>
      </c>
      <c r="J7" s="16">
        <v>52379.88</v>
      </c>
      <c r="K7" s="15"/>
      <c r="L7" s="15"/>
      <c r="M7" s="15"/>
      <c r="N7" s="17">
        <f t="shared" si="0"/>
        <v>52379.88</v>
      </c>
    </row>
    <row r="8" spans="1:14">
      <c r="A8" s="11" t="s">
        <v>46</v>
      </c>
      <c r="B8" s="11" t="s">
        <v>141</v>
      </c>
      <c r="C8" s="12" t="s">
        <v>45</v>
      </c>
      <c r="D8" s="13">
        <v>40765</v>
      </c>
      <c r="E8" s="13">
        <v>40767</v>
      </c>
      <c r="F8" s="14">
        <v>38865</v>
      </c>
      <c r="G8" s="15">
        <v>67728</v>
      </c>
      <c r="H8" s="15"/>
      <c r="I8" s="15"/>
      <c r="J8" s="16"/>
      <c r="K8" s="15">
        <v>67728</v>
      </c>
      <c r="L8" s="15"/>
      <c r="M8" s="15"/>
      <c r="N8" s="17">
        <f t="shared" si="0"/>
        <v>67728</v>
      </c>
    </row>
    <row r="9" spans="1:14">
      <c r="A9" s="11"/>
      <c r="B9" s="12" t="s">
        <v>198</v>
      </c>
      <c r="C9" s="12"/>
      <c r="D9" s="13"/>
      <c r="E9" s="13"/>
      <c r="F9" s="14">
        <v>38866</v>
      </c>
      <c r="G9" s="15"/>
      <c r="H9" s="15" t="s">
        <v>199</v>
      </c>
      <c r="I9" s="16">
        <v>249000</v>
      </c>
      <c r="J9" s="15"/>
      <c r="K9" s="15">
        <v>249000</v>
      </c>
      <c r="L9" s="15"/>
      <c r="M9" s="18"/>
      <c r="N9" s="17">
        <f t="shared" si="0"/>
        <v>249000</v>
      </c>
    </row>
    <row r="10" spans="1:14">
      <c r="A10" s="11"/>
      <c r="B10" s="12" t="s">
        <v>201</v>
      </c>
      <c r="C10" s="12" t="s">
        <v>202</v>
      </c>
      <c r="D10" s="13">
        <v>40766</v>
      </c>
      <c r="E10" s="13">
        <v>40767</v>
      </c>
      <c r="F10" s="14">
        <v>38868</v>
      </c>
      <c r="G10" s="15">
        <v>20000</v>
      </c>
      <c r="H10" s="15"/>
      <c r="I10" s="16"/>
      <c r="J10" s="15"/>
      <c r="K10" s="15">
        <v>20000</v>
      </c>
      <c r="L10" s="15"/>
      <c r="M10" s="18"/>
      <c r="N10" s="17">
        <f t="shared" si="0"/>
        <v>20000</v>
      </c>
    </row>
    <row r="11" spans="1:14">
      <c r="A11" s="11"/>
      <c r="B11" s="12" t="s">
        <v>203</v>
      </c>
      <c r="C11" s="12" t="s">
        <v>202</v>
      </c>
      <c r="D11" s="13">
        <v>40766</v>
      </c>
      <c r="E11" s="13">
        <v>40767</v>
      </c>
      <c r="F11" s="14">
        <v>38869</v>
      </c>
      <c r="G11" s="15">
        <v>20000</v>
      </c>
      <c r="H11" s="15"/>
      <c r="I11" s="16"/>
      <c r="J11" s="15"/>
      <c r="K11" s="15">
        <v>20000</v>
      </c>
      <c r="L11" s="15"/>
      <c r="M11" s="18"/>
      <c r="N11" s="17">
        <f t="shared" si="0"/>
        <v>20000</v>
      </c>
    </row>
    <row r="12" spans="1:14">
      <c r="A12" s="11"/>
      <c r="B12" s="12" t="s">
        <v>204</v>
      </c>
      <c r="C12" s="12" t="s">
        <v>202</v>
      </c>
      <c r="D12" s="13">
        <v>40766</v>
      </c>
      <c r="E12" s="13">
        <v>40767</v>
      </c>
      <c r="F12" s="14">
        <v>38870</v>
      </c>
      <c r="G12" s="15">
        <v>20000</v>
      </c>
      <c r="H12" s="15"/>
      <c r="I12" s="16"/>
      <c r="J12" s="15">
        <v>20000</v>
      </c>
      <c r="K12" s="15"/>
      <c r="L12" s="15"/>
      <c r="M12" s="18"/>
      <c r="N12" s="17">
        <f t="shared" si="0"/>
        <v>20000</v>
      </c>
    </row>
    <row r="13" spans="1:14">
      <c r="A13" s="11"/>
      <c r="B13" s="12" t="s">
        <v>205</v>
      </c>
      <c r="C13" s="12" t="s">
        <v>202</v>
      </c>
      <c r="D13" s="13">
        <v>40766</v>
      </c>
      <c r="E13" s="13">
        <v>40767</v>
      </c>
      <c r="F13" s="14">
        <v>38871</v>
      </c>
      <c r="G13" s="15">
        <v>20000</v>
      </c>
      <c r="H13" s="15"/>
      <c r="I13" s="16"/>
      <c r="J13" s="15">
        <v>20000</v>
      </c>
      <c r="K13" s="15"/>
      <c r="L13" s="15"/>
      <c r="M13" s="18"/>
      <c r="N13" s="17">
        <f t="shared" si="0"/>
        <v>20000</v>
      </c>
    </row>
    <row r="14" spans="1:14">
      <c r="A14" s="11"/>
      <c r="B14" s="12" t="s">
        <v>206</v>
      </c>
      <c r="C14" s="12" t="s">
        <v>202</v>
      </c>
      <c r="D14" s="13">
        <v>40766</v>
      </c>
      <c r="E14" s="13">
        <v>40767</v>
      </c>
      <c r="F14" s="14">
        <v>38872</v>
      </c>
      <c r="G14" s="15">
        <v>20000</v>
      </c>
      <c r="H14" s="15"/>
      <c r="I14" s="16"/>
      <c r="J14" s="15">
        <v>20000</v>
      </c>
      <c r="K14" s="15"/>
      <c r="L14" s="15"/>
      <c r="M14" s="18"/>
      <c r="N14" s="17">
        <f t="shared" si="0"/>
        <v>20000</v>
      </c>
    </row>
    <row r="15" spans="1:14">
      <c r="A15" s="11"/>
      <c r="B15" s="12" t="s">
        <v>207</v>
      </c>
      <c r="C15" s="12" t="s">
        <v>202</v>
      </c>
      <c r="D15" s="13">
        <v>40766</v>
      </c>
      <c r="E15" s="13">
        <v>40767</v>
      </c>
      <c r="F15" s="14">
        <v>38873</v>
      </c>
      <c r="G15" s="15">
        <v>20000</v>
      </c>
      <c r="H15" s="15"/>
      <c r="I15" s="16"/>
      <c r="J15" s="15">
        <v>20000</v>
      </c>
      <c r="K15" s="15"/>
      <c r="L15" s="15"/>
      <c r="M15" s="18"/>
      <c r="N15" s="17">
        <f t="shared" si="0"/>
        <v>20000</v>
      </c>
    </row>
    <row r="16" spans="1:14">
      <c r="A16" s="11"/>
      <c r="B16" s="12" t="s">
        <v>208</v>
      </c>
      <c r="C16" s="12" t="s">
        <v>202</v>
      </c>
      <c r="D16" s="13">
        <v>40766</v>
      </c>
      <c r="E16" s="13">
        <v>40767</v>
      </c>
      <c r="F16" s="14">
        <v>38874</v>
      </c>
      <c r="G16" s="15">
        <v>20000</v>
      </c>
      <c r="H16" s="15"/>
      <c r="I16" s="16"/>
      <c r="J16" s="15">
        <v>20000</v>
      </c>
      <c r="K16" s="15"/>
      <c r="L16" s="15"/>
      <c r="M16" s="18"/>
      <c r="N16" s="17">
        <f t="shared" si="0"/>
        <v>20000</v>
      </c>
    </row>
    <row r="17" spans="1:14">
      <c r="A17" s="11"/>
      <c r="B17" s="12" t="s">
        <v>32</v>
      </c>
      <c r="C17" s="12" t="s">
        <v>202</v>
      </c>
      <c r="D17" s="13">
        <v>40766</v>
      </c>
      <c r="E17" s="13">
        <v>40767</v>
      </c>
      <c r="F17" s="14">
        <v>38875</v>
      </c>
      <c r="G17" s="15">
        <v>20000</v>
      </c>
      <c r="H17" s="15"/>
      <c r="I17" s="16"/>
      <c r="J17" s="15">
        <v>20000</v>
      </c>
      <c r="K17" s="15"/>
      <c r="L17" s="15"/>
      <c r="M17" s="18"/>
      <c r="N17" s="17">
        <f t="shared" si="0"/>
        <v>20000</v>
      </c>
    </row>
    <row r="18" spans="1:14">
      <c r="A18" s="11"/>
      <c r="B18" s="12" t="s">
        <v>205</v>
      </c>
      <c r="C18" s="12" t="s">
        <v>202</v>
      </c>
      <c r="D18" s="13">
        <v>40766</v>
      </c>
      <c r="E18" s="13">
        <v>40767</v>
      </c>
      <c r="F18" s="14">
        <v>38876</v>
      </c>
      <c r="G18" s="15">
        <v>20000</v>
      </c>
      <c r="H18" s="15"/>
      <c r="I18" s="16"/>
      <c r="J18" s="15">
        <v>20000</v>
      </c>
      <c r="K18" s="15"/>
      <c r="L18" s="15"/>
      <c r="M18" s="18"/>
      <c r="N18" s="17">
        <f t="shared" si="0"/>
        <v>20000</v>
      </c>
    </row>
    <row r="19" spans="1:14">
      <c r="A19" s="11"/>
      <c r="B19" s="12" t="s">
        <v>209</v>
      </c>
      <c r="C19" s="12" t="s">
        <v>202</v>
      </c>
      <c r="D19" s="13">
        <v>40766</v>
      </c>
      <c r="E19" s="13">
        <v>40767</v>
      </c>
      <c r="F19" s="14">
        <v>38877</v>
      </c>
      <c r="G19" s="15">
        <v>20000</v>
      </c>
      <c r="H19" s="15"/>
      <c r="I19" s="16"/>
      <c r="J19" s="15">
        <v>20000</v>
      </c>
      <c r="K19" s="15"/>
      <c r="L19" s="15"/>
      <c r="M19" s="18"/>
      <c r="N19" s="17">
        <f t="shared" si="0"/>
        <v>20000</v>
      </c>
    </row>
    <row r="20" spans="1:14">
      <c r="A20" s="11"/>
      <c r="B20" s="12" t="s">
        <v>210</v>
      </c>
      <c r="C20" s="12" t="s">
        <v>202</v>
      </c>
      <c r="D20" s="13">
        <v>40766</v>
      </c>
      <c r="E20" s="13">
        <v>40767</v>
      </c>
      <c r="F20" s="14">
        <v>38878</v>
      </c>
      <c r="G20" s="15">
        <v>20000</v>
      </c>
      <c r="H20" s="15"/>
      <c r="I20" s="16"/>
      <c r="J20" s="15">
        <v>20000</v>
      </c>
      <c r="K20" s="15"/>
      <c r="L20" s="15"/>
      <c r="M20" s="18"/>
      <c r="N20" s="17">
        <f t="shared" si="0"/>
        <v>20000</v>
      </c>
    </row>
    <row r="21" spans="1:14">
      <c r="A21" s="11"/>
      <c r="B21" s="12" t="s">
        <v>211</v>
      </c>
      <c r="C21" s="12"/>
      <c r="D21" s="13"/>
      <c r="E21" s="13"/>
      <c r="F21" s="14">
        <v>38879</v>
      </c>
      <c r="G21" s="15"/>
      <c r="H21" s="20" t="s">
        <v>51</v>
      </c>
      <c r="I21" s="16">
        <v>27500</v>
      </c>
      <c r="J21" s="15">
        <v>27500</v>
      </c>
      <c r="K21" s="15"/>
      <c r="L21" s="15"/>
      <c r="M21" s="18"/>
      <c r="N21" s="17">
        <f t="shared" si="0"/>
        <v>27500</v>
      </c>
    </row>
    <row r="22" spans="1:14">
      <c r="A22" s="11"/>
      <c r="B22" s="12" t="s">
        <v>33</v>
      </c>
      <c r="C22" s="19" t="s">
        <v>19</v>
      </c>
      <c r="D22" s="13"/>
      <c r="E22" s="13"/>
      <c r="F22" s="14">
        <v>38880</v>
      </c>
      <c r="G22" s="15"/>
      <c r="H22" s="20" t="s">
        <v>19</v>
      </c>
      <c r="I22" s="15">
        <v>3800</v>
      </c>
      <c r="J22" s="16">
        <v>3800</v>
      </c>
      <c r="K22" s="15"/>
      <c r="L22" s="15"/>
      <c r="M22" s="18"/>
      <c r="N22" s="17">
        <f t="shared" si="0"/>
        <v>3800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642817.88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310138</v>
      </c>
      <c r="H42" s="20"/>
      <c r="I42" s="35">
        <f>SUM(I6:I40)</f>
        <v>332679.88</v>
      </c>
      <c r="J42" s="35">
        <f>SUM(J6:J40)</f>
        <v>263679.88</v>
      </c>
      <c r="K42" s="35">
        <f>SUM(K6:K40)</f>
        <v>379138</v>
      </c>
      <c r="L42" s="35">
        <f>SUM(L6:L41)</f>
        <v>0</v>
      </c>
      <c r="M42" s="35">
        <f>SUM(M6:M41)</f>
        <v>0</v>
      </c>
      <c r="N42" s="35">
        <f>SUM(J42:M42)</f>
        <v>642817.88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9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94" t="s">
        <v>23</v>
      </c>
      <c r="F44" s="94"/>
      <c r="G44" s="39"/>
      <c r="H44" s="178" t="s">
        <v>200</v>
      </c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9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60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29880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233800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263680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47"/>
  <dimension ref="A1:N52"/>
  <sheetViews>
    <sheetView topLeftCell="A13"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92"/>
      <c r="K3" s="176">
        <v>40766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9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158</v>
      </c>
      <c r="B6" s="11" t="s">
        <v>163</v>
      </c>
      <c r="C6" s="12" t="s">
        <v>18</v>
      </c>
      <c r="D6" s="13">
        <v>40766</v>
      </c>
      <c r="E6" s="13">
        <v>40767</v>
      </c>
      <c r="F6" s="14">
        <v>38838</v>
      </c>
      <c r="G6" s="15">
        <v>39840</v>
      </c>
      <c r="H6" s="15"/>
      <c r="I6" s="15"/>
      <c r="J6" s="16">
        <v>39840</v>
      </c>
      <c r="K6" s="15"/>
      <c r="L6" s="15"/>
      <c r="M6" s="15"/>
      <c r="N6" s="17">
        <f t="shared" ref="N6:N41" si="0">SUM(G6+I6)</f>
        <v>39840</v>
      </c>
    </row>
    <row r="7" spans="1:14" ht="15.75" customHeight="1">
      <c r="A7" s="11"/>
      <c r="B7" s="11" t="s">
        <v>164</v>
      </c>
      <c r="C7" s="12" t="s">
        <v>164</v>
      </c>
      <c r="D7" s="13">
        <v>40748</v>
      </c>
      <c r="E7" s="13">
        <v>40749</v>
      </c>
      <c r="F7" s="14">
        <v>38839</v>
      </c>
      <c r="G7" s="15">
        <v>125496</v>
      </c>
      <c r="H7" s="15"/>
      <c r="I7" s="15"/>
      <c r="J7" s="16"/>
      <c r="K7" s="15"/>
      <c r="L7" s="15"/>
      <c r="M7" s="15">
        <v>125496</v>
      </c>
      <c r="N7" s="17">
        <f t="shared" si="0"/>
        <v>125496</v>
      </c>
    </row>
    <row r="8" spans="1:14">
      <c r="A8" s="11"/>
      <c r="B8" s="11" t="s">
        <v>165</v>
      </c>
      <c r="C8" s="12" t="s">
        <v>166</v>
      </c>
      <c r="D8" s="13">
        <v>40721</v>
      </c>
      <c r="E8" s="13">
        <v>40723</v>
      </c>
      <c r="F8" s="14">
        <v>38840</v>
      </c>
      <c r="G8" s="15">
        <v>45816</v>
      </c>
      <c r="H8" s="15"/>
      <c r="I8" s="15"/>
      <c r="J8" s="16"/>
      <c r="K8" s="15"/>
      <c r="L8" s="15"/>
      <c r="M8" s="15">
        <v>45816</v>
      </c>
      <c r="N8" s="17">
        <f t="shared" si="0"/>
        <v>45816</v>
      </c>
    </row>
    <row r="9" spans="1:14">
      <c r="A9" s="11"/>
      <c r="B9" s="12" t="s">
        <v>167</v>
      </c>
      <c r="C9" s="12" t="s">
        <v>168</v>
      </c>
      <c r="D9" s="13">
        <v>40702</v>
      </c>
      <c r="E9" s="13">
        <v>40703</v>
      </c>
      <c r="F9" s="14">
        <v>38841</v>
      </c>
      <c r="G9" s="15">
        <v>18924</v>
      </c>
      <c r="H9" s="15"/>
      <c r="I9" s="16"/>
      <c r="J9" s="15"/>
      <c r="K9" s="15"/>
      <c r="L9" s="15">
        <v>18924</v>
      </c>
      <c r="M9" s="18"/>
      <c r="N9" s="17">
        <f t="shared" si="0"/>
        <v>18924</v>
      </c>
    </row>
    <row r="10" spans="1:14">
      <c r="A10" s="11"/>
      <c r="B10" s="12" t="s">
        <v>169</v>
      </c>
      <c r="C10" s="12" t="s">
        <v>168</v>
      </c>
      <c r="D10" s="13">
        <v>40725</v>
      </c>
      <c r="E10" s="13">
        <v>40727</v>
      </c>
      <c r="F10" s="14">
        <v>38842</v>
      </c>
      <c r="G10" s="15">
        <v>45816</v>
      </c>
      <c r="H10" s="15"/>
      <c r="I10" s="16"/>
      <c r="J10" s="15"/>
      <c r="K10" s="15"/>
      <c r="L10" s="15">
        <v>45816</v>
      </c>
      <c r="M10" s="18"/>
      <c r="N10" s="17">
        <f t="shared" si="0"/>
        <v>45816</v>
      </c>
    </row>
    <row r="11" spans="1:14">
      <c r="A11" s="11"/>
      <c r="B11" s="12" t="s">
        <v>170</v>
      </c>
      <c r="C11" s="12" t="s">
        <v>168</v>
      </c>
      <c r="D11" s="13">
        <v>40725</v>
      </c>
      <c r="E11" s="13">
        <v>40727</v>
      </c>
      <c r="F11" s="14">
        <v>38843</v>
      </c>
      <c r="G11" s="15">
        <v>45816</v>
      </c>
      <c r="H11" s="15"/>
      <c r="I11" s="16"/>
      <c r="J11" s="15"/>
      <c r="K11" s="15"/>
      <c r="L11" s="15">
        <v>45816</v>
      </c>
      <c r="M11" s="18"/>
      <c r="N11" s="17">
        <f t="shared" si="0"/>
        <v>45816</v>
      </c>
    </row>
    <row r="12" spans="1:14">
      <c r="A12" s="11"/>
      <c r="B12" s="12" t="s">
        <v>171</v>
      </c>
      <c r="C12" s="19" t="s">
        <v>168</v>
      </c>
      <c r="D12" s="13">
        <v>40732</v>
      </c>
      <c r="E12" s="13">
        <v>40734</v>
      </c>
      <c r="F12" s="14">
        <v>38844</v>
      </c>
      <c r="G12" s="15">
        <v>100596</v>
      </c>
      <c r="H12" s="15"/>
      <c r="I12" s="16"/>
      <c r="J12" s="15"/>
      <c r="K12" s="15"/>
      <c r="L12" s="15">
        <v>100596</v>
      </c>
      <c r="M12" s="18"/>
      <c r="N12" s="17">
        <f t="shared" si="0"/>
        <v>100596</v>
      </c>
    </row>
    <row r="13" spans="1:14">
      <c r="A13" s="11"/>
      <c r="B13" s="12" t="s">
        <v>172</v>
      </c>
      <c r="C13" s="19" t="s">
        <v>173</v>
      </c>
      <c r="D13" s="13">
        <v>40722</v>
      </c>
      <c r="E13" s="13">
        <v>40724</v>
      </c>
      <c r="F13" s="14">
        <v>38845</v>
      </c>
      <c r="G13" s="15">
        <v>42828</v>
      </c>
      <c r="H13" s="20"/>
      <c r="I13" s="16"/>
      <c r="J13" s="15"/>
      <c r="K13" s="15"/>
      <c r="L13" s="15">
        <v>42828</v>
      </c>
      <c r="M13" s="18"/>
      <c r="N13" s="17">
        <f t="shared" si="0"/>
        <v>42828</v>
      </c>
    </row>
    <row r="14" spans="1:14">
      <c r="A14" s="11"/>
      <c r="B14" s="12" t="s">
        <v>174</v>
      </c>
      <c r="C14" s="12" t="s">
        <v>173</v>
      </c>
      <c r="D14" s="13">
        <v>40726</v>
      </c>
      <c r="E14" s="13">
        <v>40727</v>
      </c>
      <c r="F14" s="14">
        <v>38846</v>
      </c>
      <c r="G14" s="15">
        <v>25938</v>
      </c>
      <c r="H14" s="20"/>
      <c r="I14" s="16"/>
      <c r="J14" s="15"/>
      <c r="K14" s="15"/>
      <c r="L14" s="15">
        <v>25398</v>
      </c>
      <c r="M14" s="18"/>
      <c r="N14" s="17">
        <v>25398</v>
      </c>
    </row>
    <row r="15" spans="1:14">
      <c r="A15" s="11"/>
      <c r="B15" s="12" t="s">
        <v>175</v>
      </c>
      <c r="C15" s="12" t="s">
        <v>173</v>
      </c>
      <c r="D15" s="13">
        <v>40733</v>
      </c>
      <c r="E15" s="13">
        <v>40734</v>
      </c>
      <c r="F15" s="14">
        <v>38847</v>
      </c>
      <c r="G15" s="15">
        <v>28884</v>
      </c>
      <c r="H15" s="20"/>
      <c r="I15" s="16"/>
      <c r="J15" s="15"/>
      <c r="K15" s="15"/>
      <c r="L15" s="15">
        <v>28884</v>
      </c>
      <c r="M15" s="18"/>
      <c r="N15" s="17">
        <f t="shared" si="0"/>
        <v>28884</v>
      </c>
    </row>
    <row r="16" spans="1:14">
      <c r="A16" s="11" t="s">
        <v>176</v>
      </c>
      <c r="B16" s="12" t="s">
        <v>177</v>
      </c>
      <c r="C16" s="12" t="s">
        <v>18</v>
      </c>
      <c r="D16" s="13">
        <v>40767</v>
      </c>
      <c r="E16" s="13">
        <v>40768</v>
      </c>
      <c r="F16" s="14">
        <v>38848</v>
      </c>
      <c r="G16" s="15">
        <v>24402</v>
      </c>
      <c r="H16" s="20"/>
      <c r="I16" s="16"/>
      <c r="J16" s="15"/>
      <c r="K16" s="15">
        <v>24402</v>
      </c>
      <c r="L16" s="15"/>
      <c r="M16" s="18"/>
      <c r="N16" s="17">
        <f t="shared" si="0"/>
        <v>24402</v>
      </c>
    </row>
    <row r="17" spans="1:14">
      <c r="A17" s="11"/>
      <c r="B17" s="12" t="s">
        <v>178</v>
      </c>
      <c r="C17" s="12" t="s">
        <v>179</v>
      </c>
      <c r="D17" s="13">
        <v>40753</v>
      </c>
      <c r="E17" s="13">
        <v>40755</v>
      </c>
      <c r="F17" s="14">
        <v>38849</v>
      </c>
      <c r="G17" s="15">
        <v>192228</v>
      </c>
      <c r="H17" s="20"/>
      <c r="I17" s="16"/>
      <c r="J17" s="15"/>
      <c r="K17" s="15"/>
      <c r="L17" s="15">
        <v>192228</v>
      </c>
      <c r="M17" s="18"/>
      <c r="N17" s="17">
        <f t="shared" si="0"/>
        <v>192228</v>
      </c>
    </row>
    <row r="18" spans="1:14">
      <c r="A18" s="11"/>
      <c r="B18" s="12" t="s">
        <v>180</v>
      </c>
      <c r="C18" s="12" t="s">
        <v>179</v>
      </c>
      <c r="D18" s="13">
        <v>40756</v>
      </c>
      <c r="E18" s="13">
        <v>40758</v>
      </c>
      <c r="F18" s="14">
        <v>38850</v>
      </c>
      <c r="G18" s="15">
        <v>192228</v>
      </c>
      <c r="H18" s="20"/>
      <c r="I18" s="16"/>
      <c r="J18" s="15"/>
      <c r="K18" s="15"/>
      <c r="L18" s="15">
        <v>192228</v>
      </c>
      <c r="M18" s="18"/>
      <c r="N18" s="17">
        <f t="shared" si="0"/>
        <v>192228</v>
      </c>
    </row>
    <row r="19" spans="1:14">
      <c r="A19" s="11"/>
      <c r="B19" s="12" t="s">
        <v>181</v>
      </c>
      <c r="C19" s="12" t="s">
        <v>179</v>
      </c>
      <c r="D19" s="13">
        <v>40760</v>
      </c>
      <c r="E19" s="13">
        <v>40762</v>
      </c>
      <c r="F19" s="14">
        <v>38851</v>
      </c>
      <c r="G19" s="15">
        <v>366528</v>
      </c>
      <c r="H19" s="20"/>
      <c r="I19" s="16"/>
      <c r="J19" s="15"/>
      <c r="K19" s="15"/>
      <c r="L19" s="15">
        <v>366528</v>
      </c>
      <c r="M19" s="18"/>
      <c r="N19" s="17">
        <f t="shared" si="0"/>
        <v>366528</v>
      </c>
    </row>
    <row r="20" spans="1:14">
      <c r="A20" s="11"/>
      <c r="B20" s="12" t="s">
        <v>182</v>
      </c>
      <c r="C20" s="12" t="s">
        <v>179</v>
      </c>
      <c r="D20" s="13">
        <v>40762</v>
      </c>
      <c r="E20" s="13">
        <v>40763</v>
      </c>
      <c r="F20" s="14">
        <v>38852</v>
      </c>
      <c r="G20" s="15">
        <v>68724</v>
      </c>
      <c r="H20" s="20"/>
      <c r="I20" s="16"/>
      <c r="J20" s="15"/>
      <c r="K20" s="15"/>
      <c r="L20" s="15">
        <v>68724</v>
      </c>
      <c r="M20" s="18"/>
      <c r="N20" s="17">
        <f t="shared" si="0"/>
        <v>68724</v>
      </c>
    </row>
    <row r="21" spans="1:14">
      <c r="A21" s="11"/>
      <c r="B21" s="12" t="s">
        <v>183</v>
      </c>
      <c r="C21" s="12" t="s">
        <v>184</v>
      </c>
      <c r="D21" s="13">
        <v>40762</v>
      </c>
      <c r="E21" s="13">
        <v>40765</v>
      </c>
      <c r="F21" s="14">
        <v>38853</v>
      </c>
      <c r="G21" s="15">
        <v>68724</v>
      </c>
      <c r="H21" s="20"/>
      <c r="I21" s="16"/>
      <c r="J21" s="15"/>
      <c r="K21" s="15"/>
      <c r="L21" s="15">
        <v>68724</v>
      </c>
      <c r="M21" s="18"/>
      <c r="N21" s="17">
        <f t="shared" si="0"/>
        <v>68724</v>
      </c>
    </row>
    <row r="22" spans="1:14">
      <c r="A22" s="11"/>
      <c r="B22" s="12" t="s">
        <v>185</v>
      </c>
      <c r="C22" s="12" t="s">
        <v>56</v>
      </c>
      <c r="D22" s="13">
        <v>40760</v>
      </c>
      <c r="E22" s="13">
        <v>40761</v>
      </c>
      <c r="F22" s="14">
        <v>38854</v>
      </c>
      <c r="G22" s="15">
        <v>126492</v>
      </c>
      <c r="H22" s="20"/>
      <c r="I22" s="16"/>
      <c r="J22" s="15"/>
      <c r="K22" s="15"/>
      <c r="L22" s="15">
        <v>126492</v>
      </c>
      <c r="M22" s="18"/>
      <c r="N22" s="17">
        <f t="shared" si="0"/>
        <v>126492</v>
      </c>
    </row>
    <row r="23" spans="1:14">
      <c r="A23" s="11"/>
      <c r="B23" s="12" t="s">
        <v>186</v>
      </c>
      <c r="C23" s="19" t="s">
        <v>187</v>
      </c>
      <c r="D23" s="13">
        <v>40758</v>
      </c>
      <c r="E23" s="13">
        <v>40760</v>
      </c>
      <c r="F23" s="14">
        <v>38855</v>
      </c>
      <c r="G23" s="15">
        <v>45816</v>
      </c>
      <c r="H23" s="20"/>
      <c r="I23" s="15"/>
      <c r="J23" s="16"/>
      <c r="K23" s="15"/>
      <c r="L23" s="15">
        <v>45816</v>
      </c>
      <c r="M23" s="18"/>
      <c r="N23" s="17">
        <f t="shared" si="0"/>
        <v>45816</v>
      </c>
    </row>
    <row r="24" spans="1:14">
      <c r="A24" s="11"/>
      <c r="B24" s="12" t="s">
        <v>188</v>
      </c>
      <c r="C24" s="19" t="s">
        <v>189</v>
      </c>
      <c r="D24" s="13">
        <v>40758</v>
      </c>
      <c r="E24" s="13">
        <v>40760</v>
      </c>
      <c r="F24" s="14">
        <v>38856</v>
      </c>
      <c r="G24" s="15">
        <v>45816</v>
      </c>
      <c r="H24" s="20"/>
      <c r="I24" s="15"/>
      <c r="J24" s="16"/>
      <c r="K24" s="15"/>
      <c r="L24" s="15">
        <v>45816</v>
      </c>
      <c r="M24" s="18"/>
      <c r="N24" s="17">
        <f t="shared" si="0"/>
        <v>45816</v>
      </c>
    </row>
    <row r="25" spans="1:14">
      <c r="A25" s="11"/>
      <c r="B25" s="12" t="s">
        <v>32</v>
      </c>
      <c r="C25" s="12"/>
      <c r="D25" s="13"/>
      <c r="E25" s="13"/>
      <c r="F25" s="14">
        <v>38857</v>
      </c>
      <c r="G25" s="15"/>
      <c r="H25" s="20" t="s">
        <v>19</v>
      </c>
      <c r="I25" s="16">
        <v>2400</v>
      </c>
      <c r="J25" s="15">
        <v>2400</v>
      </c>
      <c r="K25" s="15"/>
      <c r="L25" s="15"/>
      <c r="M25" s="18"/>
      <c r="N25" s="17">
        <f t="shared" si="0"/>
        <v>2400</v>
      </c>
    </row>
    <row r="26" spans="1:14">
      <c r="A26" s="21"/>
      <c r="B26" s="12" t="s">
        <v>190</v>
      </c>
      <c r="C26" s="19" t="s">
        <v>189</v>
      </c>
      <c r="D26" s="13">
        <v>40760</v>
      </c>
      <c r="E26" s="13">
        <v>40762</v>
      </c>
      <c r="F26" s="14">
        <v>38858</v>
      </c>
      <c r="G26" s="15">
        <v>100596</v>
      </c>
      <c r="H26" s="20"/>
      <c r="I26" s="15"/>
      <c r="J26" s="16"/>
      <c r="K26" s="15"/>
      <c r="L26" s="15">
        <v>100596</v>
      </c>
      <c r="M26" s="18"/>
      <c r="N26" s="17">
        <f t="shared" si="0"/>
        <v>100596</v>
      </c>
    </row>
    <row r="27" spans="1:14">
      <c r="A27" s="21"/>
      <c r="B27" s="22" t="s">
        <v>191</v>
      </c>
      <c r="C27" s="19" t="s">
        <v>189</v>
      </c>
      <c r="D27" s="13">
        <v>40761</v>
      </c>
      <c r="E27" s="13">
        <v>40763</v>
      </c>
      <c r="F27" s="14">
        <v>38859</v>
      </c>
      <c r="G27" s="15">
        <v>329676</v>
      </c>
      <c r="H27" s="20"/>
      <c r="I27" s="16"/>
      <c r="J27" s="15"/>
      <c r="K27" s="15"/>
      <c r="L27" s="15">
        <v>329676</v>
      </c>
      <c r="M27" s="18"/>
      <c r="N27" s="17">
        <f t="shared" si="0"/>
        <v>329676</v>
      </c>
    </row>
    <row r="28" spans="1:14">
      <c r="A28" s="21"/>
      <c r="B28" s="22" t="s">
        <v>192</v>
      </c>
      <c r="C28" s="19" t="s">
        <v>193</v>
      </c>
      <c r="D28" s="13">
        <v>40758</v>
      </c>
      <c r="E28" s="13">
        <v>40759</v>
      </c>
      <c r="F28" s="14">
        <v>38860</v>
      </c>
      <c r="G28" s="15">
        <v>22908</v>
      </c>
      <c r="H28" s="20"/>
      <c r="I28" s="16"/>
      <c r="J28" s="16"/>
      <c r="K28" s="15"/>
      <c r="L28" s="15">
        <v>22908</v>
      </c>
      <c r="M28" s="18"/>
      <c r="N28" s="17">
        <f t="shared" si="0"/>
        <v>22908</v>
      </c>
    </row>
    <row r="29" spans="1:14">
      <c r="A29" s="21"/>
      <c r="B29" s="11" t="s">
        <v>194</v>
      </c>
      <c r="C29" s="19" t="s">
        <v>193</v>
      </c>
      <c r="D29" s="13">
        <v>40760</v>
      </c>
      <c r="E29" s="13">
        <v>40761</v>
      </c>
      <c r="F29" s="14">
        <v>38661</v>
      </c>
      <c r="G29" s="15">
        <v>64740</v>
      </c>
      <c r="H29" s="20"/>
      <c r="I29" s="16"/>
      <c r="J29" s="16"/>
      <c r="K29" s="15"/>
      <c r="L29" s="15">
        <v>64740</v>
      </c>
      <c r="M29" s="18"/>
      <c r="N29" s="17">
        <f t="shared" si="0"/>
        <v>64740</v>
      </c>
    </row>
    <row r="30" spans="1:14">
      <c r="A30" s="21"/>
      <c r="B30" s="22" t="s">
        <v>195</v>
      </c>
      <c r="C30" s="19" t="s">
        <v>193</v>
      </c>
      <c r="D30" s="13">
        <v>40763</v>
      </c>
      <c r="E30" s="13">
        <v>40765</v>
      </c>
      <c r="F30" s="14">
        <v>38862</v>
      </c>
      <c r="G30" s="15">
        <v>45816</v>
      </c>
      <c r="H30" s="20"/>
      <c r="I30" s="15"/>
      <c r="J30" s="15"/>
      <c r="K30" s="15"/>
      <c r="L30" s="15">
        <v>45816</v>
      </c>
      <c r="M30" s="18"/>
      <c r="N30" s="17">
        <f t="shared" si="0"/>
        <v>45816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2216508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2214648</v>
      </c>
      <c r="H43" s="20"/>
      <c r="I43" s="35">
        <f>SUM(I6:I41)</f>
        <v>2400</v>
      </c>
      <c r="J43" s="35">
        <f>SUM(J6:J41)</f>
        <v>42240</v>
      </c>
      <c r="K43" s="35">
        <f>SUM(K6:K41)</f>
        <v>24402</v>
      </c>
      <c r="L43" s="35">
        <f>SUM(L6:L42)</f>
        <v>1978554</v>
      </c>
      <c r="M43" s="35">
        <f>SUM(M6:M42)</f>
        <v>171312</v>
      </c>
      <c r="N43" s="35">
        <f>SUM(J43:M43)</f>
        <v>2216508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92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92" t="s">
        <v>23</v>
      </c>
      <c r="F45" s="92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92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42240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42240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2"/>
  <dimension ref="A1:N51"/>
  <sheetViews>
    <sheetView workbookViewId="0">
      <selection activeCell="E26" sqref="E26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62"/>
      <c r="K3" s="176">
        <v>40785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6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324</v>
      </c>
      <c r="B6" s="11" t="s">
        <v>396</v>
      </c>
      <c r="C6" s="12" t="s">
        <v>367</v>
      </c>
      <c r="D6" s="13">
        <v>40784</v>
      </c>
      <c r="E6" s="13">
        <v>40785</v>
      </c>
      <c r="F6" s="14">
        <v>39046</v>
      </c>
      <c r="G6" s="15">
        <v>20500</v>
      </c>
      <c r="H6" s="15"/>
      <c r="I6" s="15"/>
      <c r="J6" s="16"/>
      <c r="K6" s="15">
        <v>20500</v>
      </c>
      <c r="L6" s="15"/>
      <c r="M6" s="15"/>
      <c r="N6" s="17">
        <f t="shared" ref="N6:N40" si="0">SUM(G6+I6)</f>
        <v>20500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20500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20500</v>
      </c>
      <c r="H42" s="20"/>
      <c r="I42" s="35">
        <f>SUM(I6:I40)</f>
        <v>0</v>
      </c>
      <c r="J42" s="35">
        <f>SUM(J6:J40)</f>
        <v>0</v>
      </c>
      <c r="K42" s="35">
        <f>SUM(K6:K40)</f>
        <v>20500</v>
      </c>
      <c r="L42" s="35">
        <f>SUM(L6:L41)</f>
        <v>0</v>
      </c>
      <c r="M42" s="35">
        <v>0</v>
      </c>
      <c r="N42" s="35">
        <f>SUM(J42:M42)</f>
        <v>20500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6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62" t="s">
        <v>23</v>
      </c>
      <c r="F44" s="16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62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48"/>
  <dimension ref="A1:N52"/>
  <sheetViews>
    <sheetView topLeftCell="C1" workbookViewId="0">
      <selection activeCell="F36" sqref="F3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90"/>
      <c r="K3" s="176">
        <v>40766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9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106</v>
      </c>
      <c r="B6" s="11" t="s">
        <v>161</v>
      </c>
      <c r="C6" s="12" t="s">
        <v>162</v>
      </c>
      <c r="D6" s="13">
        <v>40766</v>
      </c>
      <c r="E6" s="13">
        <v>40767</v>
      </c>
      <c r="F6" s="14">
        <v>38836</v>
      </c>
      <c r="G6" s="15">
        <v>17000</v>
      </c>
      <c r="H6" s="15"/>
      <c r="I6" s="15"/>
      <c r="J6" s="16">
        <v>17000</v>
      </c>
      <c r="K6" s="15"/>
      <c r="L6" s="15"/>
      <c r="M6" s="15"/>
      <c r="N6" s="17">
        <f t="shared" ref="N6:N41" si="0">SUM(G6+I6)</f>
        <v>17000</v>
      </c>
    </row>
    <row r="7" spans="1:14" ht="15.75" customHeight="1">
      <c r="A7" s="11"/>
      <c r="B7" s="11" t="s">
        <v>55</v>
      </c>
      <c r="C7" s="12"/>
      <c r="D7" s="13"/>
      <c r="E7" s="13"/>
      <c r="F7" s="14">
        <v>38837</v>
      </c>
      <c r="G7" s="15"/>
      <c r="H7" s="15" t="s">
        <v>19</v>
      </c>
      <c r="I7" s="15">
        <v>4200</v>
      </c>
      <c r="J7" s="16">
        <v>4200</v>
      </c>
      <c r="K7" s="15"/>
      <c r="L7" s="15"/>
      <c r="M7" s="15"/>
      <c r="N7" s="17">
        <f t="shared" si="0"/>
        <v>4200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21200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17000</v>
      </c>
      <c r="H43" s="20"/>
      <c r="I43" s="35">
        <f>SUM(I6:I41)</f>
        <v>4200</v>
      </c>
      <c r="J43" s="35">
        <f>SUM(J6:J41)</f>
        <v>21200</v>
      </c>
      <c r="K43" s="35">
        <f>SUM(K6:K41)</f>
        <v>0</v>
      </c>
      <c r="L43" s="35">
        <f>SUM(L6:L42)</f>
        <v>0</v>
      </c>
      <c r="M43" s="35">
        <f>SUM(M6:M42)</f>
        <v>0</v>
      </c>
      <c r="N43" s="35">
        <f>SUM(J43:M43)</f>
        <v>21200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9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90" t="s">
        <v>23</v>
      </c>
      <c r="F45" s="9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9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21200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21200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9"/>
  <dimension ref="A1:N52"/>
  <sheetViews>
    <sheetView workbookViewId="0">
      <selection activeCell="B26" sqref="B2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88"/>
      <c r="K3" s="176">
        <v>40765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8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158</v>
      </c>
      <c r="B6" s="11" t="s">
        <v>159</v>
      </c>
      <c r="C6" s="12" t="s">
        <v>45</v>
      </c>
      <c r="D6" s="13">
        <v>40765</v>
      </c>
      <c r="E6" s="13">
        <v>40766</v>
      </c>
      <c r="F6" s="14">
        <v>38834</v>
      </c>
      <c r="G6" s="15">
        <v>28800</v>
      </c>
      <c r="H6" s="15"/>
      <c r="I6" s="15"/>
      <c r="J6" s="16">
        <v>10000</v>
      </c>
      <c r="K6" s="15">
        <v>18800</v>
      </c>
      <c r="L6" s="15"/>
      <c r="M6" s="15"/>
      <c r="N6" s="17">
        <f t="shared" ref="N6:N14" si="0">SUM(G6+I6)</f>
        <v>28800</v>
      </c>
    </row>
    <row r="7" spans="1:14" ht="15.75" customHeight="1">
      <c r="A7" s="11" t="s">
        <v>89</v>
      </c>
      <c r="B7" s="11" t="s">
        <v>160</v>
      </c>
      <c r="C7" s="12" t="s">
        <v>39</v>
      </c>
      <c r="D7" s="13">
        <v>40779</v>
      </c>
      <c r="E7" s="13">
        <v>40781</v>
      </c>
      <c r="F7" s="14">
        <v>38835</v>
      </c>
      <c r="G7" s="15">
        <v>37848</v>
      </c>
      <c r="H7" s="15"/>
      <c r="I7" s="15"/>
      <c r="J7" s="16"/>
      <c r="K7" s="15"/>
      <c r="L7" s="15"/>
      <c r="M7" s="15">
        <v>37848</v>
      </c>
      <c r="N7" s="17">
        <f t="shared" si="0"/>
        <v>37848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ref="N15:N41" si="1">SUM(G15+I15)</f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1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1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1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1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1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1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1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1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1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1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1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1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1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1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1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1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1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1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1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1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1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1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1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1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1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1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66648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66648</v>
      </c>
      <c r="H43" s="20"/>
      <c r="I43" s="35">
        <f>SUM(I6:I41)</f>
        <v>0</v>
      </c>
      <c r="J43" s="35">
        <f>SUM(J6:J41)</f>
        <v>10000</v>
      </c>
      <c r="K43" s="35">
        <f>SUM(K6:K41)</f>
        <v>18800</v>
      </c>
      <c r="L43" s="35">
        <f>SUM(L6:L42)</f>
        <v>0</v>
      </c>
      <c r="M43" s="35">
        <f>SUM(M6:M42)</f>
        <v>37848</v>
      </c>
      <c r="N43" s="35">
        <f>SUM(J43:M43)</f>
        <v>66648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88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88" t="s">
        <v>23</v>
      </c>
      <c r="F45" s="88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88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10000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10000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50"/>
  <dimension ref="A1:N52"/>
  <sheetViews>
    <sheetView topLeftCell="C1" workbookViewId="0">
      <selection activeCell="N3" sqref="N3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86"/>
      <c r="K3" s="176">
        <v>40765</v>
      </c>
      <c r="L3" s="176"/>
      <c r="M3" s="176"/>
      <c r="N3" s="8" t="s">
        <v>157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8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153</v>
      </c>
      <c r="C6" s="12" t="s">
        <v>58</v>
      </c>
      <c r="D6" s="13">
        <v>40763</v>
      </c>
      <c r="E6" s="13">
        <v>40765</v>
      </c>
      <c r="F6" s="14">
        <v>38831</v>
      </c>
      <c r="G6" s="15">
        <v>42000</v>
      </c>
      <c r="H6" s="15"/>
      <c r="I6" s="15"/>
      <c r="J6" s="16">
        <v>42000</v>
      </c>
      <c r="K6" s="15"/>
      <c r="L6" s="15"/>
      <c r="M6" s="15"/>
      <c r="N6" s="17">
        <v>42000</v>
      </c>
    </row>
    <row r="7" spans="1:14" ht="15.75" customHeight="1">
      <c r="A7" s="11"/>
      <c r="B7" s="11" t="s">
        <v>154</v>
      </c>
      <c r="C7" s="12" t="s">
        <v>45</v>
      </c>
      <c r="D7" s="13"/>
      <c r="E7" s="13"/>
      <c r="F7" s="14">
        <v>38832</v>
      </c>
      <c r="G7" s="15"/>
      <c r="H7" s="15" t="s">
        <v>155</v>
      </c>
      <c r="I7" s="15">
        <v>114540</v>
      </c>
      <c r="J7" s="16"/>
      <c r="K7" s="15">
        <v>114540</v>
      </c>
      <c r="L7" s="15"/>
      <c r="M7" s="15"/>
      <c r="N7" s="17">
        <v>114540</v>
      </c>
    </row>
    <row r="8" spans="1:14">
      <c r="A8" s="11"/>
      <c r="B8" s="11" t="s">
        <v>156</v>
      </c>
      <c r="C8" s="12" t="s">
        <v>45</v>
      </c>
      <c r="D8" s="13"/>
      <c r="E8" s="13"/>
      <c r="F8" s="14">
        <v>38833</v>
      </c>
      <c r="G8" s="15"/>
      <c r="H8" s="15" t="s">
        <v>19</v>
      </c>
      <c r="I8" s="15">
        <v>5800</v>
      </c>
      <c r="J8" s="16">
        <v>5800</v>
      </c>
      <c r="K8" s="15"/>
      <c r="L8" s="15"/>
      <c r="M8" s="15"/>
      <c r="N8" s="17">
        <v>5800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ref="N15:N41" si="0">SUM(G15+I15)</f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162340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42000</v>
      </c>
      <c r="H43" s="20"/>
      <c r="I43" s="35">
        <f>SUM(I6:I41)</f>
        <v>120340</v>
      </c>
      <c r="J43" s="35">
        <f>SUM(J6:J41)</f>
        <v>47800</v>
      </c>
      <c r="K43" s="35">
        <f>SUM(K6:K41)</f>
        <v>114540</v>
      </c>
      <c r="L43" s="35">
        <f>SUM(L6:L42)</f>
        <v>0</v>
      </c>
      <c r="M43" s="35">
        <f>SUM(M6:M42)</f>
        <v>0</v>
      </c>
      <c r="N43" s="35">
        <f>SUM(J43:M43)</f>
        <v>162340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86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86" t="s">
        <v>23</v>
      </c>
      <c r="F45" s="86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86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47800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47800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51"/>
  <dimension ref="A1:N52"/>
  <sheetViews>
    <sheetView workbookViewId="0">
      <selection activeCell="E12" sqref="E12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84"/>
      <c r="K3" s="176">
        <v>40764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8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146</v>
      </c>
      <c r="C6" s="12" t="s">
        <v>86</v>
      </c>
      <c r="D6" s="13">
        <v>40779</v>
      </c>
      <c r="E6" s="13">
        <v>40781</v>
      </c>
      <c r="F6" s="14">
        <v>38825</v>
      </c>
      <c r="G6" s="15">
        <v>45816</v>
      </c>
      <c r="H6" s="15"/>
      <c r="I6" s="15"/>
      <c r="J6" s="16"/>
      <c r="K6" s="15"/>
      <c r="L6" s="15"/>
      <c r="M6" s="15">
        <v>45816</v>
      </c>
      <c r="N6" s="17">
        <v>45816</v>
      </c>
    </row>
    <row r="7" spans="1:14" ht="15.75" customHeight="1">
      <c r="A7" s="11"/>
      <c r="B7" s="11" t="s">
        <v>147</v>
      </c>
      <c r="C7" s="12" t="s">
        <v>45</v>
      </c>
      <c r="D7" s="13"/>
      <c r="E7" s="13"/>
      <c r="F7" s="14">
        <v>38826</v>
      </c>
      <c r="G7" s="15"/>
      <c r="H7" s="15" t="s">
        <v>148</v>
      </c>
      <c r="I7" s="15">
        <v>84660</v>
      </c>
      <c r="J7" s="16"/>
      <c r="K7" s="15">
        <v>84660</v>
      </c>
      <c r="L7" s="15"/>
      <c r="M7" s="15"/>
      <c r="N7" s="17">
        <v>84660</v>
      </c>
    </row>
    <row r="8" spans="1:14">
      <c r="A8" s="11"/>
      <c r="B8" s="11" t="s">
        <v>149</v>
      </c>
      <c r="C8" s="12" t="s">
        <v>45</v>
      </c>
      <c r="D8" s="13">
        <v>40764</v>
      </c>
      <c r="E8" s="13">
        <v>40765</v>
      </c>
      <c r="F8" s="14">
        <v>38827</v>
      </c>
      <c r="G8" s="15">
        <v>24900</v>
      </c>
      <c r="H8" s="15"/>
      <c r="I8" s="15"/>
      <c r="J8" s="16"/>
      <c r="K8" s="15">
        <v>24900</v>
      </c>
      <c r="L8" s="15"/>
      <c r="M8" s="15"/>
      <c r="N8" s="17">
        <v>24900</v>
      </c>
    </row>
    <row r="9" spans="1:14">
      <c r="A9" s="11"/>
      <c r="B9" s="12" t="s">
        <v>150</v>
      </c>
      <c r="C9" s="12" t="s">
        <v>45</v>
      </c>
      <c r="D9" s="13">
        <v>40764</v>
      </c>
      <c r="E9" s="13">
        <v>40767</v>
      </c>
      <c r="F9" s="14">
        <v>38828</v>
      </c>
      <c r="G9" s="15">
        <v>73206</v>
      </c>
      <c r="H9" s="15"/>
      <c r="I9" s="16"/>
      <c r="J9" s="15">
        <v>73206</v>
      </c>
      <c r="K9" s="15"/>
      <c r="L9" s="15"/>
      <c r="M9" s="18"/>
      <c r="N9" s="17">
        <v>73206</v>
      </c>
    </row>
    <row r="10" spans="1:14">
      <c r="A10" s="11"/>
      <c r="B10" s="12" t="s">
        <v>151</v>
      </c>
      <c r="C10" s="12" t="s">
        <v>45</v>
      </c>
      <c r="D10" s="13">
        <v>40778</v>
      </c>
      <c r="E10" s="13">
        <v>40780</v>
      </c>
      <c r="F10" s="14">
        <v>38829</v>
      </c>
      <c r="G10" s="15">
        <v>48804</v>
      </c>
      <c r="H10" s="15"/>
      <c r="I10" s="16"/>
      <c r="J10" s="15"/>
      <c r="K10" s="15"/>
      <c r="L10" s="15"/>
      <c r="M10" s="18">
        <v>48804</v>
      </c>
      <c r="N10" s="17">
        <v>48804</v>
      </c>
    </row>
    <row r="11" spans="1:14">
      <c r="A11" s="11"/>
      <c r="B11" s="12" t="s">
        <v>152</v>
      </c>
      <c r="C11" s="12" t="s">
        <v>45</v>
      </c>
      <c r="D11" s="13">
        <v>40764</v>
      </c>
      <c r="E11" s="13">
        <v>40765</v>
      </c>
      <c r="F11" s="14">
        <v>38830</v>
      </c>
      <c r="G11" s="15">
        <v>19500</v>
      </c>
      <c r="H11" s="15"/>
      <c r="I11" s="16"/>
      <c r="J11" s="15">
        <v>19500</v>
      </c>
      <c r="K11" s="15"/>
      <c r="L11" s="15"/>
      <c r="M11" s="18"/>
      <c r="N11" s="17">
        <v>19500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ref="N15:N41" si="0">SUM(G15+I15)</f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296886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212226</v>
      </c>
      <c r="H43" s="20"/>
      <c r="I43" s="35">
        <f>SUM(I6:I41)</f>
        <v>84660</v>
      </c>
      <c r="J43" s="35">
        <f>SUM(J6:J41)</f>
        <v>92706</v>
      </c>
      <c r="K43" s="35">
        <f>SUM(K6:K41)</f>
        <v>109560</v>
      </c>
      <c r="L43" s="35">
        <f>SUM(L6:L42)</f>
        <v>0</v>
      </c>
      <c r="M43" s="35">
        <f>SUM(M6:M42)</f>
        <v>94620</v>
      </c>
      <c r="N43" s="35">
        <f>SUM(J43:M43)</f>
        <v>296886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84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84" t="s">
        <v>23</v>
      </c>
      <c r="F45" s="84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84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145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72210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20500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92710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52"/>
  <dimension ref="A1:N52"/>
  <sheetViews>
    <sheetView topLeftCell="A5" workbookViewId="0">
      <selection activeCell="D49" sqref="D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131</v>
      </c>
      <c r="F3" s="9"/>
      <c r="G3" s="1"/>
      <c r="H3" s="2"/>
      <c r="I3" s="1"/>
      <c r="J3" s="82"/>
      <c r="K3" s="176">
        <v>40764</v>
      </c>
      <c r="L3" s="176"/>
      <c r="M3" s="176"/>
      <c r="N3" s="8" t="s">
        <v>132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8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133</v>
      </c>
      <c r="C6" s="12"/>
      <c r="D6" s="13"/>
      <c r="E6" s="13"/>
      <c r="F6" s="14">
        <v>38816</v>
      </c>
      <c r="G6" s="15"/>
      <c r="H6" s="15" t="s">
        <v>134</v>
      </c>
      <c r="I6" s="15">
        <v>117528</v>
      </c>
      <c r="J6" s="16">
        <v>117528</v>
      </c>
      <c r="K6" s="15"/>
      <c r="L6" s="15"/>
      <c r="M6" s="15"/>
      <c r="N6" s="17">
        <v>117528</v>
      </c>
    </row>
    <row r="7" spans="1:14" ht="15.75" customHeight="1">
      <c r="A7" s="11"/>
      <c r="B7" s="11" t="s">
        <v>126</v>
      </c>
      <c r="C7" s="12"/>
      <c r="D7" s="13"/>
      <c r="E7" s="13"/>
      <c r="F7" s="14">
        <v>38817</v>
      </c>
      <c r="G7" s="15"/>
      <c r="H7" s="15" t="s">
        <v>135</v>
      </c>
      <c r="I7" s="15">
        <v>49800</v>
      </c>
      <c r="J7" s="16"/>
      <c r="K7" s="15">
        <v>49800</v>
      </c>
      <c r="L7" s="15"/>
      <c r="M7" s="15"/>
      <c r="N7" s="17">
        <v>49800</v>
      </c>
    </row>
    <row r="8" spans="1:14">
      <c r="A8" s="11"/>
      <c r="B8" s="11" t="s">
        <v>136</v>
      </c>
      <c r="C8" s="12"/>
      <c r="D8" s="13"/>
      <c r="E8" s="13"/>
      <c r="F8" s="14">
        <v>38818</v>
      </c>
      <c r="G8" s="15"/>
      <c r="H8" s="15" t="s">
        <v>137</v>
      </c>
      <c r="I8" s="15">
        <v>104580</v>
      </c>
      <c r="J8" s="16"/>
      <c r="K8" s="15">
        <v>104580</v>
      </c>
      <c r="L8" s="15"/>
      <c r="M8" s="15"/>
      <c r="N8" s="17">
        <v>104580</v>
      </c>
    </row>
    <row r="9" spans="1:14">
      <c r="A9" s="11"/>
      <c r="B9" s="12" t="s">
        <v>138</v>
      </c>
      <c r="C9" s="12"/>
      <c r="D9" s="13">
        <v>40763</v>
      </c>
      <c r="E9" s="13">
        <v>40764</v>
      </c>
      <c r="F9" s="14">
        <v>38819</v>
      </c>
      <c r="G9" s="15">
        <v>24402</v>
      </c>
      <c r="H9" s="15"/>
      <c r="I9" s="16"/>
      <c r="J9" s="15"/>
      <c r="K9" s="15">
        <v>24402</v>
      </c>
      <c r="L9" s="15"/>
      <c r="M9" s="18"/>
      <c r="N9" s="17">
        <f t="shared" ref="N9:N41" si="0">SUM(G9+I9)</f>
        <v>24402</v>
      </c>
    </row>
    <row r="10" spans="1:14">
      <c r="A10" s="11"/>
      <c r="B10" s="12" t="s">
        <v>139</v>
      </c>
      <c r="C10" s="12"/>
      <c r="D10" s="13"/>
      <c r="E10" s="13"/>
      <c r="F10" s="14">
        <v>38820</v>
      </c>
      <c r="G10" s="15"/>
      <c r="H10" s="15" t="s">
        <v>140</v>
      </c>
      <c r="I10" s="16">
        <v>189240</v>
      </c>
      <c r="J10" s="15"/>
      <c r="K10" s="15">
        <v>189240</v>
      </c>
      <c r="L10" s="15"/>
      <c r="M10" s="18"/>
      <c r="N10" s="17">
        <v>189240</v>
      </c>
    </row>
    <row r="11" spans="1:14">
      <c r="A11" s="11"/>
      <c r="B11" s="12" t="s">
        <v>141</v>
      </c>
      <c r="C11" s="12"/>
      <c r="D11" s="13">
        <v>40764</v>
      </c>
      <c r="E11" s="13">
        <v>40765</v>
      </c>
      <c r="F11" s="14">
        <v>38821</v>
      </c>
      <c r="G11" s="15">
        <v>33366</v>
      </c>
      <c r="H11" s="15"/>
      <c r="I11" s="16"/>
      <c r="J11" s="15">
        <v>33366</v>
      </c>
      <c r="K11" s="15"/>
      <c r="L11" s="15"/>
      <c r="M11" s="18"/>
      <c r="N11" s="17">
        <v>33366</v>
      </c>
    </row>
    <row r="12" spans="1:14">
      <c r="A12" s="11"/>
      <c r="B12" s="12" t="s">
        <v>142</v>
      </c>
      <c r="C12" s="19"/>
      <c r="D12" s="13">
        <v>40763</v>
      </c>
      <c r="E12" s="13">
        <v>40764</v>
      </c>
      <c r="F12" s="14">
        <v>38822</v>
      </c>
      <c r="G12" s="15">
        <v>43185.84</v>
      </c>
      <c r="H12" s="15" t="s">
        <v>144</v>
      </c>
      <c r="I12" s="16"/>
      <c r="J12" s="15">
        <v>54238</v>
      </c>
      <c r="K12" s="15">
        <v>178766</v>
      </c>
      <c r="L12" s="15"/>
      <c r="M12" s="18"/>
      <c r="N12" s="17">
        <v>233004</v>
      </c>
    </row>
    <row r="13" spans="1:14">
      <c r="A13" s="11"/>
      <c r="B13" s="12" t="s">
        <v>143</v>
      </c>
      <c r="C13" s="19"/>
      <c r="D13" s="13">
        <v>40764</v>
      </c>
      <c r="E13" s="13">
        <v>40766</v>
      </c>
      <c r="F13" s="14">
        <v>38823</v>
      </c>
      <c r="G13" s="15">
        <v>48804</v>
      </c>
      <c r="H13" s="20"/>
      <c r="I13" s="16"/>
      <c r="J13" s="15"/>
      <c r="K13" s="15">
        <v>48804</v>
      </c>
      <c r="L13" s="15"/>
      <c r="M13" s="18"/>
      <c r="N13" s="17">
        <f t="shared" si="0"/>
        <v>48804</v>
      </c>
    </row>
    <row r="14" spans="1:14">
      <c r="A14" s="11"/>
      <c r="B14" s="12" t="s">
        <v>145</v>
      </c>
      <c r="C14" s="12"/>
      <c r="D14" s="13"/>
      <c r="E14" s="13"/>
      <c r="F14" s="14">
        <v>38824</v>
      </c>
      <c r="G14" s="15"/>
      <c r="H14" s="20" t="s">
        <v>19</v>
      </c>
      <c r="I14" s="16"/>
      <c r="J14" s="15">
        <v>5100</v>
      </c>
      <c r="K14" s="15"/>
      <c r="L14" s="15"/>
      <c r="M14" s="18"/>
      <c r="N14" s="17">
        <v>5100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805824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149757.84</v>
      </c>
      <c r="H43" s="20"/>
      <c r="I43" s="35">
        <f>SUM(I6:I41)</f>
        <v>461148</v>
      </c>
      <c r="J43" s="35">
        <f>SUM(J6:J41)</f>
        <v>210232</v>
      </c>
      <c r="K43" s="35">
        <f>SUM(K6:K41)</f>
        <v>595592</v>
      </c>
      <c r="L43" s="35">
        <f>SUM(L6:L42)</f>
        <v>0</v>
      </c>
      <c r="M43" s="35">
        <f>SUM(M6:M42)</f>
        <v>0</v>
      </c>
      <c r="N43" s="35">
        <f>SUM(J43:M43)</f>
        <v>805824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82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82" t="s">
        <v>23</v>
      </c>
      <c r="F45" s="82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82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370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184260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25975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210235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53"/>
  <dimension ref="A1:N52"/>
  <sheetViews>
    <sheetView workbookViewId="0">
      <selection activeCell="G8" sqref="G8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80"/>
      <c r="K3" s="176">
        <v>40763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8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125</v>
      </c>
      <c r="B6" s="11" t="s">
        <v>126</v>
      </c>
      <c r="C6" s="12" t="s">
        <v>18</v>
      </c>
      <c r="D6" s="13">
        <v>40763</v>
      </c>
      <c r="E6" s="13">
        <v>40767</v>
      </c>
      <c r="F6" s="14">
        <v>38811</v>
      </c>
      <c r="G6" s="15">
        <v>91632</v>
      </c>
      <c r="H6" s="15"/>
      <c r="I6" s="15"/>
      <c r="J6" s="16">
        <v>91632</v>
      </c>
      <c r="K6" s="15"/>
      <c r="L6" s="15"/>
      <c r="M6" s="15"/>
      <c r="N6" s="17">
        <f t="shared" ref="N6:N41" si="0">SUM(G6+I6)</f>
        <v>91632</v>
      </c>
    </row>
    <row r="7" spans="1:14" ht="15.75" customHeight="1">
      <c r="A7" s="11" t="s">
        <v>106</v>
      </c>
      <c r="B7" s="11" t="s">
        <v>127</v>
      </c>
      <c r="C7" s="12" t="s">
        <v>58</v>
      </c>
      <c r="D7" s="13">
        <v>40763</v>
      </c>
      <c r="E7" s="13">
        <v>40764</v>
      </c>
      <c r="F7" s="14">
        <v>38812</v>
      </c>
      <c r="G7" s="15">
        <v>12250</v>
      </c>
      <c r="H7" s="15"/>
      <c r="I7" s="15"/>
      <c r="J7" s="16"/>
      <c r="K7" s="15">
        <v>12250</v>
      </c>
      <c r="L7" s="15"/>
      <c r="M7" s="15"/>
      <c r="N7" s="17">
        <f t="shared" si="0"/>
        <v>12250</v>
      </c>
    </row>
    <row r="8" spans="1:14">
      <c r="A8" s="11" t="s">
        <v>106</v>
      </c>
      <c r="B8" s="11" t="s">
        <v>128</v>
      </c>
      <c r="C8" s="12" t="s">
        <v>58</v>
      </c>
      <c r="D8" s="13">
        <v>40763</v>
      </c>
      <c r="E8" s="13">
        <v>40764</v>
      </c>
      <c r="F8" s="14">
        <v>38813</v>
      </c>
      <c r="G8" s="15">
        <v>12250</v>
      </c>
      <c r="H8" s="15"/>
      <c r="I8" s="15"/>
      <c r="J8" s="16"/>
      <c r="K8" s="15">
        <v>12250</v>
      </c>
      <c r="L8" s="15"/>
      <c r="M8" s="15"/>
      <c r="N8" s="17">
        <f t="shared" si="0"/>
        <v>12250</v>
      </c>
    </row>
    <row r="9" spans="1:14">
      <c r="A9" s="11" t="s">
        <v>129</v>
      </c>
      <c r="B9" s="12" t="s">
        <v>130</v>
      </c>
      <c r="C9" s="12" t="s">
        <v>58</v>
      </c>
      <c r="D9" s="13">
        <v>40763</v>
      </c>
      <c r="E9" s="13">
        <v>40764</v>
      </c>
      <c r="F9" s="14">
        <v>38814</v>
      </c>
      <c r="G9" s="15">
        <v>16932</v>
      </c>
      <c r="H9" s="15"/>
      <c r="I9" s="16"/>
      <c r="J9" s="15"/>
      <c r="K9" s="15">
        <v>16932</v>
      </c>
      <c r="L9" s="15"/>
      <c r="M9" s="18"/>
      <c r="N9" s="17">
        <f t="shared" si="0"/>
        <v>16932</v>
      </c>
    </row>
    <row r="10" spans="1:14">
      <c r="A10" s="11"/>
      <c r="B10" s="12" t="s">
        <v>88</v>
      </c>
      <c r="C10" s="12"/>
      <c r="D10" s="13"/>
      <c r="E10" s="13"/>
      <c r="F10" s="14">
        <v>38815</v>
      </c>
      <c r="G10" s="15"/>
      <c r="H10" s="15" t="s">
        <v>19</v>
      </c>
      <c r="I10" s="16">
        <v>4800</v>
      </c>
      <c r="J10" s="15">
        <v>4800</v>
      </c>
      <c r="K10" s="15"/>
      <c r="L10" s="15"/>
      <c r="M10" s="18"/>
      <c r="N10" s="17">
        <f t="shared" si="0"/>
        <v>4800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137864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133064</v>
      </c>
      <c r="H43" s="20"/>
      <c r="I43" s="35">
        <f>SUM(I6:I41)</f>
        <v>4800</v>
      </c>
      <c r="J43" s="35">
        <f>SUM(J6:J41)</f>
        <v>96432</v>
      </c>
      <c r="K43" s="35">
        <f>SUM(K6:K41)</f>
        <v>41432</v>
      </c>
      <c r="L43" s="35">
        <f>SUM(L6:L42)</f>
        <v>0</v>
      </c>
      <c r="M43" s="35">
        <f>SUM(M6:M42)</f>
        <v>0</v>
      </c>
      <c r="N43" s="35">
        <f>SUM(J43:M43)</f>
        <v>137864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8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80" t="s">
        <v>23</v>
      </c>
      <c r="F45" s="8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8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96432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96432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54"/>
  <dimension ref="A1:N52"/>
  <sheetViews>
    <sheetView workbookViewId="0">
      <selection activeCell="D11" sqref="D11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78"/>
      <c r="K3" s="176">
        <v>40763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7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122</v>
      </c>
      <c r="C6" s="12"/>
      <c r="D6" s="13">
        <v>40762</v>
      </c>
      <c r="E6" s="13">
        <v>40763</v>
      </c>
      <c r="F6" s="14">
        <v>38809</v>
      </c>
      <c r="G6" s="15">
        <v>29880</v>
      </c>
      <c r="H6" s="15"/>
      <c r="I6" s="15"/>
      <c r="J6" s="16"/>
      <c r="K6" s="15">
        <v>29880</v>
      </c>
      <c r="L6" s="15"/>
      <c r="M6" s="15"/>
      <c r="N6" s="17">
        <f t="shared" ref="N6:N41" si="0">SUM(G6+I6)</f>
        <v>29880</v>
      </c>
    </row>
    <row r="7" spans="1:14" ht="15.75" customHeight="1">
      <c r="A7" s="11"/>
      <c r="B7" s="11" t="s">
        <v>123</v>
      </c>
      <c r="C7" s="12"/>
      <c r="D7" s="13"/>
      <c r="E7" s="13"/>
      <c r="F7" s="14">
        <v>38810</v>
      </c>
      <c r="G7" s="15"/>
      <c r="H7" s="15" t="s">
        <v>124</v>
      </c>
      <c r="I7" s="15">
        <v>58266</v>
      </c>
      <c r="J7" s="16">
        <v>58266</v>
      </c>
      <c r="K7" s="15"/>
      <c r="L7" s="15"/>
      <c r="M7" s="15"/>
      <c r="N7" s="17">
        <f t="shared" si="0"/>
        <v>58266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88146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29880</v>
      </c>
      <c r="H43" s="20"/>
      <c r="I43" s="35">
        <f>SUM(I6:I41)</f>
        <v>58266</v>
      </c>
      <c r="J43" s="35">
        <f>SUM(J6:J41)</f>
        <v>58266</v>
      </c>
      <c r="K43" s="35">
        <f>SUM(K6:K41)</f>
        <v>29880</v>
      </c>
      <c r="L43" s="35">
        <f>SUM(L6:L42)</f>
        <v>0</v>
      </c>
      <c r="M43" s="35">
        <f>SUM(M6:M42)</f>
        <v>0</v>
      </c>
      <c r="N43" s="35">
        <f>SUM(J43:M43)</f>
        <v>88146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78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78" t="s">
        <v>23</v>
      </c>
      <c r="F45" s="78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78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117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58266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/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58266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55"/>
  <dimension ref="A1:N52"/>
  <sheetViews>
    <sheetView workbookViewId="0">
      <selection activeCell="B19" sqref="B1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76"/>
      <c r="K3" s="176">
        <v>40762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7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118</v>
      </c>
      <c r="B6" s="11" t="s">
        <v>119</v>
      </c>
      <c r="C6" s="12" t="s">
        <v>18</v>
      </c>
      <c r="D6" s="13">
        <v>40762</v>
      </c>
      <c r="E6" s="13">
        <v>40763</v>
      </c>
      <c r="F6" s="14">
        <v>38806</v>
      </c>
      <c r="G6" s="15">
        <v>53286</v>
      </c>
      <c r="H6" s="15"/>
      <c r="I6" s="15"/>
      <c r="J6" s="16"/>
      <c r="K6" s="15">
        <v>53286</v>
      </c>
      <c r="L6" s="15"/>
      <c r="M6" s="15"/>
      <c r="N6" s="17">
        <f t="shared" ref="N6:N41" si="0">SUM(G6+I6)</f>
        <v>53286</v>
      </c>
    </row>
    <row r="7" spans="1:14" ht="15.75" customHeight="1">
      <c r="A7" s="11" t="s">
        <v>37</v>
      </c>
      <c r="B7" s="11" t="s">
        <v>120</v>
      </c>
      <c r="C7" s="12"/>
      <c r="D7" s="13"/>
      <c r="E7" s="13"/>
      <c r="F7" s="14">
        <v>38807</v>
      </c>
      <c r="G7" s="15"/>
      <c r="H7" s="15" t="s">
        <v>121</v>
      </c>
      <c r="I7" s="15">
        <v>24900</v>
      </c>
      <c r="J7" s="16">
        <v>24900</v>
      </c>
      <c r="K7" s="15"/>
      <c r="L7" s="15"/>
      <c r="M7" s="15"/>
      <c r="N7" s="17">
        <f t="shared" si="0"/>
        <v>24900</v>
      </c>
    </row>
    <row r="8" spans="1:14">
      <c r="A8" s="11"/>
      <c r="B8" s="11" t="s">
        <v>33</v>
      </c>
      <c r="C8" s="12"/>
      <c r="D8" s="13"/>
      <c r="E8" s="13"/>
      <c r="F8" s="14">
        <v>38808</v>
      </c>
      <c r="G8" s="15"/>
      <c r="H8" s="15" t="s">
        <v>19</v>
      </c>
      <c r="I8" s="15">
        <v>5600</v>
      </c>
      <c r="J8" s="16">
        <v>5600</v>
      </c>
      <c r="K8" s="15"/>
      <c r="L8" s="15"/>
      <c r="M8" s="15"/>
      <c r="N8" s="17">
        <f t="shared" si="0"/>
        <v>5600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83786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53286</v>
      </c>
      <c r="H43" s="20"/>
      <c r="I43" s="35">
        <f>SUM(I6:I41)</f>
        <v>30500</v>
      </c>
      <c r="J43" s="35">
        <f>SUM(J6:J41)</f>
        <v>30500</v>
      </c>
      <c r="K43" s="35">
        <f>SUM(K6:K41)</f>
        <v>53286</v>
      </c>
      <c r="L43" s="35">
        <f>SUM(L6:L42)</f>
        <v>0</v>
      </c>
      <c r="M43" s="35">
        <f>SUM(M6:M42)</f>
        <v>0</v>
      </c>
      <c r="N43" s="35">
        <f>SUM(J43:M43)</f>
        <v>83786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76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76" t="s">
        <v>23</v>
      </c>
      <c r="F45" s="76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76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60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29880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625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30505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56"/>
  <dimension ref="A1:N52"/>
  <sheetViews>
    <sheetView workbookViewId="0">
      <selection activeCell="C21" sqref="C21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74"/>
      <c r="K3" s="176">
        <v>40762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7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110</v>
      </c>
      <c r="C6" s="12" t="s">
        <v>45</v>
      </c>
      <c r="D6" s="13">
        <v>40760</v>
      </c>
      <c r="E6" s="13">
        <v>40762</v>
      </c>
      <c r="F6" s="14">
        <v>38798</v>
      </c>
      <c r="G6" s="15">
        <v>57768</v>
      </c>
      <c r="H6" s="15"/>
      <c r="I6" s="15"/>
      <c r="J6" s="16"/>
      <c r="K6" s="15">
        <v>57768</v>
      </c>
      <c r="L6" s="15"/>
      <c r="M6" s="15"/>
      <c r="N6" s="17">
        <f t="shared" ref="N6:N41" si="0">SUM(G6+I6)</f>
        <v>57768</v>
      </c>
    </row>
    <row r="7" spans="1:14" ht="15.75" customHeight="1">
      <c r="A7" s="11"/>
      <c r="B7" s="11" t="s">
        <v>111</v>
      </c>
      <c r="C7" s="12" t="s">
        <v>45</v>
      </c>
      <c r="D7" s="13">
        <v>40762</v>
      </c>
      <c r="E7" s="13">
        <v>40764</v>
      </c>
      <c r="F7" s="14">
        <v>38799</v>
      </c>
      <c r="G7" s="15">
        <v>76692</v>
      </c>
      <c r="H7" s="15"/>
      <c r="I7" s="15"/>
      <c r="J7" s="16"/>
      <c r="K7" s="15">
        <v>76692</v>
      </c>
      <c r="L7" s="15"/>
      <c r="M7" s="15"/>
      <c r="N7" s="17">
        <f t="shared" si="0"/>
        <v>76692</v>
      </c>
    </row>
    <row r="8" spans="1:14">
      <c r="A8" s="11"/>
      <c r="B8" s="11" t="s">
        <v>112</v>
      </c>
      <c r="C8" s="12" t="s">
        <v>45</v>
      </c>
      <c r="D8" s="13">
        <v>40761</v>
      </c>
      <c r="E8" s="13">
        <v>40762</v>
      </c>
      <c r="F8" s="14">
        <v>38800</v>
      </c>
      <c r="G8" s="15">
        <v>29880</v>
      </c>
      <c r="H8" s="15"/>
      <c r="I8" s="15"/>
      <c r="J8" s="16"/>
      <c r="K8" s="15">
        <v>29880</v>
      </c>
      <c r="L8" s="15"/>
      <c r="M8" s="15"/>
      <c r="N8" s="17">
        <f t="shared" si="0"/>
        <v>29880</v>
      </c>
    </row>
    <row r="9" spans="1:14">
      <c r="A9" s="11"/>
      <c r="B9" s="12" t="s">
        <v>112</v>
      </c>
      <c r="C9" s="12" t="s">
        <v>45</v>
      </c>
      <c r="D9" s="13"/>
      <c r="E9" s="13"/>
      <c r="F9" s="14">
        <v>38801</v>
      </c>
      <c r="G9" s="15"/>
      <c r="H9" s="15" t="s">
        <v>113</v>
      </c>
      <c r="I9" s="16">
        <v>59760</v>
      </c>
      <c r="J9" s="15"/>
      <c r="K9" s="15">
        <v>59760</v>
      </c>
      <c r="L9" s="15"/>
      <c r="M9" s="18"/>
      <c r="N9" s="17">
        <f t="shared" si="0"/>
        <v>59760</v>
      </c>
    </row>
    <row r="10" spans="1:14">
      <c r="A10" s="11"/>
      <c r="B10" s="12" t="s">
        <v>114</v>
      </c>
      <c r="C10" s="12" t="s">
        <v>45</v>
      </c>
      <c r="D10" s="13">
        <v>40759</v>
      </c>
      <c r="E10" s="13">
        <v>40762</v>
      </c>
      <c r="F10" s="14">
        <v>38802</v>
      </c>
      <c r="G10" s="15">
        <v>82170</v>
      </c>
      <c r="H10" s="15"/>
      <c r="I10" s="16"/>
      <c r="J10" s="15"/>
      <c r="K10" s="15">
        <v>82170</v>
      </c>
      <c r="L10" s="15"/>
      <c r="M10" s="18"/>
      <c r="N10" s="17">
        <f t="shared" si="0"/>
        <v>82170</v>
      </c>
    </row>
    <row r="11" spans="1:14">
      <c r="A11" s="11"/>
      <c r="B11" s="12" t="s">
        <v>115</v>
      </c>
      <c r="C11" s="12" t="s">
        <v>45</v>
      </c>
      <c r="D11" s="13">
        <v>40762</v>
      </c>
      <c r="E11" s="13">
        <v>40764</v>
      </c>
      <c r="F11" s="14">
        <v>38803</v>
      </c>
      <c r="G11" s="15">
        <v>48804</v>
      </c>
      <c r="H11" s="15"/>
      <c r="I11" s="16"/>
      <c r="J11" s="15"/>
      <c r="K11" s="15">
        <v>48804</v>
      </c>
      <c r="L11" s="15"/>
      <c r="M11" s="18"/>
      <c r="N11" s="17">
        <f t="shared" si="0"/>
        <v>48804</v>
      </c>
    </row>
    <row r="12" spans="1:14">
      <c r="A12" s="11"/>
      <c r="B12" s="12" t="s">
        <v>116</v>
      </c>
      <c r="C12" s="19" t="s">
        <v>45</v>
      </c>
      <c r="D12" s="13"/>
      <c r="E12" s="13"/>
      <c r="F12" s="14">
        <v>38804</v>
      </c>
      <c r="G12" s="15">
        <v>74700</v>
      </c>
      <c r="H12" s="15"/>
      <c r="I12" s="16"/>
      <c r="J12" s="15">
        <v>74700</v>
      </c>
      <c r="K12" s="15"/>
      <c r="L12" s="15"/>
      <c r="M12" s="18"/>
      <c r="N12" s="17">
        <f t="shared" si="0"/>
        <v>74700</v>
      </c>
    </row>
    <row r="13" spans="1:14">
      <c r="A13" s="11"/>
      <c r="B13" s="12" t="s">
        <v>117</v>
      </c>
      <c r="C13" s="19" t="s">
        <v>45</v>
      </c>
      <c r="D13" s="13"/>
      <c r="E13" s="13"/>
      <c r="F13" s="14">
        <v>38805</v>
      </c>
      <c r="G13" s="15"/>
      <c r="H13" s="20" t="s">
        <v>19</v>
      </c>
      <c r="I13" s="16">
        <v>13000</v>
      </c>
      <c r="J13" s="15">
        <v>13000</v>
      </c>
      <c r="K13" s="15"/>
      <c r="L13" s="15"/>
      <c r="M13" s="18"/>
      <c r="N13" s="17">
        <f t="shared" si="0"/>
        <v>13000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442774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370014</v>
      </c>
      <c r="H43" s="20"/>
      <c r="I43" s="35">
        <f>SUM(I6:I41)</f>
        <v>72760</v>
      </c>
      <c r="J43" s="35">
        <f>SUM(J6:J41)</f>
        <v>87700</v>
      </c>
      <c r="K43" s="35">
        <f>SUM(K6:K41)</f>
        <v>355074</v>
      </c>
      <c r="L43" s="35">
        <f>SUM(L6:L42)</f>
        <v>0</v>
      </c>
      <c r="M43" s="35">
        <f>SUM(M6:M42)</f>
        <v>0</v>
      </c>
      <c r="N43" s="35">
        <f>SUM(J43:M43)</f>
        <v>442774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74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74" t="s">
        <v>23</v>
      </c>
      <c r="F45" s="74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74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40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19920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68000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87920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57"/>
  <dimension ref="A1:N52"/>
  <sheetViews>
    <sheetView workbookViewId="0">
      <selection sqref="A1:N50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72"/>
      <c r="K3" s="176">
        <v>40761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7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1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0</v>
      </c>
      <c r="H43" s="20"/>
      <c r="I43" s="35">
        <f>SUM(I6:I41)</f>
        <v>0</v>
      </c>
      <c r="J43" s="35">
        <f>SUM(J6:J41)</f>
        <v>0</v>
      </c>
      <c r="K43" s="35">
        <f>SUM(K6:K41)</f>
        <v>0</v>
      </c>
      <c r="L43" s="35">
        <f>SUM(L6:L42)</f>
        <v>0</v>
      </c>
      <c r="M43" s="35">
        <f>SUM(M6:M42)</f>
        <v>0</v>
      </c>
      <c r="N43" s="35">
        <f>SUM(J43:M43)</f>
        <v>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72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72" t="s">
        <v>23</v>
      </c>
      <c r="F45" s="72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72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3"/>
  <dimension ref="A1:N51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160"/>
      <c r="K3" s="176">
        <v>40784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6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390</v>
      </c>
      <c r="C6" s="12" t="s">
        <v>45</v>
      </c>
      <c r="D6" s="13">
        <v>40784</v>
      </c>
      <c r="E6" s="13">
        <v>40785</v>
      </c>
      <c r="F6" s="14">
        <v>39041</v>
      </c>
      <c r="G6" s="15">
        <v>24402</v>
      </c>
      <c r="H6" s="15"/>
      <c r="I6" s="15"/>
      <c r="J6" s="16"/>
      <c r="K6" s="15">
        <v>24402</v>
      </c>
      <c r="L6" s="15"/>
      <c r="M6" s="15"/>
      <c r="N6" s="17">
        <f t="shared" ref="N6:N40" si="0">SUM(G6+I6)</f>
        <v>24402</v>
      </c>
    </row>
    <row r="7" spans="1:14" ht="15.75" customHeight="1">
      <c r="A7" s="11"/>
      <c r="B7" s="11" t="s">
        <v>391</v>
      </c>
      <c r="C7" s="12" t="s">
        <v>45</v>
      </c>
      <c r="D7" s="13">
        <v>40784</v>
      </c>
      <c r="E7" s="13">
        <v>40785</v>
      </c>
      <c r="F7" s="14">
        <v>39042</v>
      </c>
      <c r="G7" s="15">
        <v>24402</v>
      </c>
      <c r="H7" s="15"/>
      <c r="I7" s="15"/>
      <c r="J7" s="16"/>
      <c r="K7" s="16">
        <v>24402</v>
      </c>
      <c r="L7" s="15"/>
      <c r="M7" s="15"/>
      <c r="N7" s="17">
        <f t="shared" si="0"/>
        <v>24402</v>
      </c>
    </row>
    <row r="8" spans="1:14">
      <c r="A8" s="11"/>
      <c r="B8" s="11" t="s">
        <v>392</v>
      </c>
      <c r="C8" s="12"/>
      <c r="D8" s="13"/>
      <c r="E8" s="13"/>
      <c r="F8" s="14">
        <v>39043</v>
      </c>
      <c r="G8" s="15"/>
      <c r="H8" s="15" t="s">
        <v>393</v>
      </c>
      <c r="I8" s="15">
        <v>29880</v>
      </c>
      <c r="J8" s="16">
        <v>29880</v>
      </c>
      <c r="K8" s="16"/>
      <c r="L8" s="15"/>
      <c r="M8" s="15"/>
      <c r="N8" s="17">
        <f t="shared" si="0"/>
        <v>29880</v>
      </c>
    </row>
    <row r="9" spans="1:14">
      <c r="A9" s="11"/>
      <c r="B9" s="12" t="s">
        <v>394</v>
      </c>
      <c r="C9" s="12"/>
      <c r="D9" s="13"/>
      <c r="E9" s="13"/>
      <c r="F9" s="14">
        <v>39044</v>
      </c>
      <c r="G9" s="15"/>
      <c r="H9" s="15" t="s">
        <v>395</v>
      </c>
      <c r="I9" s="16">
        <v>80640</v>
      </c>
      <c r="J9" s="15">
        <v>80640</v>
      </c>
      <c r="K9" s="15"/>
      <c r="L9" s="15"/>
      <c r="M9" s="18"/>
      <c r="N9" s="17">
        <f t="shared" si="0"/>
        <v>80640</v>
      </c>
    </row>
    <row r="10" spans="1:14">
      <c r="A10" s="11"/>
      <c r="B10" s="12" t="s">
        <v>33</v>
      </c>
      <c r="C10" s="12"/>
      <c r="D10" s="13"/>
      <c r="E10" s="13"/>
      <c r="F10" s="14">
        <v>39045</v>
      </c>
      <c r="G10" s="15"/>
      <c r="H10" s="16" t="s">
        <v>19</v>
      </c>
      <c r="I10" s="16">
        <v>7600</v>
      </c>
      <c r="J10" s="15">
        <v>7600</v>
      </c>
      <c r="K10" s="15"/>
      <c r="L10" s="15"/>
      <c r="M10" s="18"/>
      <c r="N10" s="17">
        <f t="shared" si="0"/>
        <v>7600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166924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48804</v>
      </c>
      <c r="H42" s="20"/>
      <c r="I42" s="35">
        <f>SUM(I6:I40)</f>
        <v>118120</v>
      </c>
      <c r="J42" s="35">
        <f>SUM(J6:J40)</f>
        <v>118120</v>
      </c>
      <c r="K42" s="35">
        <f>SUM(K6:K40)</f>
        <v>48804</v>
      </c>
      <c r="L42" s="35">
        <f>SUM(L6:L41)</f>
        <v>0</v>
      </c>
      <c r="M42" s="35">
        <v>0</v>
      </c>
      <c r="N42" s="35">
        <f>SUM(J42:M42)</f>
        <v>166924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60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60" t="s">
        <v>23</v>
      </c>
      <c r="F44" s="160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60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60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30240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88240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118480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58"/>
  <dimension ref="A1:N52"/>
  <sheetViews>
    <sheetView tabSelected="1" workbookViewId="0"/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103</v>
      </c>
      <c r="F3" s="9"/>
      <c r="G3" s="1"/>
      <c r="H3" s="2"/>
      <c r="I3" s="1"/>
      <c r="J3" s="70"/>
      <c r="K3" s="176">
        <v>40761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7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104</v>
      </c>
      <c r="B6" s="11" t="s">
        <v>105</v>
      </c>
      <c r="C6" s="12" t="s">
        <v>18</v>
      </c>
      <c r="D6" s="13">
        <v>40760</v>
      </c>
      <c r="E6" s="13">
        <v>40761</v>
      </c>
      <c r="F6" s="14">
        <v>38795</v>
      </c>
      <c r="G6" s="15">
        <v>24402</v>
      </c>
      <c r="H6" s="15"/>
      <c r="I6" s="15"/>
      <c r="J6" s="16">
        <v>24402</v>
      </c>
      <c r="K6" s="15"/>
      <c r="L6" s="15"/>
      <c r="M6" s="15"/>
      <c r="N6" s="17">
        <f t="shared" ref="N6:N41" si="0">SUM(G6+I6)</f>
        <v>24402</v>
      </c>
    </row>
    <row r="7" spans="1:14" ht="15.75" customHeight="1">
      <c r="A7" s="11" t="s">
        <v>106</v>
      </c>
      <c r="B7" s="11" t="s">
        <v>107</v>
      </c>
      <c r="C7" s="12" t="s">
        <v>108</v>
      </c>
      <c r="D7" s="13">
        <v>40761</v>
      </c>
      <c r="E7" s="13">
        <v>40762</v>
      </c>
      <c r="F7" s="14">
        <v>38796</v>
      </c>
      <c r="G7" s="15">
        <v>32868</v>
      </c>
      <c r="H7" s="15"/>
      <c r="I7" s="15"/>
      <c r="J7" s="16"/>
      <c r="K7" s="15">
        <v>32868</v>
      </c>
      <c r="L7" s="15"/>
      <c r="M7" s="15"/>
      <c r="N7" s="17">
        <f t="shared" si="0"/>
        <v>32868</v>
      </c>
    </row>
    <row r="8" spans="1:14">
      <c r="A8" s="11"/>
      <c r="B8" s="11" t="s">
        <v>109</v>
      </c>
      <c r="C8" s="12"/>
      <c r="D8" s="13"/>
      <c r="E8" s="13"/>
      <c r="F8" s="14">
        <v>38797</v>
      </c>
      <c r="G8" s="15"/>
      <c r="H8" s="15" t="s">
        <v>19</v>
      </c>
      <c r="I8" s="15">
        <v>6400</v>
      </c>
      <c r="J8" s="16">
        <v>6400</v>
      </c>
      <c r="K8" s="15"/>
      <c r="L8" s="15"/>
      <c r="M8" s="15"/>
      <c r="N8" s="17">
        <f t="shared" si="0"/>
        <v>6400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63670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57270</v>
      </c>
      <c r="H43" s="20"/>
      <c r="I43" s="35">
        <f>SUM(I6:I41)</f>
        <v>6400</v>
      </c>
      <c r="J43" s="35">
        <f>SUM(J6:J41)</f>
        <v>30802</v>
      </c>
      <c r="K43" s="35">
        <f>SUM(K6:K41)</f>
        <v>32868</v>
      </c>
      <c r="L43" s="35">
        <f>SUM(L6:L42)</f>
        <v>0</v>
      </c>
      <c r="M43" s="35">
        <f>SUM(M6:M42)</f>
        <v>0</v>
      </c>
      <c r="N43" s="35">
        <f>SUM(J43:M43)</f>
        <v>63670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7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70" t="s">
        <v>23</v>
      </c>
      <c r="F45" s="7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7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30800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30800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11"/>
  <dimension ref="A1:N52"/>
  <sheetViews>
    <sheetView workbookViewId="0">
      <selection activeCell="I22" sqref="I22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68"/>
      <c r="K3" s="176">
        <v>40760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6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101</v>
      </c>
      <c r="C6" s="12"/>
      <c r="D6" s="13">
        <v>40760</v>
      </c>
      <c r="E6" s="13">
        <v>40764</v>
      </c>
      <c r="F6" s="14">
        <v>38793</v>
      </c>
      <c r="G6" s="15">
        <v>98604</v>
      </c>
      <c r="H6" s="15"/>
      <c r="I6" s="15"/>
      <c r="J6" s="16"/>
      <c r="K6" s="15">
        <v>98604</v>
      </c>
      <c r="L6" s="15"/>
      <c r="M6" s="15"/>
      <c r="N6" s="17">
        <f t="shared" ref="N6:N41" si="0">SUM(G6+I6)</f>
        <v>98604</v>
      </c>
    </row>
    <row r="7" spans="1:14" ht="15.75" customHeight="1">
      <c r="A7" s="11"/>
      <c r="B7" s="11" t="s">
        <v>102</v>
      </c>
      <c r="C7" s="12"/>
      <c r="D7" s="13">
        <v>40760</v>
      </c>
      <c r="E7" s="13">
        <v>40763</v>
      </c>
      <c r="F7" s="14">
        <v>38794</v>
      </c>
      <c r="G7" s="15">
        <v>115038</v>
      </c>
      <c r="H7" s="15"/>
      <c r="I7" s="15"/>
      <c r="J7" s="16"/>
      <c r="K7" s="15">
        <v>115038</v>
      </c>
      <c r="L7" s="15"/>
      <c r="M7" s="15"/>
      <c r="N7" s="17">
        <f t="shared" si="0"/>
        <v>115038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213642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213642</v>
      </c>
      <c r="H43" s="20"/>
      <c r="I43" s="35">
        <f>SUM(I6:I41)</f>
        <v>0</v>
      </c>
      <c r="J43" s="35">
        <f>SUM(J6:J41)</f>
        <v>0</v>
      </c>
      <c r="K43" s="35">
        <f>SUM(K6:K41)</f>
        <v>213642</v>
      </c>
      <c r="L43" s="35">
        <f>SUM(L6:L42)</f>
        <v>0</v>
      </c>
      <c r="M43" s="35">
        <f>SUM(M6:M42)</f>
        <v>0</v>
      </c>
      <c r="N43" s="35">
        <f>SUM(J43:M43)</f>
        <v>213642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68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68" t="s">
        <v>23</v>
      </c>
      <c r="F45" s="68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68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1"/>
  <dimension ref="A1:N52"/>
  <sheetViews>
    <sheetView workbookViewId="0">
      <selection activeCell="B26" sqref="B2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66"/>
      <c r="K3" s="176">
        <v>40760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6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89</v>
      </c>
      <c r="B6" s="11" t="s">
        <v>90</v>
      </c>
      <c r="C6" s="12" t="s">
        <v>91</v>
      </c>
      <c r="D6" s="13">
        <v>40758</v>
      </c>
      <c r="E6" s="13">
        <v>40760</v>
      </c>
      <c r="F6" s="14">
        <v>38787</v>
      </c>
      <c r="G6" s="15">
        <v>32000</v>
      </c>
      <c r="H6" s="15"/>
      <c r="I6" s="15"/>
      <c r="J6" s="16">
        <v>32000</v>
      </c>
      <c r="K6" s="15"/>
      <c r="L6" s="15"/>
      <c r="M6" s="15"/>
      <c r="N6" s="17">
        <f t="shared" ref="N6:N41" si="0">SUM(G6+I6)</f>
        <v>32000</v>
      </c>
    </row>
    <row r="7" spans="1:14" ht="15.75" customHeight="1">
      <c r="A7" s="11" t="s">
        <v>92</v>
      </c>
      <c r="B7" s="11" t="s">
        <v>93</v>
      </c>
      <c r="C7" s="12" t="s">
        <v>94</v>
      </c>
      <c r="D7" s="13">
        <v>40758</v>
      </c>
      <c r="E7" s="13">
        <v>40760</v>
      </c>
      <c r="F7" s="14">
        <v>38788</v>
      </c>
      <c r="G7" s="15">
        <v>39000</v>
      </c>
      <c r="H7" s="15"/>
      <c r="I7" s="15"/>
      <c r="J7" s="16">
        <v>39000</v>
      </c>
      <c r="K7" s="15"/>
      <c r="L7" s="15"/>
      <c r="M7" s="15"/>
      <c r="N7" s="17">
        <f t="shared" si="0"/>
        <v>39000</v>
      </c>
    </row>
    <row r="8" spans="1:14">
      <c r="A8" s="11" t="s">
        <v>95</v>
      </c>
      <c r="B8" s="11" t="s">
        <v>96</v>
      </c>
      <c r="C8" s="12" t="s">
        <v>18</v>
      </c>
      <c r="D8" s="13">
        <v>40758</v>
      </c>
      <c r="E8" s="13">
        <v>40760</v>
      </c>
      <c r="F8" s="14">
        <v>38789</v>
      </c>
      <c r="G8" s="15">
        <v>97608</v>
      </c>
      <c r="H8" s="15"/>
      <c r="I8" s="15"/>
      <c r="J8" s="16"/>
      <c r="K8" s="15">
        <v>97608</v>
      </c>
      <c r="L8" s="15"/>
      <c r="M8" s="15"/>
      <c r="N8" s="17">
        <f t="shared" si="0"/>
        <v>97608</v>
      </c>
    </row>
    <row r="9" spans="1:14">
      <c r="A9" s="11"/>
      <c r="B9" s="12" t="s">
        <v>97</v>
      </c>
      <c r="C9" s="12" t="s">
        <v>98</v>
      </c>
      <c r="D9" s="13">
        <v>40769</v>
      </c>
      <c r="E9" s="13">
        <v>40771</v>
      </c>
      <c r="F9" s="14">
        <v>38790</v>
      </c>
      <c r="G9" s="15">
        <v>57768</v>
      </c>
      <c r="H9" s="15"/>
      <c r="I9" s="16"/>
      <c r="J9" s="15"/>
      <c r="K9" s="15"/>
      <c r="L9" s="15"/>
      <c r="M9" s="18">
        <v>57768</v>
      </c>
      <c r="N9" s="17">
        <f t="shared" si="0"/>
        <v>57768</v>
      </c>
    </row>
    <row r="10" spans="1:14">
      <c r="A10" s="11" t="s">
        <v>99</v>
      </c>
      <c r="B10" s="12" t="s">
        <v>100</v>
      </c>
      <c r="C10" s="12" t="s">
        <v>18</v>
      </c>
      <c r="D10" s="13">
        <v>40760</v>
      </c>
      <c r="E10" s="13">
        <v>40764</v>
      </c>
      <c r="F10" s="14">
        <v>38791</v>
      </c>
      <c r="G10" s="15">
        <v>250992</v>
      </c>
      <c r="H10" s="15"/>
      <c r="I10" s="16"/>
      <c r="J10" s="15">
        <v>250992</v>
      </c>
      <c r="K10" s="15"/>
      <c r="L10" s="15"/>
      <c r="M10" s="18"/>
      <c r="N10" s="17">
        <f t="shared" si="0"/>
        <v>250992</v>
      </c>
    </row>
    <row r="11" spans="1:14">
      <c r="A11" s="11"/>
      <c r="B11" s="12" t="s">
        <v>32</v>
      </c>
      <c r="C11" s="12"/>
      <c r="D11" s="13"/>
      <c r="E11" s="13"/>
      <c r="F11" s="14">
        <v>38792</v>
      </c>
      <c r="G11" s="15"/>
      <c r="H11" s="15" t="s">
        <v>19</v>
      </c>
      <c r="I11" s="16">
        <v>1400</v>
      </c>
      <c r="J11" s="15">
        <v>1400</v>
      </c>
      <c r="K11" s="15"/>
      <c r="L11" s="15"/>
      <c r="M11" s="18"/>
      <c r="N11" s="17">
        <f t="shared" si="0"/>
        <v>1400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478768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477368</v>
      </c>
      <c r="H43" s="20"/>
      <c r="I43" s="35">
        <f>SUM(I6:I41)</f>
        <v>1400</v>
      </c>
      <c r="J43" s="35">
        <f>SUM(J6:J41)</f>
        <v>323392</v>
      </c>
      <c r="K43" s="35">
        <f>SUM(K6:K41)</f>
        <v>97608</v>
      </c>
      <c r="L43" s="35">
        <f>SUM(L6:L42)</f>
        <v>0</v>
      </c>
      <c r="M43" s="35">
        <f>SUM(M6:M42)</f>
        <v>57768</v>
      </c>
      <c r="N43" s="35">
        <f>SUM(J43:M43)</f>
        <v>478768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66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66" t="s">
        <v>23</v>
      </c>
      <c r="F45" s="66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66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504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250992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72400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323392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2"/>
  <dimension ref="A1:N52"/>
  <sheetViews>
    <sheetView workbookViewId="0">
      <selection activeCell="H13" sqref="H13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88</v>
      </c>
      <c r="F3" s="9"/>
      <c r="G3" s="1"/>
      <c r="H3" s="2"/>
      <c r="I3" s="1"/>
      <c r="J3" s="64"/>
      <c r="K3" s="176">
        <v>40759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6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1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5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0</v>
      </c>
      <c r="H43" s="20"/>
      <c r="I43" s="35">
        <f>SUM(I6:I41)</f>
        <v>0</v>
      </c>
      <c r="J43" s="35">
        <f>SUM(J6:J41)</f>
        <v>0</v>
      </c>
      <c r="K43" s="35">
        <f>SUM(K6:K41)</f>
        <v>0</v>
      </c>
      <c r="L43" s="35">
        <f>SUM(L6:L42)</f>
        <v>0</v>
      </c>
      <c r="M43" s="35">
        <f>SUM(M6:M42)</f>
        <v>0</v>
      </c>
      <c r="N43" s="35">
        <f>SUM(J43:M43)</f>
        <v>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64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64" t="s">
        <v>23</v>
      </c>
      <c r="F45" s="64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64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/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3"/>
  <dimension ref="A1:N52"/>
  <sheetViews>
    <sheetView workbookViewId="0">
      <selection activeCell="F17" sqref="F17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62"/>
      <c r="K3" s="176">
        <v>40759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6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75</v>
      </c>
      <c r="C6" s="12" t="s">
        <v>45</v>
      </c>
      <c r="D6" s="13">
        <v>40756</v>
      </c>
      <c r="E6" s="13">
        <v>40759</v>
      </c>
      <c r="F6" s="14">
        <v>38779</v>
      </c>
      <c r="G6" s="15">
        <v>73206</v>
      </c>
      <c r="H6" s="15"/>
      <c r="I6" s="15"/>
      <c r="J6" s="16"/>
      <c r="K6" s="15">
        <v>73206</v>
      </c>
      <c r="L6" s="15"/>
      <c r="M6" s="15"/>
      <c r="N6" s="17">
        <f t="shared" ref="N6:N41" si="0">SUM(G6+I6)</f>
        <v>73206</v>
      </c>
    </row>
    <row r="7" spans="1:14" ht="15.75" customHeight="1">
      <c r="A7" s="11"/>
      <c r="B7" s="11" t="s">
        <v>76</v>
      </c>
      <c r="C7" s="12" t="s">
        <v>77</v>
      </c>
      <c r="D7" s="13">
        <v>40758</v>
      </c>
      <c r="E7" s="13">
        <v>40759</v>
      </c>
      <c r="F7" s="14">
        <v>38780</v>
      </c>
      <c r="G7" s="15">
        <v>20500</v>
      </c>
      <c r="H7" s="15"/>
      <c r="I7" s="15"/>
      <c r="J7" s="16">
        <v>20500</v>
      </c>
      <c r="K7" s="15"/>
      <c r="L7" s="15"/>
      <c r="M7" s="15"/>
      <c r="N7" s="17">
        <f t="shared" si="0"/>
        <v>20500</v>
      </c>
    </row>
    <row r="8" spans="1:14">
      <c r="A8" s="11"/>
      <c r="B8" s="11" t="s">
        <v>78</v>
      </c>
      <c r="C8" s="12" t="s">
        <v>77</v>
      </c>
      <c r="D8" s="13">
        <v>40758</v>
      </c>
      <c r="E8" s="13">
        <v>40759</v>
      </c>
      <c r="F8" s="14">
        <v>38781</v>
      </c>
      <c r="G8" s="15">
        <v>20500</v>
      </c>
      <c r="H8" s="15"/>
      <c r="I8" s="15"/>
      <c r="J8" s="16">
        <v>500</v>
      </c>
      <c r="K8" s="15">
        <v>20000</v>
      </c>
      <c r="L8" s="15"/>
      <c r="M8" s="15"/>
      <c r="N8" s="17">
        <f t="shared" si="0"/>
        <v>20500</v>
      </c>
    </row>
    <row r="9" spans="1:14">
      <c r="A9" s="11"/>
      <c r="B9" s="12" t="s">
        <v>79</v>
      </c>
      <c r="C9" s="12" t="s">
        <v>77</v>
      </c>
      <c r="D9" s="13">
        <v>40758</v>
      </c>
      <c r="E9" s="13">
        <v>40759</v>
      </c>
      <c r="F9" s="14">
        <v>38782</v>
      </c>
      <c r="G9" s="15">
        <v>20500</v>
      </c>
      <c r="H9" s="15"/>
      <c r="I9" s="16"/>
      <c r="J9" s="15"/>
      <c r="K9" s="15">
        <v>20500</v>
      </c>
      <c r="L9" s="15"/>
      <c r="M9" s="18"/>
      <c r="N9" s="17">
        <f t="shared" si="0"/>
        <v>20500</v>
      </c>
    </row>
    <row r="10" spans="1:14">
      <c r="A10" s="11"/>
      <c r="B10" s="12" t="s">
        <v>80</v>
      </c>
      <c r="C10" s="12" t="s">
        <v>77</v>
      </c>
      <c r="D10" s="13">
        <v>40758</v>
      </c>
      <c r="E10" s="13">
        <v>40759</v>
      </c>
      <c r="F10" s="14">
        <v>38783</v>
      </c>
      <c r="G10" s="15">
        <v>20500</v>
      </c>
      <c r="H10" s="15"/>
      <c r="I10" s="16"/>
      <c r="J10" s="15">
        <v>500</v>
      </c>
      <c r="K10" s="15">
        <v>20000</v>
      </c>
      <c r="L10" s="15"/>
      <c r="M10" s="18"/>
      <c r="N10" s="17">
        <f t="shared" si="0"/>
        <v>20500</v>
      </c>
    </row>
    <row r="11" spans="1:14">
      <c r="A11" s="11"/>
      <c r="B11" s="12" t="s">
        <v>81</v>
      </c>
      <c r="C11" s="12" t="s">
        <v>82</v>
      </c>
      <c r="D11" s="13">
        <v>40758</v>
      </c>
      <c r="E11" s="13">
        <v>40759</v>
      </c>
      <c r="F11" s="14">
        <v>38784</v>
      </c>
      <c r="G11" s="15">
        <v>19442</v>
      </c>
      <c r="H11" s="15"/>
      <c r="I11" s="16"/>
      <c r="J11" s="15"/>
      <c r="K11" s="15">
        <v>19442</v>
      </c>
      <c r="L11" s="15"/>
      <c r="M11" s="18"/>
      <c r="N11" s="17">
        <f t="shared" si="0"/>
        <v>19442</v>
      </c>
    </row>
    <row r="12" spans="1:14">
      <c r="A12" s="11"/>
      <c r="B12" s="12" t="s">
        <v>83</v>
      </c>
      <c r="C12" s="19" t="s">
        <v>84</v>
      </c>
      <c r="D12" s="13">
        <v>40749</v>
      </c>
      <c r="E12" s="13">
        <v>40750</v>
      </c>
      <c r="F12" s="14">
        <v>38785</v>
      </c>
      <c r="G12" s="15">
        <v>22908</v>
      </c>
      <c r="H12" s="15"/>
      <c r="I12" s="16"/>
      <c r="J12" s="15"/>
      <c r="K12" s="15"/>
      <c r="L12" s="15"/>
      <c r="M12" s="18">
        <v>22908</v>
      </c>
      <c r="N12" s="17">
        <f t="shared" si="0"/>
        <v>22908</v>
      </c>
    </row>
    <row r="13" spans="1:14">
      <c r="A13" s="11"/>
      <c r="B13" s="12" t="s">
        <v>85</v>
      </c>
      <c r="C13" s="19" t="s">
        <v>86</v>
      </c>
      <c r="D13" s="13">
        <v>40775</v>
      </c>
      <c r="E13" s="13">
        <v>40777</v>
      </c>
      <c r="F13" s="14">
        <v>38786</v>
      </c>
      <c r="G13" s="15">
        <v>45816</v>
      </c>
      <c r="H13" s="20"/>
      <c r="I13" s="16"/>
      <c r="J13" s="15"/>
      <c r="K13" s="15"/>
      <c r="L13" s="15"/>
      <c r="M13" s="18">
        <v>45816</v>
      </c>
      <c r="N13" s="17">
        <f t="shared" si="0"/>
        <v>45816</v>
      </c>
    </row>
    <row r="14" spans="1:14">
      <c r="A14" s="11"/>
      <c r="B14" s="12" t="s">
        <v>87</v>
      </c>
      <c r="C14" s="12" t="s">
        <v>86</v>
      </c>
      <c r="D14" s="13">
        <v>40772</v>
      </c>
      <c r="E14" s="13">
        <v>40774</v>
      </c>
      <c r="F14" s="14">
        <v>38786</v>
      </c>
      <c r="G14" s="15">
        <v>45816</v>
      </c>
      <c r="H14" s="20"/>
      <c r="I14" s="16"/>
      <c r="J14" s="15"/>
      <c r="K14" s="15"/>
      <c r="L14" s="15"/>
      <c r="M14" s="18">
        <v>45816</v>
      </c>
      <c r="N14" s="17">
        <f t="shared" si="0"/>
        <v>45816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289188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289188</v>
      </c>
      <c r="H43" s="20"/>
      <c r="I43" s="35">
        <f>SUM(I6:I41)</f>
        <v>0</v>
      </c>
      <c r="J43" s="35">
        <f>SUM(J6:J41)</f>
        <v>21500</v>
      </c>
      <c r="K43" s="35">
        <f>SUM(K6:K41)</f>
        <v>153148</v>
      </c>
      <c r="L43" s="35">
        <f>SUM(L6:L42)</f>
        <v>0</v>
      </c>
      <c r="M43" s="35">
        <f>SUM(M6:M42)</f>
        <v>114540</v>
      </c>
      <c r="N43" s="35">
        <f>SUM(J43:M43)</f>
        <v>289188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62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62" t="s">
        <v>23</v>
      </c>
      <c r="F45" s="62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62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21500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21500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4"/>
  <dimension ref="A1:N52"/>
  <sheetViews>
    <sheetView topLeftCell="C1" workbookViewId="0">
      <selection activeCell="B1" sqref="A1:N50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3" width="20.425781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60"/>
      <c r="K3" s="176">
        <v>40758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6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69</v>
      </c>
      <c r="C6" s="12" t="s">
        <v>70</v>
      </c>
      <c r="D6" s="13">
        <v>40758</v>
      </c>
      <c r="E6" s="13">
        <v>40759</v>
      </c>
      <c r="F6" s="14">
        <v>38775</v>
      </c>
      <c r="G6" s="15">
        <v>25000</v>
      </c>
      <c r="H6" s="15"/>
      <c r="I6" s="15"/>
      <c r="J6" s="16">
        <v>25000</v>
      </c>
      <c r="K6" s="15"/>
      <c r="L6" s="15"/>
      <c r="M6" s="15"/>
      <c r="N6" s="17">
        <f t="shared" ref="N6:N41" si="0">SUM(G6+I6)</f>
        <v>25000</v>
      </c>
    </row>
    <row r="7" spans="1:14" ht="15.75" customHeight="1">
      <c r="A7" s="11"/>
      <c r="B7" s="11" t="s">
        <v>71</v>
      </c>
      <c r="C7" s="12" t="s">
        <v>73</v>
      </c>
      <c r="D7" s="13">
        <v>40758</v>
      </c>
      <c r="E7" s="13">
        <v>40759</v>
      </c>
      <c r="F7" s="14">
        <v>38776</v>
      </c>
      <c r="G7" s="15">
        <v>22908</v>
      </c>
      <c r="H7" s="15"/>
      <c r="I7" s="15"/>
      <c r="J7" s="16">
        <v>22908</v>
      </c>
      <c r="K7" s="15"/>
      <c r="L7" s="15"/>
      <c r="M7" s="15"/>
      <c r="N7" s="17">
        <f t="shared" si="0"/>
        <v>22908</v>
      </c>
    </row>
    <row r="8" spans="1:14">
      <c r="A8" s="11"/>
      <c r="B8" s="11" t="s">
        <v>72</v>
      </c>
      <c r="C8" s="12"/>
      <c r="D8" s="13"/>
      <c r="E8" s="13"/>
      <c r="F8" s="14">
        <v>38777</v>
      </c>
      <c r="G8" s="15"/>
      <c r="H8" s="15" t="s">
        <v>74</v>
      </c>
      <c r="I8" s="15">
        <v>199200</v>
      </c>
      <c r="J8" s="16"/>
      <c r="K8" s="15">
        <v>199200</v>
      </c>
      <c r="L8" s="15"/>
      <c r="M8" s="15"/>
      <c r="N8" s="17">
        <f t="shared" si="0"/>
        <v>199200</v>
      </c>
    </row>
    <row r="9" spans="1:14">
      <c r="A9" s="11"/>
      <c r="B9" s="12" t="s">
        <v>68</v>
      </c>
      <c r="C9" s="12"/>
      <c r="D9" s="13"/>
      <c r="E9" s="13"/>
      <c r="F9" s="14">
        <v>38778</v>
      </c>
      <c r="G9" s="15"/>
      <c r="H9" s="15" t="s">
        <v>19</v>
      </c>
      <c r="I9" s="16">
        <v>2000</v>
      </c>
      <c r="J9" s="15">
        <v>2000</v>
      </c>
      <c r="K9" s="15"/>
      <c r="L9" s="15"/>
      <c r="M9" s="18"/>
      <c r="N9" s="17">
        <f t="shared" si="0"/>
        <v>2000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249108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47908</v>
      </c>
      <c r="H43" s="20"/>
      <c r="I43" s="35">
        <f>SUM(I6:I41)</f>
        <v>201200</v>
      </c>
      <c r="J43" s="35">
        <f>SUM(J6:J41)</f>
        <v>49908</v>
      </c>
      <c r="K43" s="35">
        <f>SUM(K6:K41)</f>
        <v>199200</v>
      </c>
      <c r="L43" s="35">
        <f>SUM(L6:L42)</f>
        <v>0</v>
      </c>
      <c r="M43" s="35">
        <f>SUM(M6:M42)</f>
        <v>0</v>
      </c>
      <c r="N43" s="35">
        <f>SUM(J43:M43)</f>
        <v>249108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6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60" t="s">
        <v>23</v>
      </c>
      <c r="F45" s="6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6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49908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49908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5"/>
  <dimension ref="A1:N52"/>
  <sheetViews>
    <sheetView topLeftCell="A37" workbookViewId="0">
      <selection activeCell="B49" sqref="B49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58"/>
      <c r="K3" s="176">
        <v>40758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5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65</v>
      </c>
      <c r="C6" s="12"/>
      <c r="D6" s="13">
        <v>40756</v>
      </c>
      <c r="E6" s="13">
        <v>40758</v>
      </c>
      <c r="F6" s="14">
        <v>38772</v>
      </c>
      <c r="G6" s="15">
        <v>42000</v>
      </c>
      <c r="H6" s="15"/>
      <c r="I6" s="15"/>
      <c r="J6" s="16">
        <v>42000</v>
      </c>
      <c r="K6" s="15"/>
      <c r="L6" s="15"/>
      <c r="M6" s="15"/>
      <c r="N6" s="17">
        <f t="shared" ref="N6:N41" si="0">SUM(G6+I6)</f>
        <v>42000</v>
      </c>
    </row>
    <row r="7" spans="1:14" ht="15.75" customHeight="1">
      <c r="A7" s="11"/>
      <c r="B7" s="11" t="s">
        <v>66</v>
      </c>
      <c r="C7" s="12"/>
      <c r="D7" s="13">
        <v>40758</v>
      </c>
      <c r="E7" s="13">
        <v>40759</v>
      </c>
      <c r="F7" s="14">
        <v>3877</v>
      </c>
      <c r="G7" s="15">
        <v>24400</v>
      </c>
      <c r="H7" s="15"/>
      <c r="I7" s="15"/>
      <c r="J7" s="16">
        <v>24400</v>
      </c>
      <c r="K7" s="15"/>
      <c r="L7" s="15"/>
      <c r="M7" s="15"/>
      <c r="N7" s="17">
        <f t="shared" si="0"/>
        <v>24400</v>
      </c>
    </row>
    <row r="8" spans="1:14">
      <c r="A8" s="11"/>
      <c r="B8" s="11" t="s">
        <v>67</v>
      </c>
      <c r="C8" s="12"/>
      <c r="D8" s="13"/>
      <c r="E8" s="13"/>
      <c r="F8" s="14">
        <v>38774</v>
      </c>
      <c r="G8" s="15"/>
      <c r="H8" s="15"/>
      <c r="I8" s="15">
        <v>79680</v>
      </c>
      <c r="J8" s="16"/>
      <c r="K8" s="15">
        <v>79680</v>
      </c>
      <c r="L8" s="15"/>
      <c r="M8" s="15"/>
      <c r="N8" s="17">
        <f t="shared" si="0"/>
        <v>79680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146080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66400</v>
      </c>
      <c r="H43" s="20"/>
      <c r="I43" s="35">
        <f>SUM(I6:I41)</f>
        <v>79680</v>
      </c>
      <c r="J43" s="35">
        <f>SUM(J6:J41)</f>
        <v>66400</v>
      </c>
      <c r="K43" s="35">
        <f>SUM(K6:K41)</f>
        <v>79680</v>
      </c>
      <c r="L43" s="35">
        <f>SUM(L6:L42)</f>
        <v>0</v>
      </c>
      <c r="M43" s="35">
        <f>SUM(M6:M42)</f>
        <v>0</v>
      </c>
      <c r="N43" s="35">
        <f>SUM(J43:M43)</f>
        <v>146080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58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58" t="s">
        <v>23</v>
      </c>
      <c r="F45" s="58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58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66400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66400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6"/>
  <dimension ref="A1:N52"/>
  <sheetViews>
    <sheetView topLeftCell="C1" workbookViewId="0">
      <selection sqref="A1:N50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56"/>
      <c r="K3" s="176">
        <v>40757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5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32</v>
      </c>
      <c r="C6" s="12" t="s">
        <v>56</v>
      </c>
      <c r="D6" s="13">
        <v>40756</v>
      </c>
      <c r="E6" s="13">
        <v>40758</v>
      </c>
      <c r="F6" s="14">
        <v>38766</v>
      </c>
      <c r="G6" s="15">
        <v>33864</v>
      </c>
      <c r="H6" s="15"/>
      <c r="I6" s="15"/>
      <c r="J6" s="16">
        <v>33864</v>
      </c>
      <c r="K6" s="15"/>
      <c r="L6" s="15"/>
      <c r="M6" s="15"/>
      <c r="N6" s="17">
        <f t="shared" ref="N6:N41" si="0">SUM(G6+I6)</f>
        <v>33864</v>
      </c>
    </row>
    <row r="7" spans="1:14" ht="15.75" customHeight="1">
      <c r="A7" s="11"/>
      <c r="B7" s="11" t="s">
        <v>57</v>
      </c>
      <c r="C7" s="12" t="s">
        <v>58</v>
      </c>
      <c r="D7" s="13">
        <v>40757</v>
      </c>
      <c r="E7" s="13">
        <v>40758</v>
      </c>
      <c r="F7" s="14">
        <v>38767</v>
      </c>
      <c r="G7" s="15">
        <v>30000</v>
      </c>
      <c r="H7" s="15"/>
      <c r="I7" s="15"/>
      <c r="J7" s="16">
        <v>30000</v>
      </c>
      <c r="K7" s="15"/>
      <c r="L7" s="15"/>
      <c r="M7" s="15"/>
      <c r="N7" s="17">
        <f t="shared" si="0"/>
        <v>30000</v>
      </c>
    </row>
    <row r="8" spans="1:14">
      <c r="A8" s="11"/>
      <c r="B8" s="11" t="s">
        <v>59</v>
      </c>
      <c r="C8" s="12" t="s">
        <v>45</v>
      </c>
      <c r="D8" s="13"/>
      <c r="E8" s="13"/>
      <c r="F8" s="14">
        <v>38768</v>
      </c>
      <c r="G8" s="15"/>
      <c r="H8" s="15" t="s">
        <v>60</v>
      </c>
      <c r="I8" s="15">
        <v>49800</v>
      </c>
      <c r="J8" s="16"/>
      <c r="K8" s="15">
        <v>49800</v>
      </c>
      <c r="L8" s="15"/>
      <c r="M8" s="15"/>
      <c r="N8" s="17">
        <f t="shared" si="0"/>
        <v>49800</v>
      </c>
    </row>
    <row r="9" spans="1:14">
      <c r="A9" s="11"/>
      <c r="B9" s="12" t="s">
        <v>61</v>
      </c>
      <c r="C9" s="12" t="s">
        <v>45</v>
      </c>
      <c r="D9" s="13">
        <v>40757</v>
      </c>
      <c r="E9" s="13">
        <v>40758</v>
      </c>
      <c r="F9" s="14">
        <v>38769</v>
      </c>
      <c r="G9" s="15">
        <v>45318</v>
      </c>
      <c r="H9" s="15"/>
      <c r="I9" s="16"/>
      <c r="J9" s="15"/>
      <c r="K9" s="15">
        <v>45318</v>
      </c>
      <c r="L9" s="15"/>
      <c r="M9" s="18"/>
      <c r="N9" s="17">
        <f t="shared" si="0"/>
        <v>45318</v>
      </c>
    </row>
    <row r="10" spans="1:14">
      <c r="A10" s="11"/>
      <c r="B10" s="12" t="s">
        <v>62</v>
      </c>
      <c r="C10" s="12" t="s">
        <v>63</v>
      </c>
      <c r="D10" s="13">
        <v>40761</v>
      </c>
      <c r="E10" s="13">
        <v>40763</v>
      </c>
      <c r="F10" s="14">
        <v>38770</v>
      </c>
      <c r="G10" s="15">
        <v>45816</v>
      </c>
      <c r="H10" s="15"/>
      <c r="I10" s="16"/>
      <c r="J10" s="15"/>
      <c r="K10" s="15"/>
      <c r="L10" s="15"/>
      <c r="M10" s="18">
        <v>45816</v>
      </c>
      <c r="N10" s="17">
        <f t="shared" si="0"/>
        <v>45816</v>
      </c>
    </row>
    <row r="11" spans="1:14">
      <c r="A11" s="11"/>
      <c r="B11" s="12" t="s">
        <v>64</v>
      </c>
      <c r="C11" s="12" t="s">
        <v>45</v>
      </c>
      <c r="D11" s="13">
        <v>40757</v>
      </c>
      <c r="E11" s="13">
        <v>40758</v>
      </c>
      <c r="F11" s="14">
        <v>38771</v>
      </c>
      <c r="G11" s="15">
        <v>29880</v>
      </c>
      <c r="H11" s="15"/>
      <c r="I11" s="16"/>
      <c r="J11" s="15"/>
      <c r="K11" s="15">
        <v>29880</v>
      </c>
      <c r="L11" s="15"/>
      <c r="M11" s="18"/>
      <c r="N11" s="17">
        <f t="shared" si="0"/>
        <v>29880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234678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184878</v>
      </c>
      <c r="H43" s="20"/>
      <c r="I43" s="35">
        <f>SUM(I6:I41)</f>
        <v>49800</v>
      </c>
      <c r="J43" s="35">
        <f>SUM(J6:J41)</f>
        <v>63864</v>
      </c>
      <c r="K43" s="35">
        <f>SUM(K6:K41)</f>
        <v>124998</v>
      </c>
      <c r="L43" s="35">
        <f>SUM(L6:L42)</f>
        <v>0</v>
      </c>
      <c r="M43" s="35">
        <f>SUM(M6:M42)</f>
        <v>45816</v>
      </c>
      <c r="N43" s="35">
        <f>SUM(J43:M43)</f>
        <v>234678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56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56" t="s">
        <v>23</v>
      </c>
      <c r="F45" s="56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56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64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31872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32000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63872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7"/>
  <dimension ref="A1:N52"/>
  <sheetViews>
    <sheetView workbookViewId="0">
      <selection sqref="A1:XFD1048576"/>
    </sheetView>
  </sheetViews>
  <sheetFormatPr baseColWidth="10" defaultColWidth="13.28515625" defaultRowHeight="15"/>
  <cols>
    <col min="1" max="1" width="9" style="5" customWidth="1"/>
    <col min="2" max="2" width="20.85546875" style="5" customWidth="1"/>
    <col min="3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54"/>
      <c r="K3" s="176">
        <v>40757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5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50</v>
      </c>
      <c r="C6" s="12" t="s">
        <v>49</v>
      </c>
      <c r="D6" s="13"/>
      <c r="E6" s="13"/>
      <c r="F6" s="14">
        <v>38762</v>
      </c>
      <c r="G6" s="15"/>
      <c r="H6" s="15" t="s">
        <v>51</v>
      </c>
      <c r="I6" s="15">
        <v>2500</v>
      </c>
      <c r="J6" s="16">
        <v>2500</v>
      </c>
      <c r="K6" s="15"/>
      <c r="L6" s="15"/>
      <c r="M6" s="15"/>
      <c r="N6" s="17">
        <f t="shared" ref="N6:N41" si="0">SUM(G6+I6)</f>
        <v>2500</v>
      </c>
    </row>
    <row r="7" spans="1:14" ht="15.75" customHeight="1">
      <c r="A7" s="11" t="s">
        <v>52</v>
      </c>
      <c r="B7" s="11" t="s">
        <v>53</v>
      </c>
      <c r="C7" s="12" t="s">
        <v>18</v>
      </c>
      <c r="D7" s="13">
        <v>40755</v>
      </c>
      <c r="E7" s="13">
        <v>40757</v>
      </c>
      <c r="F7" s="14">
        <v>38763</v>
      </c>
      <c r="G7" s="15">
        <v>57270</v>
      </c>
      <c r="H7" s="15"/>
      <c r="I7" s="15"/>
      <c r="J7" s="16"/>
      <c r="K7" s="15">
        <v>57270</v>
      </c>
      <c r="L7" s="15"/>
      <c r="M7" s="15"/>
      <c r="N7" s="17">
        <f t="shared" si="0"/>
        <v>57270</v>
      </c>
    </row>
    <row r="8" spans="1:14">
      <c r="A8" s="11" t="s">
        <v>46</v>
      </c>
      <c r="B8" s="11" t="s">
        <v>54</v>
      </c>
      <c r="C8" s="12" t="s">
        <v>18</v>
      </c>
      <c r="D8" s="13">
        <v>40757</v>
      </c>
      <c r="E8" s="13">
        <v>40759</v>
      </c>
      <c r="F8" s="14">
        <v>38764</v>
      </c>
      <c r="G8" s="15">
        <v>49800</v>
      </c>
      <c r="H8" s="15"/>
      <c r="I8" s="15"/>
      <c r="J8" s="16">
        <v>49800</v>
      </c>
      <c r="K8" s="15"/>
      <c r="L8" s="15"/>
      <c r="M8" s="15"/>
      <c r="N8" s="17">
        <f t="shared" si="0"/>
        <v>49800</v>
      </c>
    </row>
    <row r="9" spans="1:14">
      <c r="A9" s="11"/>
      <c r="B9" s="12" t="s">
        <v>55</v>
      </c>
      <c r="C9" s="12"/>
      <c r="D9" s="13"/>
      <c r="E9" s="13"/>
      <c r="F9" s="14">
        <v>38765</v>
      </c>
      <c r="G9" s="15"/>
      <c r="H9" s="15" t="s">
        <v>19</v>
      </c>
      <c r="I9" s="16">
        <v>4400</v>
      </c>
      <c r="J9" s="15">
        <v>4400</v>
      </c>
      <c r="K9" s="15"/>
      <c r="L9" s="15"/>
      <c r="M9" s="18"/>
      <c r="N9" s="17">
        <f t="shared" si="0"/>
        <v>4400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113970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107070</v>
      </c>
      <c r="H43" s="20"/>
      <c r="I43" s="35">
        <f>SUM(I6:I41)</f>
        <v>6900</v>
      </c>
      <c r="J43" s="35">
        <f>SUM(J6:J41)</f>
        <v>56700</v>
      </c>
      <c r="K43" s="35">
        <f>SUM(K6:K41)</f>
        <v>57270</v>
      </c>
      <c r="L43" s="35">
        <f>SUM(L6:L42)</f>
        <v>0</v>
      </c>
      <c r="M43" s="35">
        <f>SUM(M6:M42)</f>
        <v>0</v>
      </c>
      <c r="N43" s="35">
        <f>SUM(J43:M43)</f>
        <v>113970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54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54" t="s">
        <v>23</v>
      </c>
      <c r="F45" s="54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54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100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49800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6900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56700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7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8"/>
  <dimension ref="A1:N52"/>
  <sheetViews>
    <sheetView workbookViewId="0">
      <selection sqref="A1:XFD1048576"/>
    </sheetView>
  </sheetViews>
  <sheetFormatPr baseColWidth="10" defaultColWidth="13.28515625" defaultRowHeight="15"/>
  <cols>
    <col min="1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27</v>
      </c>
      <c r="F3" s="9"/>
      <c r="G3" s="1"/>
      <c r="H3" s="2"/>
      <c r="I3" s="1"/>
      <c r="J3" s="10"/>
      <c r="K3" s="176">
        <v>40756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29</v>
      </c>
      <c r="B6" s="11" t="s">
        <v>30</v>
      </c>
      <c r="C6" s="12" t="s">
        <v>18</v>
      </c>
      <c r="D6" s="13"/>
      <c r="E6" s="13"/>
      <c r="F6" s="14">
        <v>38754</v>
      </c>
      <c r="G6" s="15"/>
      <c r="H6" s="15" t="s">
        <v>31</v>
      </c>
      <c r="I6" s="15">
        <v>79680</v>
      </c>
      <c r="J6" s="16"/>
      <c r="K6" s="15">
        <v>79680</v>
      </c>
      <c r="L6" s="15"/>
      <c r="M6" s="15"/>
      <c r="N6" s="17">
        <f t="shared" ref="N6:N41" si="0">SUM(G6+I6)</f>
        <v>79680</v>
      </c>
    </row>
    <row r="7" spans="1:14" ht="15.75" customHeight="1">
      <c r="A7" s="11"/>
      <c r="B7" s="11" t="s">
        <v>32</v>
      </c>
      <c r="C7" s="12"/>
      <c r="D7" s="13"/>
      <c r="E7" s="13"/>
      <c r="F7" s="14">
        <v>38755</v>
      </c>
      <c r="G7" s="15"/>
      <c r="H7" s="15" t="s">
        <v>19</v>
      </c>
      <c r="I7" s="15">
        <v>3400</v>
      </c>
      <c r="J7" s="16">
        <v>3400</v>
      </c>
      <c r="K7" s="15"/>
      <c r="L7" s="15"/>
      <c r="M7" s="15"/>
      <c r="N7" s="17">
        <f t="shared" si="0"/>
        <v>3400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5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5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83080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0</v>
      </c>
      <c r="H43" s="20"/>
      <c r="I43" s="35">
        <f>SUM(I6:I41)</f>
        <v>83080</v>
      </c>
      <c r="J43" s="35">
        <f>SUM(J6:J41)</f>
        <v>3400</v>
      </c>
      <c r="K43" s="35">
        <f>SUM(K6:K41)</f>
        <v>79680</v>
      </c>
      <c r="L43" s="35">
        <f>SUM(L6:L42)</f>
        <v>0</v>
      </c>
      <c r="M43" s="35">
        <f>SUM(M6:M42)</f>
        <v>0</v>
      </c>
      <c r="N43" s="35">
        <f>SUM(J43:M43)</f>
        <v>83080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1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10" t="s">
        <v>23</v>
      </c>
      <c r="F45" s="1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1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/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3400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3400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4"/>
  <dimension ref="A1:N51"/>
  <sheetViews>
    <sheetView workbookViewId="0">
      <selection activeCell="A4" sqref="A4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32</v>
      </c>
      <c r="F3" s="9"/>
      <c r="G3" s="1"/>
      <c r="H3" s="2"/>
      <c r="I3" s="1"/>
      <c r="J3" s="158"/>
      <c r="K3" s="176">
        <v>40784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58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0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0</v>
      </c>
      <c r="H42" s="20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58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58" t="s">
        <v>23</v>
      </c>
      <c r="F44" s="158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58"/>
      <c r="C45" s="42"/>
      <c r="D45" s="43"/>
      <c r="E45" s="180">
        <v>504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9"/>
  <dimension ref="A1:N52"/>
  <sheetViews>
    <sheetView topLeftCell="C28" workbookViewId="0">
      <selection activeCell="F39" sqref="F39"/>
    </sheetView>
  </sheetViews>
  <sheetFormatPr baseColWidth="10" defaultColWidth="13.28515625" defaultRowHeight="15"/>
  <cols>
    <col min="1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33</v>
      </c>
      <c r="F3" s="9"/>
      <c r="G3" s="1"/>
      <c r="H3" s="2"/>
      <c r="I3" s="1"/>
      <c r="J3" s="10"/>
      <c r="K3" s="176">
        <v>40756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0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 t="s">
        <v>34</v>
      </c>
      <c r="B6" s="11" t="s">
        <v>35</v>
      </c>
      <c r="C6" s="12" t="s">
        <v>36</v>
      </c>
      <c r="D6" s="13">
        <v>40756</v>
      </c>
      <c r="E6" s="13">
        <v>40758</v>
      </c>
      <c r="F6" s="14">
        <v>38756</v>
      </c>
      <c r="G6" s="15">
        <v>34000</v>
      </c>
      <c r="H6" s="15"/>
      <c r="I6" s="15"/>
      <c r="J6" s="16">
        <v>34000</v>
      </c>
      <c r="K6" s="15"/>
      <c r="L6" s="15"/>
      <c r="M6" s="15"/>
      <c r="N6" s="17">
        <f t="shared" ref="N6:N41" si="0">SUM(G6+I6)</f>
        <v>34000</v>
      </c>
    </row>
    <row r="7" spans="1:14" ht="15.75" customHeight="1">
      <c r="A7" s="11" t="s">
        <v>37</v>
      </c>
      <c r="B7" s="11" t="s">
        <v>38</v>
      </c>
      <c r="C7" s="12" t="s">
        <v>39</v>
      </c>
      <c r="D7" s="13">
        <v>40763</v>
      </c>
      <c r="E7" s="13">
        <v>40767</v>
      </c>
      <c r="F7" s="14">
        <v>38757</v>
      </c>
      <c r="G7" s="15">
        <v>91632</v>
      </c>
      <c r="H7" s="15"/>
      <c r="I7" s="15"/>
      <c r="J7" s="16"/>
      <c r="K7" s="15"/>
      <c r="L7" s="15"/>
      <c r="M7" s="15">
        <v>91632</v>
      </c>
      <c r="N7" s="17">
        <f t="shared" si="0"/>
        <v>91632</v>
      </c>
    </row>
    <row r="8" spans="1:14">
      <c r="A8" s="11" t="s">
        <v>40</v>
      </c>
      <c r="B8" s="11" t="s">
        <v>41</v>
      </c>
      <c r="C8" s="12" t="s">
        <v>42</v>
      </c>
      <c r="D8" s="13">
        <v>40776</v>
      </c>
      <c r="E8" s="13">
        <v>40778</v>
      </c>
      <c r="F8" s="14">
        <v>38758</v>
      </c>
      <c r="G8" s="15">
        <v>101641.8</v>
      </c>
      <c r="H8" s="15"/>
      <c r="I8" s="15"/>
      <c r="J8" s="16"/>
      <c r="K8" s="15"/>
      <c r="L8" s="15"/>
      <c r="M8" s="15">
        <v>101641.8</v>
      </c>
      <c r="N8" s="17">
        <f t="shared" si="0"/>
        <v>101641.8</v>
      </c>
    </row>
    <row r="9" spans="1:14">
      <c r="A9" s="11" t="s">
        <v>43</v>
      </c>
      <c r="B9" s="12" t="s">
        <v>44</v>
      </c>
      <c r="C9" s="12" t="s">
        <v>45</v>
      </c>
      <c r="D9" s="13">
        <v>40756</v>
      </c>
      <c r="E9" s="13">
        <v>40758</v>
      </c>
      <c r="F9" s="14">
        <v>38759</v>
      </c>
      <c r="G9" s="15">
        <v>48804</v>
      </c>
      <c r="H9" s="15"/>
      <c r="I9" s="16"/>
      <c r="J9" s="15">
        <v>48804</v>
      </c>
      <c r="K9" s="15"/>
      <c r="L9" s="15"/>
      <c r="M9" s="18"/>
      <c r="N9" s="17">
        <f t="shared" si="0"/>
        <v>48804</v>
      </c>
    </row>
    <row r="10" spans="1:14">
      <c r="A10" s="11" t="s">
        <v>46</v>
      </c>
      <c r="B10" s="12" t="s">
        <v>47</v>
      </c>
      <c r="C10" s="12" t="s">
        <v>45</v>
      </c>
      <c r="D10" s="13">
        <v>40756</v>
      </c>
      <c r="E10" s="13">
        <v>40757</v>
      </c>
      <c r="F10" s="14">
        <v>38760</v>
      </c>
      <c r="G10" s="15">
        <v>24900</v>
      </c>
      <c r="H10" s="15"/>
      <c r="I10" s="16"/>
      <c r="J10" s="15">
        <v>24900</v>
      </c>
      <c r="K10" s="15"/>
      <c r="L10" s="15"/>
      <c r="M10" s="18"/>
      <c r="N10" s="17">
        <f t="shared" si="0"/>
        <v>24900</v>
      </c>
    </row>
    <row r="11" spans="1:14">
      <c r="A11" s="11"/>
      <c r="B11" s="12" t="s">
        <v>48</v>
      </c>
      <c r="C11" s="12" t="s">
        <v>19</v>
      </c>
      <c r="D11" s="13"/>
      <c r="E11" s="13"/>
      <c r="F11" s="14">
        <v>38761</v>
      </c>
      <c r="G11" s="15"/>
      <c r="H11" s="15" t="s">
        <v>19</v>
      </c>
      <c r="I11" s="16">
        <v>2400</v>
      </c>
      <c r="J11" s="15">
        <v>2400</v>
      </c>
      <c r="K11" s="15"/>
      <c r="L11" s="15"/>
      <c r="M11" s="18"/>
      <c r="N11" s="17">
        <f t="shared" si="0"/>
        <v>2400</v>
      </c>
    </row>
    <row r="12" spans="1:14">
      <c r="A12" s="11"/>
      <c r="B12" s="12"/>
      <c r="C12" s="19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9"/>
      <c r="D13" s="13"/>
      <c r="E13" s="13"/>
      <c r="F13" s="14"/>
      <c r="G13" s="15"/>
      <c r="H13" s="20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20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20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20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20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20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20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20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2"/>
      <c r="D22" s="13"/>
      <c r="E22" s="13"/>
      <c r="F22" s="14"/>
      <c r="G22" s="15"/>
      <c r="H22" s="20"/>
      <c r="I22" s="16"/>
      <c r="J22" s="15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9"/>
      <c r="D24" s="13"/>
      <c r="E24" s="13"/>
      <c r="F24" s="14"/>
      <c r="G24" s="15"/>
      <c r="H24" s="20"/>
      <c r="I24" s="15"/>
      <c r="J24" s="16"/>
      <c r="K24" s="15"/>
      <c r="L24" s="15"/>
      <c r="M24" s="18"/>
      <c r="N24" s="17">
        <f t="shared" si="0"/>
        <v>0</v>
      </c>
    </row>
    <row r="25" spans="1:14">
      <c r="A25" s="11"/>
      <c r="B25" s="12"/>
      <c r="C25" s="12"/>
      <c r="D25" s="13"/>
      <c r="E25" s="13"/>
      <c r="F25" s="14"/>
      <c r="G25" s="15"/>
      <c r="H25" s="20"/>
      <c r="I25" s="16"/>
      <c r="J25" s="15"/>
      <c r="K25" s="15"/>
      <c r="L25" s="15"/>
      <c r="M25" s="18"/>
      <c r="N25" s="17">
        <f t="shared" si="0"/>
        <v>0</v>
      </c>
    </row>
    <row r="26" spans="1:14">
      <c r="A26" s="21"/>
      <c r="B26" s="12"/>
      <c r="C26" s="19"/>
      <c r="D26" s="13"/>
      <c r="E26" s="13"/>
      <c r="F26" s="14"/>
      <c r="G26" s="15"/>
      <c r="H26" s="20"/>
      <c r="I26" s="15"/>
      <c r="J26" s="16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5"/>
      <c r="K27" s="15"/>
      <c r="L27" s="15"/>
      <c r="M27" s="18"/>
      <c r="N27" s="17">
        <f t="shared" si="0"/>
        <v>0</v>
      </c>
    </row>
    <row r="28" spans="1:14">
      <c r="A28" s="21"/>
      <c r="B28" s="22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11"/>
      <c r="C29" s="19"/>
      <c r="D29" s="13"/>
      <c r="E29" s="13"/>
      <c r="F29" s="14"/>
      <c r="G29" s="15"/>
      <c r="H29" s="20"/>
      <c r="I29" s="16"/>
      <c r="J29" s="16"/>
      <c r="K29" s="15"/>
      <c r="L29" s="15"/>
      <c r="M29" s="18"/>
      <c r="N29" s="17">
        <f t="shared" si="0"/>
        <v>0</v>
      </c>
    </row>
    <row r="30" spans="1:14">
      <c r="A30" s="21"/>
      <c r="B30" s="22"/>
      <c r="C30" s="19"/>
      <c r="D30" s="13"/>
      <c r="E30" s="13"/>
      <c r="F30" s="14"/>
      <c r="G30" s="15"/>
      <c r="H30" s="20"/>
      <c r="I30" s="15"/>
      <c r="J30" s="15"/>
      <c r="K30" s="15"/>
      <c r="L30" s="15"/>
      <c r="M30" s="18"/>
      <c r="N30" s="17">
        <f t="shared" si="0"/>
        <v>0</v>
      </c>
    </row>
    <row r="31" spans="1:14">
      <c r="A31" s="23"/>
      <c r="B31" s="22"/>
      <c r="C31" s="19"/>
      <c r="D31" s="13"/>
      <c r="E31" s="13"/>
      <c r="F31" s="14"/>
      <c r="G31" s="15"/>
      <c r="H31" s="24"/>
      <c r="I31" s="25"/>
      <c r="J31" s="15"/>
      <c r="K31" s="26"/>
      <c r="L31" s="15"/>
      <c r="M31" s="18"/>
      <c r="N31" s="17">
        <f t="shared" si="0"/>
        <v>0</v>
      </c>
    </row>
    <row r="32" spans="1:14">
      <c r="A32" s="23"/>
      <c r="B32" s="27"/>
      <c r="C32" s="19"/>
      <c r="D32" s="13"/>
      <c r="E32" s="13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23"/>
      <c r="B33" s="27"/>
      <c r="C33" s="27"/>
      <c r="D33" s="29"/>
      <c r="E33" s="29"/>
      <c r="F33" s="14"/>
      <c r="G33" s="28"/>
      <c r="H33" s="24"/>
      <c r="I33" s="25"/>
      <c r="J33" s="28"/>
      <c r="K33" s="26"/>
      <c r="L33" s="28"/>
      <c r="M33" s="18"/>
      <c r="N33" s="17">
        <f t="shared" si="0"/>
        <v>0</v>
      </c>
    </row>
    <row r="34" spans="1:14">
      <c r="A34" s="30"/>
      <c r="B34" s="31"/>
      <c r="C34" s="31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2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14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 t="shared" si="0"/>
        <v>0</v>
      </c>
    </row>
    <row r="42" spans="1:14">
      <c r="A42" s="30"/>
      <c r="B42" s="32"/>
      <c r="C42" s="31"/>
      <c r="D42" s="29"/>
      <c r="E42" s="29"/>
      <c r="F42" s="31"/>
      <c r="G42" s="15"/>
      <c r="H42" s="24"/>
      <c r="I42" s="25"/>
      <c r="J42" s="15"/>
      <c r="K42" s="28"/>
      <c r="L42" s="15"/>
      <c r="M42" s="18"/>
      <c r="N42" s="17">
        <f>SUM(N6:N41)</f>
        <v>303377.8</v>
      </c>
    </row>
    <row r="43" spans="1:14">
      <c r="A43" s="8" t="s">
        <v>20</v>
      </c>
      <c r="B43" s="8"/>
      <c r="C43" s="33"/>
      <c r="D43" s="34"/>
      <c r="E43" s="34"/>
      <c r="F43" s="34"/>
      <c r="G43" s="15">
        <f>SUM(G6:G42)</f>
        <v>300977.8</v>
      </c>
      <c r="H43" s="20"/>
      <c r="I43" s="35">
        <f>SUM(I6:I41)</f>
        <v>2400</v>
      </c>
      <c r="J43" s="35">
        <f>SUM(J6:J41)</f>
        <v>110104</v>
      </c>
      <c r="K43" s="35">
        <f>SUM(K6:K41)</f>
        <v>0</v>
      </c>
      <c r="L43" s="35">
        <f>SUM(L6:L42)</f>
        <v>0</v>
      </c>
      <c r="M43" s="35">
        <f>SUM(M6:M42)</f>
        <v>193273.8</v>
      </c>
      <c r="N43" s="35">
        <f>SUM(J43:M43)</f>
        <v>303377.8</v>
      </c>
    </row>
    <row r="44" spans="1:14">
      <c r="A44" s="1"/>
      <c r="B44" s="1"/>
      <c r="C44" s="1"/>
      <c r="D44" s="36"/>
      <c r="E44" s="1"/>
      <c r="F44" s="1"/>
      <c r="G44" s="1"/>
      <c r="H44" s="37" t="s">
        <v>21</v>
      </c>
      <c r="I44" s="38"/>
      <c r="J44" s="33"/>
      <c r="K44" s="10"/>
      <c r="L44" s="33"/>
      <c r="M44" s="33"/>
      <c r="N44" s="1"/>
    </row>
    <row r="45" spans="1:14" ht="18.75">
      <c r="A45" s="8" t="s">
        <v>22</v>
      </c>
      <c r="B45" s="8"/>
      <c r="C45" s="1"/>
      <c r="D45" s="36"/>
      <c r="E45" s="10" t="s">
        <v>23</v>
      </c>
      <c r="F45" s="10"/>
      <c r="G45" s="39"/>
      <c r="H45" s="178"/>
      <c r="I45" s="179"/>
      <c r="J45" s="40"/>
      <c r="K45" s="41"/>
      <c r="L45" s="41"/>
      <c r="M45" s="1"/>
      <c r="N45" s="1"/>
    </row>
    <row r="46" spans="1:14" ht="15.75">
      <c r="A46" s="8" t="s">
        <v>24</v>
      </c>
      <c r="B46" s="10"/>
      <c r="C46" s="42"/>
      <c r="D46" s="43"/>
      <c r="E46" s="180">
        <v>498</v>
      </c>
      <c r="F46" s="181"/>
      <c r="G46" s="182"/>
      <c r="H46" s="183"/>
      <c r="I46" s="184"/>
      <c r="J46" s="41"/>
      <c r="K46" s="41"/>
      <c r="L46" s="41"/>
      <c r="M46" s="1"/>
      <c r="N46" s="44"/>
    </row>
    <row r="47" spans="1:14">
      <c r="A47" s="8" t="s">
        <v>25</v>
      </c>
      <c r="B47" s="1"/>
      <c r="C47" s="45">
        <v>150</v>
      </c>
      <c r="D47" s="43"/>
      <c r="E47" s="43"/>
      <c r="F47" s="43"/>
      <c r="G47" s="1"/>
      <c r="H47" s="46"/>
      <c r="I47" s="47"/>
      <c r="J47" s="1"/>
      <c r="K47" s="1"/>
      <c r="L47" s="1"/>
      <c r="M47" s="1"/>
      <c r="N47" s="44"/>
    </row>
    <row r="48" spans="1:14">
      <c r="A48" s="1"/>
      <c r="B48" s="1"/>
      <c r="C48" s="48">
        <f>((C46+C47)*E46)</f>
        <v>74700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44"/>
    </row>
    <row r="49" spans="1:14">
      <c r="A49" s="8" t="s">
        <v>26</v>
      </c>
      <c r="B49" s="1"/>
      <c r="C49" s="49">
        <v>35400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1"/>
    </row>
    <row r="50" spans="1:14">
      <c r="A50" s="169" t="s">
        <v>17</v>
      </c>
      <c r="B50" s="169"/>
      <c r="C50" s="48">
        <f>SUM(C48+C49)</f>
        <v>110100</v>
      </c>
      <c r="D50" s="43"/>
      <c r="E50" s="43"/>
      <c r="F50" s="43"/>
      <c r="G50" s="1"/>
      <c r="H50" s="2"/>
      <c r="I50" s="1"/>
      <c r="J50" s="1"/>
      <c r="K50" s="1"/>
      <c r="L50" s="1"/>
      <c r="M50" s="1"/>
      <c r="N50" s="36"/>
    </row>
    <row r="52" spans="1:14">
      <c r="A52" s="50"/>
      <c r="B52" s="51"/>
      <c r="C52" s="50"/>
      <c r="D52" s="50"/>
      <c r="E52" s="50"/>
      <c r="F52" s="50"/>
    </row>
  </sheetData>
  <mergeCells count="8">
    <mergeCell ref="A50:B50"/>
    <mergeCell ref="C1:F1"/>
    <mergeCell ref="B3:D3"/>
    <mergeCell ref="K3:M3"/>
    <mergeCell ref="H4:I4"/>
    <mergeCell ref="H45:I45"/>
    <mergeCell ref="E46:F46"/>
    <mergeCell ref="G46:I46"/>
  </mergeCells>
  <pageMargins left="0.54" right="0.70866141732283472" top="0.43307086614173229" bottom="0.15748031496062992" header="0.31496062992125984" footer="0.31496062992125984"/>
  <pageSetup paperSize="9" scale="70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10"/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5"/>
  <dimension ref="A1:N51"/>
  <sheetViews>
    <sheetView topLeftCell="A28" workbookViewId="0">
      <selection sqref="A1:N49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56"/>
      <c r="K3" s="176">
        <v>40783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56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/>
      <c r="C6" s="12"/>
      <c r="D6" s="13"/>
      <c r="E6" s="13"/>
      <c r="F6" s="14"/>
      <c r="G6" s="15"/>
      <c r="H6" s="15"/>
      <c r="I6" s="15"/>
      <c r="J6" s="16"/>
      <c r="K6" s="15"/>
      <c r="L6" s="15"/>
      <c r="M6" s="15"/>
      <c r="N6" s="17">
        <f t="shared" ref="N6:N40" si="0">SUM(G6+I6)</f>
        <v>0</v>
      </c>
    </row>
    <row r="7" spans="1:14" ht="15.75" customHeight="1">
      <c r="A7" s="11"/>
      <c r="B7" s="11"/>
      <c r="C7" s="12"/>
      <c r="D7" s="13"/>
      <c r="E7" s="13"/>
      <c r="F7" s="14"/>
      <c r="G7" s="15"/>
      <c r="H7" s="15"/>
      <c r="I7" s="15"/>
      <c r="J7" s="16"/>
      <c r="K7" s="16"/>
      <c r="L7" s="15"/>
      <c r="M7" s="15"/>
      <c r="N7" s="17">
        <f t="shared" si="0"/>
        <v>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0</v>
      </c>
      <c r="H42" s="20"/>
      <c r="I42" s="35">
        <f>SUM(I6:I40)</f>
        <v>0</v>
      </c>
      <c r="J42" s="35">
        <f>SUM(J6:J40)</f>
        <v>0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56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56" t="s">
        <v>23</v>
      </c>
      <c r="F44" s="156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56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6"/>
  <dimension ref="A1:N51"/>
  <sheetViews>
    <sheetView workbookViewId="0">
      <selection activeCell="L6" sqref="L6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385</v>
      </c>
      <c r="F3" s="9"/>
      <c r="G3" s="1"/>
      <c r="H3" s="2"/>
      <c r="I3" s="1"/>
      <c r="J3" s="154"/>
      <c r="K3" s="176">
        <v>40783</v>
      </c>
      <c r="L3" s="176"/>
      <c r="M3" s="176"/>
      <c r="N3" s="8" t="s">
        <v>28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54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386</v>
      </c>
      <c r="C6" s="12"/>
      <c r="D6" s="13">
        <v>40782</v>
      </c>
      <c r="E6" s="13">
        <v>40783</v>
      </c>
      <c r="F6" s="14">
        <v>39038</v>
      </c>
      <c r="G6" s="15">
        <v>62390</v>
      </c>
      <c r="H6" s="15"/>
      <c r="I6" s="15"/>
      <c r="J6" s="16">
        <v>35000</v>
      </c>
      <c r="K6" s="15">
        <v>27390</v>
      </c>
      <c r="L6" s="15"/>
      <c r="M6" s="15"/>
      <c r="N6" s="17">
        <f t="shared" ref="N6:N40" si="0">SUM(G6+I6)</f>
        <v>62390</v>
      </c>
    </row>
    <row r="7" spans="1:14" ht="15.75" customHeight="1">
      <c r="A7" s="11"/>
      <c r="B7" s="11" t="s">
        <v>387</v>
      </c>
      <c r="C7" s="12"/>
      <c r="D7" s="13"/>
      <c r="E7" s="13"/>
      <c r="F7" s="14">
        <v>39039</v>
      </c>
      <c r="G7" s="15"/>
      <c r="H7" s="15" t="s">
        <v>388</v>
      </c>
      <c r="I7" s="15">
        <v>44820</v>
      </c>
      <c r="J7" s="16"/>
      <c r="K7" s="16">
        <v>44820</v>
      </c>
      <c r="L7" s="15"/>
      <c r="M7" s="15"/>
      <c r="N7" s="17">
        <f t="shared" si="0"/>
        <v>44820</v>
      </c>
    </row>
    <row r="8" spans="1:14">
      <c r="A8" s="11"/>
      <c r="B8" s="11" t="s">
        <v>389</v>
      </c>
      <c r="C8" s="12"/>
      <c r="D8" s="13">
        <v>40782</v>
      </c>
      <c r="E8" s="13">
        <v>40783</v>
      </c>
      <c r="F8" s="14">
        <v>39040</v>
      </c>
      <c r="G8" s="15">
        <v>34500</v>
      </c>
      <c r="H8" s="15"/>
      <c r="I8" s="15"/>
      <c r="J8" s="16"/>
      <c r="K8" s="16">
        <v>34500</v>
      </c>
      <c r="L8" s="15"/>
      <c r="M8" s="15"/>
      <c r="N8" s="17">
        <f t="shared" si="0"/>
        <v>34500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141710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96890</v>
      </c>
      <c r="H42" s="20"/>
      <c r="I42" s="35">
        <f>SUM(I6:I40)</f>
        <v>44820</v>
      </c>
      <c r="J42" s="35">
        <f>SUM(J6:J40)</f>
        <v>35000</v>
      </c>
      <c r="K42" s="35">
        <f>SUM(K6:K40)</f>
        <v>106710</v>
      </c>
      <c r="L42" s="35">
        <f>SUM(L6:L41)</f>
        <v>0</v>
      </c>
      <c r="M42" s="35">
        <v>0</v>
      </c>
      <c r="N42" s="35">
        <f>SUM(J42:M42)</f>
        <v>141710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54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54" t="s">
        <v>23</v>
      </c>
      <c r="F44" s="154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54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7"/>
  <dimension ref="A1:N51"/>
  <sheetViews>
    <sheetView workbookViewId="0">
      <selection activeCell="D54" sqref="D54"/>
    </sheetView>
  </sheetViews>
  <sheetFormatPr baseColWidth="10" defaultColWidth="13.28515625" defaultRowHeight="15"/>
  <cols>
    <col min="1" max="1" width="9" style="5" customWidth="1"/>
    <col min="2" max="2" width="24.42578125" style="5" customWidth="1"/>
    <col min="3" max="3" width="23.140625" style="5" customWidth="1"/>
    <col min="4" max="7" width="13.28515625" style="5"/>
    <col min="8" max="8" width="13.28515625" style="52"/>
    <col min="9" max="10" width="13.28515625" style="5"/>
    <col min="11" max="11" width="12.28515625" style="5" customWidth="1"/>
    <col min="12" max="16384" width="13.28515625" style="5"/>
  </cols>
  <sheetData>
    <row r="1" spans="1:14">
      <c r="A1" s="1"/>
      <c r="B1" s="1"/>
      <c r="C1" s="170" t="s">
        <v>0</v>
      </c>
      <c r="D1" s="171"/>
      <c r="E1" s="171"/>
      <c r="F1" s="172"/>
      <c r="G1" s="1"/>
      <c r="H1" s="2"/>
      <c r="I1" s="1"/>
      <c r="J1" s="3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6"/>
      <c r="J2" s="1"/>
      <c r="K2" s="1"/>
      <c r="L2" s="1"/>
      <c r="M2" s="1"/>
      <c r="N2" s="1"/>
    </row>
    <row r="3" spans="1:14">
      <c r="A3" s="7"/>
      <c r="B3" s="173" t="s">
        <v>2</v>
      </c>
      <c r="C3" s="174"/>
      <c r="D3" s="175"/>
      <c r="E3" s="8" t="s">
        <v>68</v>
      </c>
      <c r="F3" s="9"/>
      <c r="G3" s="1"/>
      <c r="H3" s="2"/>
      <c r="I3" s="1"/>
      <c r="J3" s="152"/>
      <c r="K3" s="176">
        <v>40783</v>
      </c>
      <c r="L3" s="176"/>
      <c r="M3" s="176"/>
      <c r="N3" s="8" t="s">
        <v>3</v>
      </c>
    </row>
    <row r="4" spans="1:14">
      <c r="A4" s="1"/>
      <c r="B4" s="1"/>
      <c r="C4" s="1"/>
      <c r="D4" s="1"/>
      <c r="E4" s="1"/>
      <c r="F4" s="1"/>
      <c r="G4" s="1"/>
      <c r="H4" s="177"/>
      <c r="I4" s="177"/>
      <c r="J4" s="1"/>
      <c r="K4" s="1"/>
      <c r="L4" s="1"/>
      <c r="M4" s="152"/>
      <c r="N4" s="1"/>
    </row>
    <row r="5" spans="1:14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pans="1:14" ht="15.75" customHeight="1">
      <c r="A6" s="11"/>
      <c r="B6" s="11" t="s">
        <v>384</v>
      </c>
      <c r="C6" s="12" t="s">
        <v>45</v>
      </c>
      <c r="D6" s="13">
        <v>40782</v>
      </c>
      <c r="E6" s="13">
        <v>40783</v>
      </c>
      <c r="F6" s="14">
        <v>39036</v>
      </c>
      <c r="G6" s="15">
        <v>24402</v>
      </c>
      <c r="H6" s="15"/>
      <c r="I6" s="15"/>
      <c r="J6" s="16">
        <v>24402</v>
      </c>
      <c r="K6" s="15"/>
      <c r="L6" s="15"/>
      <c r="M6" s="15"/>
      <c r="N6" s="17">
        <f t="shared" ref="N6:N40" si="0">SUM(G6+I6)</f>
        <v>24402</v>
      </c>
    </row>
    <row r="7" spans="1:14" ht="15.75" customHeight="1">
      <c r="A7" s="11"/>
      <c r="B7" s="11" t="s">
        <v>68</v>
      </c>
      <c r="C7" s="12"/>
      <c r="D7" s="13"/>
      <c r="E7" s="13"/>
      <c r="F7" s="14">
        <v>39037</v>
      </c>
      <c r="G7" s="15"/>
      <c r="H7" s="15" t="s">
        <v>19</v>
      </c>
      <c r="I7" s="15">
        <v>2100</v>
      </c>
      <c r="J7" s="16">
        <v>2100</v>
      </c>
      <c r="K7" s="16"/>
      <c r="L7" s="15"/>
      <c r="M7" s="15"/>
      <c r="N7" s="17">
        <f t="shared" si="0"/>
        <v>2100</v>
      </c>
    </row>
    <row r="8" spans="1:14">
      <c r="A8" s="11"/>
      <c r="B8" s="11"/>
      <c r="C8" s="12"/>
      <c r="D8" s="13"/>
      <c r="E8" s="13"/>
      <c r="F8" s="14"/>
      <c r="G8" s="15"/>
      <c r="H8" s="15"/>
      <c r="I8" s="15"/>
      <c r="J8" s="16"/>
      <c r="K8" s="16"/>
      <c r="L8" s="15"/>
      <c r="M8" s="15"/>
      <c r="N8" s="17">
        <f t="shared" si="0"/>
        <v>0</v>
      </c>
    </row>
    <row r="9" spans="1:14">
      <c r="A9" s="11"/>
      <c r="B9" s="12"/>
      <c r="C9" s="12"/>
      <c r="D9" s="13"/>
      <c r="E9" s="13"/>
      <c r="F9" s="14"/>
      <c r="G9" s="15"/>
      <c r="H9" s="15"/>
      <c r="I9" s="16"/>
      <c r="J9" s="15"/>
      <c r="K9" s="15"/>
      <c r="L9" s="15"/>
      <c r="M9" s="18"/>
      <c r="N9" s="17">
        <f t="shared" si="0"/>
        <v>0</v>
      </c>
    </row>
    <row r="10" spans="1:14">
      <c r="A10" s="11"/>
      <c r="B10" s="12"/>
      <c r="C10" s="12"/>
      <c r="D10" s="13"/>
      <c r="E10" s="13"/>
      <c r="F10" s="14"/>
      <c r="G10" s="15"/>
      <c r="H10" s="16"/>
      <c r="I10" s="16"/>
      <c r="J10" s="15"/>
      <c r="K10" s="15"/>
      <c r="L10" s="15"/>
      <c r="M10" s="18"/>
      <c r="N10" s="17">
        <f t="shared" si="0"/>
        <v>0</v>
      </c>
    </row>
    <row r="11" spans="1:14">
      <c r="A11" s="11"/>
      <c r="B11" s="12"/>
      <c r="C11" s="12"/>
      <c r="D11" s="13"/>
      <c r="E11" s="13"/>
      <c r="F11" s="14"/>
      <c r="G11" s="15"/>
      <c r="H11" s="15"/>
      <c r="I11" s="16"/>
      <c r="J11" s="15"/>
      <c r="K11" s="15"/>
      <c r="L11" s="15"/>
      <c r="M11" s="18"/>
      <c r="N11" s="17">
        <f t="shared" si="0"/>
        <v>0</v>
      </c>
    </row>
    <row r="12" spans="1:14">
      <c r="A12" s="11"/>
      <c r="B12" s="12"/>
      <c r="C12" s="12"/>
      <c r="D12" s="13"/>
      <c r="E12" s="13"/>
      <c r="F12" s="14"/>
      <c r="G12" s="15"/>
      <c r="H12" s="15"/>
      <c r="I12" s="16"/>
      <c r="J12" s="15"/>
      <c r="K12" s="15"/>
      <c r="L12" s="15"/>
      <c r="M12" s="18"/>
      <c r="N12" s="17">
        <f t="shared" si="0"/>
        <v>0</v>
      </c>
    </row>
    <row r="13" spans="1:14">
      <c r="A13" s="11"/>
      <c r="B13" s="12"/>
      <c r="C13" s="12"/>
      <c r="D13" s="13"/>
      <c r="E13" s="13"/>
      <c r="F13" s="14"/>
      <c r="G13" s="15"/>
      <c r="H13" s="15"/>
      <c r="I13" s="16"/>
      <c r="J13" s="15"/>
      <c r="K13" s="15"/>
      <c r="L13" s="15"/>
      <c r="M13" s="18"/>
      <c r="N13" s="17">
        <f t="shared" si="0"/>
        <v>0</v>
      </c>
    </row>
    <row r="14" spans="1:14">
      <c r="A14" s="11"/>
      <c r="B14" s="12"/>
      <c r="C14" s="12"/>
      <c r="D14" s="13"/>
      <c r="E14" s="13"/>
      <c r="F14" s="14"/>
      <c r="G14" s="15"/>
      <c r="H14" s="15"/>
      <c r="I14" s="16"/>
      <c r="J14" s="15"/>
      <c r="K14" s="15"/>
      <c r="L14" s="15"/>
      <c r="M14" s="18"/>
      <c r="N14" s="17">
        <f t="shared" si="0"/>
        <v>0</v>
      </c>
    </row>
    <row r="15" spans="1:14">
      <c r="A15" s="11"/>
      <c r="B15" s="12"/>
      <c r="C15" s="12"/>
      <c r="D15" s="13"/>
      <c r="E15" s="13"/>
      <c r="F15" s="14"/>
      <c r="G15" s="15"/>
      <c r="H15" s="15"/>
      <c r="I15" s="16"/>
      <c r="J15" s="15"/>
      <c r="K15" s="15"/>
      <c r="L15" s="15"/>
      <c r="M15" s="18"/>
      <c r="N15" s="17">
        <f t="shared" si="0"/>
        <v>0</v>
      </c>
    </row>
    <row r="16" spans="1:14">
      <c r="A16" s="11"/>
      <c r="B16" s="12"/>
      <c r="C16" s="12"/>
      <c r="D16" s="13"/>
      <c r="E16" s="13"/>
      <c r="F16" s="14"/>
      <c r="G16" s="15"/>
      <c r="H16" s="15"/>
      <c r="I16" s="16"/>
      <c r="J16" s="15"/>
      <c r="K16" s="15"/>
      <c r="L16" s="15"/>
      <c r="M16" s="18"/>
      <c r="N16" s="17">
        <f t="shared" si="0"/>
        <v>0</v>
      </c>
    </row>
    <row r="17" spans="1:14">
      <c r="A17" s="11"/>
      <c r="B17" s="12"/>
      <c r="C17" s="12"/>
      <c r="D17" s="13"/>
      <c r="E17" s="13"/>
      <c r="F17" s="14"/>
      <c r="G17" s="15"/>
      <c r="H17" s="15"/>
      <c r="I17" s="16"/>
      <c r="J17" s="15"/>
      <c r="K17" s="15"/>
      <c r="L17" s="15"/>
      <c r="M17" s="18"/>
      <c r="N17" s="17">
        <f t="shared" si="0"/>
        <v>0</v>
      </c>
    </row>
    <row r="18" spans="1:14">
      <c r="A18" s="11"/>
      <c r="B18" s="12"/>
      <c r="C18" s="12"/>
      <c r="D18" s="13"/>
      <c r="E18" s="13"/>
      <c r="F18" s="14"/>
      <c r="G18" s="15"/>
      <c r="H18" s="15"/>
      <c r="I18" s="16"/>
      <c r="J18" s="15"/>
      <c r="K18" s="15"/>
      <c r="L18" s="15"/>
      <c r="M18" s="18"/>
      <c r="N18" s="17">
        <f t="shared" si="0"/>
        <v>0</v>
      </c>
    </row>
    <row r="19" spans="1:14">
      <c r="A19" s="11"/>
      <c r="B19" s="12"/>
      <c r="C19" s="12"/>
      <c r="D19" s="13"/>
      <c r="E19" s="13"/>
      <c r="F19" s="14"/>
      <c r="G19" s="15"/>
      <c r="H19" s="15"/>
      <c r="I19" s="16"/>
      <c r="J19" s="15"/>
      <c r="K19" s="15"/>
      <c r="L19" s="15"/>
      <c r="M19" s="18"/>
      <c r="N19" s="17">
        <f t="shared" si="0"/>
        <v>0</v>
      </c>
    </row>
    <row r="20" spans="1:14">
      <c r="A20" s="11"/>
      <c r="B20" s="12"/>
      <c r="C20" s="12"/>
      <c r="D20" s="13"/>
      <c r="E20" s="13"/>
      <c r="F20" s="14"/>
      <c r="G20" s="15"/>
      <c r="H20" s="15"/>
      <c r="I20" s="16"/>
      <c r="J20" s="15"/>
      <c r="K20" s="15"/>
      <c r="L20" s="15"/>
      <c r="M20" s="18"/>
      <c r="N20" s="17">
        <f t="shared" si="0"/>
        <v>0</v>
      </c>
    </row>
    <row r="21" spans="1:14">
      <c r="A21" s="11"/>
      <c r="B21" s="12"/>
      <c r="C21" s="12"/>
      <c r="D21" s="13"/>
      <c r="E21" s="13"/>
      <c r="F21" s="14"/>
      <c r="G21" s="15"/>
      <c r="H21" s="20"/>
      <c r="I21" s="16"/>
      <c r="J21" s="15"/>
      <c r="K21" s="15"/>
      <c r="L21" s="15"/>
      <c r="M21" s="18"/>
      <c r="N21" s="17">
        <f t="shared" si="0"/>
        <v>0</v>
      </c>
    </row>
    <row r="22" spans="1:14">
      <c r="A22" s="11"/>
      <c r="B22" s="12"/>
      <c r="C22" s="19"/>
      <c r="D22" s="13"/>
      <c r="E22" s="13"/>
      <c r="F22" s="14"/>
      <c r="G22" s="15"/>
      <c r="H22" s="20"/>
      <c r="I22" s="15"/>
      <c r="J22" s="16"/>
      <c r="K22" s="15"/>
      <c r="L22" s="15"/>
      <c r="M22" s="18"/>
      <c r="N22" s="17">
        <f t="shared" si="0"/>
        <v>0</v>
      </c>
    </row>
    <row r="23" spans="1:14">
      <c r="A23" s="11"/>
      <c r="B23" s="12"/>
      <c r="C23" s="19"/>
      <c r="D23" s="13"/>
      <c r="E23" s="13"/>
      <c r="F23" s="14"/>
      <c r="G23" s="15"/>
      <c r="H23" s="20"/>
      <c r="I23" s="15"/>
      <c r="J23" s="16"/>
      <c r="K23" s="15"/>
      <c r="L23" s="15"/>
      <c r="M23" s="18"/>
      <c r="N23" s="17">
        <f t="shared" si="0"/>
        <v>0</v>
      </c>
    </row>
    <row r="24" spans="1:14">
      <c r="A24" s="11"/>
      <c r="B24" s="12"/>
      <c r="C24" s="12"/>
      <c r="D24" s="13"/>
      <c r="E24" s="13"/>
      <c r="F24" s="14"/>
      <c r="G24" s="15"/>
      <c r="H24" s="20"/>
      <c r="I24" s="16"/>
      <c r="J24" s="15"/>
      <c r="K24" s="15"/>
      <c r="L24" s="15"/>
      <c r="M24" s="18"/>
      <c r="N24" s="17">
        <f t="shared" si="0"/>
        <v>0</v>
      </c>
    </row>
    <row r="25" spans="1:14">
      <c r="A25" s="21"/>
      <c r="B25" s="12"/>
      <c r="C25" s="19"/>
      <c r="D25" s="13"/>
      <c r="E25" s="13"/>
      <c r="F25" s="14"/>
      <c r="G25" s="15"/>
      <c r="H25" s="20"/>
      <c r="I25" s="15"/>
      <c r="J25" s="16"/>
      <c r="K25" s="15"/>
      <c r="L25" s="15"/>
      <c r="M25" s="18"/>
      <c r="N25" s="17">
        <f t="shared" si="0"/>
        <v>0</v>
      </c>
    </row>
    <row r="26" spans="1:14">
      <c r="A26" s="21"/>
      <c r="B26" s="22"/>
      <c r="C26" s="19"/>
      <c r="D26" s="13"/>
      <c r="E26" s="13"/>
      <c r="F26" s="14"/>
      <c r="G26" s="15"/>
      <c r="H26" s="20"/>
      <c r="I26" s="16"/>
      <c r="J26" s="15"/>
      <c r="K26" s="15"/>
      <c r="L26" s="15"/>
      <c r="M26" s="18"/>
      <c r="N26" s="17">
        <f t="shared" si="0"/>
        <v>0</v>
      </c>
    </row>
    <row r="27" spans="1:14">
      <c r="A27" s="21"/>
      <c r="B27" s="22"/>
      <c r="C27" s="19"/>
      <c r="D27" s="13"/>
      <c r="E27" s="13"/>
      <c r="F27" s="14"/>
      <c r="G27" s="15"/>
      <c r="H27" s="20"/>
      <c r="I27" s="16"/>
      <c r="J27" s="16"/>
      <c r="K27" s="15"/>
      <c r="L27" s="15"/>
      <c r="M27" s="18"/>
      <c r="N27" s="17">
        <f t="shared" si="0"/>
        <v>0</v>
      </c>
    </row>
    <row r="28" spans="1:14">
      <c r="A28" s="21"/>
      <c r="B28" s="11"/>
      <c r="C28" s="19"/>
      <c r="D28" s="13"/>
      <c r="E28" s="13"/>
      <c r="F28" s="14"/>
      <c r="G28" s="15"/>
      <c r="H28" s="20"/>
      <c r="I28" s="16"/>
      <c r="J28" s="16"/>
      <c r="K28" s="15"/>
      <c r="L28" s="15"/>
      <c r="M28" s="18"/>
      <c r="N28" s="17">
        <f t="shared" si="0"/>
        <v>0</v>
      </c>
    </row>
    <row r="29" spans="1:14">
      <c r="A29" s="21"/>
      <c r="B29" s="22"/>
      <c r="C29" s="19"/>
      <c r="D29" s="13"/>
      <c r="E29" s="13"/>
      <c r="F29" s="14"/>
      <c r="G29" s="15"/>
      <c r="H29" s="20"/>
      <c r="I29" s="15"/>
      <c r="J29" s="15"/>
      <c r="K29" s="15"/>
      <c r="L29" s="15"/>
      <c r="M29" s="18"/>
      <c r="N29" s="17">
        <f t="shared" si="0"/>
        <v>0</v>
      </c>
    </row>
    <row r="30" spans="1:14">
      <c r="A30" s="23"/>
      <c r="B30" s="22"/>
      <c r="C30" s="19"/>
      <c r="D30" s="13"/>
      <c r="E30" s="13"/>
      <c r="F30" s="14"/>
      <c r="G30" s="15"/>
      <c r="H30" s="24"/>
      <c r="I30" s="25"/>
      <c r="J30" s="15"/>
      <c r="K30" s="26"/>
      <c r="L30" s="15"/>
      <c r="M30" s="18"/>
      <c r="N30" s="17">
        <f t="shared" si="0"/>
        <v>0</v>
      </c>
    </row>
    <row r="31" spans="1:14">
      <c r="A31" s="23"/>
      <c r="B31" s="27"/>
      <c r="C31" s="19"/>
      <c r="D31" s="13"/>
      <c r="E31" s="13"/>
      <c r="F31" s="14"/>
      <c r="G31" s="28"/>
      <c r="H31" s="24"/>
      <c r="I31" s="25"/>
      <c r="J31" s="28"/>
      <c r="K31" s="26"/>
      <c r="L31" s="28"/>
      <c r="M31" s="18"/>
      <c r="N31" s="17">
        <f t="shared" si="0"/>
        <v>0</v>
      </c>
    </row>
    <row r="32" spans="1:14">
      <c r="A32" s="23"/>
      <c r="B32" s="27"/>
      <c r="C32" s="27"/>
      <c r="D32" s="29"/>
      <c r="E32" s="29"/>
      <c r="F32" s="14"/>
      <c r="G32" s="28"/>
      <c r="H32" s="24"/>
      <c r="I32" s="25"/>
      <c r="J32" s="28"/>
      <c r="K32" s="26"/>
      <c r="L32" s="28"/>
      <c r="M32" s="18"/>
      <c r="N32" s="17">
        <f t="shared" si="0"/>
        <v>0</v>
      </c>
    </row>
    <row r="33" spans="1:14">
      <c r="A33" s="30"/>
      <c r="B33" s="31"/>
      <c r="C33" s="31"/>
      <c r="D33" s="29"/>
      <c r="E33" s="29"/>
      <c r="F33" s="14"/>
      <c r="G33" s="15"/>
      <c r="H33" s="24"/>
      <c r="I33" s="25"/>
      <c r="J33" s="15"/>
      <c r="K33" s="28"/>
      <c r="L33" s="15"/>
      <c r="M33" s="18"/>
      <c r="N33" s="17">
        <f t="shared" si="0"/>
        <v>0</v>
      </c>
    </row>
    <row r="34" spans="1:14">
      <c r="A34" s="30"/>
      <c r="B34" s="32"/>
      <c r="C34" s="32"/>
      <c r="D34" s="29"/>
      <c r="E34" s="29"/>
      <c r="F34" s="14"/>
      <c r="G34" s="15"/>
      <c r="H34" s="24"/>
      <c r="I34" s="25"/>
      <c r="J34" s="15"/>
      <c r="K34" s="28"/>
      <c r="L34" s="15"/>
      <c r="M34" s="18"/>
      <c r="N34" s="17">
        <f t="shared" si="0"/>
        <v>0</v>
      </c>
    </row>
    <row r="35" spans="1:14">
      <c r="A35" s="30"/>
      <c r="B35" s="32"/>
      <c r="C35" s="31"/>
      <c r="D35" s="29"/>
      <c r="E35" s="29"/>
      <c r="F35" s="14"/>
      <c r="G35" s="15"/>
      <c r="H35" s="24"/>
      <c r="I35" s="25"/>
      <c r="J35" s="15"/>
      <c r="K35" s="28"/>
      <c r="L35" s="15"/>
      <c r="M35" s="18"/>
      <c r="N35" s="17">
        <f t="shared" si="0"/>
        <v>0</v>
      </c>
    </row>
    <row r="36" spans="1:14">
      <c r="A36" s="30"/>
      <c r="B36" s="32"/>
      <c r="C36" s="31"/>
      <c r="D36" s="29"/>
      <c r="E36" s="29"/>
      <c r="F36" s="31"/>
      <c r="G36" s="15"/>
      <c r="H36" s="24"/>
      <c r="I36" s="25"/>
      <c r="J36" s="15"/>
      <c r="K36" s="28"/>
      <c r="L36" s="15"/>
      <c r="M36" s="18"/>
      <c r="N36" s="17">
        <f t="shared" si="0"/>
        <v>0</v>
      </c>
    </row>
    <row r="37" spans="1:14">
      <c r="A37" s="30"/>
      <c r="B37" s="32"/>
      <c r="C37" s="31"/>
      <c r="D37" s="29"/>
      <c r="E37" s="29"/>
      <c r="F37" s="31"/>
      <c r="G37" s="15"/>
      <c r="H37" s="24"/>
      <c r="I37" s="25"/>
      <c r="J37" s="15"/>
      <c r="K37" s="28"/>
      <c r="L37" s="15"/>
      <c r="M37" s="18"/>
      <c r="N37" s="17">
        <f t="shared" si="0"/>
        <v>0</v>
      </c>
    </row>
    <row r="38" spans="1:14">
      <c r="A38" s="30"/>
      <c r="B38" s="32"/>
      <c r="C38" s="31"/>
      <c r="D38" s="29"/>
      <c r="E38" s="29"/>
      <c r="F38" s="31"/>
      <c r="G38" s="15"/>
      <c r="H38" s="24"/>
      <c r="I38" s="25"/>
      <c r="J38" s="15"/>
      <c r="K38" s="28"/>
      <c r="L38" s="15"/>
      <c r="M38" s="18"/>
      <c r="N38" s="17">
        <f t="shared" si="0"/>
        <v>0</v>
      </c>
    </row>
    <row r="39" spans="1:14">
      <c r="A39" s="30"/>
      <c r="B39" s="32"/>
      <c r="C39" s="31"/>
      <c r="D39" s="29"/>
      <c r="E39" s="29"/>
      <c r="F39" s="31"/>
      <c r="G39" s="15"/>
      <c r="H39" s="24"/>
      <c r="I39" s="25"/>
      <c r="J39" s="15"/>
      <c r="K39" s="28"/>
      <c r="L39" s="15"/>
      <c r="M39" s="18"/>
      <c r="N39" s="17">
        <f t="shared" si="0"/>
        <v>0</v>
      </c>
    </row>
    <row r="40" spans="1:14">
      <c r="A40" s="30"/>
      <c r="B40" s="32"/>
      <c r="C40" s="31"/>
      <c r="D40" s="29"/>
      <c r="E40" s="29"/>
      <c r="F40" s="31"/>
      <c r="G40" s="15"/>
      <c r="H40" s="24"/>
      <c r="I40" s="25"/>
      <c r="J40" s="15"/>
      <c r="K40" s="28"/>
      <c r="L40" s="15"/>
      <c r="M40" s="18"/>
      <c r="N40" s="17">
        <f t="shared" si="0"/>
        <v>0</v>
      </c>
    </row>
    <row r="41" spans="1:14">
      <c r="A41" s="30"/>
      <c r="B41" s="32"/>
      <c r="C41" s="31"/>
      <c r="D41" s="29"/>
      <c r="E41" s="29"/>
      <c r="F41" s="31"/>
      <c r="G41" s="15"/>
      <c r="H41" s="24"/>
      <c r="I41" s="25"/>
      <c r="J41" s="15"/>
      <c r="K41" s="28"/>
      <c r="L41" s="15"/>
      <c r="M41" s="18"/>
      <c r="N41" s="17">
        <f>SUM(N6:N40)</f>
        <v>26502</v>
      </c>
    </row>
    <row r="42" spans="1:14">
      <c r="A42" s="8" t="s">
        <v>20</v>
      </c>
      <c r="B42" s="8"/>
      <c r="C42" s="33"/>
      <c r="D42" s="34"/>
      <c r="E42" s="34"/>
      <c r="F42" s="34"/>
      <c r="G42" s="15">
        <f>SUM(G6:G41)</f>
        <v>24402</v>
      </c>
      <c r="H42" s="20"/>
      <c r="I42" s="35">
        <f>SUM(I6:I40)</f>
        <v>2100</v>
      </c>
      <c r="J42" s="35">
        <f>SUM(J6:J40)</f>
        <v>26502</v>
      </c>
      <c r="K42" s="35">
        <f>SUM(K6:K40)</f>
        <v>0</v>
      </c>
      <c r="L42" s="35">
        <f>SUM(L6:L41)</f>
        <v>0</v>
      </c>
      <c r="M42" s="35">
        <v>0</v>
      </c>
      <c r="N42" s="35">
        <f>SUM(J42:M42)</f>
        <v>26502</v>
      </c>
    </row>
    <row r="43" spans="1:14">
      <c r="A43" s="1"/>
      <c r="B43" s="1"/>
      <c r="C43" s="1"/>
      <c r="D43" s="36"/>
      <c r="E43" s="1"/>
      <c r="F43" s="1"/>
      <c r="G43" s="1"/>
      <c r="H43" s="37" t="s">
        <v>21</v>
      </c>
      <c r="I43" s="38"/>
      <c r="J43" s="33"/>
      <c r="K43" s="152"/>
      <c r="L43" s="33"/>
      <c r="M43" s="33"/>
      <c r="N43" s="1"/>
    </row>
    <row r="44" spans="1:14" ht="18.75">
      <c r="A44" s="8" t="s">
        <v>22</v>
      </c>
      <c r="B44" s="8"/>
      <c r="C44" s="1"/>
      <c r="D44" s="36"/>
      <c r="E44" s="152" t="s">
        <v>23</v>
      </c>
      <c r="F44" s="152"/>
      <c r="G44" s="39"/>
      <c r="H44" s="178"/>
      <c r="I44" s="179"/>
      <c r="J44" s="40"/>
      <c r="K44" s="41"/>
      <c r="L44" s="41"/>
      <c r="M44" s="1"/>
      <c r="N44" s="1"/>
    </row>
    <row r="45" spans="1:14" ht="15.75">
      <c r="A45" s="8" t="s">
        <v>24</v>
      </c>
      <c r="B45" s="152"/>
      <c r="C45" s="42"/>
      <c r="D45" s="43"/>
      <c r="E45" s="180">
        <v>498</v>
      </c>
      <c r="F45" s="181"/>
      <c r="G45" s="182"/>
      <c r="H45" s="183"/>
      <c r="I45" s="184"/>
      <c r="J45" s="41"/>
      <c r="K45" s="41"/>
      <c r="L45" s="41"/>
      <c r="M45" s="1"/>
      <c r="N45" s="44"/>
    </row>
    <row r="46" spans="1:14">
      <c r="A46" s="8" t="s">
        <v>25</v>
      </c>
      <c r="B46" s="1"/>
      <c r="C46" s="45">
        <v>0</v>
      </c>
      <c r="D46" s="43"/>
      <c r="E46" s="43"/>
      <c r="F46" s="43"/>
      <c r="G46" s="1"/>
      <c r="H46" s="46"/>
      <c r="I46" s="47"/>
      <c r="J46" s="1"/>
      <c r="K46" s="1"/>
      <c r="L46" s="1"/>
      <c r="M46" s="1"/>
      <c r="N46" s="44"/>
    </row>
    <row r="47" spans="1:14">
      <c r="A47" s="1"/>
      <c r="B47" s="1"/>
      <c r="C47" s="48">
        <f>((C45+C46)*E45)</f>
        <v>0</v>
      </c>
      <c r="D47" s="43"/>
      <c r="E47" s="43"/>
      <c r="F47" s="43"/>
      <c r="G47" s="1"/>
      <c r="H47" s="2"/>
      <c r="I47" s="1"/>
      <c r="J47" s="1"/>
      <c r="K47" s="1"/>
      <c r="L47" s="1"/>
      <c r="M47" s="1"/>
      <c r="N47" s="44"/>
    </row>
    <row r="48" spans="1:14">
      <c r="A48" s="8" t="s">
        <v>26</v>
      </c>
      <c r="B48" s="1"/>
      <c r="C48" s="49">
        <v>26500</v>
      </c>
      <c r="D48" s="43"/>
      <c r="E48" s="43"/>
      <c r="F48" s="43"/>
      <c r="G48" s="1"/>
      <c r="H48" s="2"/>
      <c r="I48" s="1"/>
      <c r="J48" s="1"/>
      <c r="K48" s="1"/>
      <c r="L48" s="1"/>
      <c r="M48" s="1"/>
      <c r="N48" s="1"/>
    </row>
    <row r="49" spans="1:14">
      <c r="A49" s="169" t="s">
        <v>17</v>
      </c>
      <c r="B49" s="169"/>
      <c r="C49" s="48">
        <f>SUM(C47+C48)</f>
        <v>26500</v>
      </c>
      <c r="D49" s="43"/>
      <c r="E49" s="43"/>
      <c r="F49" s="43"/>
      <c r="G49" s="1"/>
      <c r="H49" s="2"/>
      <c r="I49" s="1"/>
      <c r="J49" s="1"/>
      <c r="K49" s="1"/>
      <c r="L49" s="1"/>
      <c r="M49" s="1"/>
      <c r="N49" s="36"/>
    </row>
    <row r="51" spans="1:14">
      <c r="A51" s="50"/>
      <c r="B51" s="51"/>
      <c r="C51" s="50"/>
      <c r="D51" s="50"/>
      <c r="E51" s="50"/>
      <c r="F51" s="50"/>
    </row>
  </sheetData>
  <mergeCells count="8">
    <mergeCell ref="A49:B49"/>
    <mergeCell ref="C1:F1"/>
    <mergeCell ref="B3:D3"/>
    <mergeCell ref="K3:M3"/>
    <mergeCell ref="H4:I4"/>
    <mergeCell ref="H44:I44"/>
    <mergeCell ref="E45:F45"/>
    <mergeCell ref="G45:I45"/>
  </mergeCells>
  <pageMargins left="0.54" right="0.70866141732283472" top="0.43307086614173229" bottom="0.15748031496062992" header="0.31496062992125984" footer="0.31496062992125984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39</vt:i4>
      </vt:variant>
    </vt:vector>
  </HeadingPairs>
  <TitlesOfParts>
    <vt:vector size="100" baseType="lpstr">
      <vt:lpstr>AGOSTO 31 PM</vt:lpstr>
      <vt:lpstr>AGOSTO 31 AM</vt:lpstr>
      <vt:lpstr>AGOSTO 30 PM </vt:lpstr>
      <vt:lpstr>AGOSTO 30am</vt:lpstr>
      <vt:lpstr>AGOSTO 29 PM</vt:lpstr>
      <vt:lpstr>AGOSTO 29 AM </vt:lpstr>
      <vt:lpstr>AGOSTO 28 PM</vt:lpstr>
      <vt:lpstr>AGOSTO 28 am</vt:lpstr>
      <vt:lpstr>AGOSTO 27 PM</vt:lpstr>
      <vt:lpstr>AGOSTO 27 AM </vt:lpstr>
      <vt:lpstr>AGOSTO 26 PM </vt:lpstr>
      <vt:lpstr>AGOSTO 26 am</vt:lpstr>
      <vt:lpstr>AGOSTO 25 PM </vt:lpstr>
      <vt:lpstr>AGOSTO 25 AM</vt:lpstr>
      <vt:lpstr>AGOSTO 24 PM</vt:lpstr>
      <vt:lpstr>AGOSTO 24 AM</vt:lpstr>
      <vt:lpstr>AGOSTO 23  PM</vt:lpstr>
      <vt:lpstr>AGOSTO 23</vt:lpstr>
      <vt:lpstr>AGOSTO 22 PM</vt:lpstr>
      <vt:lpstr>AGOSTO 22 AM </vt:lpstr>
      <vt:lpstr>AGOSTO 21 PM </vt:lpstr>
      <vt:lpstr>AGOSTO 21 AM </vt:lpstr>
      <vt:lpstr>AGOSTO 20 AM </vt:lpstr>
      <vt:lpstr>AGOSTO 19 PM</vt:lpstr>
      <vt:lpstr>AGOSTO 19 AM</vt:lpstr>
      <vt:lpstr>AGOSTO 18 PM </vt:lpstr>
      <vt:lpstr>AGOSTO 18 AM</vt:lpstr>
      <vt:lpstr>AGOSTO 17 PM</vt:lpstr>
      <vt:lpstr>AGOSTO 17 AM</vt:lpstr>
      <vt:lpstr>AGOSTO 16 AM</vt:lpstr>
      <vt:lpstr>AGOSTO 15 PM </vt:lpstr>
      <vt:lpstr>AGOSTO 15 AM </vt:lpstr>
      <vt:lpstr>AGOSTO 14 PM </vt:lpstr>
      <vt:lpstr>AGOSTO 14 AM </vt:lpstr>
      <vt:lpstr>AGOSTO 13 PM</vt:lpstr>
      <vt:lpstr>AGOSTO 13 AM </vt:lpstr>
      <vt:lpstr>AGOSTO 12 PM </vt:lpstr>
      <vt:lpstr>AGOSTO 12 AM</vt:lpstr>
      <vt:lpstr>AGOSTO 11 PM </vt:lpstr>
      <vt:lpstr>AGOSTO 11 AM</vt:lpstr>
      <vt:lpstr>AGOSTO 10 PM</vt:lpstr>
      <vt:lpstr>AGOSTO 10 AM </vt:lpstr>
      <vt:lpstr>AGOSTO 09 PM</vt:lpstr>
      <vt:lpstr>AGOSTO 09 AM</vt:lpstr>
      <vt:lpstr>AGOSTO 08 PM </vt:lpstr>
      <vt:lpstr>AGOSTO 08 AM </vt:lpstr>
      <vt:lpstr>AGOSTO 07 PM </vt:lpstr>
      <vt:lpstr>AGOSTO 07 AM </vt:lpstr>
      <vt:lpstr>AGOSTO 06 PM</vt:lpstr>
      <vt:lpstr>AGOSTO 06 AM </vt:lpstr>
      <vt:lpstr>AGOSTO 05 PM</vt:lpstr>
      <vt:lpstr>AGOSTO 05 AM </vt:lpstr>
      <vt:lpstr>AGOSTO 04 PM </vt:lpstr>
      <vt:lpstr>AGOSTO 04 AM </vt:lpstr>
      <vt:lpstr>AGOSTO 03 PM</vt:lpstr>
      <vt:lpstr>AGOSTO 03 AM</vt:lpstr>
      <vt:lpstr>AGOSTO 02 PM </vt:lpstr>
      <vt:lpstr>AGOSTO 02 AM </vt:lpstr>
      <vt:lpstr>AGOSTO 01 AM </vt:lpstr>
      <vt:lpstr>AGOSTO 01 PM </vt:lpstr>
      <vt:lpstr>Hoja3</vt:lpstr>
      <vt:lpstr>'AGOSTO 01 PM '!Área_de_impresión</vt:lpstr>
      <vt:lpstr>'AGOSTO 02 PM '!Área_de_impresión</vt:lpstr>
      <vt:lpstr>'AGOSTO 03 AM'!Área_de_impresión</vt:lpstr>
      <vt:lpstr>'AGOSTO 03 PM'!Área_de_impresión</vt:lpstr>
      <vt:lpstr>'AGOSTO 04 AM '!Área_de_impresión</vt:lpstr>
      <vt:lpstr>'AGOSTO 04 PM '!Área_de_impresión</vt:lpstr>
      <vt:lpstr>'AGOSTO 06 PM'!Área_de_impresión</vt:lpstr>
      <vt:lpstr>'AGOSTO 07 AM '!Área_de_impresión</vt:lpstr>
      <vt:lpstr>'AGOSTO 08 AM '!Área_de_impresión</vt:lpstr>
      <vt:lpstr>'AGOSTO 08 PM '!Área_de_impresión</vt:lpstr>
      <vt:lpstr>'AGOSTO 09 AM'!Área_de_impresión</vt:lpstr>
      <vt:lpstr>'AGOSTO 09 PM'!Área_de_impresión</vt:lpstr>
      <vt:lpstr>'AGOSTO 10 AM '!Área_de_impresión</vt:lpstr>
      <vt:lpstr>'AGOSTO 10 PM'!Área_de_impresión</vt:lpstr>
      <vt:lpstr>'AGOSTO 11 AM'!Área_de_impresión</vt:lpstr>
      <vt:lpstr>'AGOSTO 12 PM '!Área_de_impresión</vt:lpstr>
      <vt:lpstr>'AGOSTO 13 AM '!Área_de_impresión</vt:lpstr>
      <vt:lpstr>'AGOSTO 13 PM'!Área_de_impresión</vt:lpstr>
      <vt:lpstr>'AGOSTO 14 AM '!Área_de_impresión</vt:lpstr>
      <vt:lpstr>'AGOSTO 15 AM '!Área_de_impresión</vt:lpstr>
      <vt:lpstr>'AGOSTO 17 AM'!Área_de_impresión</vt:lpstr>
      <vt:lpstr>'AGOSTO 17 PM'!Área_de_impresión</vt:lpstr>
      <vt:lpstr>'AGOSTO 18 AM'!Área_de_impresión</vt:lpstr>
      <vt:lpstr>'AGOSTO 20 AM '!Área_de_impresión</vt:lpstr>
      <vt:lpstr>'AGOSTO 21 AM '!Área_de_impresión</vt:lpstr>
      <vt:lpstr>'AGOSTO 22 PM'!Área_de_impresión</vt:lpstr>
      <vt:lpstr>'AGOSTO 23'!Área_de_impresión</vt:lpstr>
      <vt:lpstr>'AGOSTO 23  PM'!Área_de_impresión</vt:lpstr>
      <vt:lpstr>'AGOSTO 24 AM'!Área_de_impresión</vt:lpstr>
      <vt:lpstr>'AGOSTO 24 PM'!Área_de_impresión</vt:lpstr>
      <vt:lpstr>'AGOSTO 25 AM'!Área_de_impresión</vt:lpstr>
      <vt:lpstr>'AGOSTO 26 am'!Área_de_impresión</vt:lpstr>
      <vt:lpstr>'AGOSTO 27 PM'!Área_de_impresión</vt:lpstr>
      <vt:lpstr>'AGOSTO 28 am'!Área_de_impresión</vt:lpstr>
      <vt:lpstr>'AGOSTO 28 PM'!Área_de_impresión</vt:lpstr>
      <vt:lpstr>'AGOSTO 29 AM '!Área_de_impresión</vt:lpstr>
      <vt:lpstr>'AGOSTO 30 PM '!Área_de_impresión</vt:lpstr>
      <vt:lpstr>'AGOSTO 31 AM'!Área_de_impresión</vt:lpstr>
      <vt:lpstr>'AGOSTO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2012-01-11T17:26:40Z</dcterms:modified>
</cp:coreProperties>
</file>