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DICIEMBRE 31 PM" sheetId="58" r:id="rId1"/>
    <sheet name="DICIEMBRE 31 AM " sheetId="57" r:id="rId2"/>
    <sheet name="DICIEMBRE 30 PM " sheetId="56" r:id="rId3"/>
    <sheet name="DICIEMBRE 30 AM" sheetId="55" r:id="rId4"/>
    <sheet name="DICIEMBRE 29 PM " sheetId="54" r:id="rId5"/>
    <sheet name="DICIEMBRE 29 AM" sheetId="53" r:id="rId6"/>
    <sheet name="DICIEMBRE 28 PM" sheetId="52" r:id="rId7"/>
    <sheet name="DICIEMBRE 28 AM " sheetId="51" r:id="rId8"/>
    <sheet name="DICIEMBRE 27 PM " sheetId="50" r:id="rId9"/>
    <sheet name="DICIEMBRE 27 AM" sheetId="49" r:id="rId10"/>
    <sheet name="DICIEMBRE 26 PM" sheetId="48" r:id="rId11"/>
    <sheet name="DICIEMBRE 26 AM " sheetId="47" r:id="rId12"/>
    <sheet name="DICIEMBRE 25 PM " sheetId="46" r:id="rId13"/>
    <sheet name="DICIEMBRE 25 AM" sheetId="45" r:id="rId14"/>
    <sheet name="DICIEMBRE 24 PM" sheetId="44" r:id="rId15"/>
    <sheet name="DICIEMBRE 24 AM" sheetId="43" r:id="rId16"/>
    <sheet name="DICIEMBRE 23  PM " sheetId="42" r:id="rId17"/>
    <sheet name="DICIEMBRE 23 AM " sheetId="41" r:id="rId18"/>
    <sheet name="DICIEMBRE 22 PM " sheetId="40" r:id="rId19"/>
    <sheet name="DICIEMBRE 21 PM" sheetId="39" r:id="rId20"/>
    <sheet name="DICIEMBRE 21 AM " sheetId="38" r:id="rId21"/>
    <sheet name="DICIEMBRE 20 PM " sheetId="37" r:id="rId22"/>
    <sheet name="DICIEMBRE 20 AM" sheetId="36" r:id="rId23"/>
    <sheet name="DICIEMBRE 19 PM" sheetId="35" r:id="rId24"/>
    <sheet name="DICIEMBRE 19 AM " sheetId="34" r:id="rId25"/>
    <sheet name="DICIEMBRE 18 PM" sheetId="33" r:id="rId26"/>
    <sheet name="DICIEMBRE 17 PM " sheetId="32" r:id="rId27"/>
    <sheet name="DICIEMBRE 17 AM " sheetId="31" r:id="rId28"/>
    <sheet name="DICIEMBRE 16 PM " sheetId="30" r:id="rId29"/>
    <sheet name="DICIEMBRE 16 AM" sheetId="29" r:id="rId30"/>
    <sheet name="DICIEMBRE 15 PM" sheetId="28" r:id="rId31"/>
    <sheet name="DICIEMBRE 15 AM" sheetId="27" r:id="rId32"/>
    <sheet name="DICIEMBRE 14  PM" sheetId="26" r:id="rId33"/>
    <sheet name="DICIEMBRE 14 AM " sheetId="25" r:id="rId34"/>
    <sheet name="DICIEMBRE 13 PM" sheetId="24" r:id="rId35"/>
    <sheet name="DICIEMBRE 13 AM" sheetId="23" r:id="rId36"/>
    <sheet name="DICIEMBRE 12 PM" sheetId="22" r:id="rId37"/>
    <sheet name="DICIEMBRE 12 AM " sheetId="21" r:id="rId38"/>
    <sheet name="DICIEMBRE 11 PM" sheetId="20" r:id="rId39"/>
    <sheet name="DICIEMBRE 11 AM " sheetId="19" r:id="rId40"/>
    <sheet name="DICIEMBRE 10 AM" sheetId="18" r:id="rId41"/>
    <sheet name="DICIEMBRE 09 PM" sheetId="17" r:id="rId42"/>
    <sheet name="DICIEMBRE 09 AM " sheetId="16" r:id="rId43"/>
    <sheet name="DICIEMBRE 08 PM " sheetId="15" r:id="rId44"/>
    <sheet name="DICIEMBRE 08 AM" sheetId="14" r:id="rId45"/>
    <sheet name="DICIEMBRE 07 PM" sheetId="13" r:id="rId46"/>
    <sheet name="DICIEMBRE 07 AM " sheetId="12" r:id="rId47"/>
    <sheet name="DICIEMBRE 06 PM" sheetId="11" r:id="rId48"/>
    <sheet name="DICIEMBRE 06 AM " sheetId="10" r:id="rId49"/>
    <sheet name="DICIEMBRE 05 PM" sheetId="9" r:id="rId50"/>
    <sheet name="DICIEMBRE 05 AM " sheetId="8" r:id="rId51"/>
    <sheet name="DICIEMBRE 04 PM" sheetId="7" r:id="rId52"/>
    <sheet name="DICIEMBRE 04 AM" sheetId="6" r:id="rId53"/>
    <sheet name="DICIEMBRE 03 PM" sheetId="5" r:id="rId54"/>
    <sheet name="DICIEMBRE 03 AM" sheetId="4" r:id="rId55"/>
    <sheet name="DICIEMBRE 2 PM " sheetId="3" r:id="rId56"/>
    <sheet name="DICIEMBRE 2 am" sheetId="2" r:id="rId57"/>
    <sheet name="DICIEMBRE 1 PM " sheetId="1" r:id="rId58"/>
  </sheets>
  <definedNames>
    <definedName name="_xlnm.Print_Area" localSheetId="53">'DICIEMBRE 03 PM'!$A$1:$N$37</definedName>
    <definedName name="_xlnm.Print_Area" localSheetId="52">'DICIEMBRE 04 AM'!$A$1:$N$37</definedName>
    <definedName name="_xlnm.Print_Area" localSheetId="49">'DICIEMBRE 05 PM'!$A$1:$N$37</definedName>
    <definedName name="_xlnm.Print_Area" localSheetId="47">'DICIEMBRE 06 PM'!$A$1:$N$37</definedName>
    <definedName name="_xlnm.Print_Area" localSheetId="46">'DICIEMBRE 07 AM '!$A$1:$N$37</definedName>
    <definedName name="_xlnm.Print_Area" localSheetId="45">'DICIEMBRE 07 PM'!$A$1:$N$37</definedName>
    <definedName name="_xlnm.Print_Area" localSheetId="44">'DICIEMBRE 08 AM'!$A$1:$N$37</definedName>
    <definedName name="_xlnm.Print_Area" localSheetId="42">'DICIEMBRE 09 AM '!$A$1:$N$37</definedName>
    <definedName name="_xlnm.Print_Area" localSheetId="41">'DICIEMBRE 09 PM'!$A$1:$N$37</definedName>
    <definedName name="_xlnm.Print_Area" localSheetId="57">'DICIEMBRE 1 PM '!$A$1:$N$48</definedName>
    <definedName name="_xlnm.Print_Area" localSheetId="40">'DICIEMBRE 10 AM'!$A$1:$N$37</definedName>
    <definedName name="_xlnm.Print_Area" localSheetId="39">'DICIEMBRE 11 AM '!$A$1:$N$37</definedName>
    <definedName name="_xlnm.Print_Area" localSheetId="38">'DICIEMBRE 11 PM'!$A$1:$N$37</definedName>
    <definedName name="_xlnm.Print_Area" localSheetId="34">'DICIEMBRE 13 PM'!$A$1:$N$37</definedName>
    <definedName name="_xlnm.Print_Area" localSheetId="32">'DICIEMBRE 14  PM'!$A$1:$N$37</definedName>
    <definedName name="_xlnm.Print_Area" localSheetId="33">'DICIEMBRE 14 AM '!$A$1:$N$37</definedName>
    <definedName name="_xlnm.Print_Area" localSheetId="31">'DICIEMBRE 15 AM'!$A$1:$N$37</definedName>
    <definedName name="_xlnm.Print_Area" localSheetId="28">'DICIEMBRE 16 PM '!$A$1:$N$37</definedName>
    <definedName name="_xlnm.Print_Area" localSheetId="27">'DICIEMBRE 17 AM '!$A$1:$N$37</definedName>
    <definedName name="_xlnm.Print_Area" localSheetId="25">'DICIEMBRE 18 PM'!$A$1:$N$37</definedName>
    <definedName name="_xlnm.Print_Area" localSheetId="24">'DICIEMBRE 19 AM '!$A$1:$N$37</definedName>
    <definedName name="_xlnm.Print_Area" localSheetId="23">'DICIEMBRE 19 PM'!$A$1:$N$37</definedName>
    <definedName name="_xlnm.Print_Area" localSheetId="56">'DICIEMBRE 2 am'!$A$1:$N$25</definedName>
    <definedName name="_xlnm.Print_Area" localSheetId="22">'DICIEMBRE 20 AM'!$A$1:$N$37</definedName>
    <definedName name="_xlnm.Print_Area" localSheetId="20">'DICIEMBRE 21 AM '!$A$1:$N$37</definedName>
    <definedName name="_xlnm.Print_Area" localSheetId="19">'DICIEMBRE 21 PM'!$A$1:$N$37</definedName>
    <definedName name="_xlnm.Print_Area" localSheetId="18">'DICIEMBRE 22 PM '!$A$1:$N$37</definedName>
    <definedName name="_xlnm.Print_Area" localSheetId="17">'DICIEMBRE 23 AM '!$A$1:$N$37</definedName>
    <definedName name="_xlnm.Print_Area" localSheetId="13">'DICIEMBRE 25 AM'!$A$1:$N$37</definedName>
    <definedName name="_xlnm.Print_Area" localSheetId="12">'DICIEMBRE 25 PM '!$A$1:$N$37</definedName>
    <definedName name="_xlnm.Print_Area" localSheetId="10">'DICIEMBRE 26 PM'!$A$1:$N$41</definedName>
    <definedName name="_xlnm.Print_Area" localSheetId="9">'DICIEMBRE 27 AM'!$A$1:$N$38</definedName>
    <definedName name="_xlnm.Print_Area" localSheetId="8">'DICIEMBRE 27 PM '!$A$1:$N$38</definedName>
    <definedName name="_xlnm.Print_Area" localSheetId="7">'DICIEMBRE 28 AM '!$A$1:$N$38</definedName>
    <definedName name="_xlnm.Print_Area" localSheetId="6">'DICIEMBRE 28 PM'!$A$1:$N$38</definedName>
    <definedName name="_xlnm.Print_Area" localSheetId="5">'DICIEMBRE 29 AM'!$A$1:$N$38</definedName>
    <definedName name="_xlnm.Print_Area" localSheetId="4">'DICIEMBRE 29 PM '!$A$1:$N$38</definedName>
    <definedName name="_xlnm.Print_Area" localSheetId="3">'DICIEMBRE 30 AM'!$A$1:$N$37</definedName>
    <definedName name="_xlnm.Print_Area" localSheetId="1">'DICIEMBRE 31 AM '!$A$1:$N$37</definedName>
  </definedNames>
  <calcPr calcId="124519"/>
</workbook>
</file>

<file path=xl/calcChain.xml><?xml version="1.0" encoding="utf-8"?>
<calcChain xmlns="http://schemas.openxmlformats.org/spreadsheetml/2006/main">
  <c r="C37" i="58"/>
  <c r="N7"/>
  <c r="M30"/>
  <c r="L30"/>
  <c r="K30"/>
  <c r="J30"/>
  <c r="N30" s="1"/>
  <c r="I30"/>
  <c r="G30"/>
  <c r="N28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29"/>
  <c r="C37" i="57"/>
  <c r="M30"/>
  <c r="L30"/>
  <c r="K30"/>
  <c r="J30"/>
  <c r="N30" s="1"/>
  <c r="I30"/>
  <c r="G30"/>
  <c r="N28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9" s="1"/>
  <c r="C37" i="56"/>
  <c r="M30"/>
  <c r="L30"/>
  <c r="K30"/>
  <c r="J30"/>
  <c r="N30" s="1"/>
  <c r="I30"/>
  <c r="G30"/>
  <c r="N28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9" s="1"/>
  <c r="N29" i="55"/>
  <c r="C37"/>
  <c r="M30"/>
  <c r="L30"/>
  <c r="K30"/>
  <c r="J30"/>
  <c r="N30" s="1"/>
  <c r="I30"/>
  <c r="G30"/>
  <c r="N28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8" i="54"/>
  <c r="M31"/>
  <c r="N31" s="1"/>
  <c r="L31"/>
  <c r="K31"/>
  <c r="J31"/>
  <c r="I31"/>
  <c r="G31"/>
  <c r="N29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30" s="1"/>
  <c r="N7" i="53"/>
  <c r="C36"/>
  <c r="C38" s="1"/>
  <c r="M31"/>
  <c r="L31"/>
  <c r="K31"/>
  <c r="J31"/>
  <c r="N31" s="1"/>
  <c r="I31"/>
  <c r="G31"/>
  <c r="N29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30"/>
  <c r="C36" i="52"/>
  <c r="C38" s="1"/>
  <c r="M31"/>
  <c r="L31"/>
  <c r="K31"/>
  <c r="J31"/>
  <c r="N31" s="1"/>
  <c r="I31"/>
  <c r="G31"/>
  <c r="N29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30" s="1"/>
  <c r="N30" i="51"/>
  <c r="N30" i="50"/>
  <c r="C36" i="51"/>
  <c r="C38" s="1"/>
  <c r="M31"/>
  <c r="L31"/>
  <c r="K31"/>
  <c r="J31"/>
  <c r="N31" s="1"/>
  <c r="I31"/>
  <c r="G31"/>
  <c r="N29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C36" i="50"/>
  <c r="C38" s="1"/>
  <c r="M31"/>
  <c r="L31"/>
  <c r="K31"/>
  <c r="J31"/>
  <c r="N31" s="1"/>
  <c r="I31"/>
  <c r="G31"/>
  <c r="N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C35" i="49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G33" i="48"/>
  <c r="L33"/>
  <c r="K33"/>
  <c r="J33"/>
  <c r="I33"/>
  <c r="N32"/>
  <c r="C38"/>
  <c r="C40" s="1"/>
  <c r="M33"/>
  <c r="N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C35" i="47"/>
  <c r="C37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46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45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44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43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42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41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40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39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38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7" i="37"/>
  <c r="C35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6"/>
  <c r="C35" i="36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35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34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33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32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31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30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29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28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27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26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25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24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7" i="23"/>
  <c r="C35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6"/>
  <c r="N30" i="22"/>
  <c r="C35"/>
  <c r="C37" s="1"/>
  <c r="M30"/>
  <c r="L30"/>
  <c r="K30"/>
  <c r="J30"/>
  <c r="I30"/>
  <c r="G30"/>
  <c r="N29" s="1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6"/>
  <c r="C35" i="21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20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19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18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17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16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15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14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13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12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11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10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9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8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7"/>
  <c r="C37" s="1"/>
  <c r="M30"/>
  <c r="L30"/>
  <c r="K30"/>
  <c r="J30"/>
  <c r="N30" s="1"/>
  <c r="I30"/>
  <c r="G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5" i="6"/>
  <c r="C37" s="1"/>
  <c r="N27"/>
  <c r="N26"/>
  <c r="N25"/>
  <c r="N24"/>
  <c r="N23"/>
  <c r="M30"/>
  <c r="L30"/>
  <c r="K30"/>
  <c r="J30"/>
  <c r="N30" s="1"/>
  <c r="I30"/>
  <c r="G30"/>
  <c r="N29"/>
  <c r="N28"/>
  <c r="N22"/>
  <c r="N21"/>
  <c r="N20"/>
  <c r="N19"/>
  <c r="N18"/>
  <c r="N17"/>
  <c r="N16"/>
  <c r="N15"/>
  <c r="N14"/>
  <c r="N13"/>
  <c r="N12"/>
  <c r="N11"/>
  <c r="N10"/>
  <c r="N9"/>
  <c r="N8"/>
  <c r="N7"/>
  <c r="N6"/>
  <c r="C35" i="5"/>
  <c r="C37" s="1"/>
  <c r="M30"/>
  <c r="L30"/>
  <c r="N30" s="1"/>
  <c r="K30"/>
  <c r="J30"/>
  <c r="I30"/>
  <c r="G30"/>
  <c r="N29"/>
  <c r="N28"/>
  <c r="N26"/>
  <c r="N22"/>
  <c r="N21"/>
  <c r="N20"/>
  <c r="N19"/>
  <c r="N18"/>
  <c r="N17"/>
  <c r="N16"/>
  <c r="N15"/>
  <c r="N14"/>
  <c r="N13"/>
  <c r="N12"/>
  <c r="N11"/>
  <c r="N10"/>
  <c r="N9"/>
  <c r="N8"/>
  <c r="N7"/>
  <c r="N6"/>
  <c r="C31" i="4"/>
  <c r="C33" s="1"/>
  <c r="M26"/>
  <c r="L26"/>
  <c r="K26"/>
  <c r="J26"/>
  <c r="N26" s="1"/>
  <c r="I26"/>
  <c r="G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12" i="3"/>
  <c r="N13"/>
  <c r="N14"/>
  <c r="N15"/>
  <c r="N16"/>
  <c r="N17"/>
  <c r="N18"/>
  <c r="N19"/>
  <c r="N8"/>
  <c r="N9"/>
  <c r="N10"/>
  <c r="N11"/>
  <c r="C31"/>
  <c r="C33" s="1"/>
  <c r="M26"/>
  <c r="L26"/>
  <c r="K26"/>
  <c r="J26"/>
  <c r="N26" s="1"/>
  <c r="I26"/>
  <c r="G26"/>
  <c r="N25"/>
  <c r="N24"/>
  <c r="N23"/>
  <c r="N22"/>
  <c r="N21"/>
  <c r="N20"/>
  <c r="N7"/>
  <c r="N6"/>
  <c r="C23" i="2"/>
  <c r="C25" s="1"/>
  <c r="M18"/>
  <c r="L18"/>
  <c r="K18"/>
  <c r="J18"/>
  <c r="N18" s="1"/>
  <c r="I18"/>
  <c r="G18"/>
  <c r="N17" s="1"/>
  <c r="N16"/>
  <c r="N15"/>
  <c r="N14"/>
  <c r="N13"/>
  <c r="N12"/>
  <c r="N11"/>
  <c r="N10"/>
  <c r="N9"/>
  <c r="N8"/>
  <c r="N7"/>
  <c r="N6"/>
  <c r="C46" i="1"/>
  <c r="C48" s="1"/>
  <c r="M41"/>
  <c r="L41"/>
  <c r="K41"/>
  <c r="J41"/>
  <c r="N41" s="1"/>
  <c r="I41"/>
  <c r="G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</calcChain>
</file>

<file path=xl/sharedStrings.xml><?xml version="1.0" encoding="utf-8"?>
<sst xmlns="http://schemas.openxmlformats.org/spreadsheetml/2006/main" count="2316" uniqueCount="437">
  <si>
    <t xml:space="preserve">        HOTEL SAN BOSCO DE LA FORTUNA S.A</t>
  </si>
  <si>
    <t>CIERRE DIARIO CAJA</t>
  </si>
  <si>
    <t xml:space="preserve">                        ENCARGADO DE RECEPCION: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</si>
  <si>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</si>
  <si>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</si>
  <si>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</si>
  <si>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</si>
  <si>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</si>
  <si>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</si>
  <si>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</si>
  <si>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</si>
  <si>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</si>
  <si>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</si>
  <si>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</si>
  <si>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</si>
  <si>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</si>
  <si>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</si>
  <si>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</si>
  <si>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</si>
  <si>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</si>
  <si>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</si>
  <si>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</si>
  <si>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</si>
  <si>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</si>
  <si>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JOSE</t>
  </si>
  <si>
    <t>AM</t>
  </si>
  <si>
    <t>JOHN</t>
  </si>
  <si>
    <t>WK</t>
  </si>
  <si>
    <t>KENNETH</t>
  </si>
  <si>
    <t>V : 4914-4915</t>
  </si>
  <si>
    <t>KENETH</t>
  </si>
  <si>
    <t>TRAVEL</t>
  </si>
  <si>
    <t>CAFÉ REY</t>
  </si>
  <si>
    <t>CO</t>
  </si>
  <si>
    <t xml:space="preserve">SAMBORO </t>
  </si>
  <si>
    <t>SUR QUIMICA</t>
  </si>
  <si>
    <t>ICE</t>
  </si>
  <si>
    <t>TRACY</t>
  </si>
  <si>
    <t>LOUIS</t>
  </si>
  <si>
    <t>V : 4916</t>
  </si>
  <si>
    <t>CARLOS</t>
  </si>
  <si>
    <t>BEBIDAS</t>
  </si>
  <si>
    <t>JOSIMAR</t>
  </si>
  <si>
    <t>12</t>
  </si>
  <si>
    <t>F. OMAR DENGO</t>
  </si>
  <si>
    <t>BI COSTA RICA</t>
  </si>
  <si>
    <t>CAROLINA</t>
  </si>
  <si>
    <t>PM</t>
  </si>
  <si>
    <t>32</t>
  </si>
  <si>
    <t>JONATHAN ROJAS</t>
  </si>
  <si>
    <t xml:space="preserve">WK </t>
  </si>
  <si>
    <t>LILLIAM TREJOS</t>
  </si>
  <si>
    <t xml:space="preserve">MARIO RECINOS </t>
  </si>
  <si>
    <t>FAM BARTZ</t>
  </si>
  <si>
    <t>CR DREAM TRAVEL</t>
  </si>
  <si>
    <t>KANNAN SETHURAMAN</t>
  </si>
  <si>
    <t>DESAFIO MONTEVERDE</t>
  </si>
  <si>
    <t>CHEALSE RODRIGUEZ</t>
  </si>
  <si>
    <t>VLADISLAV VOCKO</t>
  </si>
  <si>
    <t>GECKO TRAIL</t>
  </si>
  <si>
    <t>GIOVANNI MORALES</t>
  </si>
  <si>
    <t xml:space="preserve">RONALD HILL </t>
  </si>
  <si>
    <t xml:space="preserve">ASHELY WARNER </t>
  </si>
  <si>
    <t>VACATION CITY CR</t>
  </si>
  <si>
    <t>241/11</t>
  </si>
  <si>
    <t xml:space="preserve">KARO </t>
  </si>
  <si>
    <t>FAC NULA 39792</t>
  </si>
  <si>
    <t>27</t>
  </si>
  <si>
    <t>ANNELTE STARK</t>
  </si>
  <si>
    <t xml:space="preserve">KAROLINA </t>
  </si>
  <si>
    <t>SHARON</t>
  </si>
  <si>
    <t>NIGEL</t>
  </si>
  <si>
    <t>SOMMERS</t>
  </si>
  <si>
    <t>EUGENE</t>
  </si>
  <si>
    <t>EXPEDIA</t>
  </si>
  <si>
    <t>NESTLER</t>
  </si>
  <si>
    <t>RAMON</t>
  </si>
  <si>
    <t>PAUL</t>
  </si>
  <si>
    <t>DISCOVERY TRAVEL</t>
  </si>
  <si>
    <t>DENIS</t>
  </si>
  <si>
    <t>RENE</t>
  </si>
  <si>
    <t>VOBORIL</t>
  </si>
  <si>
    <t>LAURA</t>
  </si>
  <si>
    <t>VIAJES SIN FRONTERAS</t>
  </si>
  <si>
    <t>JUAN</t>
  </si>
  <si>
    <t>CR12NOV11</t>
  </si>
  <si>
    <t>CR TRAILS</t>
  </si>
  <si>
    <t>GAP ADVENTURES</t>
  </si>
  <si>
    <t>JSG 111123</t>
  </si>
  <si>
    <t>AUC 138</t>
  </si>
  <si>
    <t>CAMINO TRAVEL</t>
  </si>
  <si>
    <t>RAMBLERS</t>
  </si>
  <si>
    <t>CHRIS</t>
  </si>
  <si>
    <t>DESAFIO</t>
  </si>
  <si>
    <t>KARA</t>
  </si>
  <si>
    <t>ERIN</t>
  </si>
  <si>
    <t>CP 081111</t>
  </si>
  <si>
    <t>EXP TROPICALES</t>
  </si>
  <si>
    <t>CP 221111</t>
  </si>
  <si>
    <t>40</t>
  </si>
  <si>
    <t>RITCHIE</t>
  </si>
  <si>
    <t>34</t>
  </si>
  <si>
    <t>QIU</t>
  </si>
  <si>
    <t>14</t>
  </si>
  <si>
    <t>23</t>
  </si>
  <si>
    <t>REBECCA</t>
  </si>
  <si>
    <t>DANIEL</t>
  </si>
  <si>
    <t>26</t>
  </si>
  <si>
    <t xml:space="preserve">BILLY MARTINEZ </t>
  </si>
  <si>
    <t>19</t>
  </si>
  <si>
    <t>ARENAL GEISER S.A.</t>
  </si>
  <si>
    <t xml:space="preserve">CO </t>
  </si>
  <si>
    <t>16</t>
  </si>
  <si>
    <t xml:space="preserve">XINIA BOLAÑOS </t>
  </si>
  <si>
    <t xml:space="preserve">LHOMME JEAN PAUL </t>
  </si>
  <si>
    <t xml:space="preserve">ALFONSOCASTRO </t>
  </si>
  <si>
    <t>21</t>
  </si>
  <si>
    <t xml:space="preserve">GRUPO CDRELA </t>
  </si>
  <si>
    <t xml:space="preserve">DESAFIO MONTEVERDE </t>
  </si>
  <si>
    <t xml:space="preserve">AM </t>
  </si>
  <si>
    <t>KRISTEN</t>
  </si>
  <si>
    <t>ORBITZ</t>
  </si>
  <si>
    <t>RITA</t>
  </si>
  <si>
    <t>AVON DE CR</t>
  </si>
  <si>
    <t xml:space="preserve">AM, </t>
  </si>
  <si>
    <t xml:space="preserve">EMINENT LOGISTIC </t>
  </si>
  <si>
    <t>20</t>
  </si>
  <si>
    <t xml:space="preserve">OGANEM </t>
  </si>
  <si>
    <t>17</t>
  </si>
  <si>
    <t>STEVE</t>
  </si>
  <si>
    <t xml:space="preserve">GECKO TRAIL </t>
  </si>
  <si>
    <t>HEATHER</t>
  </si>
  <si>
    <t>GMG COMERCIAL</t>
  </si>
  <si>
    <t>ALFONSO</t>
  </si>
  <si>
    <t>V= 4917</t>
  </si>
  <si>
    <t>V : 4918</t>
  </si>
  <si>
    <t>V 4919</t>
  </si>
  <si>
    <t>BRAYNER</t>
  </si>
  <si>
    <t>ANNELTE</t>
  </si>
  <si>
    <t>GRUPO QP.A</t>
  </si>
  <si>
    <t>SUPRO S.A</t>
  </si>
  <si>
    <t>22</t>
  </si>
  <si>
    <t>MARCONI</t>
  </si>
  <si>
    <t>EXP. FORTUNA</t>
  </si>
  <si>
    <t>LANNY</t>
  </si>
  <si>
    <t>17-18</t>
  </si>
  <si>
    <t xml:space="preserve">WILLEMIN </t>
  </si>
  <si>
    <t>RAMON CHACON</t>
  </si>
  <si>
    <t>CO ICE</t>
  </si>
  <si>
    <t>13</t>
  </si>
  <si>
    <t>MARCO VINICIO MONTERROSA</t>
  </si>
  <si>
    <t>ERICK JIMENEZ</t>
  </si>
  <si>
    <t>ENRIQUE HERMANDEZ</t>
  </si>
  <si>
    <t xml:space="preserve">ARQDECO </t>
  </si>
  <si>
    <t>JOHNY ABARCA</t>
  </si>
  <si>
    <t>CAFÉ EL REY</t>
  </si>
  <si>
    <t>PAU BATALLER</t>
  </si>
  <si>
    <t>MARGARITA KARAN</t>
  </si>
  <si>
    <t xml:space="preserve">DESAFIO LA FORTUNA </t>
  </si>
  <si>
    <t>15</t>
  </si>
  <si>
    <t>KEVIN BENAVIDES</t>
  </si>
  <si>
    <t>3</t>
  </si>
  <si>
    <t xml:space="preserve">AGROCOMERCIAL </t>
  </si>
  <si>
    <t>9-34</t>
  </si>
  <si>
    <t>GREGORIO LOBO</t>
  </si>
  <si>
    <t>JOHN MOISANT</t>
  </si>
  <si>
    <t>21-27</t>
  </si>
  <si>
    <t xml:space="preserve">DANIEL CLARK </t>
  </si>
  <si>
    <t>AVENTURAS TURISTICAS .S.A</t>
  </si>
  <si>
    <t>PADMINI SEKAR</t>
  </si>
  <si>
    <t>DESAFIO MONTERVERDE</t>
  </si>
  <si>
    <t>GEOFFREY FINCH</t>
  </si>
  <si>
    <t>CAROLYN</t>
  </si>
  <si>
    <t>V 4920</t>
  </si>
  <si>
    <t>JULIA</t>
  </si>
  <si>
    <t>PETER</t>
  </si>
  <si>
    <t>DOUGLAS</t>
  </si>
  <si>
    <t xml:space="preserve">LUIS </t>
  </si>
  <si>
    <t>JUAN CARLOS</t>
  </si>
  <si>
    <t>W|K</t>
  </si>
  <si>
    <t>SE HIZO SOLO UN CIERRE-DANIEL</t>
  </si>
  <si>
    <t>ANDREW</t>
  </si>
  <si>
    <t>FLORIAN BROEKAERT</t>
  </si>
  <si>
    <t xml:space="preserve">ORBITZ </t>
  </si>
  <si>
    <t xml:space="preserve">ANDREW CONDEY </t>
  </si>
  <si>
    <t>KERRY DUNN</t>
  </si>
  <si>
    <t xml:space="preserve">LINDSAY LAPRESTO </t>
  </si>
  <si>
    <t>KARLA CHINCHILLA</t>
  </si>
  <si>
    <t>ALEJANDRO</t>
  </si>
  <si>
    <t>BORIS</t>
  </si>
  <si>
    <t>20-21</t>
  </si>
  <si>
    <t>YASHODA</t>
  </si>
  <si>
    <t>PADJAMA</t>
  </si>
  <si>
    <t>GREGORY</t>
  </si>
  <si>
    <t>WKT</t>
  </si>
  <si>
    <t>PANI</t>
  </si>
  <si>
    <t>MARCO</t>
  </si>
  <si>
    <t>DAVIS</t>
  </si>
  <si>
    <t>ANDRES</t>
  </si>
  <si>
    <t>SUPRO</t>
  </si>
  <si>
    <t>09</t>
  </si>
  <si>
    <t>SUR COLOR</t>
  </si>
  <si>
    <t>CR DREAMTRAVEL</t>
  </si>
  <si>
    <t>MARLEN ARAYA</t>
  </si>
  <si>
    <t>SELECT CR</t>
  </si>
  <si>
    <t>FABIANO BELLOMETTI</t>
  </si>
  <si>
    <t>ZANDBERGEN SUZZANE</t>
  </si>
  <si>
    <t xml:space="preserve">MARCOS LEYLA </t>
  </si>
  <si>
    <t>SCHMALENBERG</t>
  </si>
  <si>
    <t>NIEZETTE JEAN LUC</t>
  </si>
  <si>
    <t xml:space="preserve">DEHENER HELMUT </t>
  </si>
  <si>
    <t xml:space="preserve">VIAJES SIN FRONTERAS </t>
  </si>
  <si>
    <t>AUC GROUP # 139</t>
  </si>
  <si>
    <t xml:space="preserve">CAMINO TRAVEL </t>
  </si>
  <si>
    <t>SOIKKER MR</t>
  </si>
  <si>
    <t>EXPEDICIONES TROPICALES</t>
  </si>
  <si>
    <t>MILAGRO VALVERDE</t>
  </si>
  <si>
    <t>MIG 10 DEC 11</t>
  </si>
  <si>
    <t>IGOR KMELNITSKY</t>
  </si>
  <si>
    <t>DESAFIO LA FORTUNA</t>
  </si>
  <si>
    <t>CRISTINA REUTER</t>
  </si>
  <si>
    <t xml:space="preserve">MARC BRINHOLE </t>
  </si>
  <si>
    <t xml:space="preserve">DISCOVERY TRAVEL </t>
  </si>
  <si>
    <t>SHIMON GARIDY</t>
  </si>
  <si>
    <t xml:space="preserve">JORGE UGALDE </t>
  </si>
  <si>
    <t>TRANSUCA S.A.</t>
  </si>
  <si>
    <t>JIM Y RAGINA  REANIERI</t>
  </si>
  <si>
    <t xml:space="preserve">COSTA RICAN RESOURCE </t>
  </si>
  <si>
    <t>10</t>
  </si>
  <si>
    <t xml:space="preserve">CAFEY EL REY </t>
  </si>
  <si>
    <t>MARTIN</t>
  </si>
  <si>
    <t>PEDRO</t>
  </si>
  <si>
    <t>GREGG</t>
  </si>
  <si>
    <t>V: 4921</t>
  </si>
  <si>
    <t>MICHELLE</t>
  </si>
  <si>
    <t>JORGE</t>
  </si>
  <si>
    <t xml:space="preserve">EDUARDO ALFARO </t>
  </si>
  <si>
    <t xml:space="preserve">JED MILLER </t>
  </si>
  <si>
    <t>RICARDO TRUJILLO</t>
  </si>
  <si>
    <t>MIKAEL BAKER</t>
  </si>
  <si>
    <t>KAROLINA</t>
  </si>
  <si>
    <t>CHRISTIAN</t>
  </si>
  <si>
    <t>KEILYN</t>
  </si>
  <si>
    <t>FREDERIC</t>
  </si>
  <si>
    <t>DAVID</t>
  </si>
  <si>
    <t>AN DALI</t>
  </si>
  <si>
    <t>V=4922</t>
  </si>
  <si>
    <t>V=4378</t>
  </si>
  <si>
    <t>VICENTE</t>
  </si>
  <si>
    <t>MIKAEL</t>
  </si>
  <si>
    <t>V : 4923</t>
  </si>
  <si>
    <t>FACT # 39941 NULA</t>
  </si>
  <si>
    <t>JAN</t>
  </si>
  <si>
    <t>MAYUR</t>
  </si>
  <si>
    <t>NISHAT</t>
  </si>
  <si>
    <t>JEANNETE</t>
  </si>
  <si>
    <t xml:space="preserve">JOHN </t>
  </si>
  <si>
    <t>CARLOS VEGA</t>
  </si>
  <si>
    <t>GLEN BRISTOW</t>
  </si>
  <si>
    <t>JOE THOMPSON</t>
  </si>
  <si>
    <t>LUIS ALVAREZ</t>
  </si>
  <si>
    <t>EXPLORE CC</t>
  </si>
  <si>
    <t>VESA TOURS</t>
  </si>
  <si>
    <t>FLORIAN</t>
  </si>
  <si>
    <t>V=2947</t>
  </si>
  <si>
    <t xml:space="preserve">PM </t>
  </si>
  <si>
    <t>ALICIA PRYGOSKY</t>
  </si>
  <si>
    <t>TROPICAL ADVENTURE</t>
  </si>
  <si>
    <t>CARLOS CASTAÑEDA</t>
  </si>
  <si>
    <t>TAYLOR MCKECHINE</t>
  </si>
  <si>
    <t>LARA VAN DER MEER</t>
  </si>
  <si>
    <t>ARTHUR LANDMAN</t>
  </si>
  <si>
    <t>5</t>
  </si>
  <si>
    <t>SHANTI</t>
  </si>
  <si>
    <t>50</t>
  </si>
  <si>
    <t>NOTENBOOM</t>
  </si>
  <si>
    <t>PAOLA</t>
  </si>
  <si>
    <t>DOREM MILLER</t>
  </si>
  <si>
    <t>BENJAMIN</t>
  </si>
  <si>
    <t>ALLAN</t>
  </si>
  <si>
    <t>EMINENT</t>
  </si>
  <si>
    <t>ANNE</t>
  </si>
  <si>
    <t xml:space="preserve">CENTRAL </t>
  </si>
  <si>
    <t>PEGAH</t>
  </si>
  <si>
    <t>V : 4925-26-28-29</t>
  </si>
  <si>
    <t>GRUPO Q</t>
  </si>
  <si>
    <t>MARCELO</t>
  </si>
  <si>
    <t>TERRY</t>
  </si>
  <si>
    <t>EVA</t>
  </si>
  <si>
    <t>ROLF</t>
  </si>
  <si>
    <t>V : 4932</t>
  </si>
  <si>
    <t>V : 4931</t>
  </si>
  <si>
    <t>GEOVANNI</t>
  </si>
  <si>
    <t>THOMAS</t>
  </si>
  <si>
    <t>FAC NULA 39986</t>
  </si>
  <si>
    <t>EXPLORE QCC</t>
  </si>
  <si>
    <t>VAN HOLTHE</t>
  </si>
  <si>
    <t xml:space="preserve">ECOLE TRAVEL </t>
  </si>
  <si>
    <t>SABRINA ALLASI</t>
  </si>
  <si>
    <t xml:space="preserve">KARLA SOLANO </t>
  </si>
  <si>
    <t>THEA OTTE</t>
  </si>
  <si>
    <t>SABRINA ALLASIA</t>
  </si>
  <si>
    <t>V=4930</t>
  </si>
  <si>
    <t>KENDRICK THURSTON</t>
  </si>
  <si>
    <t>LAS COLADAS DE LAVA  JY R</t>
  </si>
  <si>
    <t>CINDY MOREINA ESPINOZA</t>
  </si>
  <si>
    <t>ANDREA</t>
  </si>
  <si>
    <t xml:space="preserve">ROHIT </t>
  </si>
  <si>
    <t>V= 4935</t>
  </si>
  <si>
    <t>STEVEN VILLALOBOS</t>
  </si>
  <si>
    <t>ANJANA HARVE</t>
  </si>
  <si>
    <t>V= 4936</t>
  </si>
  <si>
    <t>JOLY FREDERICK</t>
  </si>
  <si>
    <t>WARREN</t>
  </si>
  <si>
    <t>CR JST 4 U</t>
  </si>
  <si>
    <t>HILDA SOLANO</t>
  </si>
  <si>
    <t xml:space="preserve">RALF </t>
  </si>
  <si>
    <t>V=4933</t>
  </si>
  <si>
    <t>RAHIT HARVE</t>
  </si>
  <si>
    <t>v=4934</t>
  </si>
  <si>
    <t>JOSEPH  LALOUM</t>
  </si>
  <si>
    <t>8</t>
  </si>
  <si>
    <t>2</t>
  </si>
  <si>
    <t>MIZRAK ISAAC</t>
  </si>
  <si>
    <t>VISKAS DIXIT</t>
  </si>
  <si>
    <t>JACQUES RAMSAY</t>
  </si>
  <si>
    <t>24</t>
  </si>
  <si>
    <t xml:space="preserve">YU JIAN </t>
  </si>
  <si>
    <t xml:space="preserve">PAMELA </t>
  </si>
  <si>
    <t>ANYWHERE CR S.A.</t>
  </si>
  <si>
    <t xml:space="preserve">ALQUILER </t>
  </si>
  <si>
    <t xml:space="preserve">CARLOS ARIAS </t>
  </si>
  <si>
    <t>BINDI</t>
  </si>
  <si>
    <t>V 4939-4940</t>
  </si>
  <si>
    <t>TRAVELOCITY</t>
  </si>
  <si>
    <t>SURESH</t>
  </si>
  <si>
    <t>CESAR</t>
  </si>
  <si>
    <t>DEEPA</t>
  </si>
  <si>
    <t>MIZRAHI</t>
  </si>
  <si>
    <t>MCQUEEN</t>
  </si>
  <si>
    <t>CARLOS A</t>
  </si>
  <si>
    <t>ANYWHERE CR</t>
  </si>
  <si>
    <t>ALQUILER</t>
  </si>
  <si>
    <t>PAMELA</t>
  </si>
  <si>
    <t>NO HUBO CIERRE AMYA Q SE OLVIDO HACER CIERRE DEDATAFONO, TAL MOTIVO HIZO Q REALIZARAMOS CIERRE AM - PM EN UNO SOLO</t>
  </si>
  <si>
    <t>AM-PM</t>
  </si>
  <si>
    <t xml:space="preserve">ROHIT  </t>
  </si>
  <si>
    <t>HEMAL</t>
  </si>
  <si>
    <t>V 4937</t>
  </si>
  <si>
    <t xml:space="preserve">DAVIS LISA </t>
  </si>
  <si>
    <t xml:space="preserve">EXPEDIA </t>
  </si>
  <si>
    <t>AMEN HOMBERGER</t>
  </si>
  <si>
    <t xml:space="preserve">KITAMURA KEISUKE </t>
  </si>
  <si>
    <t xml:space="preserve">THIEL DANIEL </t>
  </si>
  <si>
    <t xml:space="preserve">BRIGHT ANTHONY </t>
  </si>
  <si>
    <t xml:space="preserve">DEDONKER DIRK </t>
  </si>
  <si>
    <t xml:space="preserve">EDGE KEVIN </t>
  </si>
  <si>
    <t xml:space="preserve">LUIS OBANDO </t>
  </si>
  <si>
    <t>LEGALY MICHELLE</t>
  </si>
  <si>
    <t>LUNDAH</t>
  </si>
  <si>
    <t>FILHO</t>
  </si>
  <si>
    <t>TRAN TONY</t>
  </si>
  <si>
    <t>FABRICE</t>
  </si>
  <si>
    <t xml:space="preserve">ANNE </t>
  </si>
  <si>
    <t>HARRIS</t>
  </si>
  <si>
    <t>CR18DEC11</t>
  </si>
  <si>
    <t>JORG</t>
  </si>
  <si>
    <t>ARA</t>
  </si>
  <si>
    <t xml:space="preserve">CAROLINA </t>
  </si>
  <si>
    <t>11</t>
  </si>
  <si>
    <t xml:space="preserve">CARLOS BADILLAS </t>
  </si>
  <si>
    <t xml:space="preserve">CAFÉ EL REY </t>
  </si>
  <si>
    <t>CHB111210</t>
  </si>
  <si>
    <t>GAP ADVENTURE</t>
  </si>
  <si>
    <t>1</t>
  </si>
  <si>
    <t xml:space="preserve">REUBEN RAM </t>
  </si>
  <si>
    <t>V=4938</t>
  </si>
  <si>
    <t>CRVS111217-01</t>
  </si>
  <si>
    <t>CARLOS MENA</t>
  </si>
  <si>
    <t>TEXTILES COSTARRICENSES STEPA S.A.</t>
  </si>
  <si>
    <t xml:space="preserve">CHRIS </t>
  </si>
  <si>
    <t>FAC NULA # 40054</t>
  </si>
  <si>
    <t xml:space="preserve">CARLOS MONTOYA </t>
  </si>
  <si>
    <t>4-10-11</t>
  </si>
  <si>
    <t xml:space="preserve">MARGARET USPRECH </t>
  </si>
  <si>
    <t>L2</t>
  </si>
  <si>
    <t xml:space="preserve">GABRIEL ACUÑA </t>
  </si>
  <si>
    <t>CIELO AZUL</t>
  </si>
  <si>
    <t>STEVEN</t>
  </si>
  <si>
    <t>JOSE ALVARADO</t>
  </si>
  <si>
    <t>CARIN</t>
  </si>
  <si>
    <t>V 4942</t>
  </si>
  <si>
    <t>ENRIQUE</t>
  </si>
  <si>
    <t>ENRICO</t>
  </si>
  <si>
    <t>V 4944</t>
  </si>
  <si>
    <t>MARTA</t>
  </si>
  <si>
    <t>WALTER</t>
  </si>
  <si>
    <t>DISTRIBUIDORA BARRANTES S</t>
  </si>
  <si>
    <t>V 4945</t>
  </si>
  <si>
    <t>V 4941</t>
  </si>
  <si>
    <t>V 4943</t>
  </si>
  <si>
    <t>CRISTIAN</t>
  </si>
  <si>
    <t>IRIS</t>
  </si>
  <si>
    <t>GUSTAVO</t>
  </si>
  <si>
    <t>ECLIPSE</t>
  </si>
  <si>
    <t>ROMAN</t>
  </si>
  <si>
    <t>JASON</t>
  </si>
  <si>
    <t>JOSE CARLOS</t>
  </si>
  <si>
    <t>DOMINIK</t>
  </si>
  <si>
    <t>40082-40083</t>
  </si>
  <si>
    <t>V 4947</t>
  </si>
  <si>
    <t>V 4946</t>
  </si>
  <si>
    <t>SASHA / MICHEAEL</t>
  </si>
  <si>
    <t>JORGE QUIROS VARGAS</t>
  </si>
  <si>
    <t>01/012012</t>
  </si>
  <si>
    <t xml:space="preserve">ALEJANDRO GUERRERO </t>
  </si>
  <si>
    <t xml:space="preserve">OLMAN CASTRO </t>
  </si>
  <si>
    <t xml:space="preserve">SARA RAVEL </t>
  </si>
  <si>
    <t>ALEXANDRE IVANOV</t>
  </si>
  <si>
    <t>AMERICA TOURS</t>
  </si>
  <si>
    <t>25</t>
  </si>
  <si>
    <t>INGRID SWINNEN</t>
  </si>
  <si>
    <t>LUC COATES</t>
  </si>
  <si>
    <t>1-4-8</t>
  </si>
  <si>
    <t>V=4950</t>
  </si>
  <si>
    <t>FAC NULA # 40091-40093</t>
  </si>
  <si>
    <t xml:space="preserve">MICHAEL </t>
  </si>
  <si>
    <t xml:space="preserve">SELECT  COSTA RICA </t>
  </si>
  <si>
    <t>KARO</t>
  </si>
  <si>
    <t>RODRIGO</t>
  </si>
  <si>
    <t>MARIO</t>
  </si>
  <si>
    <t>VICTOR</t>
  </si>
  <si>
    <t>HUMBERTO</t>
  </si>
  <si>
    <t>BERNADETTE</t>
  </si>
  <si>
    <t>PATRICIA HARRIS</t>
  </si>
  <si>
    <t>V=4380</t>
  </si>
  <si>
    <t>XINIA GONZALEZ</t>
  </si>
</sst>
</file>

<file path=xl/styles.xml><?xml version="1.0" encoding="utf-8"?>
<styleSheet xmlns="http://schemas.openxmlformats.org/spreadsheetml/2006/main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23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1"/>
      <color indexed="8"/>
      <name val="Bell MT"/>
      <family val="1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rgb="FFFF0000"/>
      <name val="Bell MT"/>
      <family val="1"/>
    </font>
    <font>
      <sz val="9"/>
      <color indexed="8"/>
      <name val="Bell MT"/>
      <family val="1"/>
    </font>
    <font>
      <b/>
      <sz val="9"/>
      <color indexed="8"/>
      <name val="Bell MT"/>
      <family val="1"/>
    </font>
    <font>
      <sz val="11"/>
      <color theme="1"/>
      <name val="Bell MT"/>
      <family val="1"/>
    </font>
    <font>
      <b/>
      <sz val="9"/>
      <color indexed="8"/>
      <name val="Arial"/>
      <family val="2"/>
    </font>
    <font>
      <b/>
      <sz val="8"/>
      <color rgb="FFC00000"/>
      <name val="Bell MT"/>
      <family val="1"/>
    </font>
    <font>
      <sz val="8"/>
      <color rgb="FFC00000"/>
      <name val="Bell MT"/>
      <family val="1"/>
    </font>
    <font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7" fillId="2" borderId="5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left"/>
    </xf>
    <xf numFmtId="165" fontId="7" fillId="2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16" fontId="7" fillId="2" borderId="5" xfId="0" applyNumberFormat="1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67" fontId="1" fillId="3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68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9" fontId="18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left"/>
    </xf>
    <xf numFmtId="166" fontId="20" fillId="2" borderId="1" xfId="0" applyNumberFormat="1" applyFont="1" applyFill="1" applyBorder="1" applyAlignment="1">
      <alignment horizontal="center"/>
    </xf>
    <xf numFmtId="164" fontId="21" fillId="2" borderId="1" xfId="0" applyNumberFormat="1" applyFont="1" applyFill="1" applyBorder="1" applyAlignment="1">
      <alignment horizontal="center"/>
    </xf>
    <xf numFmtId="166" fontId="2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5" fontId="6" fillId="4" borderId="4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22" fillId="0" borderId="0" xfId="0" applyFont="1"/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1" fillId="2" borderId="2" xfId="0" applyNumberFormat="1" applyFont="1" applyFill="1" applyBorder="1" applyAlignment="1">
      <alignment horizontal="center"/>
    </xf>
    <xf numFmtId="0" fontId="12" fillId="0" borderId="4" xfId="0" applyFont="1" applyBorder="1" applyAlignment="1"/>
    <xf numFmtId="0" fontId="16" fillId="2" borderId="2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>
      <selection activeCell="C20" sqref="C20"/>
    </sheetView>
  </sheetViews>
  <sheetFormatPr baseColWidth="10" defaultRowHeight="15"/>
  <cols>
    <col min="1" max="1" width="7.140625" customWidth="1"/>
    <col min="2" max="2" width="21.42578125" customWidth="1"/>
    <col min="3" max="3" width="34.42578125" customWidth="1"/>
    <col min="7" max="7" width="12.5703125" customWidth="1"/>
    <col min="8" max="8" width="13.140625" customWidth="1"/>
    <col min="12" max="12" width="11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6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46</v>
      </c>
      <c r="F3" s="8"/>
      <c r="G3" s="1"/>
      <c r="H3" s="2"/>
      <c r="I3" s="1"/>
      <c r="J3" s="164"/>
      <c r="K3" s="172">
        <v>40908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6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 t="s">
        <v>43</v>
      </c>
      <c r="B6" s="11" t="s">
        <v>434</v>
      </c>
      <c r="C6" s="13" t="s">
        <v>27</v>
      </c>
      <c r="D6" s="13"/>
      <c r="E6" s="13"/>
      <c r="F6" s="14">
        <v>40101</v>
      </c>
      <c r="G6" s="57"/>
      <c r="H6" s="57" t="s">
        <v>435</v>
      </c>
      <c r="I6" s="57"/>
      <c r="J6" s="57">
        <v>72270</v>
      </c>
      <c r="K6" s="57"/>
      <c r="L6" s="57"/>
      <c r="M6" s="57"/>
      <c r="N6" s="57">
        <v>72270</v>
      </c>
    </row>
    <row r="7" spans="1:14">
      <c r="A7" s="10" t="s">
        <v>99</v>
      </c>
      <c r="B7" s="11" t="s">
        <v>433</v>
      </c>
      <c r="C7" s="13" t="s">
        <v>27</v>
      </c>
      <c r="D7" s="13">
        <v>40908</v>
      </c>
      <c r="E7" s="13">
        <v>40546</v>
      </c>
      <c r="F7" s="14">
        <v>40102</v>
      </c>
      <c r="G7" s="57">
        <v>115830</v>
      </c>
      <c r="H7" s="57"/>
      <c r="I7" s="57"/>
      <c r="J7" s="57"/>
      <c r="K7" s="57">
        <v>115830</v>
      </c>
      <c r="L7" s="57"/>
      <c r="M7" s="57"/>
      <c r="N7" s="58">
        <f>SUM(G7+I7)</f>
        <v>115830</v>
      </c>
    </row>
    <row r="8" spans="1:14">
      <c r="A8" s="10" t="s">
        <v>145</v>
      </c>
      <c r="B8" s="11" t="s">
        <v>436</v>
      </c>
      <c r="C8" s="12" t="s">
        <v>27</v>
      </c>
      <c r="D8" s="13">
        <v>40908</v>
      </c>
      <c r="E8" s="13">
        <v>40545</v>
      </c>
      <c r="F8" s="14">
        <v>40103</v>
      </c>
      <c r="G8" s="57">
        <v>110880</v>
      </c>
      <c r="H8" s="57"/>
      <c r="I8" s="57"/>
      <c r="J8" s="57"/>
      <c r="K8" s="57">
        <v>80880</v>
      </c>
      <c r="L8" s="57"/>
      <c r="M8" s="57">
        <v>30000</v>
      </c>
      <c r="N8" s="58">
        <f t="shared" ref="N8:N28" si="0">SUM(G8+I8)</f>
        <v>110880</v>
      </c>
    </row>
    <row r="9" spans="1:14">
      <c r="A9" s="10"/>
      <c r="B9" s="11"/>
      <c r="C9" s="13"/>
      <c r="D9" s="13"/>
      <c r="E9" s="13"/>
      <c r="F9" s="14"/>
      <c r="G9" s="57"/>
      <c r="H9" s="57"/>
      <c r="I9" s="57"/>
      <c r="J9" s="57"/>
      <c r="K9" s="57"/>
      <c r="L9" s="57"/>
      <c r="M9" s="57"/>
      <c r="N9" s="58">
        <f t="shared" si="0"/>
        <v>0</v>
      </c>
    </row>
    <row r="10" spans="1:14">
      <c r="A10" s="10"/>
      <c r="B10" s="10"/>
      <c r="C10" s="12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15"/>
      <c r="N12" s="16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1"/>
      <c r="C17" s="11"/>
      <c r="D17" s="13"/>
      <c r="E17" s="13"/>
      <c r="F17" s="14"/>
      <c r="G17" s="15"/>
      <c r="H17" s="15"/>
      <c r="I17" s="17"/>
      <c r="J17" s="17"/>
      <c r="K17" s="17"/>
      <c r="L17" s="15"/>
      <c r="M17" s="15"/>
      <c r="N17" s="16">
        <f t="shared" si="0"/>
        <v>0</v>
      </c>
    </row>
    <row r="18" spans="1:14">
      <c r="A18" s="10"/>
      <c r="B18" s="10"/>
      <c r="C18" s="10"/>
      <c r="D18" s="13"/>
      <c r="E18" s="13"/>
      <c r="F18" s="14"/>
      <c r="G18" s="15"/>
      <c r="H18" s="15"/>
      <c r="I18" s="15"/>
      <c r="J18" s="15"/>
      <c r="K18" s="15"/>
      <c r="L18" s="15"/>
      <c r="M18" s="15"/>
      <c r="N18" s="16">
        <f t="shared" si="0"/>
        <v>0</v>
      </c>
    </row>
    <row r="19" spans="1:14">
      <c r="A19" s="10"/>
      <c r="B19" s="10"/>
      <c r="C19" s="11"/>
      <c r="D19" s="13"/>
      <c r="E19" s="13"/>
      <c r="F19" s="14"/>
      <c r="G19" s="15"/>
      <c r="H19" s="15"/>
      <c r="I19" s="17"/>
      <c r="J19" s="17"/>
      <c r="K19" s="15"/>
      <c r="L19" s="15"/>
      <c r="M19" s="15"/>
      <c r="N19" s="16">
        <f t="shared" si="0"/>
        <v>0</v>
      </c>
    </row>
    <row r="20" spans="1:14">
      <c r="A20" s="10"/>
      <c r="B20" s="11"/>
      <c r="C20" s="11"/>
      <c r="D20" s="13"/>
      <c r="E20" s="13"/>
      <c r="F20" s="14"/>
      <c r="G20" s="15"/>
      <c r="H20" s="15"/>
      <c r="I20" s="17"/>
      <c r="J20" s="15"/>
      <c r="K20" s="15"/>
      <c r="L20" s="15"/>
      <c r="M20" s="18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SUM(N6:N28)</f>
        <v>298980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226710</v>
      </c>
      <c r="H30" s="19"/>
      <c r="I30" s="34">
        <f>SUM(I6:I28)</f>
        <v>0</v>
      </c>
      <c r="J30" s="34">
        <f>SUM(J6:J28)</f>
        <v>72270</v>
      </c>
      <c r="K30" s="34">
        <f>SUM(K6:K29)</f>
        <v>196710</v>
      </c>
      <c r="L30" s="34">
        <f>SUM(L6:L29)</f>
        <v>0</v>
      </c>
      <c r="M30" s="34">
        <f>SUM(M6:M29)</f>
        <v>30000</v>
      </c>
      <c r="N30" s="34">
        <f>SUM(J30:M30)</f>
        <v>298980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64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64" t="s">
        <v>20</v>
      </c>
      <c r="F32" s="164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64"/>
      <c r="C33" s="41"/>
      <c r="D33" s="42"/>
      <c r="E33" s="176">
        <v>495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146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v>72270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/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72270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  <row r="38" spans="1:14">
      <c r="A38" s="145"/>
      <c r="B38" s="146"/>
      <c r="C38" s="146"/>
      <c r="D38" s="146"/>
      <c r="E38" s="146"/>
      <c r="F38" s="146"/>
      <c r="G38" s="146"/>
      <c r="H38" s="146"/>
      <c r="I38" s="146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0866141732283472" right="0.70866141732283472" top="1.1811023622047245" bottom="0.74803149606299213" header="0.31496062992125984" footer="0.31496062992125984"/>
  <pageSetup paperSize="9" scale="65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H21" sqref="H21"/>
    </sheetView>
  </sheetViews>
  <sheetFormatPr baseColWidth="10" defaultRowHeight="15"/>
  <cols>
    <col min="1" max="1" width="7.140625" customWidth="1"/>
    <col min="2" max="2" width="21.42578125" customWidth="1"/>
    <col min="3" max="3" width="25.5703125" customWidth="1"/>
    <col min="7" max="7" width="12.5703125" customWidth="1"/>
    <col min="8" max="8" width="13.140625" customWidth="1"/>
    <col min="12" max="12" width="10" customWidth="1"/>
  </cols>
  <sheetData>
    <row r="1" spans="1:14">
      <c r="A1" s="1">
        <v>77</v>
      </c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4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42</v>
      </c>
      <c r="F3" s="8"/>
      <c r="G3" s="1"/>
      <c r="H3" s="2"/>
      <c r="I3" s="1"/>
      <c r="J3" s="144"/>
      <c r="K3" s="172">
        <v>40904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4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346</v>
      </c>
      <c r="C6" s="13" t="s">
        <v>121</v>
      </c>
      <c r="D6" s="13">
        <v>40901</v>
      </c>
      <c r="E6" s="13">
        <v>40904</v>
      </c>
      <c r="F6" s="14">
        <v>40020</v>
      </c>
      <c r="G6" s="57">
        <v>83070.899999999994</v>
      </c>
      <c r="H6" s="57"/>
      <c r="I6" s="57"/>
      <c r="J6" s="57"/>
      <c r="K6" s="57">
        <v>83070.899999999994</v>
      </c>
      <c r="L6" s="57"/>
      <c r="M6" s="57"/>
      <c r="N6" s="58">
        <f>SUM(G6+I6)</f>
        <v>83070.899999999994</v>
      </c>
    </row>
    <row r="7" spans="1:14">
      <c r="A7" s="10"/>
      <c r="B7" s="10" t="s">
        <v>347</v>
      </c>
      <c r="C7" s="12" t="s">
        <v>27</v>
      </c>
      <c r="D7" s="13">
        <v>40903</v>
      </c>
      <c r="E7" s="13">
        <v>40904</v>
      </c>
      <c r="F7" s="14">
        <v>40021</v>
      </c>
      <c r="G7" s="57">
        <v>39600</v>
      </c>
      <c r="H7" s="57"/>
      <c r="I7" s="57"/>
      <c r="J7" s="57"/>
      <c r="K7" s="57">
        <v>39600</v>
      </c>
      <c r="L7" s="57"/>
      <c r="M7" s="57"/>
      <c r="N7" s="58">
        <f>SUM(G7+I7)</f>
        <v>39600</v>
      </c>
    </row>
    <row r="8" spans="1:14">
      <c r="A8" s="10"/>
      <c r="B8" s="10" t="s">
        <v>347</v>
      </c>
      <c r="C8" s="12" t="s">
        <v>27</v>
      </c>
      <c r="D8" s="13"/>
      <c r="E8" s="13"/>
      <c r="F8" s="14">
        <v>40022</v>
      </c>
      <c r="G8" s="57"/>
      <c r="H8" s="57" t="s">
        <v>348</v>
      </c>
      <c r="I8" s="57">
        <v>75240</v>
      </c>
      <c r="J8" s="57"/>
      <c r="K8" s="57">
        <v>75240</v>
      </c>
      <c r="L8" s="57"/>
      <c r="M8" s="57"/>
      <c r="N8" s="58">
        <f t="shared" ref="N8:N28" si="0">SUM(G8+I8)</f>
        <v>75240</v>
      </c>
    </row>
    <row r="9" spans="1:14">
      <c r="A9" s="10"/>
      <c r="B9" s="10"/>
      <c r="C9" s="12"/>
      <c r="D9" s="13"/>
      <c r="E9" s="13"/>
      <c r="F9" s="14"/>
      <c r="G9" s="57"/>
      <c r="H9" s="57"/>
      <c r="I9" s="57"/>
      <c r="J9" s="57"/>
      <c r="K9" s="57"/>
      <c r="L9" s="57"/>
      <c r="M9" s="57"/>
      <c r="N9" s="58">
        <f t="shared" si="0"/>
        <v>0</v>
      </c>
    </row>
    <row r="10" spans="1:14">
      <c r="A10" s="10"/>
      <c r="B10" s="11"/>
      <c r="C10" s="13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57"/>
      <c r="H13" s="57"/>
      <c r="I13" s="57"/>
      <c r="J13" s="57"/>
      <c r="K13" s="57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197910.9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122670.9</v>
      </c>
      <c r="H30" s="19"/>
      <c r="I30" s="34">
        <f>SUM(I6:I28)</f>
        <v>75240</v>
      </c>
      <c r="J30" s="34">
        <f>SUM(J6:J28)</f>
        <v>0</v>
      </c>
      <c r="K30" s="34">
        <f>SUM(K6:K29)</f>
        <v>197910.9</v>
      </c>
      <c r="L30" s="34">
        <f>SUM(L6:L29)</f>
        <v>0</v>
      </c>
      <c r="M30" s="34">
        <f>SUM(M6:M29)</f>
        <v>0</v>
      </c>
      <c r="N30" s="34">
        <f>SUM(J30:M30)</f>
        <v>197910.9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44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44" t="s">
        <v>20</v>
      </c>
      <c r="F32" s="144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44"/>
      <c r="C33" s="41"/>
      <c r="D33" s="42"/>
      <c r="E33" s="176">
        <v>495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  <row r="38" spans="1:14">
      <c r="A38" s="145"/>
      <c r="B38" s="146"/>
      <c r="C38" s="146"/>
      <c r="D38" s="146"/>
      <c r="E38" s="146"/>
      <c r="F38" s="146"/>
      <c r="G38" s="146"/>
      <c r="H38" s="146"/>
      <c r="I38" s="146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0866141732283472" right="0.70866141732283472" top="1.1811023622047245" bottom="0.74803149606299213" header="0.31496062992125984" footer="0.31496062992125984"/>
  <pageSetup paperSize="9" scale="70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41"/>
  <sheetViews>
    <sheetView workbookViewId="0">
      <selection activeCell="J41" sqref="J41"/>
    </sheetView>
  </sheetViews>
  <sheetFormatPr baseColWidth="10" defaultRowHeight="15"/>
  <cols>
    <col min="1" max="1" width="7.140625" customWidth="1"/>
    <col min="2" max="2" width="21.42578125" customWidth="1"/>
    <col min="3" max="3" width="25.5703125" customWidth="1"/>
    <col min="7" max="7" width="12.5703125" customWidth="1"/>
    <col min="8" max="8" width="13.140625" customWidth="1"/>
    <col min="12" max="12" width="10" customWidth="1"/>
  </cols>
  <sheetData>
    <row r="1" spans="1:14">
      <c r="A1" s="1">
        <v>77</v>
      </c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4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42</v>
      </c>
      <c r="F3" s="8"/>
      <c r="G3" s="1"/>
      <c r="H3" s="2"/>
      <c r="I3" s="1"/>
      <c r="J3" s="142"/>
      <c r="K3" s="172">
        <v>40903</v>
      </c>
      <c r="L3" s="172"/>
      <c r="M3" s="172"/>
      <c r="N3" s="7" t="s">
        <v>345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4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0" t="s">
        <v>343</v>
      </c>
      <c r="C6" s="12" t="s">
        <v>41</v>
      </c>
      <c r="D6" s="13"/>
      <c r="E6" s="13"/>
      <c r="F6" s="14">
        <v>40008</v>
      </c>
      <c r="G6" s="15"/>
      <c r="H6" s="15" t="s">
        <v>41</v>
      </c>
      <c r="I6" s="15">
        <v>7200</v>
      </c>
      <c r="J6" s="15"/>
      <c r="K6" s="15">
        <v>7200</v>
      </c>
      <c r="L6" s="15"/>
      <c r="M6" s="15"/>
      <c r="N6" s="16"/>
    </row>
    <row r="7" spans="1:14">
      <c r="A7" s="10"/>
      <c r="B7" s="10" t="s">
        <v>341</v>
      </c>
      <c r="C7" s="12" t="s">
        <v>342</v>
      </c>
      <c r="D7" s="13"/>
      <c r="E7" s="13"/>
      <c r="F7" s="14">
        <v>40009</v>
      </c>
      <c r="G7" s="15">
        <v>49500</v>
      </c>
      <c r="H7" s="15"/>
      <c r="I7" s="15"/>
      <c r="J7" s="15"/>
      <c r="K7" s="15"/>
      <c r="L7" s="15">
        <v>49500</v>
      </c>
      <c r="M7" s="15"/>
      <c r="N7" s="16"/>
    </row>
    <row r="8" spans="1:14">
      <c r="A8" s="10"/>
      <c r="B8" s="10" t="s">
        <v>340</v>
      </c>
      <c r="C8" s="12" t="s">
        <v>27</v>
      </c>
      <c r="D8" s="13">
        <v>40902</v>
      </c>
      <c r="E8" s="13">
        <v>40903</v>
      </c>
      <c r="F8" s="14">
        <v>40010</v>
      </c>
      <c r="G8" s="15">
        <v>143055</v>
      </c>
      <c r="H8" s="15"/>
      <c r="I8" s="15"/>
      <c r="J8" s="15"/>
      <c r="K8" s="15">
        <v>143055</v>
      </c>
      <c r="L8" s="15"/>
      <c r="M8" s="15"/>
      <c r="N8" s="16"/>
    </row>
    <row r="9" spans="1:14">
      <c r="A9" s="10"/>
      <c r="B9" s="11" t="s">
        <v>332</v>
      </c>
      <c r="C9" s="13"/>
      <c r="D9" s="13"/>
      <c r="E9" s="13"/>
      <c r="F9" s="14">
        <v>40011</v>
      </c>
      <c r="G9" s="57"/>
      <c r="H9" s="57" t="s">
        <v>333</v>
      </c>
      <c r="I9" s="57">
        <v>109890</v>
      </c>
      <c r="J9" s="57"/>
      <c r="K9" s="57">
        <v>109890</v>
      </c>
      <c r="L9" s="57"/>
      <c r="M9" s="57"/>
      <c r="N9" s="58">
        <f>SUM(G9+I9)</f>
        <v>109890</v>
      </c>
    </row>
    <row r="10" spans="1:14">
      <c r="A10" s="10"/>
      <c r="B10" s="10"/>
      <c r="C10" s="12" t="s">
        <v>334</v>
      </c>
      <c r="D10" s="13">
        <v>40900</v>
      </c>
      <c r="E10" s="13">
        <v>40901</v>
      </c>
      <c r="F10" s="14">
        <v>40012</v>
      </c>
      <c r="G10" s="57">
        <v>34679.699999999997</v>
      </c>
      <c r="H10" s="57"/>
      <c r="I10" s="57"/>
      <c r="J10" s="57"/>
      <c r="K10" s="57">
        <v>34679.699999999997</v>
      </c>
      <c r="L10" s="57"/>
      <c r="M10" s="57"/>
      <c r="N10" s="58">
        <f>SUM(G10+I10)</f>
        <v>34679.699999999997</v>
      </c>
    </row>
    <row r="11" spans="1:14">
      <c r="A11" s="10"/>
      <c r="B11" s="10" t="s">
        <v>278</v>
      </c>
      <c r="C11" s="12" t="s">
        <v>121</v>
      </c>
      <c r="D11" s="13">
        <v>40902</v>
      </c>
      <c r="E11" s="13">
        <v>40903</v>
      </c>
      <c r="F11" s="14">
        <v>40013</v>
      </c>
      <c r="G11" s="57">
        <v>27690.3</v>
      </c>
      <c r="H11" s="57"/>
      <c r="I11" s="57"/>
      <c r="J11" s="57"/>
      <c r="K11" s="57">
        <v>27690.3</v>
      </c>
      <c r="L11" s="57"/>
      <c r="M11" s="57"/>
      <c r="N11" s="58">
        <f t="shared" ref="N11:N31" si="0">SUM(G11+I11)</f>
        <v>27690.3</v>
      </c>
    </row>
    <row r="12" spans="1:14">
      <c r="A12" s="10"/>
      <c r="B12" s="10" t="s">
        <v>332</v>
      </c>
      <c r="C12" s="12"/>
      <c r="D12" s="13">
        <v>40903</v>
      </c>
      <c r="E12" s="13">
        <v>40904</v>
      </c>
      <c r="F12" s="14">
        <v>40014</v>
      </c>
      <c r="G12" s="57">
        <v>27690.3</v>
      </c>
      <c r="H12" s="57"/>
      <c r="I12" s="57"/>
      <c r="J12" s="57"/>
      <c r="K12" s="57">
        <v>27690.3</v>
      </c>
      <c r="L12" s="57"/>
      <c r="M12" s="57"/>
      <c r="N12" s="58">
        <f t="shared" si="0"/>
        <v>27690.3</v>
      </c>
    </row>
    <row r="13" spans="1:14">
      <c r="A13" s="10"/>
      <c r="B13" s="11" t="s">
        <v>335</v>
      </c>
      <c r="C13" s="13" t="s">
        <v>334</v>
      </c>
      <c r="D13" s="13">
        <v>40903</v>
      </c>
      <c r="E13" s="13">
        <v>40905</v>
      </c>
      <c r="F13" s="14">
        <v>40015</v>
      </c>
      <c r="G13" s="57">
        <v>93970.8</v>
      </c>
      <c r="H13" s="57"/>
      <c r="I13" s="57"/>
      <c r="J13" s="57"/>
      <c r="K13" s="57">
        <v>93970.8</v>
      </c>
      <c r="L13" s="57"/>
      <c r="M13" s="57"/>
      <c r="N13" s="58">
        <f t="shared" si="0"/>
        <v>93970.8</v>
      </c>
    </row>
    <row r="14" spans="1:14">
      <c r="A14" s="10"/>
      <c r="B14" s="10" t="s">
        <v>336</v>
      </c>
      <c r="C14" s="12" t="s">
        <v>27</v>
      </c>
      <c r="D14" s="13">
        <v>40903</v>
      </c>
      <c r="E14" s="13">
        <v>40904</v>
      </c>
      <c r="F14" s="14">
        <v>40016</v>
      </c>
      <c r="G14" s="57">
        <v>34650</v>
      </c>
      <c r="H14" s="57"/>
      <c r="I14" s="57"/>
      <c r="J14" s="57"/>
      <c r="K14" s="57">
        <v>34650</v>
      </c>
      <c r="L14" s="57"/>
      <c r="M14" s="57"/>
      <c r="N14" s="58">
        <f t="shared" si="0"/>
        <v>34650</v>
      </c>
    </row>
    <row r="15" spans="1:14">
      <c r="A15" s="10"/>
      <c r="B15" s="10" t="s">
        <v>337</v>
      </c>
      <c r="C15" s="12" t="s">
        <v>27</v>
      </c>
      <c r="D15" s="13">
        <v>40903</v>
      </c>
      <c r="E15" s="13">
        <v>40904</v>
      </c>
      <c r="F15" s="14">
        <v>40017</v>
      </c>
      <c r="G15" s="57">
        <v>44055</v>
      </c>
      <c r="H15" s="57"/>
      <c r="I15" s="57"/>
      <c r="J15" s="57"/>
      <c r="K15" s="57">
        <v>44055</v>
      </c>
      <c r="L15" s="57"/>
      <c r="M15" s="57"/>
      <c r="N15" s="58">
        <f t="shared" si="0"/>
        <v>44055</v>
      </c>
    </row>
    <row r="16" spans="1:14">
      <c r="A16" s="10"/>
      <c r="B16" s="10" t="s">
        <v>338</v>
      </c>
      <c r="C16" s="12" t="s">
        <v>27</v>
      </c>
      <c r="D16" s="13">
        <v>40903</v>
      </c>
      <c r="E16" s="13">
        <v>40904</v>
      </c>
      <c r="F16" s="14">
        <v>40018</v>
      </c>
      <c r="G16" s="57">
        <v>31680</v>
      </c>
      <c r="H16" s="57"/>
      <c r="I16" s="57"/>
      <c r="J16" s="57">
        <v>31680</v>
      </c>
      <c r="K16" s="57"/>
      <c r="L16" s="15"/>
      <c r="M16" s="15"/>
      <c r="N16" s="16">
        <f t="shared" si="0"/>
        <v>31680</v>
      </c>
    </row>
    <row r="17" spans="1:14">
      <c r="A17" s="10"/>
      <c r="B17" s="10" t="s">
        <v>339</v>
      </c>
      <c r="C17" s="12" t="s">
        <v>41</v>
      </c>
      <c r="D17" s="13"/>
      <c r="E17" s="13"/>
      <c r="F17" s="14">
        <v>40019</v>
      </c>
      <c r="G17" s="15"/>
      <c r="H17" s="15" t="s">
        <v>41</v>
      </c>
      <c r="I17" s="15">
        <v>5000</v>
      </c>
      <c r="J17" s="15">
        <v>5000</v>
      </c>
      <c r="K17" s="15"/>
      <c r="L17" s="15"/>
      <c r="M17" s="15"/>
      <c r="N17" s="16">
        <f t="shared" si="0"/>
        <v>5000</v>
      </c>
    </row>
    <row r="18" spans="1:14">
      <c r="A18" s="10"/>
      <c r="B18" s="10"/>
      <c r="C18" s="12"/>
      <c r="D18" s="13"/>
      <c r="E18" s="13"/>
      <c r="F18" s="14"/>
      <c r="G18" s="15"/>
      <c r="H18" s="15"/>
      <c r="I18" s="15"/>
      <c r="J18" s="15"/>
      <c r="K18" s="15"/>
      <c r="L18" s="15"/>
      <c r="M18" s="15"/>
      <c r="N18" s="16">
        <f t="shared" si="0"/>
        <v>0</v>
      </c>
    </row>
    <row r="19" spans="1:14">
      <c r="A19" s="10"/>
      <c r="B19" s="10"/>
      <c r="C19" s="12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2"/>
      <c r="D20" s="13"/>
      <c r="E20" s="13"/>
      <c r="F20" s="14"/>
      <c r="G20" s="15"/>
      <c r="H20" s="15"/>
      <c r="I20" s="15"/>
      <c r="J20" s="15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7"/>
      <c r="K21" s="17"/>
      <c r="L21" s="15"/>
      <c r="M21" s="15"/>
      <c r="N21" s="16">
        <f t="shared" si="0"/>
        <v>0</v>
      </c>
    </row>
    <row r="22" spans="1:14">
      <c r="A22" s="10"/>
      <c r="B22" s="10"/>
      <c r="C22" s="10"/>
      <c r="D22" s="13"/>
      <c r="E22" s="13"/>
      <c r="F22" s="14"/>
      <c r="G22" s="15"/>
      <c r="H22" s="15"/>
      <c r="I22" s="15"/>
      <c r="J22" s="15"/>
      <c r="K22" s="15"/>
      <c r="L22" s="15"/>
      <c r="M22" s="15"/>
      <c r="N22" s="16">
        <f t="shared" si="0"/>
        <v>0</v>
      </c>
    </row>
    <row r="23" spans="1:14">
      <c r="A23" s="10"/>
      <c r="B23" s="10"/>
      <c r="C23" s="11"/>
      <c r="D23" s="13"/>
      <c r="E23" s="13"/>
      <c r="F23" s="14"/>
      <c r="G23" s="15"/>
      <c r="H23" s="15"/>
      <c r="I23" s="17"/>
      <c r="J23" s="17"/>
      <c r="K23" s="15"/>
      <c r="L23" s="15"/>
      <c r="M23" s="15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10"/>
      <c r="B29" s="11"/>
      <c r="C29" s="11"/>
      <c r="D29" s="13"/>
      <c r="E29" s="13"/>
      <c r="F29" s="14"/>
      <c r="G29" s="15"/>
      <c r="H29" s="15"/>
      <c r="I29" s="17"/>
      <c r="J29" s="15"/>
      <c r="K29" s="15"/>
      <c r="L29" s="15"/>
      <c r="M29" s="18"/>
      <c r="N29" s="16">
        <f t="shared" si="0"/>
        <v>0</v>
      </c>
    </row>
    <row r="30" spans="1:14">
      <c r="A30" s="10"/>
      <c r="B30" s="11"/>
      <c r="C30" s="11"/>
      <c r="D30" s="13"/>
      <c r="E30" s="13"/>
      <c r="F30" s="14"/>
      <c r="G30" s="15"/>
      <c r="H30" s="15"/>
      <c r="I30" s="17"/>
      <c r="J30" s="15"/>
      <c r="K30" s="15"/>
      <c r="L30" s="15"/>
      <c r="M30" s="18"/>
      <c r="N30" s="16">
        <f t="shared" si="0"/>
        <v>0</v>
      </c>
    </row>
    <row r="31" spans="1:14">
      <c r="A31" s="10"/>
      <c r="B31" s="11"/>
      <c r="C31" s="11"/>
      <c r="D31" s="13"/>
      <c r="E31" s="13"/>
      <c r="F31" s="14"/>
      <c r="G31" s="15"/>
      <c r="H31" s="15"/>
      <c r="I31" s="17"/>
      <c r="J31" s="15"/>
      <c r="K31" s="15"/>
      <c r="L31" s="15"/>
      <c r="M31" s="18"/>
      <c r="N31" s="16">
        <f t="shared" si="0"/>
        <v>0</v>
      </c>
    </row>
    <row r="32" spans="1:14">
      <c r="A32" s="29"/>
      <c r="B32" s="31"/>
      <c r="C32" s="30"/>
      <c r="D32" s="28"/>
      <c r="E32" s="28"/>
      <c r="F32" s="30"/>
      <c r="G32" s="15"/>
      <c r="H32" s="23"/>
      <c r="I32" s="24"/>
      <c r="J32" s="15"/>
      <c r="K32" s="27"/>
      <c r="L32" s="15"/>
      <c r="M32" s="18"/>
      <c r="N32" s="16">
        <f>SUM(G33+I33)</f>
        <v>609061.1</v>
      </c>
    </row>
    <row r="33" spans="1:14">
      <c r="A33" s="7" t="s">
        <v>17</v>
      </c>
      <c r="B33" s="7"/>
      <c r="C33" s="32"/>
      <c r="D33" s="33"/>
      <c r="E33" s="33"/>
      <c r="F33" s="33"/>
      <c r="G33" s="15">
        <f>SUM(G6:G32)</f>
        <v>486971.1</v>
      </c>
      <c r="H33" s="19"/>
      <c r="I33" s="34">
        <f>SUM(I6:I31)</f>
        <v>122090</v>
      </c>
      <c r="J33" s="34">
        <f>SUM(J6:J31)</f>
        <v>36680</v>
      </c>
      <c r="K33" s="34">
        <f>SUM(K6:K32)</f>
        <v>522881.1</v>
      </c>
      <c r="L33" s="34">
        <f>SUM(L6:L32)</f>
        <v>49500</v>
      </c>
      <c r="M33" s="34">
        <f>SUM(M9:M32)</f>
        <v>0</v>
      </c>
      <c r="N33" s="34">
        <f>SUM(J33:M33)</f>
        <v>609061.1</v>
      </c>
    </row>
    <row r="34" spans="1:14">
      <c r="A34" s="1"/>
      <c r="B34" s="1"/>
      <c r="C34" s="1"/>
      <c r="D34" s="35"/>
      <c r="E34" s="1"/>
      <c r="F34" s="1"/>
      <c r="G34" s="1"/>
      <c r="H34" s="36" t="s">
        <v>18</v>
      </c>
      <c r="I34" s="37"/>
      <c r="J34" s="32"/>
      <c r="K34" s="142"/>
      <c r="L34" s="32"/>
      <c r="M34" s="32"/>
      <c r="N34" s="1"/>
    </row>
    <row r="35" spans="1:14" ht="18.75">
      <c r="A35" s="7" t="s">
        <v>19</v>
      </c>
      <c r="B35" s="7"/>
      <c r="C35" s="1"/>
      <c r="D35" s="35"/>
      <c r="E35" s="142" t="s">
        <v>20</v>
      </c>
      <c r="F35" s="142"/>
      <c r="G35" s="38"/>
      <c r="H35" s="174"/>
      <c r="I35" s="175"/>
      <c r="J35" s="39"/>
      <c r="K35" s="40"/>
      <c r="L35" s="40"/>
      <c r="M35" s="1"/>
      <c r="N35" s="1"/>
    </row>
    <row r="36" spans="1:14" ht="15.75">
      <c r="A36" s="7" t="s">
        <v>21</v>
      </c>
      <c r="B36" s="142"/>
      <c r="C36" s="41"/>
      <c r="D36" s="42"/>
      <c r="E36" s="176">
        <v>495</v>
      </c>
      <c r="F36" s="177"/>
      <c r="G36" s="178"/>
      <c r="H36" s="179"/>
      <c r="I36" s="180"/>
      <c r="J36" s="40"/>
      <c r="K36" s="40"/>
      <c r="L36" s="40"/>
      <c r="M36" s="1"/>
      <c r="N36" s="43"/>
    </row>
    <row r="37" spans="1:14">
      <c r="A37" s="7" t="s">
        <v>22</v>
      </c>
      <c r="B37" s="1"/>
      <c r="C37" s="44">
        <v>50</v>
      </c>
      <c r="D37" s="42"/>
      <c r="E37" s="42"/>
      <c r="F37" s="42"/>
      <c r="G37" s="1"/>
      <c r="H37" s="45"/>
      <c r="I37" s="46"/>
      <c r="J37" s="1"/>
      <c r="K37" s="1"/>
      <c r="L37" s="1"/>
      <c r="M37" s="1"/>
      <c r="N37" s="43"/>
    </row>
    <row r="38" spans="1:14">
      <c r="A38" s="1"/>
      <c r="B38" s="1"/>
      <c r="C38" s="47">
        <f>((C36+C37)*E36)</f>
        <v>24750</v>
      </c>
      <c r="D38" s="42"/>
      <c r="E38" s="42"/>
      <c r="F38" s="42"/>
      <c r="G38" s="1"/>
      <c r="H38" s="2"/>
      <c r="I38" s="1"/>
      <c r="J38" s="1"/>
      <c r="K38" s="1"/>
      <c r="L38" s="1"/>
      <c r="M38" s="1"/>
      <c r="N38" s="43"/>
    </row>
    <row r="39" spans="1:14">
      <c r="A39" s="7" t="s">
        <v>23</v>
      </c>
      <c r="B39" s="1"/>
      <c r="C39" s="48">
        <v>12000</v>
      </c>
      <c r="D39" s="42"/>
      <c r="E39" s="42"/>
      <c r="F39" s="42"/>
      <c r="G39" s="1"/>
      <c r="H39" s="2"/>
      <c r="I39" s="1"/>
      <c r="J39" s="1"/>
      <c r="K39" s="1"/>
      <c r="L39" s="1"/>
      <c r="M39" s="1"/>
      <c r="N39" s="1"/>
    </row>
    <row r="40" spans="1:14">
      <c r="A40" s="165" t="s">
        <v>16</v>
      </c>
      <c r="B40" s="165"/>
      <c r="C40" s="47">
        <f>SUM(C38+C39)</f>
        <v>36750</v>
      </c>
      <c r="D40" s="42"/>
      <c r="E40" s="42"/>
      <c r="F40" s="42"/>
      <c r="G40" s="1"/>
      <c r="H40" s="2"/>
      <c r="I40" s="1"/>
      <c r="J40" s="1"/>
      <c r="K40" s="1"/>
      <c r="L40" s="1"/>
      <c r="M40" s="1"/>
      <c r="N40" s="35"/>
    </row>
    <row r="41" spans="1:14">
      <c r="A41" s="145"/>
      <c r="B41" s="146" t="s">
        <v>344</v>
      </c>
      <c r="C41" s="146"/>
      <c r="D41" s="146"/>
      <c r="E41" s="146"/>
      <c r="F41" s="146"/>
      <c r="G41" s="146"/>
      <c r="H41" s="146"/>
      <c r="I41" s="146"/>
    </row>
  </sheetData>
  <mergeCells count="8">
    <mergeCell ref="A40:B40"/>
    <mergeCell ref="C1:F1"/>
    <mergeCell ref="B3:D3"/>
    <mergeCell ref="K3:M3"/>
    <mergeCell ref="H4:I4"/>
    <mergeCell ref="H35:I35"/>
    <mergeCell ref="E36:F36"/>
    <mergeCell ref="G36:I36"/>
  </mergeCells>
  <pageMargins left="0.70866141732283472" right="0.70866141732283472" top="1.1811023622047245" bottom="0.74803149606299213" header="0.31496062992125984" footer="0.31496062992125984"/>
  <pageSetup paperSize="9" scale="70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XFD1048576"/>
    </sheetView>
  </sheetViews>
  <sheetFormatPr baseColWidth="10" defaultRowHeight="15"/>
  <cols>
    <col min="1" max="1" width="7.140625" customWidth="1"/>
    <col min="2" max="2" width="21.42578125" customWidth="1"/>
    <col min="3" max="3" width="25.5703125" customWidth="1"/>
    <col min="7" max="7" width="12.5703125" customWidth="1"/>
    <col min="8" max="8" width="13.140625" customWidth="1"/>
    <col min="12" max="12" width="10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3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46</v>
      </c>
      <c r="F3" s="8"/>
      <c r="G3" s="1"/>
      <c r="H3" s="2"/>
      <c r="I3" s="1"/>
      <c r="J3" s="140"/>
      <c r="K3" s="172">
        <v>40903</v>
      </c>
      <c r="L3" s="172"/>
      <c r="M3" s="172"/>
      <c r="N3" s="7" t="s">
        <v>119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4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328</v>
      </c>
      <c r="C6" s="13"/>
      <c r="D6" s="13"/>
      <c r="E6" s="13"/>
      <c r="F6" s="14">
        <v>40008</v>
      </c>
      <c r="G6" s="57"/>
      <c r="H6" s="57" t="s">
        <v>41</v>
      </c>
      <c r="I6" s="57">
        <v>7200</v>
      </c>
      <c r="J6" s="57"/>
      <c r="K6" s="57">
        <v>7200</v>
      </c>
      <c r="L6" s="57"/>
      <c r="M6" s="57"/>
      <c r="N6" s="58">
        <f>SUM(G6+I6)</f>
        <v>7200</v>
      </c>
    </row>
    <row r="7" spans="1:14">
      <c r="A7" s="10"/>
      <c r="B7" s="10" t="s">
        <v>329</v>
      </c>
      <c r="C7" s="12"/>
      <c r="D7" s="13"/>
      <c r="E7" s="13"/>
      <c r="F7" s="14">
        <v>40009</v>
      </c>
      <c r="G7" s="57"/>
      <c r="H7" s="57" t="s">
        <v>330</v>
      </c>
      <c r="I7" s="57">
        <v>49500</v>
      </c>
      <c r="J7" s="57"/>
      <c r="K7" s="57"/>
      <c r="L7" s="57">
        <v>49500</v>
      </c>
      <c r="M7" s="57"/>
      <c r="N7" s="58">
        <f>SUM(G7+I7)</f>
        <v>49500</v>
      </c>
    </row>
    <row r="8" spans="1:14">
      <c r="A8" s="10"/>
      <c r="B8" s="10" t="s">
        <v>331</v>
      </c>
      <c r="C8" s="12" t="s">
        <v>50</v>
      </c>
      <c r="D8" s="13">
        <v>40902</v>
      </c>
      <c r="E8" s="13">
        <v>40903</v>
      </c>
      <c r="F8" s="14">
        <v>40010</v>
      </c>
      <c r="G8" s="57">
        <v>143055</v>
      </c>
      <c r="H8" s="57"/>
      <c r="I8" s="57"/>
      <c r="J8" s="57"/>
      <c r="K8" s="57">
        <v>143055</v>
      </c>
      <c r="L8" s="57"/>
      <c r="M8" s="57"/>
      <c r="N8" s="58">
        <f t="shared" ref="N8:N28" si="0">SUM(G8+I8)</f>
        <v>143055</v>
      </c>
    </row>
    <row r="9" spans="1:14">
      <c r="A9" s="10"/>
      <c r="B9" s="10"/>
      <c r="C9" s="12"/>
      <c r="D9" s="13"/>
      <c r="E9" s="13"/>
      <c r="F9" s="14"/>
      <c r="G9" s="57"/>
      <c r="H9" s="57"/>
      <c r="I9" s="57"/>
      <c r="J9" s="57"/>
      <c r="K9" s="57"/>
      <c r="L9" s="57"/>
      <c r="M9" s="57"/>
      <c r="N9" s="58">
        <f t="shared" si="0"/>
        <v>0</v>
      </c>
    </row>
    <row r="10" spans="1:14">
      <c r="A10" s="10"/>
      <c r="B10" s="11"/>
      <c r="C10" s="13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57"/>
      <c r="H13" s="57"/>
      <c r="I13" s="57"/>
      <c r="J13" s="57"/>
      <c r="K13" s="57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199755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143055</v>
      </c>
      <c r="H30" s="19"/>
      <c r="I30" s="34">
        <f>SUM(I6:I28)</f>
        <v>56700</v>
      </c>
      <c r="J30" s="34">
        <f>SUM(J6:J28)</f>
        <v>0</v>
      </c>
      <c r="K30" s="34">
        <f>SUM(K6:K28)</f>
        <v>150255</v>
      </c>
      <c r="L30" s="34">
        <f>SUM(L6:L29)</f>
        <v>49500</v>
      </c>
      <c r="M30" s="34">
        <f>SUM(M6:M29)</f>
        <v>0</v>
      </c>
      <c r="N30" s="34">
        <f>SUM(J30:M30)</f>
        <v>199755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40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40" t="s">
        <v>20</v>
      </c>
      <c r="F32" s="140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40"/>
      <c r="C33" s="41"/>
      <c r="D33" s="42"/>
      <c r="E33" s="176">
        <v>495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/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/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0866141732283472" right="0.70866141732283472" top="1.1811023622047245" bottom="0.74803149606299213" header="0.31496062992125984" footer="0.31496062992125984"/>
  <pageSetup paperSize="9" scale="70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XFD1048576"/>
    </sheetView>
  </sheetViews>
  <sheetFormatPr baseColWidth="10" defaultRowHeight="15"/>
  <cols>
    <col min="1" max="1" width="7.140625" customWidth="1"/>
    <col min="2" max="2" width="21.42578125" customWidth="1"/>
    <col min="3" max="3" width="25.5703125" customWidth="1"/>
    <col min="7" max="7" width="12.5703125" customWidth="1"/>
    <col min="8" max="8" width="13.140625" customWidth="1"/>
    <col min="12" max="12" width="10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3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46</v>
      </c>
      <c r="F3" s="8"/>
      <c r="G3" s="1"/>
      <c r="H3" s="2"/>
      <c r="I3" s="1"/>
      <c r="J3" s="138"/>
      <c r="K3" s="172">
        <v>40902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3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 t="s">
        <v>48</v>
      </c>
      <c r="B6" s="11" t="s">
        <v>316</v>
      </c>
      <c r="C6" s="13" t="s">
        <v>50</v>
      </c>
      <c r="D6" s="13"/>
      <c r="E6" s="13"/>
      <c r="F6" s="14">
        <v>40001</v>
      </c>
      <c r="G6" s="57"/>
      <c r="H6" s="57" t="s">
        <v>317</v>
      </c>
      <c r="I6" s="57">
        <v>115830</v>
      </c>
      <c r="J6" s="57">
        <v>115830</v>
      </c>
      <c r="K6" s="57"/>
      <c r="L6" s="57"/>
      <c r="M6" s="57"/>
      <c r="N6" s="58">
        <f>SUM(G6+I6)</f>
        <v>115830</v>
      </c>
    </row>
    <row r="7" spans="1:14">
      <c r="A7" s="10" t="s">
        <v>321</v>
      </c>
      <c r="B7" s="10" t="s">
        <v>318</v>
      </c>
      <c r="C7" s="12" t="s">
        <v>50</v>
      </c>
      <c r="D7" s="13"/>
      <c r="E7" s="13"/>
      <c r="F7" s="14">
        <v>40002</v>
      </c>
      <c r="G7" s="57"/>
      <c r="H7" s="57" t="s">
        <v>319</v>
      </c>
      <c r="I7" s="57">
        <v>96030</v>
      </c>
      <c r="J7" s="57"/>
      <c r="K7" s="57">
        <v>96030</v>
      </c>
      <c r="L7" s="57"/>
      <c r="M7" s="57"/>
      <c r="N7" s="58">
        <f>SUM(G7+I7)</f>
        <v>96030</v>
      </c>
    </row>
    <row r="8" spans="1:14">
      <c r="A8" s="10" t="s">
        <v>322</v>
      </c>
      <c r="B8" s="10" t="s">
        <v>320</v>
      </c>
      <c r="C8" s="12" t="s">
        <v>50</v>
      </c>
      <c r="D8" s="13">
        <v>40902</v>
      </c>
      <c r="E8" s="13">
        <v>40903</v>
      </c>
      <c r="F8" s="14">
        <v>40003</v>
      </c>
      <c r="G8" s="57">
        <v>34155</v>
      </c>
      <c r="H8" s="57"/>
      <c r="I8" s="57"/>
      <c r="J8" s="57"/>
      <c r="K8" s="57">
        <v>34155</v>
      </c>
      <c r="L8" s="57"/>
      <c r="M8" s="57"/>
      <c r="N8" s="58">
        <f t="shared" ref="N8:N28" si="0">SUM(G8+I8)</f>
        <v>34155</v>
      </c>
    </row>
    <row r="9" spans="1:14">
      <c r="A9" s="10" t="s">
        <v>109</v>
      </c>
      <c r="B9" s="10" t="s">
        <v>323</v>
      </c>
      <c r="C9" s="12" t="s">
        <v>50</v>
      </c>
      <c r="D9" s="13">
        <v>40902</v>
      </c>
      <c r="E9" s="13">
        <v>40903</v>
      </c>
      <c r="F9" s="14">
        <v>40004</v>
      </c>
      <c r="G9" s="57">
        <v>31680</v>
      </c>
      <c r="H9" s="57"/>
      <c r="I9" s="57"/>
      <c r="J9" s="57">
        <v>31680</v>
      </c>
      <c r="K9" s="57"/>
      <c r="L9" s="57"/>
      <c r="M9" s="57"/>
      <c r="N9" s="58">
        <f t="shared" si="0"/>
        <v>31680</v>
      </c>
    </row>
    <row r="10" spans="1:14">
      <c r="A10" s="10" t="s">
        <v>48</v>
      </c>
      <c r="B10" s="11" t="s">
        <v>324</v>
      </c>
      <c r="C10" s="13" t="s">
        <v>50</v>
      </c>
      <c r="D10" s="13">
        <v>40902</v>
      </c>
      <c r="E10" s="13">
        <v>40904</v>
      </c>
      <c r="F10" s="14">
        <v>40005</v>
      </c>
      <c r="G10" s="57">
        <v>82170</v>
      </c>
      <c r="H10" s="57"/>
      <c r="I10" s="57"/>
      <c r="J10" s="57">
        <v>82170</v>
      </c>
      <c r="K10" s="57"/>
      <c r="L10" s="57"/>
      <c r="M10" s="57"/>
      <c r="N10" s="58">
        <f t="shared" si="0"/>
        <v>82170</v>
      </c>
    </row>
    <row r="11" spans="1:14">
      <c r="A11" s="10" t="s">
        <v>99</v>
      </c>
      <c r="B11" s="10" t="s">
        <v>325</v>
      </c>
      <c r="C11" s="12" t="s">
        <v>50</v>
      </c>
      <c r="D11" s="13">
        <v>40902</v>
      </c>
      <c r="E11" s="13">
        <v>40903</v>
      </c>
      <c r="F11" s="14">
        <v>40006</v>
      </c>
      <c r="G11" s="57">
        <v>51480</v>
      </c>
      <c r="H11" s="57"/>
      <c r="I11" s="57"/>
      <c r="J11" s="57"/>
      <c r="K11" s="57">
        <v>51480</v>
      </c>
      <c r="L11" s="57"/>
      <c r="M11" s="57"/>
      <c r="N11" s="58">
        <f t="shared" si="0"/>
        <v>51480</v>
      </c>
    </row>
    <row r="12" spans="1:14">
      <c r="A12" s="10" t="s">
        <v>326</v>
      </c>
      <c r="B12" s="10" t="s">
        <v>327</v>
      </c>
      <c r="C12" s="12" t="s">
        <v>50</v>
      </c>
      <c r="D12" s="13">
        <v>40902</v>
      </c>
      <c r="E12" s="13">
        <v>40903</v>
      </c>
      <c r="F12" s="14">
        <v>40007</v>
      </c>
      <c r="G12" s="57">
        <v>32670</v>
      </c>
      <c r="H12" s="57"/>
      <c r="I12" s="57"/>
      <c r="J12" s="57"/>
      <c r="K12" s="57">
        <v>32670</v>
      </c>
      <c r="L12" s="57"/>
      <c r="M12" s="57"/>
      <c r="N12" s="58">
        <f t="shared" si="0"/>
        <v>32670</v>
      </c>
    </row>
    <row r="13" spans="1:14">
      <c r="A13" s="10"/>
      <c r="B13" s="10"/>
      <c r="C13" s="12"/>
      <c r="D13" s="13"/>
      <c r="E13" s="13"/>
      <c r="F13" s="14"/>
      <c r="G13" s="57"/>
      <c r="H13" s="57"/>
      <c r="I13" s="57"/>
      <c r="J13" s="57"/>
      <c r="K13" s="57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444015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232155</v>
      </c>
      <c r="H30" s="19"/>
      <c r="I30" s="34">
        <f>SUM(I6:I28)</f>
        <v>211860</v>
      </c>
      <c r="J30" s="34">
        <f>SUM(J6:J28)</f>
        <v>229680</v>
      </c>
      <c r="K30" s="34">
        <f>SUM(K6:K28)</f>
        <v>214335</v>
      </c>
      <c r="L30" s="34">
        <f>SUM(L6:L29)</f>
        <v>0</v>
      </c>
      <c r="M30" s="34">
        <f>SUM(M6:M29)</f>
        <v>0</v>
      </c>
      <c r="N30" s="34">
        <f>SUM(J30:M30)</f>
        <v>444015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38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38" t="s">
        <v>20</v>
      </c>
      <c r="F32" s="138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38"/>
      <c r="C33" s="41"/>
      <c r="D33" s="42"/>
      <c r="E33" s="176">
        <v>495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450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222750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7000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229750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0866141732283472" right="0.70866141732283472" top="1.1811023622047245" bottom="0.74803149606299213" header="0.31496062992125984" footer="0.31496062992125984"/>
  <pageSetup paperSize="9" scale="70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37"/>
  <sheetViews>
    <sheetView topLeftCell="A19" workbookViewId="0">
      <selection sqref="A1:N37"/>
    </sheetView>
  </sheetViews>
  <sheetFormatPr baseColWidth="10" defaultRowHeight="15"/>
  <cols>
    <col min="1" max="1" width="7.140625" customWidth="1"/>
    <col min="2" max="2" width="21.42578125" customWidth="1"/>
    <col min="3" max="3" width="25.5703125" customWidth="1"/>
    <col min="7" max="7" width="12.5703125" customWidth="1"/>
    <col min="8" max="8" width="13.140625" customWidth="1"/>
    <col min="12" max="12" width="10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3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106</v>
      </c>
      <c r="F3" s="8"/>
      <c r="G3" s="1"/>
      <c r="H3" s="2"/>
      <c r="I3" s="1"/>
      <c r="J3" s="136"/>
      <c r="K3" s="172">
        <v>40902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3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309</v>
      </c>
      <c r="C6" s="13" t="s">
        <v>27</v>
      </c>
      <c r="D6" s="13">
        <v>40902</v>
      </c>
      <c r="E6" s="13">
        <v>40903</v>
      </c>
      <c r="F6" s="14">
        <v>39995</v>
      </c>
      <c r="G6" s="57">
        <v>51480</v>
      </c>
      <c r="H6" s="57"/>
      <c r="I6" s="57"/>
      <c r="J6" s="57"/>
      <c r="K6" s="57">
        <v>51480</v>
      </c>
      <c r="L6" s="57"/>
      <c r="M6" s="57"/>
      <c r="N6" s="58">
        <f>SUM(G6+I6)</f>
        <v>51480</v>
      </c>
    </row>
    <row r="7" spans="1:14">
      <c r="A7" s="10"/>
      <c r="B7" s="10" t="s">
        <v>310</v>
      </c>
      <c r="C7" s="12"/>
      <c r="D7" s="13"/>
      <c r="E7" s="13"/>
      <c r="F7" s="14">
        <v>39996</v>
      </c>
      <c r="G7" s="57"/>
      <c r="H7" s="57" t="s">
        <v>311</v>
      </c>
      <c r="I7" s="57">
        <v>86872.48</v>
      </c>
      <c r="J7" s="57"/>
      <c r="K7" s="57">
        <v>86872.48</v>
      </c>
      <c r="L7" s="57"/>
      <c r="M7" s="57"/>
      <c r="N7" s="58">
        <f>SUM(G7+I7)</f>
        <v>86872.48</v>
      </c>
    </row>
    <row r="8" spans="1:14">
      <c r="A8" s="10"/>
      <c r="B8" s="10" t="s">
        <v>312</v>
      </c>
      <c r="C8" s="12" t="s">
        <v>27</v>
      </c>
      <c r="D8" s="13"/>
      <c r="E8" s="13"/>
      <c r="F8" s="14">
        <v>39997</v>
      </c>
      <c r="G8" s="57">
        <v>59400</v>
      </c>
      <c r="H8" s="57"/>
      <c r="I8" s="57"/>
      <c r="J8" s="57">
        <v>59400</v>
      </c>
      <c r="K8" s="57"/>
      <c r="L8" s="57"/>
      <c r="M8" s="57"/>
      <c r="N8" s="58">
        <f t="shared" ref="N8:N28" si="0">SUM(G8+I8)</f>
        <v>59400</v>
      </c>
    </row>
    <row r="9" spans="1:14">
      <c r="A9" s="10"/>
      <c r="B9" s="10" t="s">
        <v>313</v>
      </c>
      <c r="C9" s="12" t="s">
        <v>314</v>
      </c>
      <c r="D9" s="13">
        <v>40923</v>
      </c>
      <c r="E9" s="13">
        <v>40924</v>
      </c>
      <c r="F9" s="14">
        <v>39998</v>
      </c>
      <c r="G9" s="57">
        <v>29700</v>
      </c>
      <c r="H9" s="57"/>
      <c r="I9" s="57"/>
      <c r="J9" s="57"/>
      <c r="K9" s="57"/>
      <c r="L9" s="57"/>
      <c r="M9" s="57">
        <v>29700</v>
      </c>
      <c r="N9" s="58">
        <f t="shared" si="0"/>
        <v>29700</v>
      </c>
    </row>
    <row r="10" spans="1:14">
      <c r="A10" s="10"/>
      <c r="B10" s="11" t="s">
        <v>106</v>
      </c>
      <c r="C10" s="13"/>
      <c r="D10" s="13"/>
      <c r="E10" s="13"/>
      <c r="F10" s="14">
        <v>39999</v>
      </c>
      <c r="G10" s="57"/>
      <c r="H10" s="57" t="s">
        <v>41</v>
      </c>
      <c r="I10" s="57">
        <v>2800</v>
      </c>
      <c r="J10" s="57">
        <v>2800</v>
      </c>
      <c r="K10" s="57"/>
      <c r="L10" s="57"/>
      <c r="M10" s="57"/>
      <c r="N10" s="58">
        <f t="shared" si="0"/>
        <v>2800</v>
      </c>
    </row>
    <row r="11" spans="1:14">
      <c r="A11" s="10"/>
      <c r="B11" s="10" t="s">
        <v>315</v>
      </c>
      <c r="C11" s="12" t="s">
        <v>27</v>
      </c>
      <c r="D11" s="13">
        <v>40902</v>
      </c>
      <c r="E11" s="13">
        <v>40903</v>
      </c>
      <c r="F11" s="14">
        <v>40000</v>
      </c>
      <c r="G11" s="57">
        <v>29700</v>
      </c>
      <c r="H11" s="57"/>
      <c r="I11" s="57"/>
      <c r="J11" s="57"/>
      <c r="K11" s="57">
        <v>29700</v>
      </c>
      <c r="L11" s="57"/>
      <c r="M11" s="57"/>
      <c r="N11" s="58">
        <f t="shared" si="0"/>
        <v>29700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57"/>
      <c r="H13" s="57"/>
      <c r="I13" s="57"/>
      <c r="J13" s="57"/>
      <c r="K13" s="57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259952.47999999998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170280</v>
      </c>
      <c r="H30" s="19"/>
      <c r="I30" s="34">
        <f>SUM(I6:I28)</f>
        <v>89672.48</v>
      </c>
      <c r="J30" s="34">
        <f>SUM(J6:J28)</f>
        <v>62200</v>
      </c>
      <c r="K30" s="34">
        <f>SUM(K6:K28)</f>
        <v>168052.47999999998</v>
      </c>
      <c r="L30" s="34">
        <f>SUM(L6:L29)</f>
        <v>0</v>
      </c>
      <c r="M30" s="34">
        <f>SUM(M6:M29)</f>
        <v>29700</v>
      </c>
      <c r="N30" s="34">
        <f>SUM(J30:M30)</f>
        <v>259952.47999999998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36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36" t="s">
        <v>20</v>
      </c>
      <c r="F32" s="136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36"/>
      <c r="C33" s="41"/>
      <c r="D33" s="42"/>
      <c r="E33" s="176">
        <v>495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0866141732283472" right="0.70866141732283472" top="1.1811023622047245" bottom="0.74803149606299213" header="0.31496062992125984" footer="0.31496062992125984"/>
  <pageSetup paperSize="9" scale="70" orientation="landscape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N37"/>
    </sheetView>
  </sheetViews>
  <sheetFormatPr baseColWidth="10" defaultRowHeight="15"/>
  <cols>
    <col min="1" max="1" width="7.140625" customWidth="1"/>
    <col min="2" max="2" width="21.42578125" customWidth="1"/>
    <col min="3" max="3" width="25.5703125" customWidth="1"/>
    <col min="7" max="7" width="12.5703125" customWidth="1"/>
    <col min="8" max="8" width="13.140625" customWidth="1"/>
    <col min="12" max="12" width="10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3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106</v>
      </c>
      <c r="F3" s="8"/>
      <c r="G3" s="1"/>
      <c r="H3" s="2"/>
      <c r="I3" s="1"/>
      <c r="J3" s="134"/>
      <c r="K3" s="172">
        <v>40901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3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306</v>
      </c>
      <c r="C6" s="13" t="s">
        <v>27</v>
      </c>
      <c r="D6" s="13">
        <v>40901</v>
      </c>
      <c r="E6" s="13">
        <v>40904</v>
      </c>
      <c r="F6" s="14">
        <v>39993</v>
      </c>
      <c r="G6" s="57">
        <v>108405</v>
      </c>
      <c r="H6" s="57"/>
      <c r="I6" s="57"/>
      <c r="J6" s="57"/>
      <c r="K6" s="57">
        <v>108405</v>
      </c>
      <c r="L6" s="57"/>
      <c r="M6" s="57"/>
      <c r="N6" s="58">
        <f>SUM(G6+I6)</f>
        <v>108405</v>
      </c>
    </row>
    <row r="7" spans="1:14">
      <c r="A7" s="10"/>
      <c r="B7" s="10" t="s">
        <v>307</v>
      </c>
      <c r="C7" s="12"/>
      <c r="D7" s="13"/>
      <c r="E7" s="13"/>
      <c r="F7" s="14">
        <v>39994</v>
      </c>
      <c r="G7" s="57"/>
      <c r="H7" s="57" t="s">
        <v>308</v>
      </c>
      <c r="I7" s="57">
        <v>85140</v>
      </c>
      <c r="J7" s="57"/>
      <c r="K7" s="57">
        <v>85140</v>
      </c>
      <c r="L7" s="57"/>
      <c r="M7" s="57"/>
      <c r="N7" s="58">
        <f>SUM(G7+I7)</f>
        <v>85140</v>
      </c>
    </row>
    <row r="8" spans="1:14">
      <c r="A8" s="10"/>
      <c r="B8" s="10"/>
      <c r="C8" s="12"/>
      <c r="D8" s="13"/>
      <c r="E8" s="13"/>
      <c r="F8" s="14"/>
      <c r="G8" s="57"/>
      <c r="H8" s="57"/>
      <c r="I8" s="57"/>
      <c r="J8" s="57"/>
      <c r="K8" s="57"/>
      <c r="L8" s="57"/>
      <c r="M8" s="57"/>
      <c r="N8" s="58">
        <f t="shared" ref="N8:N28" si="0">SUM(G8+I8)</f>
        <v>0</v>
      </c>
    </row>
    <row r="9" spans="1:14">
      <c r="A9" s="10"/>
      <c r="B9" s="10"/>
      <c r="C9" s="12"/>
      <c r="D9" s="13"/>
      <c r="E9" s="13"/>
      <c r="F9" s="14"/>
      <c r="G9" s="57"/>
      <c r="H9" s="57"/>
      <c r="I9" s="57"/>
      <c r="J9" s="57"/>
      <c r="K9" s="57"/>
      <c r="L9" s="57"/>
      <c r="M9" s="57"/>
      <c r="N9" s="58">
        <f t="shared" si="0"/>
        <v>0</v>
      </c>
    </row>
    <row r="10" spans="1:14">
      <c r="A10" s="10"/>
      <c r="B10" s="11"/>
      <c r="C10" s="13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57"/>
      <c r="H13" s="57"/>
      <c r="I13" s="57"/>
      <c r="J13" s="57"/>
      <c r="K13" s="57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193545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108405</v>
      </c>
      <c r="H30" s="19"/>
      <c r="I30" s="34">
        <f>SUM(I6:I28)</f>
        <v>85140</v>
      </c>
      <c r="J30" s="34">
        <f>SUM(J6:J28)</f>
        <v>0</v>
      </c>
      <c r="K30" s="34">
        <f>SUM(K6:K28)</f>
        <v>193545</v>
      </c>
      <c r="L30" s="34">
        <f>SUM(L6:L29)</f>
        <v>0</v>
      </c>
      <c r="M30" s="34">
        <f>SUM(M6:M29)</f>
        <v>0</v>
      </c>
      <c r="N30" s="34">
        <f>SUM(J30:M30)</f>
        <v>193545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34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34" t="s">
        <v>20</v>
      </c>
      <c r="F32" s="134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34"/>
      <c r="C33" s="41"/>
      <c r="D33" s="42"/>
      <c r="E33" s="176">
        <v>495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0866141732283472" right="0.70866141732283472" top="1.1811023622047245" bottom="0.74803149606299213" header="0.31496062992125984" footer="0.31496062992125984"/>
  <pageSetup paperSize="9" scale="70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37"/>
  <sheetViews>
    <sheetView topLeftCell="A22" workbookViewId="0">
      <selection activeCell="C47" sqref="C47"/>
    </sheetView>
  </sheetViews>
  <sheetFormatPr baseColWidth="10" defaultRowHeight="15"/>
  <cols>
    <col min="1" max="1" width="7.140625" customWidth="1"/>
    <col min="2" max="2" width="21.42578125" customWidth="1"/>
    <col min="3" max="3" width="25.5703125" customWidth="1"/>
    <col min="7" max="7" width="12.5703125" customWidth="1"/>
    <col min="8" max="8" width="13.140625" customWidth="1"/>
    <col min="12" max="12" width="10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3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46</v>
      </c>
      <c r="F3" s="8"/>
      <c r="G3" s="1"/>
      <c r="H3" s="2"/>
      <c r="I3" s="1"/>
      <c r="J3" s="132"/>
      <c r="K3" s="172">
        <v>40901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3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300</v>
      </c>
      <c r="C6" s="13" t="s">
        <v>27</v>
      </c>
      <c r="D6" s="13">
        <v>40898</v>
      </c>
      <c r="E6" s="13">
        <v>40901</v>
      </c>
      <c r="F6" s="14">
        <v>39989</v>
      </c>
      <c r="G6" s="57">
        <v>118800</v>
      </c>
      <c r="H6" s="57"/>
      <c r="I6" s="57"/>
      <c r="J6" s="57"/>
      <c r="K6" s="57">
        <v>118800</v>
      </c>
      <c r="L6" s="57"/>
      <c r="M6" s="57"/>
      <c r="N6" s="58">
        <f>SUM(G6+I6)</f>
        <v>118800</v>
      </c>
    </row>
    <row r="7" spans="1:14">
      <c r="A7" s="10"/>
      <c r="B7" s="10" t="s">
        <v>301</v>
      </c>
      <c r="C7" s="12" t="s">
        <v>50</v>
      </c>
      <c r="D7" s="13"/>
      <c r="E7" s="13"/>
      <c r="F7" s="14">
        <v>39990</v>
      </c>
      <c r="G7" s="57"/>
      <c r="H7" s="57" t="s">
        <v>302</v>
      </c>
      <c r="I7" s="57">
        <v>51989.84</v>
      </c>
      <c r="J7" s="57"/>
      <c r="K7" s="57">
        <v>51989.84</v>
      </c>
      <c r="L7" s="57"/>
      <c r="M7" s="57"/>
      <c r="N7" s="58">
        <f>SUM(G7+I7)</f>
        <v>51989.84</v>
      </c>
    </row>
    <row r="8" spans="1:14">
      <c r="A8" s="10"/>
      <c r="B8" s="10" t="s">
        <v>303</v>
      </c>
      <c r="C8" s="12" t="s">
        <v>304</v>
      </c>
      <c r="D8" s="13"/>
      <c r="E8" s="13"/>
      <c r="F8" s="14">
        <v>39991</v>
      </c>
      <c r="G8" s="57">
        <v>29700</v>
      </c>
      <c r="H8" s="57"/>
      <c r="I8" s="57"/>
      <c r="J8" s="57"/>
      <c r="K8" s="57"/>
      <c r="L8" s="57"/>
      <c r="M8" s="57">
        <v>29700</v>
      </c>
      <c r="N8" s="58">
        <f t="shared" ref="N8:N28" si="0">SUM(G8+I8)</f>
        <v>29700</v>
      </c>
    </row>
    <row r="9" spans="1:14">
      <c r="A9" s="10"/>
      <c r="B9" s="10" t="s">
        <v>305</v>
      </c>
      <c r="C9" s="12" t="s">
        <v>50</v>
      </c>
      <c r="D9" s="13">
        <v>40900</v>
      </c>
      <c r="E9" s="13">
        <v>40901</v>
      </c>
      <c r="F9" s="14">
        <v>39992</v>
      </c>
      <c r="G9" s="57">
        <v>29700</v>
      </c>
      <c r="H9" s="57"/>
      <c r="I9" s="57"/>
      <c r="J9" s="57"/>
      <c r="K9" s="57">
        <v>29700</v>
      </c>
      <c r="L9" s="57"/>
      <c r="M9" s="57"/>
      <c r="N9" s="58">
        <f t="shared" si="0"/>
        <v>29700</v>
      </c>
    </row>
    <row r="10" spans="1:14">
      <c r="A10" s="10"/>
      <c r="B10" s="11"/>
      <c r="C10" s="13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57"/>
      <c r="H13" s="57"/>
      <c r="I13" s="57"/>
      <c r="J13" s="57"/>
      <c r="K13" s="57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230189.84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178200</v>
      </c>
      <c r="H30" s="19"/>
      <c r="I30" s="34">
        <f>SUM(I6:I28)</f>
        <v>51989.84</v>
      </c>
      <c r="J30" s="34">
        <f>SUM(J6:J28)</f>
        <v>0</v>
      </c>
      <c r="K30" s="34">
        <f>SUM(K6:K28)</f>
        <v>200489.84</v>
      </c>
      <c r="L30" s="34">
        <f>SUM(L6:L29)</f>
        <v>0</v>
      </c>
      <c r="M30" s="34">
        <f>SUM(M6:M29)</f>
        <v>29700</v>
      </c>
      <c r="N30" s="34">
        <f>SUM(J30:M30)</f>
        <v>230189.84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32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32" t="s">
        <v>20</v>
      </c>
      <c r="F32" s="132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32"/>
      <c r="C33" s="41"/>
      <c r="D33" s="42"/>
      <c r="E33" s="176">
        <v>495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/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/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0866141732283472" right="0.70866141732283472" top="1.1811023622047245" bottom="0.74803149606299213" header="0.31496062992125984" footer="0.31496062992125984"/>
  <pageSetup paperSize="9" scale="70" orientation="landscape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37"/>
  <sheetViews>
    <sheetView topLeftCell="A16" workbookViewId="0">
      <selection sqref="A1:XFD1048576"/>
    </sheetView>
  </sheetViews>
  <sheetFormatPr baseColWidth="10" defaultRowHeight="15"/>
  <cols>
    <col min="1" max="1" width="7.140625" customWidth="1"/>
    <col min="2" max="2" width="18.85546875" customWidth="1"/>
    <col min="3" max="3" width="19.85546875" customWidth="1"/>
    <col min="7" max="7" width="12.5703125" customWidth="1"/>
    <col min="8" max="8" width="13.140625" customWidth="1"/>
    <col min="12" max="12" width="10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2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46</v>
      </c>
      <c r="F3" s="8"/>
      <c r="G3" s="1"/>
      <c r="H3" s="2"/>
      <c r="I3" s="1"/>
      <c r="J3" s="130"/>
      <c r="K3" s="172">
        <v>40900</v>
      </c>
      <c r="L3" s="172"/>
      <c r="M3" s="172"/>
      <c r="N3" s="7" t="s">
        <v>265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3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295</v>
      </c>
      <c r="C6" s="13" t="s">
        <v>262</v>
      </c>
      <c r="D6" s="13">
        <v>40903</v>
      </c>
      <c r="E6" s="13">
        <v>40905</v>
      </c>
      <c r="F6" s="14">
        <v>39985</v>
      </c>
      <c r="G6" s="57">
        <v>352440</v>
      </c>
      <c r="H6" s="57"/>
      <c r="I6" s="57"/>
      <c r="J6" s="57"/>
      <c r="K6" s="57"/>
      <c r="L6" s="57"/>
      <c r="M6" s="57">
        <v>352440</v>
      </c>
      <c r="N6" s="58">
        <f>SUM(G6+I6)</f>
        <v>352440</v>
      </c>
    </row>
    <row r="7" spans="1:14">
      <c r="A7" s="10"/>
      <c r="B7" s="10" t="s">
        <v>296</v>
      </c>
      <c r="C7" s="12" t="s">
        <v>297</v>
      </c>
      <c r="D7" s="13">
        <v>40904</v>
      </c>
      <c r="E7" s="13">
        <v>40906</v>
      </c>
      <c r="F7" s="14">
        <v>39987</v>
      </c>
      <c r="G7" s="57">
        <v>131670</v>
      </c>
      <c r="H7" s="57"/>
      <c r="I7" s="57"/>
      <c r="J7" s="57"/>
      <c r="K7" s="57"/>
      <c r="L7" s="57"/>
      <c r="M7" s="57">
        <v>131670</v>
      </c>
      <c r="N7" s="58">
        <f>SUM(G7+I7)</f>
        <v>131670</v>
      </c>
    </row>
    <row r="8" spans="1:14">
      <c r="A8" s="10"/>
      <c r="B8" s="10" t="s">
        <v>298</v>
      </c>
      <c r="C8" s="12" t="s">
        <v>297</v>
      </c>
      <c r="D8" s="13">
        <v>40898</v>
      </c>
      <c r="E8" s="13">
        <v>40901</v>
      </c>
      <c r="F8" s="14">
        <v>39987</v>
      </c>
      <c r="G8" s="57">
        <v>92070</v>
      </c>
      <c r="H8" s="57"/>
      <c r="I8" s="57"/>
      <c r="J8" s="57"/>
      <c r="K8" s="57"/>
      <c r="L8" s="57"/>
      <c r="M8" s="57">
        <v>92070</v>
      </c>
      <c r="N8" s="58">
        <f t="shared" ref="N8:N28" si="0">SUM(G8+I8)</f>
        <v>92070</v>
      </c>
    </row>
    <row r="9" spans="1:14">
      <c r="A9" s="10"/>
      <c r="B9" s="10" t="s">
        <v>299</v>
      </c>
      <c r="C9" s="12" t="s">
        <v>50</v>
      </c>
      <c r="D9" s="13">
        <v>40904</v>
      </c>
      <c r="E9" s="13">
        <v>40905</v>
      </c>
      <c r="F9" s="14">
        <v>39988</v>
      </c>
      <c r="G9" s="57">
        <v>26566</v>
      </c>
      <c r="H9" s="57"/>
      <c r="I9" s="57"/>
      <c r="J9" s="57"/>
      <c r="K9" s="57"/>
      <c r="L9" s="57"/>
      <c r="M9" s="57">
        <v>26566</v>
      </c>
      <c r="N9" s="58">
        <f t="shared" si="0"/>
        <v>26566</v>
      </c>
    </row>
    <row r="10" spans="1:14">
      <c r="A10" s="10"/>
      <c r="B10" s="11"/>
      <c r="C10" s="13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57"/>
      <c r="H13" s="57"/>
      <c r="I13" s="57"/>
      <c r="J13" s="57"/>
      <c r="K13" s="57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602746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602746</v>
      </c>
      <c r="H30" s="19"/>
      <c r="I30" s="34">
        <f>SUM(I6:I28)</f>
        <v>0</v>
      </c>
      <c r="J30" s="34">
        <f>SUM(J6:J28)</f>
        <v>0</v>
      </c>
      <c r="K30" s="34">
        <f>SUM(K6:K28)</f>
        <v>0</v>
      </c>
      <c r="L30" s="34">
        <f>SUM(L6:L29)</f>
        <v>0</v>
      </c>
      <c r="M30" s="34">
        <f>SUM(M6:M29)</f>
        <v>602746</v>
      </c>
      <c r="N30" s="34">
        <f>SUM(J30:M30)</f>
        <v>602746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30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30" t="s">
        <v>20</v>
      </c>
      <c r="F32" s="130"/>
      <c r="G32" s="38"/>
      <c r="H32" s="174" t="s">
        <v>294</v>
      </c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30"/>
      <c r="C33" s="41"/>
      <c r="D33" s="42"/>
      <c r="E33" s="176">
        <v>495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/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/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37"/>
  <sheetViews>
    <sheetView workbookViewId="0"/>
  </sheetViews>
  <sheetFormatPr baseColWidth="10" defaultRowHeight="15"/>
  <cols>
    <col min="1" max="1" width="7.140625" customWidth="1"/>
    <col min="2" max="2" width="18.85546875" customWidth="1"/>
    <col min="3" max="3" width="19.85546875" customWidth="1"/>
    <col min="7" max="7" width="12.5703125" customWidth="1"/>
    <col min="8" max="8" width="13.140625" customWidth="1"/>
    <col min="12" max="12" width="10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2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24</v>
      </c>
      <c r="F3" s="8"/>
      <c r="G3" s="1"/>
      <c r="H3" s="2"/>
      <c r="I3" s="1"/>
      <c r="J3" s="128"/>
      <c r="K3" s="172">
        <v>40900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2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32</v>
      </c>
      <c r="C6" s="13" t="s">
        <v>33</v>
      </c>
      <c r="D6" s="13">
        <v>40898</v>
      </c>
      <c r="E6" s="13">
        <v>40900</v>
      </c>
      <c r="F6" s="14">
        <v>39978</v>
      </c>
      <c r="G6" s="57">
        <v>34000</v>
      </c>
      <c r="H6" s="57"/>
      <c r="I6" s="57"/>
      <c r="J6" s="57">
        <v>34000</v>
      </c>
      <c r="K6" s="57"/>
      <c r="L6" s="57"/>
      <c r="M6" s="57"/>
      <c r="N6" s="58">
        <f>SUM(G6+I6)</f>
        <v>34000</v>
      </c>
    </row>
    <row r="7" spans="1:14">
      <c r="A7" s="10"/>
      <c r="B7" s="10" t="s">
        <v>287</v>
      </c>
      <c r="C7" s="12" t="s">
        <v>27</v>
      </c>
      <c r="D7" s="13">
        <v>40898</v>
      </c>
      <c r="E7" s="13">
        <v>40900</v>
      </c>
      <c r="F7" s="14">
        <v>39979</v>
      </c>
      <c r="G7" s="57">
        <v>65340</v>
      </c>
      <c r="H7" s="57"/>
      <c r="I7" s="57"/>
      <c r="J7" s="57">
        <v>65340</v>
      </c>
      <c r="K7" s="57"/>
      <c r="L7" s="57"/>
      <c r="M7" s="57"/>
      <c r="N7" s="58">
        <f>SUM(G7+I7)</f>
        <v>65340</v>
      </c>
    </row>
    <row r="8" spans="1:14">
      <c r="A8" s="10"/>
      <c r="B8" s="10" t="s">
        <v>288</v>
      </c>
      <c r="C8" s="12" t="s">
        <v>27</v>
      </c>
      <c r="D8" s="13">
        <v>40898</v>
      </c>
      <c r="E8" s="13">
        <v>40900</v>
      </c>
      <c r="F8" s="14">
        <v>39980</v>
      </c>
      <c r="G8" s="57">
        <v>158400</v>
      </c>
      <c r="H8" s="57"/>
      <c r="I8" s="57"/>
      <c r="J8" s="57"/>
      <c r="K8" s="57">
        <v>158400</v>
      </c>
      <c r="L8" s="57"/>
      <c r="M8" s="57"/>
      <c r="N8" s="58">
        <f t="shared" ref="N8:N28" si="0">SUM(G8+I8)</f>
        <v>158400</v>
      </c>
    </row>
    <row r="9" spans="1:14">
      <c r="A9" s="10"/>
      <c r="B9" s="10" t="s">
        <v>289</v>
      </c>
      <c r="C9" s="12" t="s">
        <v>27</v>
      </c>
      <c r="D9" s="13"/>
      <c r="E9" s="13"/>
      <c r="F9" s="14">
        <v>39981</v>
      </c>
      <c r="G9" s="57"/>
      <c r="H9" s="57" t="s">
        <v>290</v>
      </c>
      <c r="I9" s="57">
        <v>159390</v>
      </c>
      <c r="J9" s="57">
        <v>159390</v>
      </c>
      <c r="K9" s="57"/>
      <c r="L9" s="57"/>
      <c r="M9" s="57"/>
      <c r="N9" s="58">
        <f t="shared" si="0"/>
        <v>159390</v>
      </c>
    </row>
    <row r="10" spans="1:14">
      <c r="A10" s="10"/>
      <c r="B10" s="11" t="s">
        <v>273</v>
      </c>
      <c r="C10" s="13" t="s">
        <v>27</v>
      </c>
      <c r="D10" s="13"/>
      <c r="E10" s="13"/>
      <c r="F10" s="14">
        <v>39982</v>
      </c>
      <c r="G10" s="57"/>
      <c r="H10" s="57" t="s">
        <v>291</v>
      </c>
      <c r="I10" s="57">
        <v>89100</v>
      </c>
      <c r="J10" s="57"/>
      <c r="K10" s="57">
        <v>89100</v>
      </c>
      <c r="L10" s="57"/>
      <c r="M10" s="57"/>
      <c r="N10" s="58">
        <f t="shared" si="0"/>
        <v>89100</v>
      </c>
    </row>
    <row r="11" spans="1:14">
      <c r="A11" s="10"/>
      <c r="B11" s="10" t="s">
        <v>292</v>
      </c>
      <c r="C11" s="12" t="s">
        <v>27</v>
      </c>
      <c r="D11" s="13">
        <v>40899</v>
      </c>
      <c r="E11" s="13">
        <v>40900</v>
      </c>
      <c r="F11" s="14">
        <v>39983</v>
      </c>
      <c r="G11" s="57">
        <v>41085</v>
      </c>
      <c r="H11" s="57"/>
      <c r="I11" s="57"/>
      <c r="J11" s="57"/>
      <c r="K11" s="57">
        <v>41085</v>
      </c>
      <c r="L11" s="57"/>
      <c r="M11" s="57"/>
      <c r="N11" s="58">
        <f t="shared" si="0"/>
        <v>41085</v>
      </c>
    </row>
    <row r="12" spans="1:14">
      <c r="A12" s="10"/>
      <c r="B12" s="10" t="s">
        <v>293</v>
      </c>
      <c r="C12" s="12" t="s">
        <v>27</v>
      </c>
      <c r="D12" s="13">
        <v>40900</v>
      </c>
      <c r="E12" s="13">
        <v>40901</v>
      </c>
      <c r="F12" s="14">
        <v>39984</v>
      </c>
      <c r="G12" s="57">
        <v>39600</v>
      </c>
      <c r="H12" s="57"/>
      <c r="I12" s="57"/>
      <c r="J12" s="57"/>
      <c r="K12" s="57">
        <v>39600</v>
      </c>
      <c r="L12" s="57"/>
      <c r="M12" s="57"/>
      <c r="N12" s="58">
        <f t="shared" si="0"/>
        <v>39600</v>
      </c>
    </row>
    <row r="13" spans="1:14">
      <c r="A13" s="10"/>
      <c r="B13" s="10"/>
      <c r="C13" s="12"/>
      <c r="D13" s="13"/>
      <c r="E13" s="13"/>
      <c r="F13" s="14"/>
      <c r="G13" s="57"/>
      <c r="H13" s="57"/>
      <c r="I13" s="57"/>
      <c r="J13" s="57"/>
      <c r="K13" s="57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586915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338425</v>
      </c>
      <c r="H30" s="19"/>
      <c r="I30" s="34">
        <f>SUM(I6:I28)</f>
        <v>248490</v>
      </c>
      <c r="J30" s="34">
        <f>SUM(J6:J28)</f>
        <v>258730</v>
      </c>
      <c r="K30" s="34">
        <f>SUM(K6:K28)</f>
        <v>328185</v>
      </c>
      <c r="L30" s="34">
        <f>SUM(L6:L29)</f>
        <v>0</v>
      </c>
      <c r="M30" s="34">
        <f>SUM(M6:M29)</f>
        <v>0</v>
      </c>
      <c r="N30" s="34">
        <f>SUM(J30:M30)</f>
        <v>586915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28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28" t="s">
        <v>20</v>
      </c>
      <c r="F32" s="128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28"/>
      <c r="C33" s="41"/>
      <c r="D33" s="42"/>
      <c r="E33" s="176">
        <v>495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422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208890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49850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258740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37"/>
  <sheetViews>
    <sheetView topLeftCell="A16" workbookViewId="0">
      <selection activeCell="C33" sqref="C33:F37"/>
    </sheetView>
  </sheetViews>
  <sheetFormatPr baseColWidth="10" defaultRowHeight="15"/>
  <cols>
    <col min="1" max="1" width="7.140625" customWidth="1"/>
    <col min="2" max="2" width="18.85546875" customWidth="1"/>
    <col min="3" max="3" width="19.85546875" customWidth="1"/>
    <col min="7" max="7" width="12.5703125" customWidth="1"/>
    <col min="8" max="8" width="13.140625" customWidth="1"/>
    <col min="12" max="12" width="10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2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24</v>
      </c>
      <c r="F3" s="8"/>
      <c r="G3" s="1"/>
      <c r="H3" s="2"/>
      <c r="I3" s="1"/>
      <c r="J3" s="126"/>
      <c r="K3" s="172">
        <v>40899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2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277</v>
      </c>
      <c r="C6" s="13" t="s">
        <v>56</v>
      </c>
      <c r="D6" s="13">
        <v>40928</v>
      </c>
      <c r="E6" s="13">
        <v>40929</v>
      </c>
      <c r="F6" s="14">
        <v>39964</v>
      </c>
      <c r="G6" s="57">
        <v>22770</v>
      </c>
      <c r="H6" s="57"/>
      <c r="I6" s="57"/>
      <c r="J6" s="57"/>
      <c r="K6" s="57"/>
      <c r="L6" s="57"/>
      <c r="M6" s="57">
        <v>22770</v>
      </c>
      <c r="N6" s="58">
        <f>SUM(G6+I6)</f>
        <v>22770</v>
      </c>
    </row>
    <row r="7" spans="1:14">
      <c r="A7" s="10"/>
      <c r="B7" s="10" t="s">
        <v>36</v>
      </c>
      <c r="C7" s="12" t="s">
        <v>33</v>
      </c>
      <c r="D7" s="13">
        <v>40899</v>
      </c>
      <c r="E7" s="13">
        <v>40900</v>
      </c>
      <c r="F7" s="14">
        <v>39965</v>
      </c>
      <c r="G7" s="57">
        <v>20500</v>
      </c>
      <c r="H7" s="57"/>
      <c r="I7" s="57"/>
      <c r="J7" s="57"/>
      <c r="K7" s="57">
        <v>20500</v>
      </c>
      <c r="L7" s="57"/>
      <c r="M7" s="57"/>
      <c r="N7" s="58">
        <f>SUM(G7+I7)</f>
        <v>20500</v>
      </c>
    </row>
    <row r="8" spans="1:14">
      <c r="A8" s="10"/>
      <c r="B8" s="10" t="s">
        <v>36</v>
      </c>
      <c r="C8" s="12" t="s">
        <v>33</v>
      </c>
      <c r="D8" s="13">
        <v>40899</v>
      </c>
      <c r="E8" s="13">
        <v>40900</v>
      </c>
      <c r="F8" s="14">
        <v>39966</v>
      </c>
      <c r="G8" s="57">
        <v>20500</v>
      </c>
      <c r="H8" s="57"/>
      <c r="I8" s="57"/>
      <c r="J8" s="57"/>
      <c r="K8" s="57">
        <v>20500</v>
      </c>
      <c r="L8" s="57"/>
      <c r="M8" s="57"/>
      <c r="N8" s="58">
        <f t="shared" ref="N8:N28" si="0">SUM(G8+I8)</f>
        <v>20500</v>
      </c>
    </row>
    <row r="9" spans="1:14">
      <c r="A9" s="10"/>
      <c r="B9" s="10" t="s">
        <v>36</v>
      </c>
      <c r="C9" s="12" t="s">
        <v>33</v>
      </c>
      <c r="D9" s="13">
        <v>40899</v>
      </c>
      <c r="E9" s="13">
        <v>40900</v>
      </c>
      <c r="F9" s="14">
        <v>39967</v>
      </c>
      <c r="G9" s="57">
        <v>20500</v>
      </c>
      <c r="H9" s="57"/>
      <c r="I9" s="57"/>
      <c r="J9" s="57"/>
      <c r="K9" s="57">
        <v>20500</v>
      </c>
      <c r="L9" s="57"/>
      <c r="M9" s="57"/>
      <c r="N9" s="58">
        <f t="shared" si="0"/>
        <v>20500</v>
      </c>
    </row>
    <row r="10" spans="1:14">
      <c r="A10" s="10"/>
      <c r="B10" s="11" t="s">
        <v>278</v>
      </c>
      <c r="C10" s="13" t="s">
        <v>27</v>
      </c>
      <c r="D10" s="13">
        <v>40899</v>
      </c>
      <c r="E10" s="13">
        <v>40902</v>
      </c>
      <c r="F10" s="14">
        <v>39968</v>
      </c>
      <c r="G10" s="57">
        <v>201960</v>
      </c>
      <c r="H10" s="57"/>
      <c r="I10" s="57"/>
      <c r="J10" s="57"/>
      <c r="K10" s="57">
        <v>201960</v>
      </c>
      <c r="L10" s="57"/>
      <c r="M10" s="57"/>
      <c r="N10" s="58">
        <f t="shared" si="0"/>
        <v>201960</v>
      </c>
    </row>
    <row r="11" spans="1:14">
      <c r="A11" s="10"/>
      <c r="B11" s="10" t="s">
        <v>162</v>
      </c>
      <c r="C11" s="12" t="s">
        <v>33</v>
      </c>
      <c r="D11" s="13">
        <v>40898</v>
      </c>
      <c r="E11" s="13">
        <v>40899</v>
      </c>
      <c r="F11" s="14">
        <v>39969</v>
      </c>
      <c r="G11" s="57">
        <v>16000</v>
      </c>
      <c r="H11" s="57"/>
      <c r="I11" s="57"/>
      <c r="J11" s="57">
        <v>16000</v>
      </c>
      <c r="K11" s="57"/>
      <c r="L11" s="57"/>
      <c r="M11" s="57"/>
      <c r="N11" s="58">
        <f t="shared" si="0"/>
        <v>16000</v>
      </c>
    </row>
    <row r="12" spans="1:14">
      <c r="A12" s="10"/>
      <c r="B12" s="10" t="s">
        <v>279</v>
      </c>
      <c r="C12" s="12" t="s">
        <v>27</v>
      </c>
      <c r="D12" s="13">
        <v>40899</v>
      </c>
      <c r="E12" s="13">
        <v>40900</v>
      </c>
      <c r="F12" s="14">
        <v>39970</v>
      </c>
      <c r="G12" s="57">
        <v>29700</v>
      </c>
      <c r="H12" s="57"/>
      <c r="I12" s="57"/>
      <c r="J12" s="57"/>
      <c r="K12" s="57">
        <v>29700</v>
      </c>
      <c r="L12" s="57"/>
      <c r="M12" s="57"/>
      <c r="N12" s="58">
        <f t="shared" si="0"/>
        <v>29700</v>
      </c>
    </row>
    <row r="13" spans="1:14">
      <c r="A13" s="10"/>
      <c r="B13" s="10" t="s">
        <v>280</v>
      </c>
      <c r="C13" s="12" t="s">
        <v>33</v>
      </c>
      <c r="D13" s="13">
        <v>40899</v>
      </c>
      <c r="E13" s="13">
        <v>40900</v>
      </c>
      <c r="F13" s="14">
        <v>39971</v>
      </c>
      <c r="G13" s="57">
        <v>25950</v>
      </c>
      <c r="H13" s="57"/>
      <c r="I13" s="57"/>
      <c r="J13" s="57">
        <v>25950</v>
      </c>
      <c r="K13" s="57"/>
      <c r="L13" s="15"/>
      <c r="M13" s="15"/>
      <c r="N13" s="16">
        <f t="shared" si="0"/>
        <v>25950</v>
      </c>
    </row>
    <row r="14" spans="1:14">
      <c r="A14" s="10"/>
      <c r="B14" s="10" t="s">
        <v>281</v>
      </c>
      <c r="C14" s="12" t="s">
        <v>27</v>
      </c>
      <c r="D14" s="13">
        <v>40899</v>
      </c>
      <c r="E14" s="13">
        <v>40900</v>
      </c>
      <c r="F14" s="14">
        <v>39972</v>
      </c>
      <c r="G14" s="15">
        <v>39600</v>
      </c>
      <c r="H14" s="15"/>
      <c r="I14" s="15"/>
      <c r="J14" s="15"/>
      <c r="K14" s="15">
        <v>39600</v>
      </c>
      <c r="L14" s="15"/>
      <c r="M14" s="15"/>
      <c r="N14" s="16">
        <f t="shared" si="0"/>
        <v>39600</v>
      </c>
    </row>
    <row r="15" spans="1:14">
      <c r="A15" s="10"/>
      <c r="B15" s="10" t="s">
        <v>282</v>
      </c>
      <c r="C15" s="12" t="s">
        <v>33</v>
      </c>
      <c r="D15" s="13">
        <v>40899</v>
      </c>
      <c r="E15" s="13">
        <v>40900</v>
      </c>
      <c r="F15" s="14">
        <v>39973</v>
      </c>
      <c r="G15" s="15">
        <v>33660</v>
      </c>
      <c r="H15" s="15"/>
      <c r="I15" s="15"/>
      <c r="J15" s="15"/>
      <c r="K15" s="15">
        <v>33660</v>
      </c>
      <c r="L15" s="15"/>
      <c r="M15" s="15"/>
      <c r="N15" s="16">
        <f t="shared" si="0"/>
        <v>33660</v>
      </c>
    </row>
    <row r="16" spans="1:14">
      <c r="A16" s="10"/>
      <c r="B16" s="10" t="s">
        <v>283</v>
      </c>
      <c r="C16" s="12" t="s">
        <v>27</v>
      </c>
      <c r="D16" s="13">
        <v>40896</v>
      </c>
      <c r="E16" s="13">
        <v>40900</v>
      </c>
      <c r="F16" s="14">
        <v>39974</v>
      </c>
      <c r="G16" s="15">
        <v>126720</v>
      </c>
      <c r="H16" s="15"/>
      <c r="I16" s="15"/>
      <c r="J16" s="15"/>
      <c r="K16" s="15">
        <v>126720</v>
      </c>
      <c r="L16" s="15"/>
      <c r="M16" s="15"/>
      <c r="N16" s="16">
        <f t="shared" si="0"/>
        <v>126720</v>
      </c>
    </row>
    <row r="17" spans="1:14">
      <c r="A17" s="10"/>
      <c r="B17" s="10" t="s">
        <v>283</v>
      </c>
      <c r="C17" s="12" t="s">
        <v>27</v>
      </c>
      <c r="D17" s="13"/>
      <c r="E17" s="13"/>
      <c r="F17" s="14">
        <v>39975</v>
      </c>
      <c r="G17" s="15"/>
      <c r="H17" s="15" t="s">
        <v>284</v>
      </c>
      <c r="I17" s="15">
        <v>316800</v>
      </c>
      <c r="J17" s="15"/>
      <c r="K17" s="15">
        <v>316800</v>
      </c>
      <c r="L17" s="15"/>
      <c r="M17" s="15"/>
      <c r="N17" s="16">
        <f t="shared" si="0"/>
        <v>316800</v>
      </c>
    </row>
    <row r="18" spans="1:14">
      <c r="A18" s="10"/>
      <c r="B18" s="11" t="s">
        <v>285</v>
      </c>
      <c r="C18" s="11" t="s">
        <v>33</v>
      </c>
      <c r="D18" s="13">
        <v>40899</v>
      </c>
      <c r="E18" s="13">
        <v>40900</v>
      </c>
      <c r="F18" s="14">
        <v>39976</v>
      </c>
      <c r="G18" s="15">
        <v>17000</v>
      </c>
      <c r="H18" s="15"/>
      <c r="I18" s="17"/>
      <c r="J18" s="17"/>
      <c r="K18" s="17">
        <v>17000</v>
      </c>
      <c r="L18" s="15"/>
      <c r="M18" s="15"/>
      <c r="N18" s="16">
        <f t="shared" si="0"/>
        <v>17000</v>
      </c>
    </row>
    <row r="19" spans="1:14">
      <c r="A19" s="10"/>
      <c r="B19" s="10" t="s">
        <v>286</v>
      </c>
      <c r="C19" s="10" t="s">
        <v>27</v>
      </c>
      <c r="D19" s="13"/>
      <c r="E19" s="13"/>
      <c r="F19" s="14">
        <v>39977</v>
      </c>
      <c r="G19" s="15"/>
      <c r="H19" s="15" t="s">
        <v>41</v>
      </c>
      <c r="I19" s="15">
        <v>5200</v>
      </c>
      <c r="J19" s="15">
        <v>5200</v>
      </c>
      <c r="K19" s="15"/>
      <c r="L19" s="15"/>
      <c r="M19" s="15"/>
      <c r="N19" s="16">
        <f t="shared" si="0"/>
        <v>5200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896860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574860</v>
      </c>
      <c r="H30" s="19"/>
      <c r="I30" s="34">
        <f>SUM(I6:I28)</f>
        <v>322000</v>
      </c>
      <c r="J30" s="34">
        <f>SUM(J6:J28)</f>
        <v>47150</v>
      </c>
      <c r="K30" s="34">
        <f>SUM(K6:K28)</f>
        <v>826940</v>
      </c>
      <c r="L30" s="34">
        <f>SUM(L6:L29)</f>
        <v>0</v>
      </c>
      <c r="M30" s="34">
        <f>SUM(M6:M29)</f>
        <v>22770</v>
      </c>
      <c r="N30" s="34">
        <f>SUM(J30:M30)</f>
        <v>896860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26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26" t="s">
        <v>20</v>
      </c>
      <c r="F32" s="126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26"/>
      <c r="C33" s="41"/>
      <c r="D33" s="42"/>
      <c r="E33" s="176">
        <v>495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47150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47150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8"/>
  <sheetViews>
    <sheetView topLeftCell="A22" workbookViewId="0">
      <selection activeCell="C47" sqref="C47"/>
    </sheetView>
  </sheetViews>
  <sheetFormatPr baseColWidth="10" defaultRowHeight="15"/>
  <cols>
    <col min="1" max="1" width="7.140625" customWidth="1"/>
    <col min="2" max="2" width="21.42578125" customWidth="1"/>
    <col min="3" max="3" width="34.42578125" customWidth="1"/>
    <col min="7" max="7" width="12.5703125" customWidth="1"/>
    <col min="8" max="8" width="13.140625" customWidth="1"/>
    <col min="12" max="12" width="11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6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24</v>
      </c>
      <c r="F3" s="8"/>
      <c r="G3" s="1"/>
      <c r="H3" s="2"/>
      <c r="I3" s="1"/>
      <c r="J3" s="162"/>
      <c r="K3" s="172">
        <v>40908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6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429</v>
      </c>
      <c r="C6" s="13" t="s">
        <v>27</v>
      </c>
      <c r="D6" s="13">
        <v>40908</v>
      </c>
      <c r="E6" s="13">
        <v>40909</v>
      </c>
      <c r="F6" s="14">
        <v>40096</v>
      </c>
      <c r="G6" s="57">
        <v>33000</v>
      </c>
      <c r="H6" s="57"/>
      <c r="I6" s="57"/>
      <c r="J6" s="57">
        <v>33000</v>
      </c>
      <c r="K6" s="57"/>
      <c r="L6" s="57"/>
      <c r="M6" s="57"/>
      <c r="N6" s="58">
        <f>SUM(G6+I6)</f>
        <v>33000</v>
      </c>
    </row>
    <row r="7" spans="1:14">
      <c r="A7" s="10"/>
      <c r="B7" s="11" t="s">
        <v>430</v>
      </c>
      <c r="C7" s="13" t="s">
        <v>27</v>
      </c>
      <c r="D7" s="13">
        <v>40907</v>
      </c>
      <c r="E7" s="13">
        <v>40910</v>
      </c>
      <c r="F7" s="14">
        <v>40097</v>
      </c>
      <c r="G7" s="57">
        <v>65340</v>
      </c>
      <c r="H7" s="57"/>
      <c r="I7" s="57"/>
      <c r="J7" s="57"/>
      <c r="K7" s="57">
        <v>65340</v>
      </c>
      <c r="L7" s="57"/>
      <c r="M7" s="57"/>
      <c r="N7" s="58">
        <f t="shared" ref="N7:N28" si="0">SUM(G7+I7)</f>
        <v>65340</v>
      </c>
    </row>
    <row r="8" spans="1:14">
      <c r="A8" s="10"/>
      <c r="B8" s="11" t="s">
        <v>431</v>
      </c>
      <c r="C8" s="12" t="s">
        <v>27</v>
      </c>
      <c r="D8" s="13">
        <v>40908</v>
      </c>
      <c r="E8" s="13">
        <v>40909</v>
      </c>
      <c r="F8" s="14">
        <v>40098</v>
      </c>
      <c r="G8" s="57">
        <v>35640</v>
      </c>
      <c r="H8" s="57"/>
      <c r="I8" s="57"/>
      <c r="J8" s="57">
        <v>35640</v>
      </c>
      <c r="K8" s="57"/>
      <c r="L8" s="57"/>
      <c r="M8" s="57"/>
      <c r="N8" s="58">
        <f t="shared" si="0"/>
        <v>35640</v>
      </c>
    </row>
    <row r="9" spans="1:14">
      <c r="A9" s="10"/>
      <c r="B9" s="11" t="s">
        <v>432</v>
      </c>
      <c r="C9" s="13" t="s">
        <v>27</v>
      </c>
      <c r="D9" s="13">
        <v>40907</v>
      </c>
      <c r="E9" s="13">
        <v>40908</v>
      </c>
      <c r="F9" s="14">
        <v>40099</v>
      </c>
      <c r="G9" s="57">
        <v>124740</v>
      </c>
      <c r="H9" s="57"/>
      <c r="I9" s="57"/>
      <c r="J9" s="57"/>
      <c r="K9" s="57">
        <v>124740</v>
      </c>
      <c r="L9" s="57"/>
      <c r="M9" s="57"/>
      <c r="N9" s="58">
        <f t="shared" si="0"/>
        <v>124740</v>
      </c>
    </row>
    <row r="10" spans="1:14">
      <c r="A10" s="10"/>
      <c r="B10" s="10" t="s">
        <v>106</v>
      </c>
      <c r="C10" s="12" t="s">
        <v>27</v>
      </c>
      <c r="D10" s="13"/>
      <c r="E10" s="13"/>
      <c r="F10" s="14">
        <v>40100</v>
      </c>
      <c r="G10" s="57"/>
      <c r="H10" s="57" t="s">
        <v>41</v>
      </c>
      <c r="I10" s="57"/>
      <c r="J10" s="57">
        <v>3000</v>
      </c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15"/>
      <c r="N12" s="16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1"/>
      <c r="C17" s="11"/>
      <c r="D17" s="13"/>
      <c r="E17" s="13"/>
      <c r="F17" s="14"/>
      <c r="G17" s="15"/>
      <c r="H17" s="15"/>
      <c r="I17" s="17"/>
      <c r="J17" s="17"/>
      <c r="K17" s="17"/>
      <c r="L17" s="15"/>
      <c r="M17" s="15"/>
      <c r="N17" s="16">
        <f t="shared" si="0"/>
        <v>0</v>
      </c>
    </row>
    <row r="18" spans="1:14">
      <c r="A18" s="10"/>
      <c r="B18" s="10"/>
      <c r="C18" s="10"/>
      <c r="D18" s="13"/>
      <c r="E18" s="13"/>
      <c r="F18" s="14"/>
      <c r="G18" s="15"/>
      <c r="H18" s="15"/>
      <c r="I18" s="15"/>
      <c r="J18" s="15"/>
      <c r="K18" s="15"/>
      <c r="L18" s="15"/>
      <c r="M18" s="15"/>
      <c r="N18" s="16">
        <f t="shared" si="0"/>
        <v>0</v>
      </c>
    </row>
    <row r="19" spans="1:14">
      <c r="A19" s="10"/>
      <c r="B19" s="10"/>
      <c r="C19" s="11"/>
      <c r="D19" s="13"/>
      <c r="E19" s="13"/>
      <c r="F19" s="14"/>
      <c r="G19" s="15"/>
      <c r="H19" s="15"/>
      <c r="I19" s="17"/>
      <c r="J19" s="17"/>
      <c r="K19" s="15"/>
      <c r="L19" s="15"/>
      <c r="M19" s="15"/>
      <c r="N19" s="16">
        <f t="shared" si="0"/>
        <v>0</v>
      </c>
    </row>
    <row r="20" spans="1:14">
      <c r="A20" s="10"/>
      <c r="B20" s="11"/>
      <c r="C20" s="11"/>
      <c r="D20" s="13"/>
      <c r="E20" s="13"/>
      <c r="F20" s="14"/>
      <c r="G20" s="15"/>
      <c r="H20" s="15"/>
      <c r="I20" s="17"/>
      <c r="J20" s="15"/>
      <c r="K20" s="15"/>
      <c r="L20" s="15"/>
      <c r="M20" s="18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SUM(N6:N28)</f>
        <v>258720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258720</v>
      </c>
      <c r="H30" s="19"/>
      <c r="I30" s="34">
        <f>SUM(I6:I28)</f>
        <v>0</v>
      </c>
      <c r="J30" s="34">
        <f>SUM(J6:J28)</f>
        <v>71640</v>
      </c>
      <c r="K30" s="34">
        <f>SUM(K6:K29)</f>
        <v>190080</v>
      </c>
      <c r="L30" s="34">
        <f>SUM(L6:L29)</f>
        <v>0</v>
      </c>
      <c r="M30" s="34">
        <f>SUM(M6:M29)</f>
        <v>0</v>
      </c>
      <c r="N30" s="34">
        <f>SUM(J30:M30)</f>
        <v>261720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62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62" t="s">
        <v>20</v>
      </c>
      <c r="F32" s="162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62"/>
      <c r="C33" s="41"/>
      <c r="D33" s="42"/>
      <c r="E33" s="176">
        <v>495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/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/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71650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71650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  <row r="38" spans="1:14">
      <c r="A38" s="145"/>
      <c r="B38" s="146"/>
      <c r="C38" s="146"/>
      <c r="D38" s="146"/>
      <c r="E38" s="146"/>
      <c r="F38" s="146"/>
      <c r="G38" s="146"/>
      <c r="H38" s="146"/>
      <c r="I38" s="146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0866141732283472" right="0.70866141732283472" top="1.1811023622047245" bottom="0.74803149606299213" header="0.31496062992125984" footer="0.31496062992125984"/>
  <pageSetup paperSize="9" scale="65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37"/>
  <sheetViews>
    <sheetView topLeftCell="A22" workbookViewId="0">
      <selection activeCell="C33" sqref="C33:F37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2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42</v>
      </c>
      <c r="F3" s="8"/>
      <c r="G3" s="1"/>
      <c r="H3" s="2"/>
      <c r="I3" s="1"/>
      <c r="J3" s="124"/>
      <c r="K3" s="172">
        <v>40898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2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 t="s">
        <v>112</v>
      </c>
      <c r="B6" s="11" t="s">
        <v>271</v>
      </c>
      <c r="C6" s="13" t="s">
        <v>27</v>
      </c>
      <c r="D6" s="13">
        <v>40898</v>
      </c>
      <c r="E6" s="13">
        <v>40902</v>
      </c>
      <c r="F6" s="14">
        <v>39959</v>
      </c>
      <c r="G6" s="57">
        <v>118800</v>
      </c>
      <c r="H6" s="57"/>
      <c r="I6" s="57"/>
      <c r="J6" s="57"/>
      <c r="K6" s="57">
        <v>118800</v>
      </c>
      <c r="L6" s="57"/>
      <c r="M6" s="57"/>
      <c r="N6" s="58">
        <f>SUM(G6+I6)</f>
        <v>118800</v>
      </c>
    </row>
    <row r="7" spans="1:14">
      <c r="A7" s="10" t="s">
        <v>274</v>
      </c>
      <c r="B7" s="10" t="s">
        <v>275</v>
      </c>
      <c r="C7" s="12" t="s">
        <v>27</v>
      </c>
      <c r="D7" s="13">
        <v>40898</v>
      </c>
      <c r="E7" s="13">
        <v>40899</v>
      </c>
      <c r="F7" s="14">
        <v>39960</v>
      </c>
      <c r="G7" s="57">
        <v>39600</v>
      </c>
      <c r="H7" s="57"/>
      <c r="I7" s="57"/>
      <c r="J7" s="57"/>
      <c r="K7" s="57">
        <v>39600</v>
      </c>
      <c r="L7" s="57"/>
      <c r="M7" s="57"/>
      <c r="N7" s="58">
        <f>SUM(G7+I7)</f>
        <v>39600</v>
      </c>
    </row>
    <row r="8" spans="1:14">
      <c r="A8" s="10" t="s">
        <v>104</v>
      </c>
      <c r="B8" s="10" t="s">
        <v>199</v>
      </c>
      <c r="C8" s="12" t="s">
        <v>27</v>
      </c>
      <c r="D8" s="13">
        <v>40898</v>
      </c>
      <c r="E8" s="13">
        <v>40899</v>
      </c>
      <c r="F8" s="14">
        <v>39961</v>
      </c>
      <c r="G8" s="57">
        <v>19000</v>
      </c>
      <c r="H8" s="57"/>
      <c r="I8" s="57"/>
      <c r="J8" s="57"/>
      <c r="K8" s="57">
        <v>19000</v>
      </c>
      <c r="L8" s="57"/>
      <c r="M8" s="57"/>
      <c r="N8" s="58">
        <f t="shared" ref="N8:N28" si="0">SUM(G8+I8)</f>
        <v>19000</v>
      </c>
    </row>
    <row r="9" spans="1:14">
      <c r="A9" s="10" t="s">
        <v>272</v>
      </c>
      <c r="B9" s="10" t="s">
        <v>273</v>
      </c>
      <c r="C9" s="12" t="s">
        <v>27</v>
      </c>
      <c r="D9" s="13">
        <v>40898</v>
      </c>
      <c r="E9" s="13">
        <v>40900</v>
      </c>
      <c r="F9" s="14">
        <v>39962</v>
      </c>
      <c r="G9" s="57">
        <v>65340</v>
      </c>
      <c r="H9" s="57"/>
      <c r="I9" s="57"/>
      <c r="J9" s="57"/>
      <c r="K9" s="57">
        <v>65340</v>
      </c>
      <c r="L9" s="57"/>
      <c r="M9" s="57"/>
      <c r="N9" s="58">
        <f t="shared" si="0"/>
        <v>65340</v>
      </c>
    </row>
    <row r="10" spans="1:14">
      <c r="A10" s="10"/>
      <c r="B10" s="11" t="s">
        <v>276</v>
      </c>
      <c r="C10" s="13" t="s">
        <v>41</v>
      </c>
      <c r="D10" s="13"/>
      <c r="E10" s="13"/>
      <c r="F10" s="14">
        <v>39963</v>
      </c>
      <c r="G10" s="57"/>
      <c r="H10" s="57" t="s">
        <v>41</v>
      </c>
      <c r="I10" s="57">
        <v>10600</v>
      </c>
      <c r="J10" s="57">
        <v>10600</v>
      </c>
      <c r="K10" s="57"/>
      <c r="L10" s="57"/>
      <c r="M10" s="57"/>
      <c r="N10" s="58">
        <f t="shared" si="0"/>
        <v>10600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57"/>
      <c r="H13" s="57"/>
      <c r="I13" s="57"/>
      <c r="J13" s="57"/>
      <c r="K13" s="57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253340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242740</v>
      </c>
      <c r="H30" s="19"/>
      <c r="I30" s="34">
        <f>SUM(I6:I28)</f>
        <v>10600</v>
      </c>
      <c r="J30" s="34">
        <f>SUM(J6:J28)</f>
        <v>10600</v>
      </c>
      <c r="K30" s="34">
        <f>SUM(K6:K28)</f>
        <v>242740</v>
      </c>
      <c r="L30" s="34">
        <f>SUM(L6:L29)</f>
        <v>0</v>
      </c>
      <c r="M30" s="34">
        <f>SUM(M6:M29)</f>
        <v>0</v>
      </c>
      <c r="N30" s="34">
        <f>SUM(J30:M30)</f>
        <v>253340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24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24" t="s">
        <v>20</v>
      </c>
      <c r="F32" s="124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24"/>
      <c r="C33" s="41"/>
      <c r="D33" s="42"/>
      <c r="E33" s="176">
        <v>495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10600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10600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N37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2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24</v>
      </c>
      <c r="F3" s="8"/>
      <c r="G3" s="1"/>
      <c r="H3" s="2"/>
      <c r="I3" s="1"/>
      <c r="J3" s="122"/>
      <c r="K3" s="172">
        <v>40898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2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32</v>
      </c>
      <c r="C6" s="13" t="s">
        <v>33</v>
      </c>
      <c r="D6" s="13">
        <v>40897</v>
      </c>
      <c r="E6" s="13">
        <v>40898</v>
      </c>
      <c r="F6" s="14">
        <v>39957</v>
      </c>
      <c r="G6" s="57">
        <v>17000</v>
      </c>
      <c r="H6" s="57"/>
      <c r="I6" s="57"/>
      <c r="J6" s="57"/>
      <c r="K6" s="57">
        <v>17000</v>
      </c>
      <c r="L6" s="57"/>
      <c r="M6" s="57"/>
      <c r="N6" s="58">
        <f>SUM(G6+I6)</f>
        <v>17000</v>
      </c>
    </row>
    <row r="7" spans="1:14">
      <c r="A7" s="10"/>
      <c r="B7" s="10" t="s">
        <v>105</v>
      </c>
      <c r="C7" s="12" t="s">
        <v>27</v>
      </c>
      <c r="D7" s="13">
        <v>40898</v>
      </c>
      <c r="E7" s="13">
        <v>40899</v>
      </c>
      <c r="F7" s="14">
        <v>39958</v>
      </c>
      <c r="G7" s="57">
        <v>51480</v>
      </c>
      <c r="H7" s="57"/>
      <c r="I7" s="57"/>
      <c r="J7" s="57"/>
      <c r="K7" s="57">
        <v>51480</v>
      </c>
      <c r="L7" s="57"/>
      <c r="M7" s="57"/>
      <c r="N7" s="58">
        <f>SUM(G7+I7)</f>
        <v>51480</v>
      </c>
    </row>
    <row r="8" spans="1:14">
      <c r="A8" s="10"/>
      <c r="B8" s="10"/>
      <c r="C8" s="12"/>
      <c r="D8" s="13"/>
      <c r="E8" s="13"/>
      <c r="F8" s="14"/>
      <c r="G8" s="57"/>
      <c r="H8" s="57"/>
      <c r="I8" s="57"/>
      <c r="J8" s="57"/>
      <c r="K8" s="57"/>
      <c r="L8" s="57"/>
      <c r="M8" s="57"/>
      <c r="N8" s="58">
        <f t="shared" ref="N8:N28" si="0">SUM(G8+I8)</f>
        <v>0</v>
      </c>
    </row>
    <row r="9" spans="1:14">
      <c r="A9" s="10"/>
      <c r="B9" s="10"/>
      <c r="C9" s="12"/>
      <c r="D9" s="13"/>
      <c r="E9" s="13"/>
      <c r="F9" s="14"/>
      <c r="G9" s="57"/>
      <c r="H9" s="57"/>
      <c r="I9" s="57"/>
      <c r="J9" s="57"/>
      <c r="K9" s="57"/>
      <c r="L9" s="57"/>
      <c r="M9" s="57"/>
      <c r="N9" s="58">
        <f t="shared" si="0"/>
        <v>0</v>
      </c>
    </row>
    <row r="10" spans="1:14">
      <c r="A10" s="10"/>
      <c r="B10" s="10"/>
      <c r="C10" s="12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68480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68480</v>
      </c>
      <c r="H30" s="19"/>
      <c r="I30" s="34">
        <f>SUM(I6:I28)</f>
        <v>0</v>
      </c>
      <c r="J30" s="34">
        <f>SUM(J6:J28)</f>
        <v>0</v>
      </c>
      <c r="K30" s="34">
        <f>SUM(K6:K28)</f>
        <v>68480</v>
      </c>
      <c r="L30" s="34">
        <f>SUM(L6:L29)</f>
        <v>0</v>
      </c>
      <c r="M30" s="34">
        <f>SUM(M6:M29)</f>
        <v>0</v>
      </c>
      <c r="N30" s="34">
        <f>SUM(J30:M30)</f>
        <v>68480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22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22" t="s">
        <v>20</v>
      </c>
      <c r="F32" s="122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22"/>
      <c r="C33" s="41"/>
      <c r="D33" s="42"/>
      <c r="E33" s="176">
        <v>495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XFD1048576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1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46</v>
      </c>
      <c r="F3" s="8"/>
      <c r="G3" s="1"/>
      <c r="H3" s="2"/>
      <c r="I3" s="1"/>
      <c r="J3" s="120"/>
      <c r="K3" s="172">
        <v>40897</v>
      </c>
      <c r="L3" s="172"/>
      <c r="M3" s="172"/>
      <c r="N3" s="7" t="s">
        <v>265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2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266</v>
      </c>
      <c r="C6" s="13" t="s">
        <v>267</v>
      </c>
      <c r="D6" s="13">
        <v>40908</v>
      </c>
      <c r="E6" s="13">
        <v>40545</v>
      </c>
      <c r="F6" s="14">
        <v>39954</v>
      </c>
      <c r="G6" s="57">
        <v>49784</v>
      </c>
      <c r="H6" s="57"/>
      <c r="I6" s="57"/>
      <c r="J6" s="57"/>
      <c r="K6" s="57"/>
      <c r="L6" s="57"/>
      <c r="M6" s="57">
        <v>49784</v>
      </c>
      <c r="N6" s="58">
        <f>SUM(G6+I6)</f>
        <v>49784</v>
      </c>
    </row>
    <row r="7" spans="1:14">
      <c r="A7" s="10"/>
      <c r="B7" s="10" t="s">
        <v>268</v>
      </c>
      <c r="C7" s="12" t="s">
        <v>130</v>
      </c>
      <c r="D7" s="13">
        <v>40546</v>
      </c>
      <c r="E7" s="13">
        <v>40549</v>
      </c>
      <c r="F7" s="14">
        <v>39955</v>
      </c>
      <c r="G7" s="57">
        <v>68884.2</v>
      </c>
      <c r="H7" s="57"/>
      <c r="I7" s="57"/>
      <c r="J7" s="57"/>
      <c r="K7" s="57"/>
      <c r="L7" s="57"/>
      <c r="M7" s="57">
        <v>68884.2</v>
      </c>
      <c r="N7" s="58">
        <f>SUM(G7+I7)</f>
        <v>68884.2</v>
      </c>
    </row>
    <row r="8" spans="1:14">
      <c r="A8" s="10"/>
      <c r="B8" s="10" t="s">
        <v>269</v>
      </c>
      <c r="C8" s="12" t="s">
        <v>130</v>
      </c>
      <c r="D8" s="13">
        <v>40908</v>
      </c>
      <c r="E8" s="13">
        <v>40545</v>
      </c>
      <c r="F8" s="14">
        <v>39955</v>
      </c>
      <c r="G8" s="57">
        <v>59640</v>
      </c>
      <c r="H8" s="57"/>
      <c r="I8" s="57"/>
      <c r="J8" s="57"/>
      <c r="K8" s="57"/>
      <c r="L8" s="57"/>
      <c r="M8" s="57">
        <v>59640</v>
      </c>
      <c r="N8" s="58">
        <f t="shared" ref="N8:N28" si="0">SUM(G8+I8)</f>
        <v>59640</v>
      </c>
    </row>
    <row r="9" spans="1:14">
      <c r="A9" s="10"/>
      <c r="B9" s="10" t="s">
        <v>270</v>
      </c>
      <c r="C9" s="12" t="s">
        <v>130</v>
      </c>
      <c r="D9" s="13">
        <v>40546</v>
      </c>
      <c r="E9" s="13">
        <v>40549</v>
      </c>
      <c r="F9" s="14">
        <v>39956</v>
      </c>
      <c r="G9" s="57">
        <v>83496</v>
      </c>
      <c r="H9" s="57"/>
      <c r="I9" s="57"/>
      <c r="J9" s="57"/>
      <c r="K9" s="57"/>
      <c r="L9" s="57"/>
      <c r="M9" s="57">
        <v>83496</v>
      </c>
      <c r="N9" s="58">
        <f t="shared" si="0"/>
        <v>83496</v>
      </c>
    </row>
    <row r="10" spans="1:14">
      <c r="A10" s="10"/>
      <c r="B10" s="10"/>
      <c r="C10" s="12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261804.2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261804.2</v>
      </c>
      <c r="H30" s="19"/>
      <c r="I30" s="34">
        <f>SUM(I6:I28)</f>
        <v>0</v>
      </c>
      <c r="J30" s="34">
        <f>SUM(J6:J28)</f>
        <v>0</v>
      </c>
      <c r="K30" s="34">
        <f>SUM(K6:K28)</f>
        <v>0</v>
      </c>
      <c r="L30" s="34">
        <f>SUM(L6:L29)</f>
        <v>0</v>
      </c>
      <c r="M30" s="34">
        <f>SUM(M6:M29)</f>
        <v>261804.2</v>
      </c>
      <c r="N30" s="34">
        <f>SUM(J30:M30)</f>
        <v>261804.2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20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20" t="s">
        <v>20</v>
      </c>
      <c r="F32" s="120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20"/>
      <c r="C33" s="41"/>
      <c r="D33" s="42"/>
      <c r="E33" s="176">
        <v>495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37"/>
  <sheetViews>
    <sheetView topLeftCell="A15" workbookViewId="0">
      <selection sqref="A1:N37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1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106</v>
      </c>
      <c r="F3" s="8"/>
      <c r="G3" s="1"/>
      <c r="H3" s="2"/>
      <c r="I3" s="1"/>
      <c r="J3" s="118"/>
      <c r="K3" s="172">
        <v>40897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1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/>
      <c r="C6" s="13"/>
      <c r="D6" s="13"/>
      <c r="E6" s="13"/>
      <c r="F6" s="14"/>
      <c r="G6" s="57"/>
      <c r="H6" s="57"/>
      <c r="I6" s="57"/>
      <c r="J6" s="57"/>
      <c r="K6" s="57"/>
      <c r="L6" s="57"/>
      <c r="M6" s="57"/>
      <c r="N6" s="58">
        <f>SUM(G6+I6)</f>
        <v>0</v>
      </c>
    </row>
    <row r="7" spans="1:14">
      <c r="A7" s="10"/>
      <c r="B7" s="10"/>
      <c r="C7" s="12"/>
      <c r="D7" s="13"/>
      <c r="E7" s="13"/>
      <c r="F7" s="14"/>
      <c r="G7" s="57"/>
      <c r="H7" s="57"/>
      <c r="I7" s="57"/>
      <c r="J7" s="57"/>
      <c r="K7" s="57"/>
      <c r="L7" s="57"/>
      <c r="M7" s="57"/>
      <c r="N7" s="58">
        <f>SUM(K7+I7)</f>
        <v>0</v>
      </c>
    </row>
    <row r="8" spans="1:14">
      <c r="A8" s="10"/>
      <c r="B8" s="10"/>
      <c r="C8" s="12"/>
      <c r="D8" s="13"/>
      <c r="E8" s="13"/>
      <c r="F8" s="14"/>
      <c r="G8" s="57"/>
      <c r="H8" s="57"/>
      <c r="I8" s="57"/>
      <c r="J8" s="57"/>
      <c r="K8" s="57"/>
      <c r="L8" s="57"/>
      <c r="M8" s="57"/>
      <c r="N8" s="58">
        <f t="shared" ref="N8:N28" si="0">SUM(G8+I8)</f>
        <v>0</v>
      </c>
    </row>
    <row r="9" spans="1:14">
      <c r="A9" s="10"/>
      <c r="B9" s="10"/>
      <c r="C9" s="12"/>
      <c r="D9" s="13"/>
      <c r="E9" s="13"/>
      <c r="F9" s="14"/>
      <c r="G9" s="57"/>
      <c r="H9" s="57"/>
      <c r="I9" s="57"/>
      <c r="J9" s="57"/>
      <c r="K9" s="57"/>
      <c r="L9" s="57"/>
      <c r="M9" s="57"/>
      <c r="N9" s="58">
        <f t="shared" si="0"/>
        <v>0</v>
      </c>
    </row>
    <row r="10" spans="1:14">
      <c r="A10" s="10"/>
      <c r="B10" s="10"/>
      <c r="C10" s="12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0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0</v>
      </c>
      <c r="H30" s="19"/>
      <c r="I30" s="34">
        <f>SUM(I6:I28)</f>
        <v>0</v>
      </c>
      <c r="J30" s="34">
        <f>SUM(J6:J28)</f>
        <v>0</v>
      </c>
      <c r="K30" s="34">
        <f>SUM(K6:K28)</f>
        <v>0</v>
      </c>
      <c r="L30" s="34">
        <f>SUM(L6:L29)</f>
        <v>0</v>
      </c>
      <c r="M30" s="34">
        <f>SUM(M6:M29)</f>
        <v>0</v>
      </c>
      <c r="N30" s="34">
        <f>SUM(J30:M30)</f>
        <v>0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18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18" t="s">
        <v>20</v>
      </c>
      <c r="F32" s="118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18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37"/>
  <sheetViews>
    <sheetView topLeftCell="A22" workbookViewId="0">
      <selection sqref="A1:N37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1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106</v>
      </c>
      <c r="F3" s="8"/>
      <c r="G3" s="1"/>
      <c r="H3" s="2"/>
      <c r="I3" s="1"/>
      <c r="J3" s="116"/>
      <c r="K3" s="172">
        <v>40896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1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257</v>
      </c>
      <c r="C6" s="13" t="s">
        <v>27</v>
      </c>
      <c r="D6" s="13">
        <v>40896</v>
      </c>
      <c r="E6" s="13">
        <v>40897</v>
      </c>
      <c r="F6" s="14">
        <v>39948</v>
      </c>
      <c r="G6" s="57">
        <v>36000</v>
      </c>
      <c r="H6" s="57"/>
      <c r="I6" s="57"/>
      <c r="J6" s="57">
        <v>36000</v>
      </c>
      <c r="K6" s="57"/>
      <c r="L6" s="57"/>
      <c r="M6" s="57"/>
      <c r="N6" s="58">
        <f>SUM(G6+I6)</f>
        <v>36000</v>
      </c>
    </row>
    <row r="7" spans="1:14">
      <c r="A7" s="10"/>
      <c r="B7" s="10" t="s">
        <v>258</v>
      </c>
      <c r="C7" s="12" t="s">
        <v>27</v>
      </c>
      <c r="D7" s="13">
        <v>40896</v>
      </c>
      <c r="E7" s="13">
        <v>40899</v>
      </c>
      <c r="F7" s="14">
        <v>39949</v>
      </c>
      <c r="G7" s="57">
        <v>146118</v>
      </c>
      <c r="H7" s="57"/>
      <c r="I7" s="57"/>
      <c r="J7" s="57"/>
      <c r="K7" s="57">
        <v>146118</v>
      </c>
      <c r="L7" s="57"/>
      <c r="M7" s="57"/>
      <c r="N7" s="58">
        <f>SUM(K7+I7)</f>
        <v>146118</v>
      </c>
    </row>
    <row r="8" spans="1:14">
      <c r="A8" s="10"/>
      <c r="B8" s="10" t="s">
        <v>259</v>
      </c>
      <c r="C8" s="12" t="s">
        <v>27</v>
      </c>
      <c r="D8" s="13">
        <v>40896</v>
      </c>
      <c r="E8" s="13">
        <v>40897</v>
      </c>
      <c r="F8" s="14">
        <v>39950</v>
      </c>
      <c r="G8" s="57">
        <v>39760</v>
      </c>
      <c r="H8" s="57"/>
      <c r="I8" s="57"/>
      <c r="J8" s="57">
        <v>39760</v>
      </c>
      <c r="K8" s="57"/>
      <c r="L8" s="57"/>
      <c r="M8" s="57"/>
      <c r="N8" s="58">
        <f t="shared" ref="N8:N28" si="0">SUM(G8+I8)</f>
        <v>39760</v>
      </c>
    </row>
    <row r="9" spans="1:14">
      <c r="A9" s="10"/>
      <c r="B9" s="10" t="s">
        <v>260</v>
      </c>
      <c r="C9" s="12" t="s">
        <v>27</v>
      </c>
      <c r="D9" s="13">
        <v>40907</v>
      </c>
      <c r="E9" s="13">
        <v>40909</v>
      </c>
      <c r="F9" s="14">
        <v>39951</v>
      </c>
      <c r="G9" s="57">
        <v>134190</v>
      </c>
      <c r="H9" s="57"/>
      <c r="I9" s="57"/>
      <c r="J9" s="57"/>
      <c r="K9" s="57"/>
      <c r="L9" s="57"/>
      <c r="M9" s="57">
        <v>134190</v>
      </c>
      <c r="N9" s="58">
        <f t="shared" si="0"/>
        <v>134190</v>
      </c>
    </row>
    <row r="10" spans="1:14">
      <c r="A10" s="10"/>
      <c r="B10" s="10" t="s">
        <v>261</v>
      </c>
      <c r="C10" s="12" t="s">
        <v>262</v>
      </c>
      <c r="D10" s="13">
        <v>40900</v>
      </c>
      <c r="E10" s="13">
        <v>40902</v>
      </c>
      <c r="F10" s="14">
        <v>39952</v>
      </c>
      <c r="G10" s="57">
        <v>473144</v>
      </c>
      <c r="H10" s="57"/>
      <c r="I10" s="57"/>
      <c r="J10" s="57"/>
      <c r="K10" s="57"/>
      <c r="L10" s="57"/>
      <c r="M10" s="57">
        <v>473144</v>
      </c>
      <c r="N10" s="58">
        <f t="shared" si="0"/>
        <v>473144</v>
      </c>
    </row>
    <row r="11" spans="1:14">
      <c r="A11" s="10"/>
      <c r="B11" s="10" t="s">
        <v>263</v>
      </c>
      <c r="C11" s="12"/>
      <c r="D11" s="13"/>
      <c r="E11" s="13"/>
      <c r="F11" s="14">
        <v>39953</v>
      </c>
      <c r="G11" s="57"/>
      <c r="H11" s="57" t="s">
        <v>264</v>
      </c>
      <c r="I11" s="57">
        <v>76041</v>
      </c>
      <c r="J11" s="57"/>
      <c r="K11" s="57">
        <v>76041</v>
      </c>
      <c r="L11" s="57"/>
      <c r="M11" s="57"/>
      <c r="N11" s="58">
        <f t="shared" si="0"/>
        <v>76041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905253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829212</v>
      </c>
      <c r="H30" s="19"/>
      <c r="I30" s="34">
        <f>SUM(I6:I28)</f>
        <v>76041</v>
      </c>
      <c r="J30" s="34">
        <f>SUM(J6:J28)</f>
        <v>75760</v>
      </c>
      <c r="K30" s="34">
        <f>SUM(K6:K28)</f>
        <v>222159</v>
      </c>
      <c r="L30" s="34">
        <f>SUM(L6:L29)</f>
        <v>0</v>
      </c>
      <c r="M30" s="34">
        <f>SUM(M6:M29)</f>
        <v>607334</v>
      </c>
      <c r="N30" s="34">
        <f>SUM(J30:M30)</f>
        <v>905253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16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16" t="s">
        <v>20</v>
      </c>
      <c r="F32" s="116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16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80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39760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36000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75760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37"/>
  <sheetViews>
    <sheetView topLeftCell="A16" workbookViewId="0">
      <selection sqref="A1:XFD1048576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1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24</v>
      </c>
      <c r="F3" s="8"/>
      <c r="G3" s="1"/>
      <c r="H3" s="2"/>
      <c r="I3" s="1"/>
      <c r="J3" s="114"/>
      <c r="K3" s="172">
        <v>40896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1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249</v>
      </c>
      <c r="C6" s="13" t="s">
        <v>27</v>
      </c>
      <c r="D6" s="13"/>
      <c r="E6" s="13"/>
      <c r="F6" s="14">
        <v>39940</v>
      </c>
      <c r="G6" s="57"/>
      <c r="H6" s="57" t="s">
        <v>250</v>
      </c>
      <c r="I6" s="57">
        <v>72562</v>
      </c>
      <c r="J6" s="57"/>
      <c r="K6" s="57">
        <v>72562</v>
      </c>
      <c r="L6" s="57"/>
      <c r="M6" s="57"/>
      <c r="N6" s="58">
        <f>SUM(G6+I6)</f>
        <v>72562</v>
      </c>
    </row>
    <row r="7" spans="1:14">
      <c r="A7" s="10"/>
      <c r="B7" s="10" t="s">
        <v>252</v>
      </c>
      <c r="C7" s="12" t="s">
        <v>27</v>
      </c>
      <c r="D7" s="13">
        <v>40889</v>
      </c>
      <c r="E7" s="13">
        <v>40896</v>
      </c>
      <c r="F7" s="14">
        <v>39942</v>
      </c>
      <c r="G7" s="57">
        <v>173950</v>
      </c>
      <c r="H7" s="57"/>
      <c r="I7" s="57"/>
      <c r="J7" s="57"/>
      <c r="K7" s="57">
        <v>173950</v>
      </c>
      <c r="L7" s="57"/>
      <c r="M7" s="57"/>
      <c r="N7" s="58">
        <f>SUM(K7+I7)</f>
        <v>173950</v>
      </c>
    </row>
    <row r="8" spans="1:14">
      <c r="A8" s="10"/>
      <c r="B8" s="10" t="s">
        <v>253</v>
      </c>
      <c r="C8" s="12" t="s">
        <v>121</v>
      </c>
      <c r="D8" s="13">
        <v>40896</v>
      </c>
      <c r="E8" s="13">
        <v>40899</v>
      </c>
      <c r="F8" s="14">
        <v>39943</v>
      </c>
      <c r="G8" s="57">
        <v>83406.539999999994</v>
      </c>
      <c r="H8" s="57"/>
      <c r="I8" s="57"/>
      <c r="J8" s="57"/>
      <c r="K8" s="57">
        <v>83406.539999999994</v>
      </c>
      <c r="L8" s="57"/>
      <c r="M8" s="57"/>
      <c r="N8" s="58">
        <f t="shared" ref="N8:N28" si="0">SUM(G8+I8)</f>
        <v>83406.539999999994</v>
      </c>
    </row>
    <row r="9" spans="1:14">
      <c r="A9" s="10"/>
      <c r="B9" s="10" t="s">
        <v>254</v>
      </c>
      <c r="C9" s="12" t="s">
        <v>121</v>
      </c>
      <c r="D9" s="13">
        <v>40896</v>
      </c>
      <c r="E9" s="13">
        <v>40899</v>
      </c>
      <c r="F9" s="14">
        <v>39944</v>
      </c>
      <c r="G9" s="57">
        <v>83406.539999999994</v>
      </c>
      <c r="H9" s="57"/>
      <c r="I9" s="57"/>
      <c r="J9" s="57"/>
      <c r="K9" s="57">
        <v>83406.539999999994</v>
      </c>
      <c r="L9" s="57"/>
      <c r="M9" s="57"/>
      <c r="N9" s="58">
        <f t="shared" si="0"/>
        <v>83406.539999999994</v>
      </c>
    </row>
    <row r="10" spans="1:14">
      <c r="A10" s="10"/>
      <c r="B10" s="10" t="s">
        <v>255</v>
      </c>
      <c r="C10" s="12" t="s">
        <v>59</v>
      </c>
      <c r="D10" s="13">
        <v>40920</v>
      </c>
      <c r="E10" s="13">
        <v>40922</v>
      </c>
      <c r="F10" s="14">
        <v>39945</v>
      </c>
      <c r="G10" s="57">
        <v>111328</v>
      </c>
      <c r="H10" s="57"/>
      <c r="I10" s="57"/>
      <c r="J10" s="57"/>
      <c r="K10" s="57"/>
      <c r="L10" s="57"/>
      <c r="M10" s="57">
        <v>111328</v>
      </c>
      <c r="N10" s="58">
        <f t="shared" si="0"/>
        <v>111328</v>
      </c>
    </row>
    <row r="11" spans="1:14">
      <c r="A11" s="10"/>
      <c r="B11" s="10" t="s">
        <v>69</v>
      </c>
      <c r="C11" s="12"/>
      <c r="D11" s="13"/>
      <c r="E11" s="13"/>
      <c r="F11" s="14">
        <v>39946</v>
      </c>
      <c r="G11" s="57"/>
      <c r="H11" s="57" t="s">
        <v>41</v>
      </c>
      <c r="I11" s="57">
        <v>5000</v>
      </c>
      <c r="J11" s="57">
        <v>5000</v>
      </c>
      <c r="K11" s="57"/>
      <c r="L11" s="57"/>
      <c r="M11" s="57"/>
      <c r="N11" s="58">
        <f t="shared" si="0"/>
        <v>5000</v>
      </c>
    </row>
    <row r="12" spans="1:14">
      <c r="A12" s="10"/>
      <c r="B12" s="10" t="s">
        <v>256</v>
      </c>
      <c r="C12" s="12"/>
      <c r="D12" s="13">
        <v>40887</v>
      </c>
      <c r="E12" s="13">
        <v>40896</v>
      </c>
      <c r="F12" s="14">
        <v>39947</v>
      </c>
      <c r="G12" s="57">
        <v>169974</v>
      </c>
      <c r="H12" s="57"/>
      <c r="I12" s="57"/>
      <c r="J12" s="57">
        <v>169974</v>
      </c>
      <c r="K12" s="57"/>
      <c r="L12" s="57"/>
      <c r="M12" s="57"/>
      <c r="N12" s="58">
        <f t="shared" si="0"/>
        <v>169974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699627.08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622065.07999999996</v>
      </c>
      <c r="H30" s="19"/>
      <c r="I30" s="34">
        <f>SUM(I6:I28)</f>
        <v>77562</v>
      </c>
      <c r="J30" s="34">
        <f>SUM(J6:J28)</f>
        <v>174974</v>
      </c>
      <c r="K30" s="34">
        <f>SUM(K6:K28)</f>
        <v>413325.07999999996</v>
      </c>
      <c r="L30" s="34">
        <f>SUM(L6:L29)</f>
        <v>0</v>
      </c>
      <c r="M30" s="34">
        <f>SUM(M6:M29)</f>
        <v>111328</v>
      </c>
      <c r="N30" s="34">
        <f>SUM(J30:M30)</f>
        <v>699627.08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14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14" t="s">
        <v>20</v>
      </c>
      <c r="F32" s="114"/>
      <c r="G32" s="38"/>
      <c r="H32" s="174" t="s">
        <v>251</v>
      </c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14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300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149100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26000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175100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N37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1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106</v>
      </c>
      <c r="F3" s="8"/>
      <c r="G3" s="1"/>
      <c r="H3" s="2"/>
      <c r="I3" s="1"/>
      <c r="J3" s="112"/>
      <c r="K3" s="172">
        <v>40895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1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241</v>
      </c>
      <c r="C6" s="13" t="s">
        <v>27</v>
      </c>
      <c r="D6" s="13">
        <v>40895</v>
      </c>
      <c r="E6" s="13">
        <v>40896</v>
      </c>
      <c r="F6" s="14">
        <v>39932</v>
      </c>
      <c r="G6" s="57">
        <v>29820</v>
      </c>
      <c r="H6" s="57"/>
      <c r="I6" s="57"/>
      <c r="J6" s="57">
        <v>29820</v>
      </c>
      <c r="K6" s="57"/>
      <c r="L6" s="57"/>
      <c r="M6" s="57"/>
      <c r="N6" s="58">
        <f>SUM(G6+I6)</f>
        <v>29820</v>
      </c>
    </row>
    <row r="7" spans="1:14">
      <c r="A7" s="10"/>
      <c r="B7" s="10" t="s">
        <v>242</v>
      </c>
      <c r="C7" s="12" t="s">
        <v>27</v>
      </c>
      <c r="D7" s="13">
        <v>40895</v>
      </c>
      <c r="E7" s="13">
        <v>40898</v>
      </c>
      <c r="F7" s="14">
        <v>39933</v>
      </c>
      <c r="G7" s="57">
        <v>83496</v>
      </c>
      <c r="H7" s="57"/>
      <c r="I7" s="57"/>
      <c r="J7" s="57">
        <v>83496</v>
      </c>
      <c r="K7" s="57"/>
      <c r="L7" s="57"/>
      <c r="M7" s="57"/>
      <c r="N7" s="58">
        <f>SUM(K7+I7)</f>
        <v>0</v>
      </c>
    </row>
    <row r="8" spans="1:14">
      <c r="A8" s="10"/>
      <c r="B8" s="10" t="s">
        <v>243</v>
      </c>
      <c r="C8" s="12" t="s">
        <v>27</v>
      </c>
      <c r="D8" s="13">
        <v>40895</v>
      </c>
      <c r="E8" s="13">
        <v>40898</v>
      </c>
      <c r="F8" s="14">
        <v>39934</v>
      </c>
      <c r="G8" s="57">
        <v>178920</v>
      </c>
      <c r="H8" s="57"/>
      <c r="I8" s="57"/>
      <c r="J8" s="57"/>
      <c r="K8" s="57">
        <v>178920</v>
      </c>
      <c r="L8" s="57"/>
      <c r="M8" s="57"/>
      <c r="N8" s="58">
        <f t="shared" ref="N8:N28" si="0">SUM(G8+I8)</f>
        <v>178920</v>
      </c>
    </row>
    <row r="9" spans="1:14">
      <c r="A9" s="10"/>
      <c r="B9" s="10" t="s">
        <v>244</v>
      </c>
      <c r="C9" s="12" t="s">
        <v>27</v>
      </c>
      <c r="D9" s="13">
        <v>40894</v>
      </c>
      <c r="E9" s="13">
        <v>40896</v>
      </c>
      <c r="F9" s="14">
        <v>39935</v>
      </c>
      <c r="G9" s="57">
        <v>49700</v>
      </c>
      <c r="H9" s="57"/>
      <c r="I9" s="57"/>
      <c r="J9" s="57"/>
      <c r="K9" s="57">
        <v>49700</v>
      </c>
      <c r="L9" s="57"/>
      <c r="M9" s="57"/>
      <c r="N9" s="58">
        <f t="shared" si="0"/>
        <v>49700</v>
      </c>
    </row>
    <row r="10" spans="1:14">
      <c r="A10" s="10"/>
      <c r="B10" s="10" t="s">
        <v>245</v>
      </c>
      <c r="C10" s="12" t="s">
        <v>27</v>
      </c>
      <c r="D10" s="13"/>
      <c r="E10" s="13"/>
      <c r="F10" s="14">
        <v>39936</v>
      </c>
      <c r="G10" s="57">
        <v>126238</v>
      </c>
      <c r="H10" s="57"/>
      <c r="I10" s="57"/>
      <c r="J10" s="57">
        <v>126238</v>
      </c>
      <c r="K10" s="57"/>
      <c r="L10" s="57"/>
      <c r="M10" s="57"/>
      <c r="N10" s="58">
        <f t="shared" si="0"/>
        <v>126238</v>
      </c>
    </row>
    <row r="11" spans="1:14">
      <c r="A11" s="10"/>
      <c r="B11" s="10" t="s">
        <v>244</v>
      </c>
      <c r="C11" s="12"/>
      <c r="D11" s="13"/>
      <c r="E11" s="13"/>
      <c r="F11" s="14">
        <v>39937</v>
      </c>
      <c r="G11" s="57"/>
      <c r="H11" s="57" t="s">
        <v>246</v>
      </c>
      <c r="I11" s="57">
        <v>67095</v>
      </c>
      <c r="J11" s="57"/>
      <c r="K11" s="57">
        <v>67095</v>
      </c>
      <c r="L11" s="57"/>
      <c r="M11" s="57"/>
      <c r="N11" s="58">
        <f t="shared" si="0"/>
        <v>67095</v>
      </c>
    </row>
    <row r="12" spans="1:14">
      <c r="A12" s="10"/>
      <c r="B12" s="10" t="s">
        <v>244</v>
      </c>
      <c r="C12" s="12"/>
      <c r="D12" s="13"/>
      <c r="E12" s="13"/>
      <c r="F12" s="14">
        <v>39938</v>
      </c>
      <c r="G12" s="57"/>
      <c r="H12" s="57" t="s">
        <v>247</v>
      </c>
      <c r="I12" s="57">
        <v>12425</v>
      </c>
      <c r="J12" s="57"/>
      <c r="K12" s="57">
        <v>12425</v>
      </c>
      <c r="L12" s="57"/>
      <c r="M12" s="57"/>
      <c r="N12" s="58">
        <f t="shared" si="0"/>
        <v>12425</v>
      </c>
    </row>
    <row r="13" spans="1:14">
      <c r="A13" s="10"/>
      <c r="B13" s="10" t="s">
        <v>248</v>
      </c>
      <c r="C13" s="12"/>
      <c r="D13" s="13"/>
      <c r="E13" s="13"/>
      <c r="F13" s="14">
        <v>39939</v>
      </c>
      <c r="G13" s="15"/>
      <c r="H13" s="15" t="s">
        <v>41</v>
      </c>
      <c r="I13" s="15">
        <v>9000</v>
      </c>
      <c r="J13" s="15">
        <v>9000</v>
      </c>
      <c r="K13" s="15"/>
      <c r="L13" s="15"/>
      <c r="M13" s="15"/>
      <c r="N13" s="16">
        <f t="shared" si="0"/>
        <v>9000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556694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468174</v>
      </c>
      <c r="H30" s="19"/>
      <c r="I30" s="34">
        <f>SUM(I6:I28)</f>
        <v>88520</v>
      </c>
      <c r="J30" s="34">
        <f>SUM(J6:J28)</f>
        <v>248554</v>
      </c>
      <c r="K30" s="34">
        <f>SUM(K6:K28)</f>
        <v>308140</v>
      </c>
      <c r="L30" s="34">
        <f>SUM(L6:L29)</f>
        <v>0</v>
      </c>
      <c r="M30" s="34">
        <f>SUM(M6:M29)</f>
        <v>0</v>
      </c>
      <c r="N30" s="34">
        <f>SUM(J30:M30)</f>
        <v>556694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12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12" t="s">
        <v>20</v>
      </c>
      <c r="F32" s="112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12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261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129717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119000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248717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XFD1048576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0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46</v>
      </c>
      <c r="F3" s="8"/>
      <c r="G3" s="1"/>
      <c r="H3" s="2"/>
      <c r="I3" s="1"/>
      <c r="J3" s="110"/>
      <c r="K3" s="172">
        <v>40894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1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 t="s">
        <v>112</v>
      </c>
      <c r="B6" s="11" t="s">
        <v>236</v>
      </c>
      <c r="C6" s="13" t="s">
        <v>50</v>
      </c>
      <c r="D6" s="13">
        <v>40894</v>
      </c>
      <c r="E6" s="13">
        <v>40895</v>
      </c>
      <c r="F6" s="14">
        <v>39927</v>
      </c>
      <c r="G6" s="57">
        <v>29820</v>
      </c>
      <c r="H6" s="57"/>
      <c r="I6" s="57"/>
      <c r="J6" s="57">
        <v>29820</v>
      </c>
      <c r="K6" s="57"/>
      <c r="L6" s="57"/>
      <c r="M6" s="57"/>
      <c r="N6" s="58">
        <f>SUM(G6+I6)</f>
        <v>29820</v>
      </c>
    </row>
    <row r="7" spans="1:14">
      <c r="A7" s="10" t="s">
        <v>128</v>
      </c>
      <c r="B7" s="10" t="s">
        <v>238</v>
      </c>
      <c r="C7" s="12" t="s">
        <v>50</v>
      </c>
      <c r="D7" s="13">
        <v>40894</v>
      </c>
      <c r="E7" s="13">
        <v>40895</v>
      </c>
      <c r="F7" s="14">
        <v>39928</v>
      </c>
      <c r="G7" s="57">
        <v>29820</v>
      </c>
      <c r="H7" s="57"/>
      <c r="I7" s="57"/>
      <c r="J7" s="57"/>
      <c r="K7" s="57">
        <v>29820</v>
      </c>
      <c r="L7" s="57"/>
      <c r="M7" s="57"/>
      <c r="N7" s="58">
        <f>SUM(K7+I7)</f>
        <v>29820</v>
      </c>
    </row>
    <row r="8" spans="1:14">
      <c r="A8" s="10"/>
      <c r="B8" s="10" t="s">
        <v>237</v>
      </c>
      <c r="C8" s="12" t="s">
        <v>130</v>
      </c>
      <c r="D8" s="13">
        <v>40922</v>
      </c>
      <c r="E8" s="13">
        <v>40924</v>
      </c>
      <c r="F8" s="14">
        <v>39929</v>
      </c>
      <c r="G8" s="57">
        <v>55664</v>
      </c>
      <c r="H8" s="57"/>
      <c r="I8" s="57"/>
      <c r="J8" s="57"/>
      <c r="K8" s="57"/>
      <c r="L8" s="57"/>
      <c r="M8" s="57">
        <v>55664</v>
      </c>
      <c r="N8" s="58">
        <f t="shared" ref="N8:N28" si="0">SUM(G8+I8)</f>
        <v>55664</v>
      </c>
    </row>
    <row r="9" spans="1:14">
      <c r="A9" s="10" t="s">
        <v>116</v>
      </c>
      <c r="B9" s="10" t="s">
        <v>239</v>
      </c>
      <c r="C9" s="12" t="s">
        <v>121</v>
      </c>
      <c r="D9" s="13">
        <v>40894</v>
      </c>
      <c r="E9" s="13">
        <v>40896</v>
      </c>
      <c r="F9" s="14">
        <v>39930</v>
      </c>
      <c r="G9" s="57">
        <v>55604.36</v>
      </c>
      <c r="H9" s="57"/>
      <c r="I9" s="57"/>
      <c r="J9" s="57"/>
      <c r="K9" s="57">
        <v>55604.36</v>
      </c>
      <c r="L9" s="57"/>
      <c r="M9" s="57"/>
      <c r="N9" s="58">
        <f t="shared" si="0"/>
        <v>55604.36</v>
      </c>
    </row>
    <row r="10" spans="1:14">
      <c r="A10" s="10"/>
      <c r="B10" s="10" t="s">
        <v>240</v>
      </c>
      <c r="C10" s="12"/>
      <c r="D10" s="13"/>
      <c r="E10" s="13"/>
      <c r="F10" s="14">
        <v>39931</v>
      </c>
      <c r="G10" s="57"/>
      <c r="H10" s="57" t="s">
        <v>41</v>
      </c>
      <c r="I10" s="57">
        <v>5000</v>
      </c>
      <c r="J10" s="57">
        <v>5000</v>
      </c>
      <c r="K10" s="57"/>
      <c r="L10" s="57"/>
      <c r="M10" s="57"/>
      <c r="N10" s="58">
        <f t="shared" si="0"/>
        <v>5000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175908.36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170908.36</v>
      </c>
      <c r="H30" s="19"/>
      <c r="I30" s="34">
        <f>SUM(I6:I28)</f>
        <v>5000</v>
      </c>
      <c r="J30" s="34">
        <f>SUM(J6:J28)</f>
        <v>34820</v>
      </c>
      <c r="K30" s="34">
        <f>SUM(K6:K28)</f>
        <v>85424.36</v>
      </c>
      <c r="L30" s="34">
        <f>SUM(L6:L29)</f>
        <v>0</v>
      </c>
      <c r="M30" s="34">
        <f>SUM(M6:M29)</f>
        <v>55664</v>
      </c>
      <c r="N30" s="34">
        <f>SUM(J30:M30)</f>
        <v>175908.36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10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10" t="s">
        <v>20</v>
      </c>
      <c r="F32" s="110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10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/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34820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34820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  <ignoredErrors>
    <ignoredError sqref="N7" 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>
  <dimension ref="A1:N37"/>
  <sheetViews>
    <sheetView topLeftCell="A16" workbookViewId="0">
      <selection activeCell="C33" sqref="C33:F37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0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24</v>
      </c>
      <c r="F3" s="8"/>
      <c r="G3" s="1"/>
      <c r="H3" s="2"/>
      <c r="I3" s="1"/>
      <c r="J3" s="108"/>
      <c r="K3" s="172">
        <v>40894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0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232</v>
      </c>
      <c r="C6" s="13" t="s">
        <v>27</v>
      </c>
      <c r="D6" s="13">
        <v>40892</v>
      </c>
      <c r="E6" s="13">
        <v>40894</v>
      </c>
      <c r="F6" s="14">
        <v>39922</v>
      </c>
      <c r="G6" s="57">
        <v>59640</v>
      </c>
      <c r="H6" s="57"/>
      <c r="I6" s="57"/>
      <c r="J6" s="57">
        <v>59640</v>
      </c>
      <c r="K6" s="57"/>
      <c r="L6" s="57"/>
      <c r="M6" s="57"/>
      <c r="N6" s="58">
        <f>SUM(G6+I6)</f>
        <v>59640</v>
      </c>
    </row>
    <row r="7" spans="1:14">
      <c r="A7" s="10"/>
      <c r="B7" s="10" t="s">
        <v>232</v>
      </c>
      <c r="C7" s="12" t="s">
        <v>27</v>
      </c>
      <c r="D7" s="13"/>
      <c r="E7" s="13"/>
      <c r="F7" s="14">
        <v>39923</v>
      </c>
      <c r="G7" s="57"/>
      <c r="H7" s="57" t="s">
        <v>233</v>
      </c>
      <c r="I7" s="57">
        <v>24850</v>
      </c>
      <c r="J7" s="57">
        <v>24850</v>
      </c>
      <c r="K7" s="57"/>
      <c r="L7" s="57"/>
      <c r="M7" s="57"/>
      <c r="N7" s="58">
        <f t="shared" ref="N7:N28" si="0">SUM(G7+I7)</f>
        <v>24850</v>
      </c>
    </row>
    <row r="8" spans="1:14">
      <c r="A8" s="10"/>
      <c r="B8" s="10" t="s">
        <v>234</v>
      </c>
      <c r="C8" s="12" t="s">
        <v>27</v>
      </c>
      <c r="D8" s="13">
        <v>40894</v>
      </c>
      <c r="E8" s="13">
        <v>40896</v>
      </c>
      <c r="F8" s="14">
        <v>39924</v>
      </c>
      <c r="G8" s="57">
        <v>68586</v>
      </c>
      <c r="H8" s="57"/>
      <c r="I8" s="57"/>
      <c r="J8" s="57"/>
      <c r="K8" s="57">
        <v>68586</v>
      </c>
      <c r="L8" s="57"/>
      <c r="M8" s="57"/>
      <c r="N8" s="58">
        <f t="shared" si="0"/>
        <v>68586</v>
      </c>
    </row>
    <row r="9" spans="1:14">
      <c r="A9" s="10"/>
      <c r="B9" s="10" t="s">
        <v>235</v>
      </c>
      <c r="C9" s="12" t="s">
        <v>27</v>
      </c>
      <c r="D9" s="13">
        <v>40894</v>
      </c>
      <c r="E9" s="13">
        <v>40896</v>
      </c>
      <c r="F9" s="14">
        <v>39925</v>
      </c>
      <c r="G9" s="57">
        <v>49700</v>
      </c>
      <c r="H9" s="57"/>
      <c r="I9" s="57"/>
      <c r="J9" s="57"/>
      <c r="K9" s="57">
        <v>49700</v>
      </c>
      <c r="L9" s="57"/>
      <c r="M9" s="57"/>
      <c r="N9" s="58">
        <f t="shared" si="0"/>
        <v>49700</v>
      </c>
    </row>
    <row r="10" spans="1:14">
      <c r="A10" s="10"/>
      <c r="B10" s="10" t="s">
        <v>28</v>
      </c>
      <c r="C10" s="12" t="s">
        <v>27</v>
      </c>
      <c r="D10" s="13">
        <v>40894</v>
      </c>
      <c r="E10" s="13">
        <v>40895</v>
      </c>
      <c r="F10" s="14">
        <v>39926</v>
      </c>
      <c r="G10" s="57">
        <v>43736</v>
      </c>
      <c r="H10" s="57"/>
      <c r="I10" s="57"/>
      <c r="J10" s="57">
        <v>21868</v>
      </c>
      <c r="K10" s="57"/>
      <c r="L10" s="57"/>
      <c r="M10" s="57">
        <v>21868</v>
      </c>
      <c r="N10" s="58">
        <f t="shared" si="0"/>
        <v>43736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246512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221662</v>
      </c>
      <c r="H30" s="19"/>
      <c r="I30" s="34">
        <f>SUM(I6:I28)</f>
        <v>24850</v>
      </c>
      <c r="J30" s="34">
        <f>SUM(J6:J28)</f>
        <v>106358</v>
      </c>
      <c r="K30" s="34">
        <f>SUM(K6:K28)</f>
        <v>118286</v>
      </c>
      <c r="L30" s="34">
        <f>SUM(L6:L29)</f>
        <v>0</v>
      </c>
      <c r="M30" s="34">
        <f>SUM(M6:M29)</f>
        <v>21868</v>
      </c>
      <c r="N30" s="34">
        <f>SUM(J30:M30)</f>
        <v>246512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08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08" t="s">
        <v>20</v>
      </c>
      <c r="F32" s="108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08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24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11928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94500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106428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N37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0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24</v>
      </c>
      <c r="F3" s="8"/>
      <c r="G3" s="1"/>
      <c r="H3" s="2"/>
      <c r="I3" s="1"/>
      <c r="J3" s="106"/>
      <c r="K3" s="172">
        <v>40893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0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230</v>
      </c>
      <c r="C6" s="13" t="s">
        <v>27</v>
      </c>
      <c r="D6" s="13">
        <v>40893</v>
      </c>
      <c r="E6" s="13">
        <v>40894</v>
      </c>
      <c r="F6" s="14">
        <v>39920</v>
      </c>
      <c r="G6" s="57">
        <v>24850</v>
      </c>
      <c r="H6" s="57"/>
      <c r="I6" s="57"/>
      <c r="J6" s="57">
        <v>24850</v>
      </c>
      <c r="K6" s="57"/>
      <c r="L6" s="57"/>
      <c r="M6" s="57"/>
      <c r="N6" s="58">
        <f>SUM(G6+I6)</f>
        <v>24850</v>
      </c>
    </row>
    <row r="7" spans="1:14">
      <c r="A7" s="10"/>
      <c r="B7" s="10" t="s">
        <v>231</v>
      </c>
      <c r="C7" s="12" t="s">
        <v>27</v>
      </c>
      <c r="D7" s="13"/>
      <c r="E7" s="13"/>
      <c r="F7" s="14">
        <v>39921</v>
      </c>
      <c r="G7" s="57"/>
      <c r="H7" s="57" t="s">
        <v>41</v>
      </c>
      <c r="I7" s="57">
        <v>7300</v>
      </c>
      <c r="J7" s="57">
        <v>7300</v>
      </c>
      <c r="K7" s="57"/>
      <c r="L7" s="57"/>
      <c r="M7" s="57"/>
      <c r="N7" s="58">
        <f t="shared" ref="N7:N28" si="0">SUM(G7+I7)</f>
        <v>7300</v>
      </c>
    </row>
    <row r="8" spans="1:14">
      <c r="A8" s="10"/>
      <c r="B8" s="10"/>
      <c r="C8" s="12"/>
      <c r="D8" s="13"/>
      <c r="E8" s="13"/>
      <c r="F8" s="14"/>
      <c r="G8" s="57"/>
      <c r="H8" s="57"/>
      <c r="I8" s="57"/>
      <c r="J8" s="57"/>
      <c r="K8" s="57"/>
      <c r="L8" s="57"/>
      <c r="M8" s="57"/>
      <c r="N8" s="58">
        <f t="shared" si="0"/>
        <v>0</v>
      </c>
    </row>
    <row r="9" spans="1:14">
      <c r="A9" s="10"/>
      <c r="B9" s="10"/>
      <c r="C9" s="12"/>
      <c r="D9" s="13"/>
      <c r="E9" s="13"/>
      <c r="F9" s="14"/>
      <c r="G9" s="57"/>
      <c r="H9" s="57"/>
      <c r="I9" s="57"/>
      <c r="J9" s="57"/>
      <c r="K9" s="57"/>
      <c r="L9" s="57"/>
      <c r="M9" s="57"/>
      <c r="N9" s="58">
        <f t="shared" si="0"/>
        <v>0</v>
      </c>
    </row>
    <row r="10" spans="1:14">
      <c r="A10" s="10"/>
      <c r="B10" s="10"/>
      <c r="C10" s="12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32150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24850</v>
      </c>
      <c r="H30" s="19"/>
      <c r="I30" s="34">
        <f>SUM(I6:I28)</f>
        <v>7300</v>
      </c>
      <c r="J30" s="34">
        <f>SUM(J6:J28)</f>
        <v>32150</v>
      </c>
      <c r="K30" s="34">
        <f>SUM(K6:K28)</f>
        <v>0</v>
      </c>
      <c r="L30" s="34">
        <f>SUM(L6:L29)</f>
        <v>0</v>
      </c>
      <c r="M30" s="34">
        <f>SUM(M6:M29)</f>
        <v>0</v>
      </c>
      <c r="N30" s="34">
        <f>SUM(J30:M30)</f>
        <v>32150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06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06" t="s">
        <v>20</v>
      </c>
      <c r="F32" s="106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06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32150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32150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8"/>
  <sheetViews>
    <sheetView topLeftCell="A16" workbookViewId="0">
      <selection activeCell="C30" sqref="C30:C36"/>
    </sheetView>
  </sheetViews>
  <sheetFormatPr baseColWidth="10" defaultRowHeight="15"/>
  <cols>
    <col min="1" max="1" width="7.140625" customWidth="1"/>
    <col min="2" max="2" width="21.42578125" customWidth="1"/>
    <col min="3" max="3" width="34.42578125" customWidth="1"/>
    <col min="7" max="7" width="12.5703125" customWidth="1"/>
    <col min="8" max="8" width="13.140625" customWidth="1"/>
    <col min="12" max="12" width="11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5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46</v>
      </c>
      <c r="F3" s="8"/>
      <c r="G3" s="1"/>
      <c r="H3" s="2"/>
      <c r="I3" s="1"/>
      <c r="J3" s="160"/>
      <c r="K3" s="172">
        <v>40907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6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 t="s">
        <v>274</v>
      </c>
      <c r="B6" s="11" t="s">
        <v>413</v>
      </c>
      <c r="C6" s="13" t="s">
        <v>27</v>
      </c>
      <c r="D6" s="13">
        <v>40907</v>
      </c>
      <c r="E6" s="13" t="s">
        <v>414</v>
      </c>
      <c r="F6" s="14">
        <v>40084</v>
      </c>
      <c r="G6" s="57">
        <v>67320</v>
      </c>
      <c r="H6" s="57"/>
      <c r="I6" s="57"/>
      <c r="J6" s="57"/>
      <c r="K6" s="57">
        <v>50490</v>
      </c>
      <c r="L6" s="57"/>
      <c r="M6" s="57">
        <v>16830</v>
      </c>
      <c r="N6" s="58">
        <f>SUM(G6+I6)</f>
        <v>67320</v>
      </c>
    </row>
    <row r="7" spans="1:14">
      <c r="A7" s="10" t="s">
        <v>109</v>
      </c>
      <c r="B7" s="11" t="s">
        <v>415</v>
      </c>
      <c r="C7" s="13" t="s">
        <v>27</v>
      </c>
      <c r="D7" s="13">
        <v>40907</v>
      </c>
      <c r="E7" s="13">
        <v>40909</v>
      </c>
      <c r="F7" s="14">
        <v>40085</v>
      </c>
      <c r="G7" s="57">
        <v>79200</v>
      </c>
      <c r="H7" s="57"/>
      <c r="I7" s="57"/>
      <c r="J7" s="57"/>
      <c r="K7" s="57">
        <v>39600</v>
      </c>
      <c r="L7" s="57"/>
      <c r="M7" s="57">
        <v>39600</v>
      </c>
      <c r="N7" s="58">
        <f t="shared" ref="N7:N28" si="0">SUM(G7+I7)</f>
        <v>79200</v>
      </c>
    </row>
    <row r="8" spans="1:14">
      <c r="A8" s="10" t="s">
        <v>99</v>
      </c>
      <c r="B8" s="11" t="s">
        <v>416</v>
      </c>
      <c r="C8" s="12" t="s">
        <v>50</v>
      </c>
      <c r="D8" s="13">
        <v>40907</v>
      </c>
      <c r="E8" s="13">
        <v>40908</v>
      </c>
      <c r="F8" s="14">
        <v>40086</v>
      </c>
      <c r="G8" s="57">
        <v>51480</v>
      </c>
      <c r="H8" s="57"/>
      <c r="I8" s="57"/>
      <c r="J8" s="57"/>
      <c r="K8" s="57">
        <v>51480</v>
      </c>
      <c r="L8" s="57"/>
      <c r="M8" s="57"/>
      <c r="N8" s="58">
        <f t="shared" si="0"/>
        <v>51480</v>
      </c>
    </row>
    <row r="9" spans="1:14">
      <c r="A9" s="10" t="s">
        <v>190</v>
      </c>
      <c r="B9" s="11" t="s">
        <v>417</v>
      </c>
      <c r="C9" s="13" t="s">
        <v>50</v>
      </c>
      <c r="D9" s="13">
        <v>40907</v>
      </c>
      <c r="E9" s="13">
        <v>40909</v>
      </c>
      <c r="F9" s="14">
        <v>40087</v>
      </c>
      <c r="G9" s="57">
        <v>170280</v>
      </c>
      <c r="H9" s="57"/>
      <c r="I9" s="57"/>
      <c r="J9" s="57">
        <v>170280</v>
      </c>
      <c r="K9" s="57"/>
      <c r="L9" s="57"/>
      <c r="M9" s="57"/>
      <c r="N9" s="58">
        <f t="shared" si="0"/>
        <v>170280</v>
      </c>
    </row>
    <row r="10" spans="1:14">
      <c r="A10" s="10" t="s">
        <v>385</v>
      </c>
      <c r="B10" s="10" t="s">
        <v>418</v>
      </c>
      <c r="C10" s="12" t="s">
        <v>419</v>
      </c>
      <c r="D10" s="13">
        <v>40907</v>
      </c>
      <c r="E10" s="13">
        <v>40910</v>
      </c>
      <c r="F10" s="14">
        <v>40088</v>
      </c>
      <c r="G10" s="57">
        <v>41580</v>
      </c>
      <c r="H10" s="57"/>
      <c r="I10" s="57"/>
      <c r="J10" s="57">
        <v>41580</v>
      </c>
      <c r="K10" s="57"/>
      <c r="L10" s="57"/>
      <c r="M10" s="57"/>
      <c r="N10" s="58">
        <f t="shared" si="0"/>
        <v>41580</v>
      </c>
    </row>
    <row r="11" spans="1:14">
      <c r="A11" s="10" t="s">
        <v>420</v>
      </c>
      <c r="B11" s="10" t="s">
        <v>421</v>
      </c>
      <c r="C11" s="12" t="s">
        <v>50</v>
      </c>
      <c r="D11" s="13">
        <v>40907</v>
      </c>
      <c r="E11" s="13">
        <v>40908</v>
      </c>
      <c r="F11" s="14">
        <v>40089</v>
      </c>
      <c r="G11" s="57">
        <v>39600</v>
      </c>
      <c r="H11" s="57"/>
      <c r="I11" s="57"/>
      <c r="J11" s="57"/>
      <c r="K11" s="57">
        <v>39600</v>
      </c>
      <c r="L11" s="57"/>
      <c r="M11" s="57"/>
      <c r="N11" s="58">
        <f t="shared" si="0"/>
        <v>39600</v>
      </c>
    </row>
    <row r="12" spans="1:14">
      <c r="A12" s="10" t="s">
        <v>374</v>
      </c>
      <c r="B12" s="10" t="s">
        <v>422</v>
      </c>
      <c r="C12" s="12" t="s">
        <v>50</v>
      </c>
      <c r="D12" s="13">
        <v>40907</v>
      </c>
      <c r="E12" s="13">
        <v>40909</v>
      </c>
      <c r="F12" s="14">
        <v>40090</v>
      </c>
      <c r="G12" s="57">
        <v>79200</v>
      </c>
      <c r="H12" s="57"/>
      <c r="I12" s="57"/>
      <c r="J12" s="57"/>
      <c r="K12" s="57">
        <v>79200</v>
      </c>
      <c r="L12" s="57"/>
      <c r="M12" s="15"/>
      <c r="N12" s="16">
        <f t="shared" si="0"/>
        <v>79200</v>
      </c>
    </row>
    <row r="13" spans="1:14">
      <c r="A13" s="10" t="s">
        <v>423</v>
      </c>
      <c r="B13" s="10" t="s">
        <v>422</v>
      </c>
      <c r="C13" s="12"/>
      <c r="D13" s="13"/>
      <c r="E13" s="13"/>
      <c r="F13" s="14">
        <v>40092</v>
      </c>
      <c r="G13" s="15"/>
      <c r="H13" s="15" t="s">
        <v>424</v>
      </c>
      <c r="I13" s="15">
        <v>252945</v>
      </c>
      <c r="J13" s="15"/>
      <c r="K13" s="15">
        <v>252945</v>
      </c>
      <c r="L13" s="15"/>
      <c r="M13" s="15"/>
      <c r="N13" s="16">
        <f t="shared" si="0"/>
        <v>252945</v>
      </c>
    </row>
    <row r="14" spans="1:14">
      <c r="A14" s="10"/>
      <c r="B14" s="10" t="s">
        <v>426</v>
      </c>
      <c r="C14" s="12" t="s">
        <v>427</v>
      </c>
      <c r="D14" s="13">
        <v>40816</v>
      </c>
      <c r="E14" s="13">
        <v>40818</v>
      </c>
      <c r="F14" s="14">
        <v>40094</v>
      </c>
      <c r="G14" s="15">
        <v>48510</v>
      </c>
      <c r="H14" s="15"/>
      <c r="I14" s="15"/>
      <c r="J14" s="15"/>
      <c r="K14" s="15"/>
      <c r="L14" s="15"/>
      <c r="M14" s="15">
        <v>48510</v>
      </c>
      <c r="N14" s="16">
        <f t="shared" si="0"/>
        <v>48510</v>
      </c>
    </row>
    <row r="15" spans="1:14">
      <c r="A15" s="10"/>
      <c r="B15" s="10" t="s">
        <v>428</v>
      </c>
      <c r="C15" s="12"/>
      <c r="D15" s="13"/>
      <c r="E15" s="13"/>
      <c r="F15" s="14">
        <v>40095</v>
      </c>
      <c r="G15" s="15"/>
      <c r="H15" s="15" t="s">
        <v>41</v>
      </c>
      <c r="I15" s="15">
        <v>12200</v>
      </c>
      <c r="J15" s="15">
        <v>12200</v>
      </c>
      <c r="K15" s="15"/>
      <c r="L15" s="15"/>
      <c r="M15" s="15"/>
      <c r="N15" s="16">
        <f t="shared" si="0"/>
        <v>12200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1"/>
      <c r="C17" s="11"/>
      <c r="D17" s="13"/>
      <c r="E17" s="13"/>
      <c r="F17" s="14"/>
      <c r="G17" s="15"/>
      <c r="H17" s="15"/>
      <c r="I17" s="17"/>
      <c r="J17" s="17"/>
      <c r="K17" s="17"/>
      <c r="L17" s="15"/>
      <c r="M17" s="15"/>
      <c r="N17" s="16">
        <f t="shared" si="0"/>
        <v>0</v>
      </c>
    </row>
    <row r="18" spans="1:14">
      <c r="A18" s="10"/>
      <c r="B18" s="10"/>
      <c r="C18" s="10"/>
      <c r="D18" s="13"/>
      <c r="E18" s="13"/>
      <c r="F18" s="14"/>
      <c r="G18" s="15"/>
      <c r="H18" s="15"/>
      <c r="I18" s="15"/>
      <c r="J18" s="15"/>
      <c r="K18" s="15"/>
      <c r="L18" s="15"/>
      <c r="M18" s="15"/>
      <c r="N18" s="16">
        <f t="shared" si="0"/>
        <v>0</v>
      </c>
    </row>
    <row r="19" spans="1:14">
      <c r="A19" s="10"/>
      <c r="B19" s="10"/>
      <c r="C19" s="11"/>
      <c r="D19" s="13"/>
      <c r="E19" s="13"/>
      <c r="F19" s="14"/>
      <c r="G19" s="15"/>
      <c r="H19" s="15"/>
      <c r="I19" s="17"/>
      <c r="J19" s="17"/>
      <c r="K19" s="15"/>
      <c r="L19" s="15"/>
      <c r="M19" s="15"/>
      <c r="N19" s="16">
        <f t="shared" si="0"/>
        <v>0</v>
      </c>
    </row>
    <row r="20" spans="1:14">
      <c r="A20" s="10"/>
      <c r="B20" s="11"/>
      <c r="C20" s="11"/>
      <c r="D20" s="13"/>
      <c r="E20" s="13"/>
      <c r="F20" s="14"/>
      <c r="G20" s="15"/>
      <c r="H20" s="15"/>
      <c r="I20" s="17"/>
      <c r="J20" s="15"/>
      <c r="K20" s="15"/>
      <c r="L20" s="15"/>
      <c r="M20" s="18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SUM(N6:N28)</f>
        <v>842315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577170</v>
      </c>
      <c r="H30" s="19"/>
      <c r="I30" s="34">
        <f>SUM(I6:I28)</f>
        <v>265145</v>
      </c>
      <c r="J30" s="34">
        <f>SUM(J6:J28)</f>
        <v>224060</v>
      </c>
      <c r="K30" s="34">
        <f>SUM(K6:K29)</f>
        <v>513315</v>
      </c>
      <c r="L30" s="34">
        <f>SUM(L6:L29)</f>
        <v>0</v>
      </c>
      <c r="M30" s="34">
        <f>SUM(M6:M29)</f>
        <v>104940</v>
      </c>
      <c r="N30" s="34">
        <f>SUM(J30:M30)</f>
        <v>842315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60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60" t="s">
        <v>20</v>
      </c>
      <c r="F32" s="160"/>
      <c r="G32" s="38"/>
      <c r="H32" s="174" t="s">
        <v>425</v>
      </c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60"/>
      <c r="C33" s="41"/>
      <c r="D33" s="42"/>
      <c r="E33" s="176">
        <v>495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425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v>210375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13685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224060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  <row r="38" spans="1:14">
      <c r="A38" s="145"/>
      <c r="B38" s="146"/>
      <c r="C38" s="146"/>
      <c r="D38" s="146"/>
      <c r="E38" s="146"/>
      <c r="F38" s="146"/>
      <c r="G38" s="146"/>
      <c r="H38" s="146"/>
      <c r="I38" s="146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0866141732283472" right="0.70866141732283472" top="1.1811023622047245" bottom="0.74803149606299213" header="0.31496062992125984" footer="0.31496062992125984"/>
  <pageSetup paperSize="9" scale="65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37"/>
  <sheetViews>
    <sheetView topLeftCell="C4" workbookViewId="0">
      <selection activeCell="D36" sqref="D36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0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46</v>
      </c>
      <c r="F3" s="8"/>
      <c r="G3" s="1"/>
      <c r="H3" s="2"/>
      <c r="I3" s="1"/>
      <c r="J3" s="104"/>
      <c r="K3" s="172">
        <v>40893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0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 t="s">
        <v>228</v>
      </c>
      <c r="B6" s="11" t="s">
        <v>229</v>
      </c>
      <c r="C6" s="13" t="s">
        <v>111</v>
      </c>
      <c r="D6" s="13">
        <v>40889</v>
      </c>
      <c r="E6" s="13">
        <v>40893</v>
      </c>
      <c r="F6" s="14">
        <v>39919</v>
      </c>
      <c r="G6" s="57">
        <v>68000</v>
      </c>
      <c r="H6" s="57"/>
      <c r="I6" s="57"/>
      <c r="J6" s="57">
        <v>68000</v>
      </c>
      <c r="K6" s="57"/>
      <c r="L6" s="57"/>
      <c r="M6" s="57"/>
      <c r="N6" s="58">
        <f>SUM(G6+I6)</f>
        <v>68000</v>
      </c>
    </row>
    <row r="7" spans="1:14">
      <c r="A7" s="10"/>
      <c r="B7" s="10"/>
      <c r="C7" s="12"/>
      <c r="D7" s="13"/>
      <c r="E7" s="13"/>
      <c r="F7" s="14"/>
      <c r="G7" s="57"/>
      <c r="H7" s="57"/>
      <c r="I7" s="57"/>
      <c r="J7" s="57"/>
      <c r="K7" s="57"/>
      <c r="L7" s="57"/>
      <c r="M7" s="57"/>
      <c r="N7" s="58">
        <f t="shared" ref="N7:N28" si="0">SUM(G7+I7)</f>
        <v>0</v>
      </c>
    </row>
    <row r="8" spans="1:14">
      <c r="A8" s="10"/>
      <c r="B8" s="10"/>
      <c r="C8" s="12"/>
      <c r="D8" s="13"/>
      <c r="E8" s="13"/>
      <c r="F8" s="14"/>
      <c r="G8" s="57"/>
      <c r="H8" s="57"/>
      <c r="I8" s="57"/>
      <c r="J8" s="57"/>
      <c r="K8" s="57"/>
      <c r="L8" s="57"/>
      <c r="M8" s="57"/>
      <c r="N8" s="58">
        <f t="shared" si="0"/>
        <v>0</v>
      </c>
    </row>
    <row r="9" spans="1:14">
      <c r="A9" s="10"/>
      <c r="B9" s="10"/>
      <c r="C9" s="12"/>
      <c r="D9" s="13"/>
      <c r="E9" s="13"/>
      <c r="F9" s="14"/>
      <c r="G9" s="57"/>
      <c r="H9" s="57"/>
      <c r="I9" s="57"/>
      <c r="J9" s="57"/>
      <c r="K9" s="57"/>
      <c r="L9" s="57"/>
      <c r="M9" s="57"/>
      <c r="N9" s="58">
        <f t="shared" si="0"/>
        <v>0</v>
      </c>
    </row>
    <row r="10" spans="1:14">
      <c r="A10" s="10"/>
      <c r="B10" s="10"/>
      <c r="C10" s="12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68000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68000</v>
      </c>
      <c r="H30" s="19"/>
      <c r="I30" s="34">
        <f>SUM(I6:I28)</f>
        <v>0</v>
      </c>
      <c r="J30" s="34">
        <f>SUM(J6:J28)</f>
        <v>68000</v>
      </c>
      <c r="K30" s="34">
        <f>SUM(K6:K28)</f>
        <v>0</v>
      </c>
      <c r="L30" s="34">
        <f>SUM(L6:L29)</f>
        <v>0</v>
      </c>
      <c r="M30" s="34">
        <f>SUM(M6:M29)</f>
        <v>0</v>
      </c>
      <c r="N30" s="34">
        <f>SUM(J30:M30)</f>
        <v>68000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04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04" t="s">
        <v>20</v>
      </c>
      <c r="F32" s="104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04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68000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68000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activeCell="E24" sqref="E24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0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46</v>
      </c>
      <c r="F3" s="8"/>
      <c r="G3" s="1"/>
      <c r="H3" s="2"/>
      <c r="I3" s="1"/>
      <c r="J3" s="102"/>
      <c r="K3" s="172">
        <v>40892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0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206</v>
      </c>
      <c r="C6" s="13" t="s">
        <v>74</v>
      </c>
      <c r="D6" s="13">
        <v>40881</v>
      </c>
      <c r="E6" s="13">
        <v>40883</v>
      </c>
      <c r="F6" s="14">
        <v>39904</v>
      </c>
      <c r="G6" s="57">
        <v>45117.66</v>
      </c>
      <c r="H6" s="57"/>
      <c r="I6" s="57"/>
      <c r="J6" s="57"/>
      <c r="K6" s="57"/>
      <c r="L6" s="57">
        <v>45117.66</v>
      </c>
      <c r="M6" s="57"/>
      <c r="N6" s="58">
        <f>SUM(G6+I6)</f>
        <v>45117.66</v>
      </c>
    </row>
    <row r="7" spans="1:14">
      <c r="A7" s="10"/>
      <c r="B7" s="10" t="s">
        <v>207</v>
      </c>
      <c r="C7" s="12" t="s">
        <v>74</v>
      </c>
      <c r="D7" s="13">
        <v>40884</v>
      </c>
      <c r="E7" s="13">
        <v>40886</v>
      </c>
      <c r="F7" s="14">
        <v>39905</v>
      </c>
      <c r="G7" s="57">
        <v>72890.02</v>
      </c>
      <c r="H7" s="57"/>
      <c r="I7" s="57"/>
      <c r="J7" s="57"/>
      <c r="K7" s="57"/>
      <c r="L7" s="57">
        <v>72890.02</v>
      </c>
      <c r="M7" s="57"/>
      <c r="N7" s="58">
        <f t="shared" ref="N7:N28" si="0">SUM(G7+I7)</f>
        <v>72890.02</v>
      </c>
    </row>
    <row r="8" spans="1:14">
      <c r="A8" s="10"/>
      <c r="B8" s="10" t="s">
        <v>208</v>
      </c>
      <c r="C8" s="12" t="s">
        <v>74</v>
      </c>
      <c r="D8" s="13">
        <v>40888</v>
      </c>
      <c r="E8" s="13">
        <v>40889</v>
      </c>
      <c r="F8" s="14">
        <v>39906</v>
      </c>
      <c r="G8" s="57">
        <v>32394.46</v>
      </c>
      <c r="H8" s="57"/>
      <c r="I8" s="57"/>
      <c r="J8" s="57"/>
      <c r="K8" s="57"/>
      <c r="L8" s="57">
        <v>32394.46</v>
      </c>
      <c r="M8" s="57"/>
      <c r="N8" s="58">
        <f t="shared" si="0"/>
        <v>32394.46</v>
      </c>
    </row>
    <row r="9" spans="1:14">
      <c r="A9" s="10"/>
      <c r="B9" s="10" t="s">
        <v>209</v>
      </c>
      <c r="C9" s="12" t="s">
        <v>74</v>
      </c>
      <c r="D9" s="13">
        <v>40889</v>
      </c>
      <c r="E9" s="13">
        <v>40892</v>
      </c>
      <c r="F9" s="14">
        <v>39907</v>
      </c>
      <c r="G9" s="57">
        <v>67676.490000000005</v>
      </c>
      <c r="H9" s="57"/>
      <c r="I9" s="57"/>
      <c r="J9" s="57"/>
      <c r="K9" s="57"/>
      <c r="L9" s="57">
        <v>67676.490000000005</v>
      </c>
      <c r="M9" s="57"/>
      <c r="N9" s="58">
        <f t="shared" si="0"/>
        <v>67676.490000000005</v>
      </c>
    </row>
    <row r="10" spans="1:14">
      <c r="A10" s="10"/>
      <c r="B10" s="10" t="s">
        <v>210</v>
      </c>
      <c r="C10" s="12" t="s">
        <v>211</v>
      </c>
      <c r="D10" s="13">
        <v>40883</v>
      </c>
      <c r="E10" s="13">
        <v>40885</v>
      </c>
      <c r="F10" s="14">
        <v>39908</v>
      </c>
      <c r="G10" s="57">
        <v>53676</v>
      </c>
      <c r="H10" s="57"/>
      <c r="I10" s="57"/>
      <c r="J10" s="57"/>
      <c r="K10" s="57"/>
      <c r="L10" s="57">
        <v>53676</v>
      </c>
      <c r="M10" s="57"/>
      <c r="N10" s="58">
        <f t="shared" si="0"/>
        <v>53676</v>
      </c>
    </row>
    <row r="11" spans="1:14">
      <c r="A11" s="10"/>
      <c r="B11" s="10" t="s">
        <v>212</v>
      </c>
      <c r="C11" s="12" t="s">
        <v>213</v>
      </c>
      <c r="D11" s="13">
        <v>40883</v>
      </c>
      <c r="E11" s="13">
        <v>40885</v>
      </c>
      <c r="F11" s="14">
        <v>39909</v>
      </c>
      <c r="G11" s="57">
        <v>349888</v>
      </c>
      <c r="H11" s="57"/>
      <c r="I11" s="57"/>
      <c r="J11" s="57"/>
      <c r="K11" s="57"/>
      <c r="L11" s="57">
        <v>349888</v>
      </c>
      <c r="M11" s="57"/>
      <c r="N11" s="58">
        <f t="shared" si="0"/>
        <v>349888</v>
      </c>
    </row>
    <row r="12" spans="1:14">
      <c r="A12" s="10"/>
      <c r="B12" s="10" t="s">
        <v>214</v>
      </c>
      <c r="C12" s="12" t="s">
        <v>215</v>
      </c>
      <c r="D12" s="13">
        <v>40889</v>
      </c>
      <c r="E12" s="13">
        <v>40890</v>
      </c>
      <c r="F12" s="14">
        <v>39910</v>
      </c>
      <c r="G12" s="57">
        <v>21371</v>
      </c>
      <c r="H12" s="57"/>
      <c r="I12" s="57"/>
      <c r="J12" s="57"/>
      <c r="K12" s="57"/>
      <c r="L12" s="57">
        <v>21371</v>
      </c>
      <c r="M12" s="57"/>
      <c r="N12" s="58">
        <f t="shared" si="0"/>
        <v>21371</v>
      </c>
    </row>
    <row r="13" spans="1:14">
      <c r="A13" s="10"/>
      <c r="B13" s="10" t="s">
        <v>217</v>
      </c>
      <c r="C13" s="12" t="s">
        <v>86</v>
      </c>
      <c r="D13" s="13">
        <v>40889</v>
      </c>
      <c r="E13" s="13">
        <v>40891</v>
      </c>
      <c r="F13" s="14">
        <v>39911</v>
      </c>
      <c r="G13" s="15">
        <v>42742</v>
      </c>
      <c r="H13" s="15"/>
      <c r="I13" s="15"/>
      <c r="J13" s="15"/>
      <c r="K13" s="15"/>
      <c r="L13" s="15">
        <v>42742</v>
      </c>
      <c r="M13" s="15"/>
      <c r="N13" s="16">
        <f t="shared" si="0"/>
        <v>42742</v>
      </c>
    </row>
    <row r="14" spans="1:14">
      <c r="A14" s="10"/>
      <c r="B14" s="10" t="s">
        <v>216</v>
      </c>
      <c r="C14" s="12" t="s">
        <v>111</v>
      </c>
      <c r="D14" s="13">
        <v>40892</v>
      </c>
      <c r="E14" s="13">
        <v>40894</v>
      </c>
      <c r="F14" s="14">
        <v>39912</v>
      </c>
      <c r="G14" s="15">
        <v>52000</v>
      </c>
      <c r="H14" s="15"/>
      <c r="I14" s="15"/>
      <c r="J14" s="15">
        <v>52000</v>
      </c>
      <c r="K14" s="15"/>
      <c r="L14" s="15"/>
      <c r="M14" s="15"/>
      <c r="N14" s="16">
        <f t="shared" si="0"/>
        <v>52000</v>
      </c>
    </row>
    <row r="15" spans="1:14">
      <c r="A15" s="10"/>
      <c r="B15" s="10" t="s">
        <v>218</v>
      </c>
      <c r="C15" s="12" t="s">
        <v>219</v>
      </c>
      <c r="D15" s="13">
        <v>40889</v>
      </c>
      <c r="E15" s="13">
        <v>40892</v>
      </c>
      <c r="F15" s="14">
        <v>39913</v>
      </c>
      <c r="G15" s="15">
        <v>22862</v>
      </c>
      <c r="H15" s="15"/>
      <c r="I15" s="15"/>
      <c r="J15" s="15"/>
      <c r="K15" s="15"/>
      <c r="L15" s="15">
        <v>22862</v>
      </c>
      <c r="M15" s="15"/>
      <c r="N15" s="16">
        <f t="shared" si="0"/>
        <v>22862</v>
      </c>
    </row>
    <row r="16" spans="1:14">
      <c r="A16" s="10"/>
      <c r="B16" s="10" t="s">
        <v>220</v>
      </c>
      <c r="C16" s="12" t="s">
        <v>219</v>
      </c>
      <c r="D16" s="13">
        <v>40891</v>
      </c>
      <c r="E16" s="13">
        <v>40892</v>
      </c>
      <c r="F16" s="14">
        <v>39914</v>
      </c>
      <c r="G16" s="15">
        <v>22862</v>
      </c>
      <c r="H16" s="15"/>
      <c r="I16" s="15"/>
      <c r="J16" s="15"/>
      <c r="K16" s="15"/>
      <c r="L16" s="15">
        <v>22862</v>
      </c>
      <c r="M16" s="15"/>
      <c r="N16" s="16">
        <f t="shared" si="0"/>
        <v>22862</v>
      </c>
    </row>
    <row r="17" spans="1:14">
      <c r="A17" s="10"/>
      <c r="B17" s="10" t="s">
        <v>221</v>
      </c>
      <c r="C17" s="12" t="s">
        <v>222</v>
      </c>
      <c r="D17" s="13">
        <v>40889</v>
      </c>
      <c r="E17" s="13">
        <v>40890</v>
      </c>
      <c r="F17" s="14">
        <v>39915</v>
      </c>
      <c r="G17" s="15">
        <v>22862</v>
      </c>
      <c r="H17" s="15"/>
      <c r="I17" s="15"/>
      <c r="J17" s="15"/>
      <c r="K17" s="15"/>
      <c r="L17" s="15">
        <v>22862</v>
      </c>
      <c r="M17" s="15"/>
      <c r="N17" s="16">
        <f t="shared" si="0"/>
        <v>22862</v>
      </c>
    </row>
    <row r="18" spans="1:14">
      <c r="A18" s="10"/>
      <c r="B18" s="11" t="s">
        <v>223</v>
      </c>
      <c r="C18" s="11" t="s">
        <v>215</v>
      </c>
      <c r="D18" s="13">
        <v>40890</v>
      </c>
      <c r="E18" s="13">
        <v>40891</v>
      </c>
      <c r="F18" s="14">
        <v>39916</v>
      </c>
      <c r="G18" s="15">
        <v>21371</v>
      </c>
      <c r="H18" s="15"/>
      <c r="I18" s="17"/>
      <c r="J18" s="17"/>
      <c r="K18" s="17"/>
      <c r="L18" s="15">
        <v>21371</v>
      </c>
      <c r="M18" s="15"/>
      <c r="N18" s="16">
        <f t="shared" si="0"/>
        <v>21371</v>
      </c>
    </row>
    <row r="19" spans="1:14">
      <c r="A19" s="10"/>
      <c r="B19" s="10" t="s">
        <v>224</v>
      </c>
      <c r="C19" s="10" t="s">
        <v>225</v>
      </c>
      <c r="D19" s="13">
        <v>40912</v>
      </c>
      <c r="E19" s="13">
        <v>40913</v>
      </c>
      <c r="F19" s="14">
        <v>39917</v>
      </c>
      <c r="G19" s="15">
        <v>266392</v>
      </c>
      <c r="H19" s="15"/>
      <c r="I19" s="15"/>
      <c r="J19" s="15"/>
      <c r="K19" s="15"/>
      <c r="L19" s="15"/>
      <c r="M19" s="15">
        <v>266392</v>
      </c>
      <c r="N19" s="16">
        <f t="shared" si="0"/>
        <v>266392</v>
      </c>
    </row>
    <row r="20" spans="1:14">
      <c r="A20" s="10"/>
      <c r="B20" s="10" t="s">
        <v>226</v>
      </c>
      <c r="C20" s="11" t="s">
        <v>227</v>
      </c>
      <c r="D20" s="13">
        <v>40892</v>
      </c>
      <c r="E20" s="13">
        <v>40893</v>
      </c>
      <c r="F20" s="14">
        <v>39918</v>
      </c>
      <c r="G20" s="15">
        <v>24353</v>
      </c>
      <c r="H20" s="15"/>
      <c r="I20" s="17"/>
      <c r="J20" s="17"/>
      <c r="K20" s="15"/>
      <c r="L20" s="15"/>
      <c r="M20" s="15">
        <v>24353</v>
      </c>
      <c r="N20" s="16">
        <f t="shared" si="0"/>
        <v>24353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1118457.6299999999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1118457.6299999999</v>
      </c>
      <c r="H30" s="19"/>
      <c r="I30" s="34">
        <f>SUM(I6:I28)</f>
        <v>0</v>
      </c>
      <c r="J30" s="34">
        <f>SUM(J6:J28)</f>
        <v>52000</v>
      </c>
      <c r="K30" s="34">
        <f>SUM(K6:K28)</f>
        <v>0</v>
      </c>
      <c r="L30" s="34">
        <f>SUM(L6:L29)</f>
        <v>775712.63</v>
      </c>
      <c r="M30" s="34">
        <f>SUM(M6:M29)</f>
        <v>290745</v>
      </c>
      <c r="N30" s="34">
        <f>SUM(J30:M30)</f>
        <v>1118457.6299999999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02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02" t="s">
        <v>20</v>
      </c>
      <c r="F32" s="102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02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52000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52000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activeCell="C20" sqref="C20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9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42</v>
      </c>
      <c r="F3" s="8"/>
      <c r="G3" s="1"/>
      <c r="H3" s="2"/>
      <c r="I3" s="1"/>
      <c r="J3" s="100"/>
      <c r="K3" s="172">
        <v>40892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0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 t="s">
        <v>200</v>
      </c>
      <c r="B6" s="11" t="s">
        <v>32</v>
      </c>
      <c r="C6" s="13"/>
      <c r="D6" s="13">
        <v>40891</v>
      </c>
      <c r="E6" s="13">
        <v>40892</v>
      </c>
      <c r="F6" s="14">
        <v>39898</v>
      </c>
      <c r="G6" s="57">
        <v>17000</v>
      </c>
      <c r="H6" s="57"/>
      <c r="I6" s="57"/>
      <c r="J6" s="57"/>
      <c r="K6" s="57">
        <v>17000</v>
      </c>
      <c r="L6" s="57"/>
      <c r="M6" s="57"/>
      <c r="N6" s="58">
        <f>SUM(G6+I6)</f>
        <v>17000</v>
      </c>
    </row>
    <row r="7" spans="1:14">
      <c r="A7" s="10"/>
      <c r="B7" s="10" t="s">
        <v>201</v>
      </c>
      <c r="C7" s="12"/>
      <c r="D7" s="13">
        <v>40891</v>
      </c>
      <c r="E7" s="13">
        <v>40892</v>
      </c>
      <c r="F7" s="14">
        <v>39899</v>
      </c>
      <c r="G7" s="57">
        <v>19500</v>
      </c>
      <c r="H7" s="57"/>
      <c r="I7" s="57"/>
      <c r="J7" s="57"/>
      <c r="K7" s="57">
        <v>19500</v>
      </c>
      <c r="L7" s="57"/>
      <c r="M7" s="57"/>
      <c r="N7" s="58">
        <f t="shared" ref="N7:N28" si="0">SUM(G7+I7)</f>
        <v>19500</v>
      </c>
    </row>
    <row r="8" spans="1:14">
      <c r="A8" s="10"/>
      <c r="B8" s="10" t="s">
        <v>32</v>
      </c>
      <c r="C8" s="12"/>
      <c r="D8" s="13">
        <v>40891</v>
      </c>
      <c r="E8" s="13">
        <v>40892</v>
      </c>
      <c r="F8" s="14">
        <v>39900</v>
      </c>
      <c r="G8" s="57">
        <v>17000</v>
      </c>
      <c r="H8" s="57"/>
      <c r="I8" s="57"/>
      <c r="J8" s="57"/>
      <c r="K8" s="57">
        <v>17000</v>
      </c>
      <c r="L8" s="57"/>
      <c r="M8" s="57"/>
      <c r="N8" s="58">
        <f t="shared" si="0"/>
        <v>17000</v>
      </c>
    </row>
    <row r="9" spans="1:14">
      <c r="A9" s="10"/>
      <c r="B9" s="10" t="s">
        <v>202</v>
      </c>
      <c r="C9" s="12"/>
      <c r="D9" s="13"/>
      <c r="E9" s="13"/>
      <c r="F9" s="14">
        <v>39901</v>
      </c>
      <c r="G9" s="57">
        <v>489048</v>
      </c>
      <c r="H9" s="57"/>
      <c r="I9" s="57"/>
      <c r="J9" s="57"/>
      <c r="K9" s="57"/>
      <c r="L9" s="57"/>
      <c r="M9" s="57">
        <v>489048</v>
      </c>
      <c r="N9" s="58">
        <f t="shared" si="0"/>
        <v>489048</v>
      </c>
    </row>
    <row r="10" spans="1:14">
      <c r="A10" s="10"/>
      <c r="B10" s="10" t="s">
        <v>203</v>
      </c>
      <c r="C10" s="12"/>
      <c r="D10" s="13">
        <v>40892</v>
      </c>
      <c r="E10" s="13">
        <v>40893</v>
      </c>
      <c r="F10" s="14">
        <v>39902</v>
      </c>
      <c r="G10" s="57">
        <v>24850</v>
      </c>
      <c r="H10" s="57"/>
      <c r="I10" s="57"/>
      <c r="J10" s="57"/>
      <c r="K10" s="57">
        <v>24850</v>
      </c>
      <c r="L10" s="57"/>
      <c r="M10" s="57"/>
      <c r="N10" s="58">
        <f t="shared" si="0"/>
        <v>24850</v>
      </c>
    </row>
    <row r="11" spans="1:14">
      <c r="A11" s="10"/>
      <c r="B11" s="10" t="s">
        <v>204</v>
      </c>
      <c r="C11" s="12" t="s">
        <v>205</v>
      </c>
      <c r="D11" s="13">
        <v>40894</v>
      </c>
      <c r="E11" s="13">
        <v>40896</v>
      </c>
      <c r="F11" s="14">
        <v>39903</v>
      </c>
      <c r="G11" s="57">
        <v>59640</v>
      </c>
      <c r="H11" s="57"/>
      <c r="I11" s="57"/>
      <c r="J11" s="57"/>
      <c r="K11" s="57"/>
      <c r="L11" s="57"/>
      <c r="M11" s="57">
        <v>59640</v>
      </c>
      <c r="N11" s="58">
        <f t="shared" si="0"/>
        <v>59640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627038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627038</v>
      </c>
      <c r="H30" s="19"/>
      <c r="I30" s="34">
        <f>SUM(I6:I28)</f>
        <v>0</v>
      </c>
      <c r="J30" s="34">
        <f>SUM(J6:J28)</f>
        <v>0</v>
      </c>
      <c r="K30" s="34">
        <f>SUM(K6:K28)</f>
        <v>78350</v>
      </c>
      <c r="L30" s="34">
        <f>SUM(L6:L29)</f>
        <v>0</v>
      </c>
      <c r="M30" s="34">
        <f>SUM(M6:M29)</f>
        <v>548688</v>
      </c>
      <c r="N30" s="34">
        <f>SUM(J30:M30)</f>
        <v>627038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00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00" t="s">
        <v>20</v>
      </c>
      <c r="F32" s="100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00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activeCell="B12" sqref="B12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9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42</v>
      </c>
      <c r="F3" s="8"/>
      <c r="G3" s="1"/>
      <c r="H3" s="2"/>
      <c r="I3" s="1"/>
      <c r="J3" s="98"/>
      <c r="K3" s="172">
        <v>40891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9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198</v>
      </c>
      <c r="C6" s="13" t="s">
        <v>199</v>
      </c>
      <c r="D6" s="13">
        <v>40891</v>
      </c>
      <c r="E6" s="13">
        <v>40892</v>
      </c>
      <c r="F6" s="14">
        <v>39897</v>
      </c>
      <c r="G6" s="57">
        <v>19500</v>
      </c>
      <c r="H6" s="57"/>
      <c r="I6" s="57"/>
      <c r="J6" s="57"/>
      <c r="K6" s="57">
        <v>19500</v>
      </c>
      <c r="L6" s="57"/>
      <c r="M6" s="57"/>
      <c r="N6" s="58">
        <f>SUM(G6+I6)</f>
        <v>19500</v>
      </c>
    </row>
    <row r="7" spans="1:14">
      <c r="A7" s="10"/>
      <c r="B7" s="10"/>
      <c r="C7" s="12"/>
      <c r="D7" s="13"/>
      <c r="E7" s="13"/>
      <c r="F7" s="14"/>
      <c r="G7" s="57"/>
      <c r="H7" s="57"/>
      <c r="I7" s="57"/>
      <c r="J7" s="57"/>
      <c r="K7" s="57"/>
      <c r="L7" s="57"/>
      <c r="M7" s="57"/>
      <c r="N7" s="58">
        <f t="shared" ref="N7:N28" si="0">SUM(G7+I7)</f>
        <v>0</v>
      </c>
    </row>
    <row r="8" spans="1:14">
      <c r="A8" s="10"/>
      <c r="B8" s="10"/>
      <c r="C8" s="12"/>
      <c r="D8" s="13"/>
      <c r="E8" s="13"/>
      <c r="F8" s="14"/>
      <c r="G8" s="57"/>
      <c r="H8" s="57"/>
      <c r="I8" s="57"/>
      <c r="J8" s="57"/>
      <c r="K8" s="57"/>
      <c r="L8" s="57"/>
      <c r="M8" s="57"/>
      <c r="N8" s="58">
        <f t="shared" si="0"/>
        <v>0</v>
      </c>
    </row>
    <row r="9" spans="1:14">
      <c r="A9" s="10"/>
      <c r="B9" s="10"/>
      <c r="C9" s="12"/>
      <c r="D9" s="13"/>
      <c r="E9" s="13"/>
      <c r="F9" s="14"/>
      <c r="G9" s="57"/>
      <c r="H9" s="57"/>
      <c r="I9" s="57"/>
      <c r="J9" s="57"/>
      <c r="K9" s="57"/>
      <c r="L9" s="57"/>
      <c r="M9" s="57"/>
      <c r="N9" s="58">
        <f t="shared" si="0"/>
        <v>0</v>
      </c>
    </row>
    <row r="10" spans="1:14">
      <c r="A10" s="10"/>
      <c r="B10" s="10"/>
      <c r="C10" s="12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19500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19500</v>
      </c>
      <c r="H30" s="19"/>
      <c r="I30" s="34">
        <f>SUM(I6:I28)</f>
        <v>0</v>
      </c>
      <c r="J30" s="34">
        <f>SUM(J6:J28)</f>
        <v>0</v>
      </c>
      <c r="K30" s="34">
        <f>SUM(K6:K28)</f>
        <v>19500</v>
      </c>
      <c r="L30" s="34">
        <f>SUM(L6:L29)</f>
        <v>0</v>
      </c>
      <c r="M30" s="34">
        <f>SUM(M6:M29)</f>
        <v>0</v>
      </c>
      <c r="N30" s="34">
        <f>SUM(J30:M30)</f>
        <v>19500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98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98" t="s">
        <v>20</v>
      </c>
      <c r="F32" s="98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98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3800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3800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N37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9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24</v>
      </c>
      <c r="F3" s="8"/>
      <c r="G3" s="1"/>
      <c r="H3" s="2"/>
      <c r="I3" s="1"/>
      <c r="J3" s="96"/>
      <c r="K3" s="172">
        <v>40891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9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32</v>
      </c>
      <c r="C6" s="13" t="s">
        <v>33</v>
      </c>
      <c r="D6" s="13">
        <v>40889</v>
      </c>
      <c r="E6" s="13">
        <v>40891</v>
      </c>
      <c r="F6" s="14">
        <v>39894</v>
      </c>
      <c r="G6" s="57">
        <v>34000</v>
      </c>
      <c r="H6" s="57"/>
      <c r="I6" s="57"/>
      <c r="J6" s="57"/>
      <c r="K6" s="57">
        <v>34000</v>
      </c>
      <c r="L6" s="57"/>
      <c r="M6" s="57"/>
      <c r="N6" s="58">
        <f>SUM(G6+I6)</f>
        <v>34000</v>
      </c>
    </row>
    <row r="7" spans="1:14">
      <c r="A7" s="10"/>
      <c r="B7" s="10" t="s">
        <v>196</v>
      </c>
      <c r="C7" s="12" t="s">
        <v>27</v>
      </c>
      <c r="D7" s="13">
        <v>40891</v>
      </c>
      <c r="E7" s="13">
        <v>40892</v>
      </c>
      <c r="F7" s="14">
        <v>39895</v>
      </c>
      <c r="G7" s="57">
        <v>78526</v>
      </c>
      <c r="H7" s="57"/>
      <c r="I7" s="57"/>
      <c r="J7" s="57"/>
      <c r="K7" s="57">
        <v>78526</v>
      </c>
      <c r="L7" s="57"/>
      <c r="M7" s="57"/>
      <c r="N7" s="58">
        <f t="shared" ref="N7:N28" si="0">SUM(G7+I7)</f>
        <v>78526</v>
      </c>
    </row>
    <row r="8" spans="1:14">
      <c r="A8" s="10"/>
      <c r="B8" s="10" t="s">
        <v>197</v>
      </c>
      <c r="C8" s="12" t="s">
        <v>27</v>
      </c>
      <c r="D8" s="13"/>
      <c r="E8" s="13"/>
      <c r="F8" s="14">
        <v>39896</v>
      </c>
      <c r="G8" s="57"/>
      <c r="H8" s="57" t="s">
        <v>41</v>
      </c>
      <c r="I8" s="57">
        <v>3800</v>
      </c>
      <c r="J8" s="57">
        <v>3800</v>
      </c>
      <c r="K8" s="57"/>
      <c r="L8" s="57"/>
      <c r="M8" s="57"/>
      <c r="N8" s="58">
        <f t="shared" si="0"/>
        <v>3800</v>
      </c>
    </row>
    <row r="9" spans="1:14">
      <c r="A9" s="10"/>
      <c r="B9" s="10"/>
      <c r="C9" s="12"/>
      <c r="D9" s="13"/>
      <c r="E9" s="13"/>
      <c r="F9" s="14"/>
      <c r="G9" s="57"/>
      <c r="H9" s="57"/>
      <c r="I9" s="57"/>
      <c r="J9" s="57"/>
      <c r="K9" s="57"/>
      <c r="L9" s="57"/>
      <c r="M9" s="57"/>
      <c r="N9" s="58">
        <f t="shared" si="0"/>
        <v>0</v>
      </c>
    </row>
    <row r="10" spans="1:14">
      <c r="A10" s="10"/>
      <c r="B10" s="10"/>
      <c r="C10" s="12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116326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112526</v>
      </c>
      <c r="H30" s="19"/>
      <c r="I30" s="34">
        <f>SUM(I6:I28)</f>
        <v>3800</v>
      </c>
      <c r="J30" s="34">
        <f>SUM(J6:J28)</f>
        <v>3800</v>
      </c>
      <c r="K30" s="34">
        <f>SUM(K6:K28)</f>
        <v>112526</v>
      </c>
      <c r="L30" s="34">
        <f>SUM(L6:L29)</f>
        <v>0</v>
      </c>
      <c r="M30" s="34">
        <f>SUM(M6:M29)</f>
        <v>0</v>
      </c>
      <c r="N30" s="34">
        <f>SUM(J30:M30)</f>
        <v>116326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96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96" t="s">
        <v>20</v>
      </c>
      <c r="F32" s="96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96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3800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3800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N37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9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106</v>
      </c>
      <c r="F3" s="8"/>
      <c r="G3" s="1"/>
      <c r="H3" s="2"/>
      <c r="I3" s="1"/>
      <c r="J3" s="94"/>
      <c r="K3" s="172">
        <v>40890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9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192</v>
      </c>
      <c r="C6" s="13" t="s">
        <v>59</v>
      </c>
      <c r="D6" s="13">
        <v>40892</v>
      </c>
      <c r="E6" s="13">
        <v>40896</v>
      </c>
      <c r="F6" s="14">
        <v>39888</v>
      </c>
      <c r="G6" s="57">
        <v>145124</v>
      </c>
      <c r="H6" s="57"/>
      <c r="I6" s="57"/>
      <c r="J6" s="57"/>
      <c r="K6" s="57"/>
      <c r="L6" s="57"/>
      <c r="M6" s="57">
        <v>145124</v>
      </c>
      <c r="N6" s="58">
        <f>SUM(G6+I6)</f>
        <v>145124</v>
      </c>
    </row>
    <row r="7" spans="1:14">
      <c r="A7" s="10"/>
      <c r="B7" s="10" t="s">
        <v>193</v>
      </c>
      <c r="C7" s="12" t="s">
        <v>194</v>
      </c>
      <c r="D7" s="13">
        <v>40890</v>
      </c>
      <c r="E7" s="13">
        <v>40891</v>
      </c>
      <c r="F7" s="14">
        <v>39889</v>
      </c>
      <c r="G7" s="57">
        <v>24850</v>
      </c>
      <c r="H7" s="57"/>
      <c r="I7" s="57"/>
      <c r="J7" s="57">
        <v>24850</v>
      </c>
      <c r="K7" s="57"/>
      <c r="L7" s="57"/>
      <c r="M7" s="57"/>
      <c r="N7" s="58">
        <f t="shared" ref="N7:N28" si="0">SUM(G7+I7)</f>
        <v>24850</v>
      </c>
    </row>
    <row r="8" spans="1:14">
      <c r="A8" s="10"/>
      <c r="B8" s="10"/>
      <c r="C8" s="12" t="s">
        <v>195</v>
      </c>
      <c r="D8" s="13">
        <v>40890</v>
      </c>
      <c r="E8" s="13">
        <v>40891</v>
      </c>
      <c r="F8" s="14">
        <v>39890</v>
      </c>
      <c r="G8" s="57">
        <v>19500</v>
      </c>
      <c r="H8" s="57"/>
      <c r="I8" s="57"/>
      <c r="J8" s="57">
        <v>19500</v>
      </c>
      <c r="K8" s="57"/>
      <c r="L8" s="57"/>
      <c r="M8" s="57"/>
      <c r="N8" s="58">
        <f t="shared" si="0"/>
        <v>19500</v>
      </c>
    </row>
    <row r="9" spans="1:14">
      <c r="A9" s="10"/>
      <c r="B9" s="10"/>
      <c r="C9" s="12" t="s">
        <v>195</v>
      </c>
      <c r="D9" s="13">
        <v>40890</v>
      </c>
      <c r="E9" s="13">
        <v>40891</v>
      </c>
      <c r="F9" s="14">
        <v>39891</v>
      </c>
      <c r="G9" s="57">
        <v>19500</v>
      </c>
      <c r="H9" s="57"/>
      <c r="I9" s="57"/>
      <c r="J9" s="57">
        <v>19500</v>
      </c>
      <c r="K9" s="57"/>
      <c r="L9" s="57"/>
      <c r="M9" s="57"/>
      <c r="N9" s="58">
        <f t="shared" si="0"/>
        <v>19500</v>
      </c>
    </row>
    <row r="10" spans="1:14">
      <c r="A10" s="10"/>
      <c r="B10" s="10"/>
      <c r="C10" s="12" t="s">
        <v>195</v>
      </c>
      <c r="D10" s="13">
        <v>40890</v>
      </c>
      <c r="E10" s="13">
        <v>40891</v>
      </c>
      <c r="F10" s="14">
        <v>39892</v>
      </c>
      <c r="G10" s="57">
        <v>19500</v>
      </c>
      <c r="H10" s="57"/>
      <c r="I10" s="57"/>
      <c r="J10" s="57">
        <v>19500</v>
      </c>
      <c r="K10" s="57"/>
      <c r="L10" s="57"/>
      <c r="M10" s="57"/>
      <c r="N10" s="58">
        <f t="shared" si="0"/>
        <v>19500</v>
      </c>
    </row>
    <row r="11" spans="1:14">
      <c r="A11" s="10"/>
      <c r="B11" s="10"/>
      <c r="C11" s="12" t="s">
        <v>195</v>
      </c>
      <c r="D11" s="13">
        <v>40890</v>
      </c>
      <c r="E11" s="13">
        <v>40891</v>
      </c>
      <c r="F11" s="14">
        <v>39893</v>
      </c>
      <c r="G11" s="57">
        <v>19500</v>
      </c>
      <c r="H11" s="57"/>
      <c r="I11" s="57"/>
      <c r="J11" s="57">
        <v>19500</v>
      </c>
      <c r="K11" s="57"/>
      <c r="L11" s="57"/>
      <c r="M11" s="57"/>
      <c r="N11" s="58">
        <f t="shared" si="0"/>
        <v>19500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247974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247974</v>
      </c>
      <c r="H30" s="19"/>
      <c r="I30" s="34">
        <f>SUM(I6:I28)</f>
        <v>0</v>
      </c>
      <c r="J30" s="34">
        <f>SUM(J6:J28)</f>
        <v>102850</v>
      </c>
      <c r="K30" s="34">
        <f>SUM(K6:K28)</f>
        <v>0</v>
      </c>
      <c r="L30" s="34">
        <f>SUM(L6:L29)</f>
        <v>0</v>
      </c>
      <c r="M30" s="34">
        <f>SUM(M6:M29)</f>
        <v>145124</v>
      </c>
      <c r="N30" s="34">
        <f>SUM(J30:M30)</f>
        <v>247974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94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94" t="s">
        <v>20</v>
      </c>
      <c r="F32" s="94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94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102850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102850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37"/>
  <sheetViews>
    <sheetView topLeftCell="A16" workbookViewId="0">
      <selection activeCell="B21" sqref="B21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9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42</v>
      </c>
      <c r="F3" s="8"/>
      <c r="G3" s="1"/>
      <c r="H3" s="2"/>
      <c r="I3" s="1"/>
      <c r="J3" s="92"/>
      <c r="K3" s="172">
        <v>40890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9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 t="s">
        <v>104</v>
      </c>
      <c r="B6" s="11" t="s">
        <v>188</v>
      </c>
      <c r="C6" s="13" t="s">
        <v>27</v>
      </c>
      <c r="D6" s="13">
        <v>40894</v>
      </c>
      <c r="E6" s="13">
        <v>40895</v>
      </c>
      <c r="F6" s="14">
        <v>39884</v>
      </c>
      <c r="G6" s="57">
        <v>28000</v>
      </c>
      <c r="H6" s="57"/>
      <c r="I6" s="57"/>
      <c r="J6" s="57"/>
      <c r="K6" s="57"/>
      <c r="L6" s="57"/>
      <c r="M6" s="57">
        <v>28000</v>
      </c>
      <c r="N6" s="58">
        <f>SUM(G6+I6)</f>
        <v>28000</v>
      </c>
    </row>
    <row r="7" spans="1:14">
      <c r="A7" s="10" t="s">
        <v>104</v>
      </c>
      <c r="B7" s="10" t="s">
        <v>189</v>
      </c>
      <c r="C7" s="12" t="s">
        <v>121</v>
      </c>
      <c r="D7" s="13">
        <v>40890</v>
      </c>
      <c r="E7" s="13">
        <v>40892</v>
      </c>
      <c r="F7" s="14">
        <v>39885</v>
      </c>
      <c r="G7" s="57">
        <v>45107.72</v>
      </c>
      <c r="H7" s="57"/>
      <c r="I7" s="57"/>
      <c r="J7" s="57"/>
      <c r="K7" s="57">
        <v>45107.72</v>
      </c>
      <c r="L7" s="57"/>
      <c r="M7" s="57"/>
      <c r="N7" s="58">
        <f t="shared" ref="N7:N28" si="0">SUM(G7+I7)</f>
        <v>45107.72</v>
      </c>
    </row>
    <row r="8" spans="1:14">
      <c r="A8" s="10" t="s">
        <v>190</v>
      </c>
      <c r="B8" s="10" t="s">
        <v>191</v>
      </c>
      <c r="C8" s="12" t="s">
        <v>27</v>
      </c>
      <c r="D8" s="13">
        <v>40890</v>
      </c>
      <c r="E8" s="13">
        <v>40893</v>
      </c>
      <c r="F8" s="14">
        <v>39886</v>
      </c>
      <c r="G8" s="57">
        <v>146118</v>
      </c>
      <c r="H8" s="57"/>
      <c r="I8" s="57"/>
      <c r="J8" s="57">
        <v>146118</v>
      </c>
      <c r="K8" s="57"/>
      <c r="L8" s="57"/>
      <c r="M8" s="57"/>
      <c r="N8" s="58">
        <f t="shared" si="0"/>
        <v>146118</v>
      </c>
    </row>
    <row r="9" spans="1:14">
      <c r="A9" s="10"/>
      <c r="B9" s="10" t="s">
        <v>42</v>
      </c>
      <c r="C9" s="12" t="s">
        <v>27</v>
      </c>
      <c r="D9" s="13"/>
      <c r="E9" s="13"/>
      <c r="F9" s="14">
        <v>39887</v>
      </c>
      <c r="G9" s="57"/>
      <c r="H9" s="57" t="s">
        <v>41</v>
      </c>
      <c r="I9" s="57">
        <v>4800</v>
      </c>
      <c r="J9" s="57">
        <v>4800</v>
      </c>
      <c r="K9" s="57"/>
      <c r="L9" s="57"/>
      <c r="M9" s="57"/>
      <c r="N9" s="58">
        <f t="shared" si="0"/>
        <v>4800</v>
      </c>
    </row>
    <row r="10" spans="1:14">
      <c r="A10" s="10"/>
      <c r="B10" s="10"/>
      <c r="C10" s="12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224025.72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219225.72</v>
      </c>
      <c r="H30" s="19"/>
      <c r="I30" s="34">
        <f>SUM(I6:I28)</f>
        <v>4800</v>
      </c>
      <c r="J30" s="34">
        <f>SUM(J6:J28)</f>
        <v>150918</v>
      </c>
      <c r="K30" s="34">
        <f>SUM(K6:K28)</f>
        <v>45107.72</v>
      </c>
      <c r="L30" s="34">
        <f>SUM(L6:L29)</f>
        <v>0</v>
      </c>
      <c r="M30" s="34">
        <f>SUM(M6:M29)</f>
        <v>28000</v>
      </c>
      <c r="N30" s="34">
        <f>SUM(J30:M30)</f>
        <v>224025.72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92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92" t="s">
        <v>20</v>
      </c>
      <c r="F32" s="92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92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301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149597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1300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150897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activeCell="H7" sqref="H7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8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42</v>
      </c>
      <c r="F3" s="8"/>
      <c r="G3" s="1"/>
      <c r="H3" s="2"/>
      <c r="I3" s="1"/>
      <c r="J3" s="90"/>
      <c r="K3" s="172">
        <v>40889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9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 t="s">
        <v>107</v>
      </c>
      <c r="B6" s="11" t="s">
        <v>123</v>
      </c>
      <c r="C6" s="13"/>
      <c r="D6" s="13">
        <v>40889</v>
      </c>
      <c r="E6" s="13">
        <v>40890</v>
      </c>
      <c r="F6" s="14">
        <v>39882</v>
      </c>
      <c r="G6" s="57">
        <v>17000</v>
      </c>
      <c r="H6" s="57"/>
      <c r="I6" s="57"/>
      <c r="J6" s="57"/>
      <c r="K6" s="57">
        <v>17000</v>
      </c>
      <c r="L6" s="57"/>
      <c r="M6" s="57"/>
      <c r="N6" s="58">
        <f>SUM(G6+I6)</f>
        <v>17000</v>
      </c>
    </row>
    <row r="7" spans="1:14">
      <c r="A7" s="10"/>
      <c r="B7" s="10" t="s">
        <v>187</v>
      </c>
      <c r="C7" s="12"/>
      <c r="D7" s="13">
        <v>40903</v>
      </c>
      <c r="E7" s="13">
        <v>40904</v>
      </c>
      <c r="F7" s="14">
        <v>39883</v>
      </c>
      <c r="G7" s="57">
        <v>57652</v>
      </c>
      <c r="H7" s="57"/>
      <c r="I7" s="57"/>
      <c r="J7" s="57"/>
      <c r="K7" s="57"/>
      <c r="L7" s="57"/>
      <c r="M7" s="57">
        <v>57652</v>
      </c>
      <c r="N7" s="58">
        <v>57652</v>
      </c>
    </row>
    <row r="8" spans="1:14">
      <c r="A8" s="10"/>
      <c r="B8" s="10"/>
      <c r="C8" s="12"/>
      <c r="D8" s="13"/>
      <c r="E8" s="13"/>
      <c r="F8" s="14"/>
      <c r="G8" s="57"/>
      <c r="H8" s="57"/>
      <c r="I8" s="57"/>
      <c r="J8" s="57"/>
      <c r="K8" s="57"/>
      <c r="L8" s="57"/>
      <c r="M8" s="57"/>
      <c r="N8" s="58">
        <f t="shared" ref="N8:N28" si="0">SUM(G8+I8)</f>
        <v>0</v>
      </c>
    </row>
    <row r="9" spans="1:14">
      <c r="A9" s="10"/>
      <c r="B9" s="10"/>
      <c r="C9" s="12"/>
      <c r="D9" s="13"/>
      <c r="E9" s="13"/>
      <c r="F9" s="14"/>
      <c r="G9" s="57"/>
      <c r="H9" s="57"/>
      <c r="I9" s="57"/>
      <c r="J9" s="57"/>
      <c r="K9" s="57"/>
      <c r="L9" s="57"/>
      <c r="M9" s="57"/>
      <c r="N9" s="58">
        <f t="shared" si="0"/>
        <v>0</v>
      </c>
    </row>
    <row r="10" spans="1:14">
      <c r="A10" s="10"/>
      <c r="B10" s="10"/>
      <c r="C10" s="12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74652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74652</v>
      </c>
      <c r="H30" s="19"/>
      <c r="I30" s="34">
        <f>SUM(I6:I28)</f>
        <v>0</v>
      </c>
      <c r="J30" s="34">
        <f>SUM(J6:J28)</f>
        <v>0</v>
      </c>
      <c r="K30" s="34">
        <f>SUM(K6:K28)</f>
        <v>17000</v>
      </c>
      <c r="L30" s="34">
        <f>SUM(L6:L29)</f>
        <v>0</v>
      </c>
      <c r="M30" s="34">
        <f>SUM(M6:M29)</f>
        <v>57652</v>
      </c>
      <c r="N30" s="34">
        <f>SUM(J30:M30)</f>
        <v>74652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90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90" t="s">
        <v>20</v>
      </c>
      <c r="F32" s="90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90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activeCell="N29" sqref="N29:N30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8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46</v>
      </c>
      <c r="F3" s="8"/>
      <c r="G3" s="1"/>
      <c r="H3" s="2"/>
      <c r="I3" s="1"/>
      <c r="J3" s="88"/>
      <c r="K3" s="172">
        <v>40889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8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182</v>
      </c>
      <c r="C6" s="13" t="s">
        <v>183</v>
      </c>
      <c r="D6" s="13">
        <v>40889</v>
      </c>
      <c r="E6" s="13">
        <v>40894</v>
      </c>
      <c r="F6" s="14">
        <v>39878</v>
      </c>
      <c r="G6" s="57">
        <v>112769.3</v>
      </c>
      <c r="H6" s="57"/>
      <c r="I6" s="57"/>
      <c r="J6" s="57"/>
      <c r="K6" s="57">
        <v>112769.3</v>
      </c>
      <c r="L6" s="57"/>
      <c r="M6" s="57"/>
      <c r="N6" s="58">
        <f>SUM(G6+I6)</f>
        <v>112769.3</v>
      </c>
    </row>
    <row r="7" spans="1:14">
      <c r="A7" s="10" t="s">
        <v>149</v>
      </c>
      <c r="B7" s="10" t="s">
        <v>184</v>
      </c>
      <c r="C7" s="12" t="s">
        <v>50</v>
      </c>
      <c r="D7" s="13">
        <v>40889</v>
      </c>
      <c r="E7" s="13">
        <v>40890</v>
      </c>
      <c r="F7" s="14">
        <v>39879</v>
      </c>
      <c r="G7" s="57">
        <v>28480</v>
      </c>
      <c r="H7" s="57"/>
      <c r="I7" s="57"/>
      <c r="J7" s="57"/>
      <c r="K7" s="57">
        <v>28480</v>
      </c>
      <c r="L7" s="57"/>
      <c r="M7" s="57"/>
      <c r="N7" s="58">
        <f>SUM(G7+I7)</f>
        <v>28480</v>
      </c>
    </row>
    <row r="8" spans="1:14">
      <c r="A8" s="10"/>
      <c r="B8" s="10" t="s">
        <v>185</v>
      </c>
      <c r="C8" s="12" t="s">
        <v>130</v>
      </c>
      <c r="D8" s="13">
        <v>40915</v>
      </c>
      <c r="E8" s="13">
        <v>40918</v>
      </c>
      <c r="F8" s="14">
        <v>39880</v>
      </c>
      <c r="G8" s="57">
        <v>166992</v>
      </c>
      <c r="H8" s="57"/>
      <c r="I8" s="57"/>
      <c r="J8" s="57"/>
      <c r="K8" s="57"/>
      <c r="L8" s="57"/>
      <c r="M8" s="57">
        <v>166992</v>
      </c>
      <c r="N8" s="58">
        <f t="shared" ref="N8:N28" si="0">SUM(G8+I8)</f>
        <v>166992</v>
      </c>
    </row>
    <row r="9" spans="1:14">
      <c r="A9" s="10"/>
      <c r="B9" s="10" t="s">
        <v>186</v>
      </c>
      <c r="C9" s="12" t="s">
        <v>130</v>
      </c>
      <c r="D9" s="13">
        <v>40895</v>
      </c>
      <c r="E9" s="13">
        <v>40897</v>
      </c>
      <c r="F9" s="14">
        <v>39881</v>
      </c>
      <c r="G9" s="57">
        <v>55664</v>
      </c>
      <c r="H9" s="57"/>
      <c r="I9" s="57"/>
      <c r="J9" s="57"/>
      <c r="K9" s="57"/>
      <c r="L9" s="57"/>
      <c r="M9" s="57">
        <v>55664</v>
      </c>
      <c r="N9" s="58">
        <f t="shared" si="0"/>
        <v>55664</v>
      </c>
    </row>
    <row r="10" spans="1:14">
      <c r="A10" s="10"/>
      <c r="B10" s="10"/>
      <c r="C10" s="12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363905.3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363905.3</v>
      </c>
      <c r="H30" s="19"/>
      <c r="I30" s="34">
        <f>SUM(I6:I28)</f>
        <v>0</v>
      </c>
      <c r="J30" s="34">
        <f>SUM(J6:J28)</f>
        <v>0</v>
      </c>
      <c r="K30" s="34">
        <f>SUM(K6:K28)</f>
        <v>141249.29999999999</v>
      </c>
      <c r="L30" s="34">
        <f>SUM(L6:L29)</f>
        <v>0</v>
      </c>
      <c r="M30" s="34">
        <f>SUM(M6:M29)</f>
        <v>222656</v>
      </c>
      <c r="N30" s="34">
        <f>SUM(J30:M30)</f>
        <v>363905.3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88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88" t="s">
        <v>20</v>
      </c>
      <c r="F32" s="88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88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N37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8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106</v>
      </c>
      <c r="F3" s="8"/>
      <c r="G3" s="1"/>
      <c r="H3" s="2"/>
      <c r="I3" s="1"/>
      <c r="J3" s="86"/>
      <c r="K3" s="172">
        <v>40888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8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181</v>
      </c>
      <c r="C6" s="13" t="s">
        <v>27</v>
      </c>
      <c r="D6" s="13">
        <v>40888</v>
      </c>
      <c r="E6" s="13">
        <v>40889</v>
      </c>
      <c r="F6" s="14">
        <v>39877</v>
      </c>
      <c r="G6" s="57">
        <v>24850</v>
      </c>
      <c r="H6" s="57"/>
      <c r="I6" s="57"/>
      <c r="J6" s="57"/>
      <c r="K6" s="57">
        <v>24850</v>
      </c>
      <c r="L6" s="57"/>
      <c r="M6" s="57"/>
      <c r="N6" s="58">
        <f>SUM(G6+I6)</f>
        <v>24850</v>
      </c>
    </row>
    <row r="7" spans="1:14">
      <c r="A7" s="10"/>
      <c r="B7" s="10"/>
      <c r="C7" s="12"/>
      <c r="D7" s="13"/>
      <c r="E7" s="13"/>
      <c r="F7" s="14"/>
      <c r="G7" s="57"/>
      <c r="H7" s="57"/>
      <c r="I7" s="57"/>
      <c r="J7" s="57"/>
      <c r="K7" s="57"/>
      <c r="L7" s="57"/>
      <c r="M7" s="57"/>
      <c r="N7" s="58">
        <f>SUM(G7+I7)</f>
        <v>0</v>
      </c>
    </row>
    <row r="8" spans="1:14">
      <c r="A8" s="10"/>
      <c r="B8" s="10"/>
      <c r="C8" s="12"/>
      <c r="D8" s="13"/>
      <c r="E8" s="13"/>
      <c r="F8" s="14"/>
      <c r="G8" s="57"/>
      <c r="H8" s="57"/>
      <c r="I8" s="57"/>
      <c r="J8" s="57"/>
      <c r="K8" s="57"/>
      <c r="L8" s="57"/>
      <c r="M8" s="57"/>
      <c r="N8" s="58">
        <f t="shared" ref="N8:N28" si="0">SUM(G8+I8)</f>
        <v>0</v>
      </c>
    </row>
    <row r="9" spans="1:14">
      <c r="A9" s="10"/>
      <c r="B9" s="10"/>
      <c r="C9" s="12"/>
      <c r="D9" s="13"/>
      <c r="E9" s="13"/>
      <c r="F9" s="14"/>
      <c r="G9" s="57"/>
      <c r="H9" s="57"/>
      <c r="I9" s="57"/>
      <c r="J9" s="57"/>
      <c r="K9" s="57"/>
      <c r="L9" s="57"/>
      <c r="M9" s="57"/>
      <c r="N9" s="58">
        <f t="shared" si="0"/>
        <v>0</v>
      </c>
    </row>
    <row r="10" spans="1:14">
      <c r="A10" s="10"/>
      <c r="B10" s="10"/>
      <c r="C10" s="12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24850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24850</v>
      </c>
      <c r="H30" s="19"/>
      <c r="I30" s="34">
        <f>SUM(I6:I28)</f>
        <v>0</v>
      </c>
      <c r="J30" s="34">
        <f>SUM(J6:J28)</f>
        <v>0</v>
      </c>
      <c r="K30" s="34">
        <f>SUM(K6:K28)</f>
        <v>24850</v>
      </c>
      <c r="L30" s="34">
        <f>SUM(L6:L29)</f>
        <v>0</v>
      </c>
      <c r="M30" s="34">
        <f>SUM(M6:M29)</f>
        <v>0</v>
      </c>
      <c r="N30" s="34">
        <f>SUM(J30:M30)</f>
        <v>24850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86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86" t="s">
        <v>20</v>
      </c>
      <c r="F32" s="86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86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8"/>
  <sheetViews>
    <sheetView topLeftCell="C1" workbookViewId="0">
      <selection activeCell="K8" sqref="K8"/>
    </sheetView>
  </sheetViews>
  <sheetFormatPr baseColWidth="10" defaultRowHeight="15"/>
  <cols>
    <col min="1" max="1" width="7.140625" customWidth="1"/>
    <col min="2" max="2" width="21.42578125" customWidth="1"/>
    <col min="3" max="3" width="34.42578125" customWidth="1"/>
    <col min="7" max="7" width="12.5703125" customWidth="1"/>
    <col min="8" max="8" width="13.140625" customWidth="1"/>
    <col min="12" max="12" width="11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5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42</v>
      </c>
      <c r="F3" s="8"/>
      <c r="G3" s="1"/>
      <c r="H3" s="2"/>
      <c r="I3" s="1"/>
      <c r="J3" s="158"/>
      <c r="K3" s="172">
        <v>40907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5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188</v>
      </c>
      <c r="C6" s="13" t="s">
        <v>27</v>
      </c>
      <c r="D6" s="13">
        <v>40906</v>
      </c>
      <c r="E6" s="13">
        <v>40907</v>
      </c>
      <c r="F6" s="14">
        <v>40078</v>
      </c>
      <c r="G6" s="57">
        <v>39600</v>
      </c>
      <c r="H6" s="57"/>
      <c r="I6" s="57"/>
      <c r="J6" s="57"/>
      <c r="K6" s="57">
        <v>39600</v>
      </c>
      <c r="L6" s="57"/>
      <c r="M6" s="57"/>
      <c r="N6" s="58">
        <f>SUM(G6+I6)</f>
        <v>39600</v>
      </c>
    </row>
    <row r="7" spans="1:14">
      <c r="A7" s="10"/>
      <c r="B7" s="11" t="s">
        <v>406</v>
      </c>
      <c r="C7" s="13" t="s">
        <v>27</v>
      </c>
      <c r="D7" s="13">
        <v>40906</v>
      </c>
      <c r="E7" s="13">
        <v>40907</v>
      </c>
      <c r="F7" s="14">
        <v>40079</v>
      </c>
      <c r="G7" s="57">
        <v>59400</v>
      </c>
      <c r="H7" s="57"/>
      <c r="I7" s="57"/>
      <c r="J7" s="57"/>
      <c r="K7" s="57">
        <v>59400</v>
      </c>
      <c r="L7" s="57"/>
      <c r="M7" s="57"/>
      <c r="N7" s="58">
        <f t="shared" ref="N7:N28" si="0">SUM(G7+I7)</f>
        <v>59400</v>
      </c>
    </row>
    <row r="8" spans="1:14">
      <c r="A8" s="10"/>
      <c r="B8" s="11" t="s">
        <v>406</v>
      </c>
      <c r="C8" s="12" t="s">
        <v>27</v>
      </c>
      <c r="D8" s="13"/>
      <c r="E8" s="13"/>
      <c r="F8" s="14">
        <v>40080</v>
      </c>
      <c r="G8" s="57"/>
      <c r="H8" s="57" t="s">
        <v>411</v>
      </c>
      <c r="I8" s="57">
        <v>174240</v>
      </c>
      <c r="J8" s="57"/>
      <c r="K8" s="57">
        <v>174240</v>
      </c>
      <c r="L8" s="57"/>
      <c r="M8" s="57"/>
      <c r="N8" s="58">
        <f t="shared" si="0"/>
        <v>174240</v>
      </c>
    </row>
    <row r="9" spans="1:14">
      <c r="A9" s="10"/>
      <c r="B9" s="11" t="s">
        <v>407</v>
      </c>
      <c r="C9" s="13"/>
      <c r="D9" s="13">
        <v>40907</v>
      </c>
      <c r="E9" s="13">
        <v>40908</v>
      </c>
      <c r="F9" s="14">
        <v>40081</v>
      </c>
      <c r="G9" s="57">
        <v>48510</v>
      </c>
      <c r="H9" s="57"/>
      <c r="I9" s="57"/>
      <c r="J9" s="57"/>
      <c r="K9" s="57">
        <v>48510</v>
      </c>
      <c r="L9" s="57"/>
      <c r="M9" s="57"/>
      <c r="N9" s="58">
        <f t="shared" si="0"/>
        <v>48510</v>
      </c>
    </row>
    <row r="10" spans="1:14">
      <c r="A10" s="10"/>
      <c r="B10" s="10" t="s">
        <v>408</v>
      </c>
      <c r="C10" s="12" t="s">
        <v>27</v>
      </c>
      <c r="D10" s="13">
        <v>40907</v>
      </c>
      <c r="E10" s="13">
        <v>40908</v>
      </c>
      <c r="F10" s="14" t="s">
        <v>409</v>
      </c>
      <c r="G10" s="57">
        <v>51480</v>
      </c>
      <c r="H10" s="57" t="s">
        <v>410</v>
      </c>
      <c r="I10" s="57">
        <v>49500</v>
      </c>
      <c r="J10" s="57"/>
      <c r="K10" s="57">
        <v>100980</v>
      </c>
      <c r="L10" s="57"/>
      <c r="M10" s="57"/>
      <c r="N10" s="58">
        <f t="shared" si="0"/>
        <v>100980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15"/>
      <c r="N12" s="16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1"/>
      <c r="C17" s="11"/>
      <c r="D17" s="13"/>
      <c r="E17" s="13"/>
      <c r="F17" s="14"/>
      <c r="G17" s="15"/>
      <c r="H17" s="15"/>
      <c r="I17" s="17"/>
      <c r="J17" s="17"/>
      <c r="K17" s="17"/>
      <c r="L17" s="15"/>
      <c r="M17" s="15"/>
      <c r="N17" s="16">
        <f t="shared" si="0"/>
        <v>0</v>
      </c>
    </row>
    <row r="18" spans="1:14">
      <c r="A18" s="10"/>
      <c r="B18" s="10"/>
      <c r="C18" s="10"/>
      <c r="D18" s="13"/>
      <c r="E18" s="13"/>
      <c r="F18" s="14"/>
      <c r="G18" s="15"/>
      <c r="H18" s="15"/>
      <c r="I18" s="15"/>
      <c r="J18" s="15"/>
      <c r="K18" s="15"/>
      <c r="L18" s="15"/>
      <c r="M18" s="15"/>
      <c r="N18" s="16">
        <f t="shared" si="0"/>
        <v>0</v>
      </c>
    </row>
    <row r="19" spans="1:14">
      <c r="A19" s="10"/>
      <c r="B19" s="10"/>
      <c r="C19" s="11"/>
      <c r="D19" s="13"/>
      <c r="E19" s="13"/>
      <c r="F19" s="14"/>
      <c r="G19" s="15"/>
      <c r="H19" s="15"/>
      <c r="I19" s="17"/>
      <c r="J19" s="17"/>
      <c r="K19" s="15"/>
      <c r="L19" s="15"/>
      <c r="M19" s="15"/>
      <c r="N19" s="16">
        <f t="shared" si="0"/>
        <v>0</v>
      </c>
    </row>
    <row r="20" spans="1:14">
      <c r="A20" s="10"/>
      <c r="B20" s="11"/>
      <c r="C20" s="11"/>
      <c r="D20" s="13"/>
      <c r="E20" s="13"/>
      <c r="F20" s="14"/>
      <c r="G20" s="15"/>
      <c r="H20" s="15"/>
      <c r="I20" s="17"/>
      <c r="J20" s="15"/>
      <c r="K20" s="15"/>
      <c r="L20" s="15"/>
      <c r="M20" s="18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SUM(N6:N28)</f>
        <v>422730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198990</v>
      </c>
      <c r="H30" s="19"/>
      <c r="I30" s="34">
        <f>SUM(I6:I28)</f>
        <v>223740</v>
      </c>
      <c r="J30" s="34">
        <f>SUM(J6:J28)</f>
        <v>0</v>
      </c>
      <c r="K30" s="34">
        <f>SUM(K6:K29)</f>
        <v>422730</v>
      </c>
      <c r="L30" s="34">
        <f>SUM(L6:L29)</f>
        <v>0</v>
      </c>
      <c r="M30" s="34">
        <f>SUM(M6:M29)</f>
        <v>0</v>
      </c>
      <c r="N30" s="34">
        <f>SUM(J30:M30)</f>
        <v>422730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158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158" t="s">
        <v>20</v>
      </c>
      <c r="F32" s="158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158"/>
      <c r="C33" s="41"/>
      <c r="D33" s="42"/>
      <c r="E33" s="176">
        <v>495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/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/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  <row r="38" spans="1:14">
      <c r="A38" s="145"/>
      <c r="B38" s="146"/>
      <c r="C38" s="146"/>
      <c r="D38" s="146"/>
      <c r="E38" s="146"/>
      <c r="F38" s="146"/>
      <c r="G38" s="146"/>
      <c r="H38" s="146"/>
      <c r="I38" s="146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0866141732283472" right="0.70866141732283472" top="1.1811023622047245" bottom="0.74803149606299213" header="0.31496062992125984" footer="0.31496062992125984"/>
  <pageSetup paperSize="9" scale="65" orientation="landscape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N37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8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24</v>
      </c>
      <c r="F3" s="8"/>
      <c r="G3" s="1"/>
      <c r="H3" s="2"/>
      <c r="I3" s="1"/>
      <c r="J3" s="84"/>
      <c r="K3" s="172">
        <v>40888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8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106</v>
      </c>
      <c r="C6" s="13" t="s">
        <v>27</v>
      </c>
      <c r="D6" s="13">
        <v>40887</v>
      </c>
      <c r="E6" s="13">
        <v>40888</v>
      </c>
      <c r="F6" s="14">
        <v>39876</v>
      </c>
      <c r="G6" s="57">
        <v>22862</v>
      </c>
      <c r="H6" s="57"/>
      <c r="I6" s="57"/>
      <c r="J6" s="57"/>
      <c r="K6" s="57">
        <v>22862</v>
      </c>
      <c r="L6" s="57"/>
      <c r="M6" s="57"/>
      <c r="N6" s="58">
        <f>SUM(G6+I6)</f>
        <v>22862</v>
      </c>
    </row>
    <row r="7" spans="1:14">
      <c r="A7" s="10"/>
      <c r="B7" s="10"/>
      <c r="C7" s="12"/>
      <c r="D7" s="13"/>
      <c r="E7" s="13"/>
      <c r="F7" s="14"/>
      <c r="G7" s="57"/>
      <c r="H7" s="57"/>
      <c r="I7" s="57"/>
      <c r="J7" s="57"/>
      <c r="K7" s="57"/>
      <c r="L7" s="57"/>
      <c r="M7" s="57"/>
      <c r="N7" s="58">
        <f>SUM(G7+I7)</f>
        <v>0</v>
      </c>
    </row>
    <row r="8" spans="1:14">
      <c r="A8" s="10"/>
      <c r="B8" s="10"/>
      <c r="C8" s="12"/>
      <c r="D8" s="13"/>
      <c r="E8" s="13"/>
      <c r="F8" s="14"/>
      <c r="G8" s="57"/>
      <c r="H8" s="57"/>
      <c r="I8" s="57"/>
      <c r="J8" s="57"/>
      <c r="K8" s="57"/>
      <c r="L8" s="57"/>
      <c r="M8" s="57"/>
      <c r="N8" s="58">
        <f t="shared" ref="N8:N28" si="0">SUM(G8+I8)</f>
        <v>0</v>
      </c>
    </row>
    <row r="9" spans="1:14">
      <c r="A9" s="10"/>
      <c r="B9" s="10"/>
      <c r="C9" s="12"/>
      <c r="D9" s="13"/>
      <c r="E9" s="13"/>
      <c r="F9" s="14"/>
      <c r="G9" s="57"/>
      <c r="H9" s="57"/>
      <c r="I9" s="57"/>
      <c r="J9" s="57"/>
      <c r="K9" s="57"/>
      <c r="L9" s="57"/>
      <c r="M9" s="57"/>
      <c r="N9" s="58">
        <f t="shared" si="0"/>
        <v>0</v>
      </c>
    </row>
    <row r="10" spans="1:14">
      <c r="A10" s="10"/>
      <c r="B10" s="10"/>
      <c r="C10" s="12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22862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22862</v>
      </c>
      <c r="H30" s="19"/>
      <c r="I30" s="34">
        <f>SUM(I6:I28)</f>
        <v>0</v>
      </c>
      <c r="J30" s="34">
        <f>SUM(J6:J28)</f>
        <v>0</v>
      </c>
      <c r="K30" s="34">
        <f>SUM(K6:K28)</f>
        <v>22862</v>
      </c>
      <c r="L30" s="34">
        <f>SUM(L6:L29)</f>
        <v>0</v>
      </c>
      <c r="M30" s="34">
        <f>SUM(M6:M29)</f>
        <v>0</v>
      </c>
      <c r="N30" s="34">
        <f>SUM(J30:M30)</f>
        <v>22862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84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84" t="s">
        <v>20</v>
      </c>
      <c r="F32" s="84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84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/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C33" sqref="C33:F37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8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42</v>
      </c>
      <c r="F3" s="8"/>
      <c r="G3" s="1"/>
      <c r="H3" s="2"/>
      <c r="I3" s="1"/>
      <c r="J3" s="82"/>
      <c r="K3" s="172">
        <v>40887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8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172</v>
      </c>
      <c r="C6" s="13"/>
      <c r="D6" s="13"/>
      <c r="E6" s="13"/>
      <c r="F6" s="14">
        <v>39869</v>
      </c>
      <c r="G6" s="57"/>
      <c r="H6" s="57" t="s">
        <v>173</v>
      </c>
      <c r="I6" s="57">
        <v>45724</v>
      </c>
      <c r="J6" s="57"/>
      <c r="K6" s="57">
        <v>45724</v>
      </c>
      <c r="L6" s="57"/>
      <c r="M6" s="57"/>
      <c r="N6" s="58">
        <f>SUM(G6+I6)</f>
        <v>45724</v>
      </c>
    </row>
    <row r="7" spans="1:14">
      <c r="A7" s="10"/>
      <c r="B7" s="10" t="s">
        <v>174</v>
      </c>
      <c r="C7" s="12" t="s">
        <v>27</v>
      </c>
      <c r="D7" s="13">
        <v>40885</v>
      </c>
      <c r="E7" s="13">
        <v>40887</v>
      </c>
      <c r="F7" s="14">
        <v>39870</v>
      </c>
      <c r="G7" s="57">
        <v>43736</v>
      </c>
      <c r="H7" s="57"/>
      <c r="I7" s="57"/>
      <c r="J7" s="57">
        <v>43736</v>
      </c>
      <c r="K7" s="57"/>
      <c r="L7" s="57"/>
      <c r="M7" s="57"/>
      <c r="N7" s="58">
        <f>SUM(G7+I7)</f>
        <v>43736</v>
      </c>
    </row>
    <row r="8" spans="1:14">
      <c r="A8" s="10"/>
      <c r="B8" s="10" t="s">
        <v>175</v>
      </c>
      <c r="C8" s="12" t="s">
        <v>27</v>
      </c>
      <c r="D8" s="13">
        <v>40887</v>
      </c>
      <c r="E8" s="13">
        <v>40888</v>
      </c>
      <c r="F8" s="14">
        <v>39871</v>
      </c>
      <c r="G8" s="57">
        <v>24850</v>
      </c>
      <c r="H8" s="57"/>
      <c r="I8" s="57"/>
      <c r="J8" s="57"/>
      <c r="K8" s="57">
        <v>24850</v>
      </c>
      <c r="L8" s="57"/>
      <c r="M8" s="57"/>
      <c r="N8" s="58">
        <f t="shared" ref="N8:N28" si="0">SUM(G8+I8)</f>
        <v>24850</v>
      </c>
    </row>
    <row r="9" spans="1:14">
      <c r="A9" s="10"/>
      <c r="B9" s="10" t="s">
        <v>176</v>
      </c>
      <c r="C9" s="12" t="s">
        <v>27</v>
      </c>
      <c r="D9" s="13">
        <v>40887</v>
      </c>
      <c r="E9" s="13">
        <v>40888</v>
      </c>
      <c r="F9" s="14">
        <v>39872</v>
      </c>
      <c r="G9" s="57">
        <v>40754</v>
      </c>
      <c r="H9" s="57"/>
      <c r="I9" s="57"/>
      <c r="J9" s="57">
        <v>40754</v>
      </c>
      <c r="K9" s="57"/>
      <c r="L9" s="57"/>
      <c r="M9" s="57"/>
      <c r="N9" s="58">
        <f t="shared" si="0"/>
        <v>40754</v>
      </c>
    </row>
    <row r="10" spans="1:14">
      <c r="A10" s="10"/>
      <c r="B10" s="10" t="s">
        <v>177</v>
      </c>
      <c r="C10" s="12" t="s">
        <v>27</v>
      </c>
      <c r="D10" s="13">
        <v>40887</v>
      </c>
      <c r="E10" s="13">
        <v>40888</v>
      </c>
      <c r="F10" s="14">
        <v>39873</v>
      </c>
      <c r="G10" s="57">
        <v>24850</v>
      </c>
      <c r="H10" s="57"/>
      <c r="I10" s="57"/>
      <c r="J10" s="57"/>
      <c r="K10" s="57">
        <v>24850</v>
      </c>
      <c r="L10" s="57"/>
      <c r="M10" s="57"/>
      <c r="N10" s="58">
        <f t="shared" si="0"/>
        <v>24850</v>
      </c>
    </row>
    <row r="11" spans="1:14">
      <c r="A11" s="10"/>
      <c r="B11" s="10" t="s">
        <v>178</v>
      </c>
      <c r="C11" s="12" t="s">
        <v>179</v>
      </c>
      <c r="D11" s="13">
        <v>40887</v>
      </c>
      <c r="E11" s="13">
        <v>40888</v>
      </c>
      <c r="F11" s="14">
        <v>39874</v>
      </c>
      <c r="G11" s="57">
        <v>24850</v>
      </c>
      <c r="H11" s="57"/>
      <c r="I11" s="57"/>
      <c r="J11" s="57"/>
      <c r="K11" s="57">
        <v>24850</v>
      </c>
      <c r="L11" s="57"/>
      <c r="M11" s="57"/>
      <c r="N11" s="58">
        <f t="shared" si="0"/>
        <v>24850</v>
      </c>
    </row>
    <row r="12" spans="1:14">
      <c r="A12" s="10"/>
      <c r="B12" s="10" t="s">
        <v>106</v>
      </c>
      <c r="C12" s="12"/>
      <c r="D12" s="13"/>
      <c r="E12" s="13"/>
      <c r="F12" s="14">
        <v>39875</v>
      </c>
      <c r="G12" s="57"/>
      <c r="H12" s="57" t="s">
        <v>41</v>
      </c>
      <c r="I12" s="57">
        <v>2000</v>
      </c>
      <c r="J12" s="57">
        <v>2000</v>
      </c>
      <c r="K12" s="57"/>
      <c r="L12" s="57"/>
      <c r="M12" s="57"/>
      <c r="N12" s="58">
        <f t="shared" si="0"/>
        <v>2000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206764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159040</v>
      </c>
      <c r="H30" s="19"/>
      <c r="I30" s="34">
        <f>SUM(I6:I28)</f>
        <v>47724</v>
      </c>
      <c r="J30" s="34">
        <f>SUM(J6:J28)</f>
        <v>86490</v>
      </c>
      <c r="K30" s="34">
        <f>SUM(K6:K28)</f>
        <v>120274</v>
      </c>
      <c r="L30" s="34">
        <f>SUM(L6:L29)</f>
        <v>0</v>
      </c>
      <c r="M30" s="34">
        <f>SUM(M6:M29)</f>
        <v>0</v>
      </c>
      <c r="N30" s="34">
        <f>SUM(J30:M30)</f>
        <v>206764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82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82" t="s">
        <v>20</v>
      </c>
      <c r="F32" s="82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82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86490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86490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  <row r="38" spans="1:14">
      <c r="C38" t="s">
        <v>180</v>
      </c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activeCell="F24" sqref="F24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7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46</v>
      </c>
      <c r="F3" s="8"/>
      <c r="G3" s="1"/>
      <c r="H3" s="2"/>
      <c r="I3" s="1"/>
      <c r="J3" s="80"/>
      <c r="K3" s="172">
        <v>40886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8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 t="s">
        <v>163</v>
      </c>
      <c r="B6" s="11" t="s">
        <v>164</v>
      </c>
      <c r="C6" s="13" t="s">
        <v>50</v>
      </c>
      <c r="D6" s="13">
        <v>40886</v>
      </c>
      <c r="E6" s="13">
        <v>40887</v>
      </c>
      <c r="F6" s="14">
        <v>39865</v>
      </c>
      <c r="G6" s="57">
        <v>54000</v>
      </c>
      <c r="H6" s="57"/>
      <c r="I6" s="57"/>
      <c r="J6" s="57">
        <v>54000</v>
      </c>
      <c r="K6" s="57"/>
      <c r="L6" s="57"/>
      <c r="M6" s="57"/>
      <c r="N6" s="58">
        <f>SUM(G6+I6)</f>
        <v>54000</v>
      </c>
    </row>
    <row r="7" spans="1:14">
      <c r="A7" s="10" t="s">
        <v>109</v>
      </c>
      <c r="B7" s="10" t="s">
        <v>165</v>
      </c>
      <c r="C7" s="12" t="s">
        <v>50</v>
      </c>
      <c r="D7" s="13">
        <v>40880</v>
      </c>
      <c r="E7" s="13">
        <v>40887</v>
      </c>
      <c r="F7" s="14">
        <v>39864</v>
      </c>
      <c r="G7" s="57">
        <v>132202</v>
      </c>
      <c r="H7" s="57"/>
      <c r="I7" s="57"/>
      <c r="J7" s="57">
        <v>132202</v>
      </c>
      <c r="K7" s="57"/>
      <c r="L7" s="57"/>
      <c r="M7" s="57"/>
      <c r="N7" s="58">
        <f>SUM(G7+I7)</f>
        <v>132202</v>
      </c>
    </row>
    <row r="8" spans="1:14">
      <c r="A8" s="10" t="s">
        <v>166</v>
      </c>
      <c r="B8" s="10" t="s">
        <v>167</v>
      </c>
      <c r="C8" s="12" t="s">
        <v>168</v>
      </c>
      <c r="D8" s="13">
        <v>40886</v>
      </c>
      <c r="E8" s="13">
        <v>40887</v>
      </c>
      <c r="F8" s="14">
        <v>39866</v>
      </c>
      <c r="G8" s="57">
        <v>39760</v>
      </c>
      <c r="H8" s="57"/>
      <c r="I8" s="57"/>
      <c r="J8" s="57">
        <v>39760</v>
      </c>
      <c r="K8" s="57"/>
      <c r="L8" s="57"/>
      <c r="M8" s="57"/>
      <c r="N8" s="58">
        <f t="shared" ref="N8:N28" si="0">SUM(G8+I8)</f>
        <v>39760</v>
      </c>
    </row>
    <row r="9" spans="1:14">
      <c r="A9" s="10"/>
      <c r="B9" s="10" t="s">
        <v>169</v>
      </c>
      <c r="C9" s="12" t="s">
        <v>170</v>
      </c>
      <c r="D9" s="13">
        <v>40898</v>
      </c>
      <c r="E9" s="13">
        <v>40900</v>
      </c>
      <c r="F9" s="14">
        <v>39867</v>
      </c>
      <c r="G9" s="57">
        <v>55664</v>
      </c>
      <c r="H9" s="57"/>
      <c r="I9" s="57"/>
      <c r="J9" s="57"/>
      <c r="K9" s="57"/>
      <c r="L9" s="57"/>
      <c r="M9" s="57">
        <v>55664</v>
      </c>
      <c r="N9" s="58">
        <f t="shared" si="0"/>
        <v>55664</v>
      </c>
    </row>
    <row r="10" spans="1:14">
      <c r="A10" s="10"/>
      <c r="B10" s="10" t="s">
        <v>171</v>
      </c>
      <c r="C10" s="12" t="s">
        <v>170</v>
      </c>
      <c r="D10" s="13">
        <v>40915</v>
      </c>
      <c r="E10" s="13">
        <v>40917</v>
      </c>
      <c r="F10" s="14">
        <v>39868</v>
      </c>
      <c r="G10" s="57">
        <v>111328</v>
      </c>
      <c r="H10" s="57"/>
      <c r="I10" s="57"/>
      <c r="J10" s="57"/>
      <c r="K10" s="57"/>
      <c r="L10" s="57"/>
      <c r="M10" s="57">
        <v>111328</v>
      </c>
      <c r="N10" s="58">
        <f t="shared" si="0"/>
        <v>111328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392954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392954</v>
      </c>
      <c r="H30" s="19"/>
      <c r="I30" s="34">
        <f>SUM(I6:I28)</f>
        <v>0</v>
      </c>
      <c r="J30" s="34">
        <f>SUM(J6:J28)</f>
        <v>225962</v>
      </c>
      <c r="K30" s="34">
        <f>SUM(K6:K28)</f>
        <v>0</v>
      </c>
      <c r="L30" s="34">
        <f>SUM(L6:L29)</f>
        <v>0</v>
      </c>
      <c r="M30" s="34">
        <f>SUM(M6:M29)</f>
        <v>166992</v>
      </c>
      <c r="N30" s="34">
        <f>SUM(J30:M30)</f>
        <v>392954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80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80" t="s">
        <v>20</v>
      </c>
      <c r="F32" s="80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80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346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171962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54000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225962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activeCell="C19" sqref="C19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7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24</v>
      </c>
      <c r="F3" s="8"/>
      <c r="G3" s="1"/>
      <c r="H3" s="2"/>
      <c r="I3" s="1"/>
      <c r="J3" s="78"/>
      <c r="K3" s="172">
        <v>40886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7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162</v>
      </c>
      <c r="C6" s="13" t="s">
        <v>33</v>
      </c>
      <c r="D6" s="13">
        <v>712</v>
      </c>
      <c r="E6" s="13">
        <v>40886</v>
      </c>
      <c r="F6" s="14">
        <v>39863</v>
      </c>
      <c r="G6" s="57">
        <v>32000</v>
      </c>
      <c r="H6" s="57"/>
      <c r="I6" s="57"/>
      <c r="J6" s="57">
        <v>32000</v>
      </c>
      <c r="K6" s="57"/>
      <c r="L6" s="57"/>
      <c r="M6" s="57"/>
      <c r="N6" s="58">
        <f>SUM(G6+I6)</f>
        <v>32000</v>
      </c>
    </row>
    <row r="7" spans="1:14">
      <c r="A7" s="10"/>
      <c r="B7" s="10"/>
      <c r="C7" s="12"/>
      <c r="D7" s="13"/>
      <c r="E7" s="13"/>
      <c r="F7" s="14"/>
      <c r="G7" s="57"/>
      <c r="H7" s="57"/>
      <c r="I7" s="57"/>
      <c r="J7" s="57"/>
      <c r="K7" s="57"/>
      <c r="L7" s="57"/>
      <c r="M7" s="57"/>
      <c r="N7" s="58">
        <f>SUM(G7+I7)</f>
        <v>0</v>
      </c>
    </row>
    <row r="8" spans="1:14">
      <c r="A8" s="10"/>
      <c r="B8" s="10"/>
      <c r="C8" s="12"/>
      <c r="D8" s="13"/>
      <c r="E8" s="13"/>
      <c r="F8" s="14"/>
      <c r="G8" s="57"/>
      <c r="H8" s="57"/>
      <c r="I8" s="57"/>
      <c r="J8" s="57"/>
      <c r="K8" s="57"/>
      <c r="L8" s="57"/>
      <c r="M8" s="57"/>
      <c r="N8" s="58">
        <f t="shared" ref="N8:N28" si="0">SUM(G8+I8)</f>
        <v>0</v>
      </c>
    </row>
    <row r="9" spans="1:14">
      <c r="A9" s="10"/>
      <c r="B9" s="10"/>
      <c r="C9" s="12"/>
      <c r="D9" s="13"/>
      <c r="E9" s="13"/>
      <c r="F9" s="14"/>
      <c r="G9" s="57"/>
      <c r="H9" s="57"/>
      <c r="I9" s="57"/>
      <c r="J9" s="57"/>
      <c r="K9" s="57"/>
      <c r="L9" s="57"/>
      <c r="M9" s="57"/>
      <c r="N9" s="58">
        <f t="shared" si="0"/>
        <v>0</v>
      </c>
    </row>
    <row r="10" spans="1:14">
      <c r="A10" s="10"/>
      <c r="B10" s="10"/>
      <c r="C10" s="12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32000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32000</v>
      </c>
      <c r="H30" s="19"/>
      <c r="I30" s="34">
        <f>SUM(I6:I28)</f>
        <v>0</v>
      </c>
      <c r="J30" s="34">
        <f>SUM(J6:J28)</f>
        <v>32000</v>
      </c>
      <c r="K30" s="34">
        <f>SUM(K6:K28)</f>
        <v>0</v>
      </c>
      <c r="L30" s="34">
        <f>SUM(L6:L29)</f>
        <v>0</v>
      </c>
      <c r="M30" s="34">
        <f>SUM(M6:M29)</f>
        <v>0</v>
      </c>
      <c r="N30" s="34">
        <f>SUM(J30:M30)</f>
        <v>32000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78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78" t="s">
        <v>20</v>
      </c>
      <c r="F32" s="78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78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/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32000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32000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XFD1048576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7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46</v>
      </c>
      <c r="F3" s="8"/>
      <c r="G3" s="1"/>
      <c r="H3" s="2"/>
      <c r="I3" s="1"/>
      <c r="J3" s="76"/>
      <c r="K3" s="172">
        <v>40885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7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 t="s">
        <v>145</v>
      </c>
      <c r="B6" s="11" t="s">
        <v>146</v>
      </c>
      <c r="C6" s="13" t="s">
        <v>50</v>
      </c>
      <c r="D6" s="13">
        <v>40885</v>
      </c>
      <c r="E6" s="13">
        <v>40886</v>
      </c>
      <c r="F6" s="14">
        <v>39852</v>
      </c>
      <c r="G6" s="57">
        <v>45227</v>
      </c>
      <c r="H6" s="57"/>
      <c r="I6" s="57"/>
      <c r="J6" s="57"/>
      <c r="K6" s="57">
        <v>45227</v>
      </c>
      <c r="L6" s="57"/>
      <c r="M6" s="57"/>
      <c r="N6" s="58">
        <f>SUM(G6+I6)</f>
        <v>45227</v>
      </c>
    </row>
    <row r="7" spans="1:14">
      <c r="A7" s="10" t="s">
        <v>43</v>
      </c>
      <c r="B7" s="10" t="s">
        <v>147</v>
      </c>
      <c r="C7" s="12" t="s">
        <v>148</v>
      </c>
      <c r="D7" s="13">
        <v>40885</v>
      </c>
      <c r="E7" s="13">
        <v>40886</v>
      </c>
      <c r="F7" s="14">
        <v>39853</v>
      </c>
      <c r="G7" s="57">
        <v>20500</v>
      </c>
      <c r="H7" s="57"/>
      <c r="I7" s="57"/>
      <c r="J7" s="57"/>
      <c r="K7" s="57">
        <v>20500</v>
      </c>
      <c r="L7" s="57"/>
      <c r="M7" s="57"/>
      <c r="N7" s="58">
        <f>SUM(G7+I7)</f>
        <v>20500</v>
      </c>
    </row>
    <row r="8" spans="1:14">
      <c r="A8" s="10" t="s">
        <v>149</v>
      </c>
      <c r="B8" s="10" t="s">
        <v>150</v>
      </c>
      <c r="C8" s="12" t="s">
        <v>148</v>
      </c>
      <c r="D8" s="13">
        <v>40885</v>
      </c>
      <c r="E8" s="13">
        <v>40886</v>
      </c>
      <c r="F8" s="14">
        <v>39854</v>
      </c>
      <c r="G8" s="57">
        <v>20500</v>
      </c>
      <c r="H8" s="57"/>
      <c r="I8" s="57"/>
      <c r="J8" s="57"/>
      <c r="K8" s="57">
        <v>20500</v>
      </c>
      <c r="L8" s="57"/>
      <c r="M8" s="57"/>
      <c r="N8" s="58">
        <f t="shared" ref="N8:N28" si="0">SUM(G8+I8)</f>
        <v>20500</v>
      </c>
    </row>
    <row r="9" spans="1:14">
      <c r="A9" s="10" t="s">
        <v>112</v>
      </c>
      <c r="B9" s="10" t="s">
        <v>151</v>
      </c>
      <c r="C9" s="12" t="s">
        <v>148</v>
      </c>
      <c r="D9" s="13">
        <v>40885</v>
      </c>
      <c r="E9" s="13">
        <v>40886</v>
      </c>
      <c r="F9" s="14">
        <v>39855</v>
      </c>
      <c r="G9" s="57">
        <v>20500</v>
      </c>
      <c r="H9" s="57"/>
      <c r="I9" s="57"/>
      <c r="J9" s="57"/>
      <c r="K9" s="57">
        <v>20500</v>
      </c>
      <c r="L9" s="57"/>
      <c r="M9" s="57"/>
      <c r="N9" s="58">
        <f t="shared" si="0"/>
        <v>20500</v>
      </c>
    </row>
    <row r="10" spans="1:14">
      <c r="A10" s="10" t="s">
        <v>103</v>
      </c>
      <c r="B10" s="10" t="s">
        <v>152</v>
      </c>
      <c r="C10" s="12" t="s">
        <v>153</v>
      </c>
      <c r="D10" s="13">
        <v>40885</v>
      </c>
      <c r="E10" s="13">
        <v>40886</v>
      </c>
      <c r="F10" s="14">
        <v>39856</v>
      </c>
      <c r="G10" s="57">
        <v>26000</v>
      </c>
      <c r="H10" s="57"/>
      <c r="I10" s="57"/>
      <c r="J10" s="57"/>
      <c r="K10" s="57">
        <v>26000</v>
      </c>
      <c r="L10" s="57"/>
      <c r="M10" s="57"/>
      <c r="N10" s="58">
        <f t="shared" si="0"/>
        <v>26000</v>
      </c>
    </row>
    <row r="11" spans="1:14">
      <c r="A11" s="10" t="s">
        <v>116</v>
      </c>
      <c r="B11" s="10" t="s">
        <v>154</v>
      </c>
      <c r="C11" s="12" t="s">
        <v>155</v>
      </c>
      <c r="D11" s="13">
        <v>40884</v>
      </c>
      <c r="E11" s="13">
        <v>40886</v>
      </c>
      <c r="F11" s="14">
        <v>39857</v>
      </c>
      <c r="G11" s="57">
        <v>34000</v>
      </c>
      <c r="H11" s="57"/>
      <c r="I11" s="57"/>
      <c r="J11" s="57">
        <v>34000</v>
      </c>
      <c r="K11" s="57"/>
      <c r="L11" s="57"/>
      <c r="M11" s="57"/>
      <c r="N11" s="58">
        <f t="shared" si="0"/>
        <v>34000</v>
      </c>
    </row>
    <row r="12" spans="1:14">
      <c r="A12" s="10" t="s">
        <v>101</v>
      </c>
      <c r="B12" s="10" t="s">
        <v>156</v>
      </c>
      <c r="C12" s="12" t="s">
        <v>50</v>
      </c>
      <c r="D12" s="13">
        <v>40885</v>
      </c>
      <c r="E12" s="13">
        <v>40886</v>
      </c>
      <c r="F12" s="14">
        <v>39858</v>
      </c>
      <c r="G12" s="57">
        <v>28826</v>
      </c>
      <c r="H12" s="57"/>
      <c r="I12" s="57"/>
      <c r="J12" s="57"/>
      <c r="K12" s="57">
        <v>28826</v>
      </c>
      <c r="L12" s="57"/>
      <c r="M12" s="57"/>
      <c r="N12" s="58">
        <f t="shared" si="0"/>
        <v>28826</v>
      </c>
    </row>
    <row r="13" spans="1:14">
      <c r="A13" s="10"/>
      <c r="B13" s="10" t="s">
        <v>157</v>
      </c>
      <c r="C13" s="12" t="s">
        <v>158</v>
      </c>
      <c r="D13" s="13">
        <v>40880</v>
      </c>
      <c r="E13" s="13">
        <v>40881</v>
      </c>
      <c r="F13" s="14">
        <v>39859</v>
      </c>
      <c r="G13" s="15">
        <v>22862</v>
      </c>
      <c r="H13" s="15"/>
      <c r="I13" s="15"/>
      <c r="J13" s="15"/>
      <c r="K13" s="15"/>
      <c r="L13" s="15">
        <v>22862</v>
      </c>
      <c r="M13" s="15"/>
      <c r="N13" s="16">
        <f t="shared" si="0"/>
        <v>22862</v>
      </c>
    </row>
    <row r="14" spans="1:14">
      <c r="A14" s="10" t="s">
        <v>159</v>
      </c>
      <c r="B14" s="10" t="s">
        <v>160</v>
      </c>
      <c r="C14" s="12" t="s">
        <v>153</v>
      </c>
      <c r="D14" s="13">
        <v>40885</v>
      </c>
      <c r="E14" s="13">
        <v>40886</v>
      </c>
      <c r="F14" s="14">
        <v>39860</v>
      </c>
      <c r="G14" s="15">
        <v>19500</v>
      </c>
      <c r="H14" s="15"/>
      <c r="I14" s="15"/>
      <c r="J14" s="15">
        <v>19500</v>
      </c>
      <c r="K14" s="15"/>
      <c r="L14" s="15"/>
      <c r="M14" s="15"/>
      <c r="N14" s="16">
        <f t="shared" si="0"/>
        <v>19500</v>
      </c>
    </row>
    <row r="15" spans="1:14">
      <c r="A15" s="10" t="s">
        <v>161</v>
      </c>
      <c r="B15" s="10" t="s">
        <v>125</v>
      </c>
      <c r="C15" s="12" t="s">
        <v>111</v>
      </c>
      <c r="D15" s="13">
        <v>40885</v>
      </c>
      <c r="E15" s="13">
        <v>40886</v>
      </c>
      <c r="F15" s="14">
        <v>39861</v>
      </c>
      <c r="G15" s="15">
        <v>26000</v>
      </c>
      <c r="H15" s="15"/>
      <c r="I15" s="15"/>
      <c r="J15" s="15">
        <v>26000</v>
      </c>
      <c r="K15" s="15"/>
      <c r="L15" s="15"/>
      <c r="M15" s="15"/>
      <c r="N15" s="16">
        <f t="shared" si="0"/>
        <v>26000</v>
      </c>
    </row>
    <row r="16" spans="1:14">
      <c r="A16" s="10"/>
      <c r="B16" s="10" t="s">
        <v>69</v>
      </c>
      <c r="C16" s="12"/>
      <c r="D16" s="13"/>
      <c r="E16" s="13"/>
      <c r="F16" s="14">
        <v>39862</v>
      </c>
      <c r="G16" s="15"/>
      <c r="H16" s="15" t="s">
        <v>41</v>
      </c>
      <c r="I16" s="15">
        <v>3400</v>
      </c>
      <c r="J16" s="15">
        <v>3400</v>
      </c>
      <c r="K16" s="15"/>
      <c r="L16" s="15"/>
      <c r="M16" s="15"/>
      <c r="N16" s="16">
        <f t="shared" si="0"/>
        <v>3400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267315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263915</v>
      </c>
      <c r="H30" s="19"/>
      <c r="I30" s="34">
        <f>SUM(I6:I28)</f>
        <v>3400</v>
      </c>
      <c r="J30" s="34">
        <f>SUM(J6:J28)</f>
        <v>82900</v>
      </c>
      <c r="K30" s="34">
        <f>SUM(K6:K28)</f>
        <v>161553</v>
      </c>
      <c r="L30" s="34">
        <f>SUM(L6:L29)</f>
        <v>22862</v>
      </c>
      <c r="M30" s="34">
        <f>SUM(M6:M29)</f>
        <v>0</v>
      </c>
      <c r="N30" s="34">
        <f>SUM(J30:M30)</f>
        <v>267315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76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76" t="s">
        <v>20</v>
      </c>
      <c r="F32" s="76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76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/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82900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82900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activeCell="B36" sqref="B36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7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42</v>
      </c>
      <c r="F3" s="8"/>
      <c r="G3" s="1"/>
      <c r="H3" s="2"/>
      <c r="I3" s="1"/>
      <c r="J3" s="74"/>
      <c r="K3" s="172">
        <v>40885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7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 t="s">
        <v>141</v>
      </c>
      <c r="B6" s="11" t="s">
        <v>142</v>
      </c>
      <c r="C6" s="13" t="s">
        <v>143</v>
      </c>
      <c r="D6" s="13">
        <v>40884</v>
      </c>
      <c r="E6" s="13">
        <v>40887</v>
      </c>
      <c r="F6" s="14">
        <v>39849</v>
      </c>
      <c r="G6" s="57">
        <v>63360</v>
      </c>
      <c r="H6" s="57"/>
      <c r="I6" s="57"/>
      <c r="J6" s="57"/>
      <c r="K6" s="57"/>
      <c r="L6" s="57"/>
      <c r="M6" s="57">
        <v>63360</v>
      </c>
      <c r="N6" s="58">
        <f>SUM(G6+I6)</f>
        <v>63360</v>
      </c>
    </row>
    <row r="7" spans="1:14">
      <c r="A7" s="10"/>
      <c r="B7" s="10" t="s">
        <v>144</v>
      </c>
      <c r="C7" s="12" t="s">
        <v>27</v>
      </c>
      <c r="D7" s="13">
        <v>40885</v>
      </c>
      <c r="E7" s="13">
        <v>40886</v>
      </c>
      <c r="F7" s="14">
        <v>39850</v>
      </c>
      <c r="G7" s="57">
        <v>24850</v>
      </c>
      <c r="H7" s="57"/>
      <c r="I7" s="57"/>
      <c r="J7" s="57">
        <v>24850</v>
      </c>
      <c r="K7" s="57"/>
      <c r="L7" s="57"/>
      <c r="M7" s="57"/>
      <c r="N7" s="58">
        <f>SUM(G7+I7)</f>
        <v>24850</v>
      </c>
    </row>
    <row r="8" spans="1:14">
      <c r="A8" s="10"/>
      <c r="B8" s="10" t="s">
        <v>106</v>
      </c>
      <c r="C8" s="12" t="s">
        <v>41</v>
      </c>
      <c r="D8" s="13"/>
      <c r="E8" s="13"/>
      <c r="F8" s="14">
        <v>39851</v>
      </c>
      <c r="G8" s="57"/>
      <c r="H8" s="57" t="s">
        <v>41</v>
      </c>
      <c r="I8" s="57">
        <v>4200</v>
      </c>
      <c r="J8" s="57">
        <v>4200</v>
      </c>
      <c r="K8" s="57"/>
      <c r="L8" s="57"/>
      <c r="M8" s="57"/>
      <c r="N8" s="58">
        <f t="shared" ref="N8:N28" si="0">SUM(G8+I8)</f>
        <v>4200</v>
      </c>
    </row>
    <row r="9" spans="1:14">
      <c r="A9" s="10"/>
      <c r="B9" s="10"/>
      <c r="C9" s="12"/>
      <c r="D9" s="13"/>
      <c r="E9" s="13"/>
      <c r="F9" s="14"/>
      <c r="G9" s="57"/>
      <c r="H9" s="57"/>
      <c r="I9" s="57"/>
      <c r="J9" s="57"/>
      <c r="K9" s="57"/>
      <c r="L9" s="57"/>
      <c r="M9" s="57"/>
      <c r="N9" s="58">
        <f t="shared" si="0"/>
        <v>0</v>
      </c>
    </row>
    <row r="10" spans="1:14">
      <c r="A10" s="10"/>
      <c r="B10" s="10"/>
      <c r="C10" s="12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92410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88210</v>
      </c>
      <c r="H30" s="19"/>
      <c r="I30" s="34">
        <f>SUM(I6:I28)</f>
        <v>4200</v>
      </c>
      <c r="J30" s="34">
        <f>SUM(J6:J28)</f>
        <v>29050</v>
      </c>
      <c r="K30" s="34">
        <f>SUM(K6:K28)</f>
        <v>0</v>
      </c>
      <c r="L30" s="34">
        <f>SUM(L6:L29)</f>
        <v>0</v>
      </c>
      <c r="M30" s="34">
        <f>SUM(M6:M29)</f>
        <v>63360</v>
      </c>
      <c r="N30" s="34">
        <f>SUM(J30:M30)</f>
        <v>92410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74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74" t="s">
        <v>20</v>
      </c>
      <c r="F32" s="74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74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50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24850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4200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29050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N37"/>
  <sheetViews>
    <sheetView topLeftCell="A4" workbookViewId="0">
      <selection activeCell="B36" sqref="B36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7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42</v>
      </c>
      <c r="F3" s="8"/>
      <c r="G3" s="1"/>
      <c r="H3" s="2"/>
      <c r="I3" s="1"/>
      <c r="J3" s="72"/>
      <c r="K3" s="172">
        <v>40884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7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 t="s">
        <v>67</v>
      </c>
      <c r="B6" s="11" t="s">
        <v>138</v>
      </c>
      <c r="C6" s="13" t="s">
        <v>27</v>
      </c>
      <c r="D6" s="13">
        <v>40884</v>
      </c>
      <c r="E6" s="13">
        <v>40885</v>
      </c>
      <c r="F6" s="14">
        <v>39846</v>
      </c>
      <c r="G6" s="57">
        <v>20000</v>
      </c>
      <c r="H6" s="57"/>
      <c r="I6" s="57"/>
      <c r="J6" s="57">
        <v>20000</v>
      </c>
      <c r="K6" s="57"/>
      <c r="L6" s="57"/>
      <c r="M6" s="57"/>
      <c r="N6" s="58">
        <f>SUM(G6+I6)</f>
        <v>20000</v>
      </c>
    </row>
    <row r="7" spans="1:14">
      <c r="A7" s="10"/>
      <c r="B7" s="10" t="s">
        <v>139</v>
      </c>
      <c r="C7" s="12"/>
      <c r="D7" s="13">
        <v>40884</v>
      </c>
      <c r="E7" s="13">
        <v>40885</v>
      </c>
      <c r="F7" s="14">
        <v>39847</v>
      </c>
      <c r="G7" s="57">
        <v>17000</v>
      </c>
      <c r="H7" s="57"/>
      <c r="I7" s="57"/>
      <c r="J7" s="57"/>
      <c r="K7" s="57">
        <v>17000</v>
      </c>
      <c r="L7" s="57"/>
      <c r="M7" s="57"/>
      <c r="N7" s="58">
        <f>SUM(G7+I7)</f>
        <v>17000</v>
      </c>
    </row>
    <row r="8" spans="1:14">
      <c r="A8" s="10"/>
      <c r="B8" s="10" t="s">
        <v>140</v>
      </c>
      <c r="C8" s="12"/>
      <c r="D8" s="13">
        <v>40884</v>
      </c>
      <c r="E8" s="13">
        <v>40885</v>
      </c>
      <c r="F8" s="14">
        <v>39848</v>
      </c>
      <c r="G8" s="57">
        <v>19500</v>
      </c>
      <c r="H8" s="57"/>
      <c r="I8" s="57"/>
      <c r="J8" s="57"/>
      <c r="K8" s="57">
        <v>19500</v>
      </c>
      <c r="L8" s="57"/>
      <c r="M8" s="57"/>
      <c r="N8" s="58">
        <f t="shared" ref="N8:N28" si="0">SUM(G8+I8)</f>
        <v>19500</v>
      </c>
    </row>
    <row r="9" spans="1:14">
      <c r="A9" s="10"/>
      <c r="B9" s="10"/>
      <c r="C9" s="12"/>
      <c r="D9" s="13"/>
      <c r="E9" s="13"/>
      <c r="F9" s="14"/>
      <c r="G9" s="57"/>
      <c r="H9" s="57"/>
      <c r="I9" s="57"/>
      <c r="J9" s="57"/>
      <c r="K9" s="57"/>
      <c r="L9" s="57"/>
      <c r="M9" s="57"/>
      <c r="N9" s="58">
        <f t="shared" si="0"/>
        <v>0</v>
      </c>
    </row>
    <row r="10" spans="1:14">
      <c r="A10" s="10"/>
      <c r="B10" s="10"/>
      <c r="C10" s="12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56500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56500</v>
      </c>
      <c r="H30" s="19"/>
      <c r="I30" s="34">
        <f>SUM(I6:I28)</f>
        <v>0</v>
      </c>
      <c r="J30" s="34">
        <f>SUM(J6:J28)</f>
        <v>20000</v>
      </c>
      <c r="K30" s="34">
        <f>SUM(K6:K28)</f>
        <v>36500</v>
      </c>
      <c r="L30" s="34">
        <f>SUM(L6:L29)</f>
        <v>0</v>
      </c>
      <c r="M30" s="34">
        <f>SUM(M6:M29)</f>
        <v>0</v>
      </c>
      <c r="N30" s="34">
        <f>SUM(J30:M30)</f>
        <v>56500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72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72" t="s">
        <v>20</v>
      </c>
      <c r="F32" s="72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72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20000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20000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N37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6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106</v>
      </c>
      <c r="F3" s="8"/>
      <c r="G3" s="1"/>
      <c r="H3" s="2"/>
      <c r="I3" s="1"/>
      <c r="J3" s="70"/>
      <c r="K3" s="172">
        <v>40884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7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32</v>
      </c>
      <c r="C6" s="13" t="s">
        <v>33</v>
      </c>
      <c r="D6" s="13">
        <v>40882</v>
      </c>
      <c r="E6" s="13">
        <v>40884</v>
      </c>
      <c r="F6" s="14">
        <v>39842</v>
      </c>
      <c r="G6" s="57">
        <v>34000</v>
      </c>
      <c r="H6" s="57"/>
      <c r="I6" s="57"/>
      <c r="J6" s="57"/>
      <c r="K6" s="57">
        <v>34000</v>
      </c>
      <c r="L6" s="57"/>
      <c r="M6" s="57"/>
      <c r="N6" s="58">
        <f>SUM(G6+I6)</f>
        <v>34000</v>
      </c>
    </row>
    <row r="7" spans="1:14">
      <c r="A7" s="10"/>
      <c r="B7" s="10" t="s">
        <v>131</v>
      </c>
      <c r="C7" s="12" t="s">
        <v>27</v>
      </c>
      <c r="D7" s="13"/>
      <c r="E7" s="13"/>
      <c r="F7" s="14">
        <v>39843</v>
      </c>
      <c r="G7" s="57"/>
      <c r="H7" s="57" t="s">
        <v>135</v>
      </c>
      <c r="I7" s="57">
        <v>59640</v>
      </c>
      <c r="J7" s="57"/>
      <c r="K7" s="57">
        <v>59640</v>
      </c>
      <c r="L7" s="57"/>
      <c r="M7" s="57"/>
      <c r="N7" s="58">
        <f>SUM(G7+I7)</f>
        <v>59640</v>
      </c>
    </row>
    <row r="8" spans="1:14">
      <c r="A8" s="10"/>
      <c r="B8" s="10" t="s">
        <v>131</v>
      </c>
      <c r="C8" s="12" t="s">
        <v>27</v>
      </c>
      <c r="D8" s="13"/>
      <c r="E8" s="13"/>
      <c r="F8" s="14">
        <v>39844</v>
      </c>
      <c r="G8" s="57"/>
      <c r="H8" s="57" t="s">
        <v>136</v>
      </c>
      <c r="I8" s="57">
        <v>69580</v>
      </c>
      <c r="J8" s="57"/>
      <c r="K8" s="57">
        <v>69580</v>
      </c>
      <c r="L8" s="57"/>
      <c r="M8" s="57"/>
      <c r="N8" s="58">
        <f t="shared" ref="N8:N28" si="0">SUM(G8+I8)</f>
        <v>69580</v>
      </c>
    </row>
    <row r="9" spans="1:14">
      <c r="A9" s="10"/>
      <c r="B9" s="10" t="s">
        <v>137</v>
      </c>
      <c r="C9" s="12" t="s">
        <v>27</v>
      </c>
      <c r="D9" s="13"/>
      <c r="E9" s="13"/>
      <c r="F9" s="14">
        <v>39845</v>
      </c>
      <c r="G9" s="57"/>
      <c r="H9" s="57" t="s">
        <v>41</v>
      </c>
      <c r="I9" s="57">
        <v>2800</v>
      </c>
      <c r="J9" s="57">
        <v>2800</v>
      </c>
      <c r="K9" s="57"/>
      <c r="L9" s="57"/>
      <c r="M9" s="57"/>
      <c r="N9" s="58">
        <f t="shared" si="0"/>
        <v>2800</v>
      </c>
    </row>
    <row r="10" spans="1:14">
      <c r="A10" s="10"/>
      <c r="B10" s="10"/>
      <c r="C10" s="12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166020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34000</v>
      </c>
      <c r="H30" s="19"/>
      <c r="I30" s="34">
        <f>SUM(I6:I28)</f>
        <v>132020</v>
      </c>
      <c r="J30" s="34">
        <f>SUM(J6:J28)</f>
        <v>2800</v>
      </c>
      <c r="K30" s="34">
        <f>SUM(K6:K28)</f>
        <v>163220</v>
      </c>
      <c r="L30" s="34">
        <f>SUM(L6:L29)</f>
        <v>0</v>
      </c>
      <c r="M30" s="34">
        <f>SUM(M6:M29)</f>
        <v>0</v>
      </c>
      <c r="N30" s="34">
        <f>SUM(J30:M30)</f>
        <v>166020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70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70" t="s">
        <v>20</v>
      </c>
      <c r="F32" s="70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70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activeCell="B25" sqref="B25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6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106</v>
      </c>
      <c r="F3" s="8"/>
      <c r="G3" s="1"/>
      <c r="H3" s="2"/>
      <c r="I3" s="1"/>
      <c r="J3" s="68"/>
      <c r="K3" s="172">
        <v>40883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6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131</v>
      </c>
      <c r="C6" s="13" t="s">
        <v>27</v>
      </c>
      <c r="D6" s="13">
        <v>40883</v>
      </c>
      <c r="E6" s="13">
        <v>40885</v>
      </c>
      <c r="F6" s="14">
        <v>39839</v>
      </c>
      <c r="G6" s="57">
        <v>65604</v>
      </c>
      <c r="H6" s="57"/>
      <c r="I6" s="57"/>
      <c r="J6" s="57"/>
      <c r="K6" s="57">
        <v>65604</v>
      </c>
      <c r="L6" s="57"/>
      <c r="M6" s="57"/>
      <c r="N6" s="58">
        <f>SUM(G6+I6)</f>
        <v>65604</v>
      </c>
    </row>
    <row r="7" spans="1:14">
      <c r="A7" s="10"/>
      <c r="B7" s="10" t="s">
        <v>106</v>
      </c>
      <c r="C7" s="12" t="s">
        <v>132</v>
      </c>
      <c r="D7" s="13">
        <v>40883</v>
      </c>
      <c r="E7" s="13">
        <v>40884</v>
      </c>
      <c r="F7" s="14">
        <v>39840</v>
      </c>
      <c r="G7" s="57">
        <v>26000</v>
      </c>
      <c r="H7" s="57"/>
      <c r="I7" s="57"/>
      <c r="J7" s="57"/>
      <c r="K7" s="57">
        <v>26000</v>
      </c>
      <c r="L7" s="57"/>
      <c r="M7" s="57"/>
      <c r="N7" s="58">
        <f>SUM(G7+I7)</f>
        <v>26000</v>
      </c>
    </row>
    <row r="8" spans="1:14">
      <c r="A8" s="10"/>
      <c r="B8" s="10" t="s">
        <v>133</v>
      </c>
      <c r="C8" s="12"/>
      <c r="D8" s="13"/>
      <c r="E8" s="13"/>
      <c r="F8" s="14">
        <v>39841</v>
      </c>
      <c r="G8" s="57"/>
      <c r="H8" s="57" t="s">
        <v>134</v>
      </c>
      <c r="I8" s="57">
        <v>19383</v>
      </c>
      <c r="J8" s="57"/>
      <c r="K8" s="57">
        <v>19383</v>
      </c>
      <c r="L8" s="57"/>
      <c r="M8" s="57"/>
      <c r="N8" s="58">
        <f t="shared" ref="N8:N28" si="0">SUM(G8+I8)</f>
        <v>19383</v>
      </c>
    </row>
    <row r="9" spans="1:14">
      <c r="A9" s="10"/>
      <c r="B9" s="10"/>
      <c r="C9" s="12"/>
      <c r="D9" s="13"/>
      <c r="E9" s="13"/>
      <c r="F9" s="14"/>
      <c r="G9" s="57"/>
      <c r="H9" s="57"/>
      <c r="I9" s="57"/>
      <c r="J9" s="57"/>
      <c r="K9" s="57"/>
      <c r="L9" s="57"/>
      <c r="M9" s="57"/>
      <c r="N9" s="58">
        <f t="shared" si="0"/>
        <v>0</v>
      </c>
    </row>
    <row r="10" spans="1:14">
      <c r="A10" s="10"/>
      <c r="B10" s="10"/>
      <c r="C10" s="12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110987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91604</v>
      </c>
      <c r="H30" s="19"/>
      <c r="I30" s="34">
        <f>SUM(I6:I28)</f>
        <v>19383</v>
      </c>
      <c r="J30" s="34">
        <f>SUM(J6:J28)</f>
        <v>0</v>
      </c>
      <c r="K30" s="34">
        <f>SUM(K6:K28)</f>
        <v>110987</v>
      </c>
      <c r="L30" s="34">
        <f>SUM(L6:L29)</f>
        <v>0</v>
      </c>
      <c r="M30" s="34">
        <f>SUM(M6:M29)</f>
        <v>0</v>
      </c>
      <c r="N30" s="34">
        <f>SUM(J30:M30)</f>
        <v>110987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68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68" t="s">
        <v>20</v>
      </c>
      <c r="F32" s="68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68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XFD1048576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46</v>
      </c>
      <c r="F3" s="8"/>
      <c r="G3" s="1"/>
      <c r="H3" s="2"/>
      <c r="I3" s="1"/>
      <c r="J3" s="66"/>
      <c r="K3" s="172">
        <v>40883</v>
      </c>
      <c r="L3" s="172"/>
      <c r="M3" s="172"/>
      <c r="N3" s="7" t="s">
        <v>124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6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 t="s">
        <v>101</v>
      </c>
      <c r="B6" s="11" t="s">
        <v>125</v>
      </c>
      <c r="C6" s="13" t="s">
        <v>111</v>
      </c>
      <c r="D6" s="13">
        <v>40882</v>
      </c>
      <c r="E6" s="13">
        <v>40883</v>
      </c>
      <c r="F6" s="14">
        <v>39835</v>
      </c>
      <c r="G6" s="57">
        <v>21000</v>
      </c>
      <c r="H6" s="57"/>
      <c r="I6" s="57"/>
      <c r="J6" s="57">
        <v>21000</v>
      </c>
      <c r="K6" s="57"/>
      <c r="L6" s="57"/>
      <c r="M6" s="57"/>
      <c r="N6" s="58">
        <f>SUM(G6+I6)</f>
        <v>21000</v>
      </c>
    </row>
    <row r="7" spans="1:14">
      <c r="A7" s="10" t="s">
        <v>126</v>
      </c>
      <c r="B7" s="10" t="s">
        <v>127</v>
      </c>
      <c r="C7" s="12" t="s">
        <v>111</v>
      </c>
      <c r="D7" s="13">
        <v>40881</v>
      </c>
      <c r="E7" s="13">
        <v>40883</v>
      </c>
      <c r="F7" s="14">
        <v>39836</v>
      </c>
      <c r="G7" s="57">
        <v>38000</v>
      </c>
      <c r="H7" s="57"/>
      <c r="I7" s="57"/>
      <c r="J7" s="57">
        <v>38000</v>
      </c>
      <c r="K7" s="57"/>
      <c r="L7" s="57"/>
      <c r="M7" s="57"/>
      <c r="N7" s="58">
        <f>SUM(G7+I7)</f>
        <v>38000</v>
      </c>
    </row>
    <row r="8" spans="1:14">
      <c r="A8" s="10" t="s">
        <v>128</v>
      </c>
      <c r="B8" s="10" t="s">
        <v>129</v>
      </c>
      <c r="C8" s="12" t="s">
        <v>130</v>
      </c>
      <c r="D8" s="13">
        <v>40881</v>
      </c>
      <c r="E8" s="13">
        <v>40882</v>
      </c>
      <c r="F8" s="14">
        <v>39837</v>
      </c>
      <c r="G8" s="57">
        <v>22862</v>
      </c>
      <c r="H8" s="57"/>
      <c r="I8" s="57"/>
      <c r="J8" s="57"/>
      <c r="K8" s="57"/>
      <c r="L8" s="57"/>
      <c r="M8" s="57">
        <v>22862</v>
      </c>
      <c r="N8" s="58">
        <f t="shared" ref="N8:N28" si="0">SUM(G8+I8)</f>
        <v>22862</v>
      </c>
    </row>
    <row r="9" spans="1:14">
      <c r="A9" s="10"/>
      <c r="B9" s="10"/>
      <c r="C9" s="12"/>
      <c r="D9" s="13"/>
      <c r="E9" s="13"/>
      <c r="F9" s="14"/>
      <c r="G9" s="57"/>
      <c r="H9" s="57"/>
      <c r="I9" s="57"/>
      <c r="J9" s="57"/>
      <c r="K9" s="57"/>
      <c r="L9" s="57"/>
      <c r="M9" s="57"/>
      <c r="N9" s="58">
        <f t="shared" si="0"/>
        <v>0</v>
      </c>
    </row>
    <row r="10" spans="1:14">
      <c r="A10" s="10"/>
      <c r="B10" s="10"/>
      <c r="C10" s="12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81862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81862</v>
      </c>
      <c r="H30" s="19"/>
      <c r="I30" s="34">
        <f>SUM(I6:I28)</f>
        <v>0</v>
      </c>
      <c r="J30" s="34">
        <f>SUM(J6:J28)</f>
        <v>59000</v>
      </c>
      <c r="K30" s="34">
        <f>SUM(K6:K28)</f>
        <v>0</v>
      </c>
      <c r="L30" s="34">
        <f>SUM(L6:L29)</f>
        <v>0</v>
      </c>
      <c r="M30" s="34">
        <f>SUM(M6:M29)</f>
        <v>22862</v>
      </c>
      <c r="N30" s="34">
        <f>SUM(J30:M30)</f>
        <v>81862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66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66" t="s">
        <v>20</v>
      </c>
      <c r="F32" s="66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66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59000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59000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sqref="A1:N38"/>
    </sheetView>
  </sheetViews>
  <sheetFormatPr baseColWidth="10" defaultRowHeight="15"/>
  <cols>
    <col min="1" max="1" width="7.140625" customWidth="1"/>
    <col min="2" max="2" width="21.42578125" customWidth="1"/>
    <col min="3" max="3" width="34.42578125" customWidth="1"/>
    <col min="7" max="7" width="12.5703125" customWidth="1"/>
    <col min="8" max="8" width="13.140625" customWidth="1"/>
    <col min="12" max="12" width="11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5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24</v>
      </c>
      <c r="F3" s="8"/>
      <c r="G3" s="1"/>
      <c r="H3" s="2"/>
      <c r="I3" s="1"/>
      <c r="J3" s="156"/>
      <c r="K3" s="172">
        <v>40906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5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0" t="s">
        <v>402</v>
      </c>
      <c r="C6" s="12" t="s">
        <v>27</v>
      </c>
      <c r="D6" s="13">
        <v>40906</v>
      </c>
      <c r="E6" s="13">
        <v>40907</v>
      </c>
      <c r="F6" s="14">
        <v>40074</v>
      </c>
      <c r="G6" s="57">
        <v>39600</v>
      </c>
      <c r="H6" s="57"/>
      <c r="I6" s="57"/>
      <c r="J6" s="57"/>
      <c r="K6" s="57">
        <v>39600</v>
      </c>
      <c r="L6" s="57"/>
      <c r="M6" s="57"/>
      <c r="N6" s="58">
        <v>39600</v>
      </c>
    </row>
    <row r="7" spans="1:14">
      <c r="A7" s="10"/>
      <c r="B7" s="11" t="s">
        <v>403</v>
      </c>
      <c r="C7" s="13" t="s">
        <v>27</v>
      </c>
      <c r="D7" s="13">
        <v>40906</v>
      </c>
      <c r="E7" s="13">
        <v>40907</v>
      </c>
      <c r="F7" s="14">
        <v>40075</v>
      </c>
      <c r="G7" s="57">
        <v>37620</v>
      </c>
      <c r="H7" s="57"/>
      <c r="I7" s="57"/>
      <c r="J7" s="57"/>
      <c r="K7" s="57">
        <v>37620</v>
      </c>
      <c r="L7" s="57"/>
      <c r="M7" s="57"/>
      <c r="N7" s="58">
        <f>SUM(G7+I7)</f>
        <v>37620</v>
      </c>
    </row>
    <row r="8" spans="1:14">
      <c r="A8" s="10"/>
      <c r="B8" s="11"/>
      <c r="C8" s="13" t="s">
        <v>404</v>
      </c>
      <c r="D8" s="13">
        <v>40906</v>
      </c>
      <c r="E8" s="13">
        <v>40907</v>
      </c>
      <c r="F8" s="14">
        <v>40076</v>
      </c>
      <c r="G8" s="57">
        <v>72864</v>
      </c>
      <c r="H8" s="57"/>
      <c r="I8" s="57"/>
      <c r="J8" s="57"/>
      <c r="K8" s="57"/>
      <c r="L8" s="57"/>
      <c r="M8" s="57">
        <v>72864</v>
      </c>
      <c r="N8" s="58">
        <f t="shared" ref="N8:N29" si="0">SUM(G8+I8)</f>
        <v>72864</v>
      </c>
    </row>
    <row r="9" spans="1:14">
      <c r="A9" s="10"/>
      <c r="B9" s="11" t="s">
        <v>405</v>
      </c>
      <c r="C9" s="12" t="s">
        <v>27</v>
      </c>
      <c r="D9" s="13">
        <v>40906</v>
      </c>
      <c r="E9" s="13">
        <v>40907</v>
      </c>
      <c r="F9" s="14">
        <v>40077</v>
      </c>
      <c r="G9" s="57">
        <v>76725</v>
      </c>
      <c r="H9" s="57"/>
      <c r="I9" s="57"/>
      <c r="J9" s="57"/>
      <c r="K9" s="57">
        <v>76725</v>
      </c>
      <c r="L9" s="57"/>
      <c r="M9" s="57"/>
      <c r="N9" s="58">
        <f t="shared" si="0"/>
        <v>76725</v>
      </c>
    </row>
    <row r="10" spans="1:14">
      <c r="A10" s="10"/>
      <c r="B10" s="11" t="s">
        <v>412</v>
      </c>
      <c r="C10" s="13" t="s">
        <v>59</v>
      </c>
      <c r="D10" s="13"/>
      <c r="E10" s="13"/>
      <c r="F10" s="14">
        <v>40073</v>
      </c>
      <c r="G10" s="57">
        <v>91476</v>
      </c>
      <c r="H10" s="57"/>
      <c r="I10" s="57"/>
      <c r="J10" s="57"/>
      <c r="K10" s="57"/>
      <c r="L10" s="57"/>
      <c r="M10" s="57">
        <v>91476</v>
      </c>
      <c r="N10" s="58">
        <f t="shared" si="0"/>
        <v>91476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57"/>
      <c r="H13" s="57"/>
      <c r="I13" s="57"/>
      <c r="J13" s="57"/>
      <c r="K13" s="57"/>
      <c r="L13" s="57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v>0</v>
      </c>
    </row>
    <row r="29" spans="1:14">
      <c r="A29" s="10"/>
      <c r="B29" s="11"/>
      <c r="C29" s="11"/>
      <c r="D29" s="13"/>
      <c r="E29" s="13"/>
      <c r="F29" s="14"/>
      <c r="G29" s="15"/>
      <c r="H29" s="15"/>
      <c r="I29" s="17"/>
      <c r="J29" s="15"/>
      <c r="K29" s="15"/>
      <c r="L29" s="15"/>
      <c r="M29" s="18"/>
      <c r="N29" s="16">
        <f t="shared" si="0"/>
        <v>0</v>
      </c>
    </row>
    <row r="30" spans="1:14">
      <c r="A30" s="29"/>
      <c r="B30" s="31"/>
      <c r="C30" s="30"/>
      <c r="D30" s="28"/>
      <c r="E30" s="28"/>
      <c r="F30" s="30"/>
      <c r="G30" s="15"/>
      <c r="H30" s="23"/>
      <c r="I30" s="24"/>
      <c r="J30" s="15"/>
      <c r="K30" s="27"/>
      <c r="L30" s="15"/>
      <c r="M30" s="18"/>
      <c r="N30" s="16">
        <f>SUM(N6:N29)</f>
        <v>318285</v>
      </c>
    </row>
    <row r="31" spans="1:14">
      <c r="A31" s="7" t="s">
        <v>17</v>
      </c>
      <c r="B31" s="7"/>
      <c r="C31" s="32"/>
      <c r="D31" s="33"/>
      <c r="E31" s="33"/>
      <c r="F31" s="33"/>
      <c r="G31" s="15">
        <f>SUM(G6:G30)</f>
        <v>318285</v>
      </c>
      <c r="H31" s="19"/>
      <c r="I31" s="34">
        <f>SUM(I6:I29)</f>
        <v>0</v>
      </c>
      <c r="J31" s="34">
        <f>SUM(J6:J29)</f>
        <v>0</v>
      </c>
      <c r="K31" s="34">
        <f>SUM(K6:K30)</f>
        <v>153945</v>
      </c>
      <c r="L31" s="34">
        <f>SUM(L6:L30)</f>
        <v>0</v>
      </c>
      <c r="M31" s="34">
        <f>SUM(M6:M30)</f>
        <v>164340</v>
      </c>
      <c r="N31" s="34">
        <f>SUM(J31:M31)</f>
        <v>318285</v>
      </c>
    </row>
    <row r="32" spans="1:14">
      <c r="A32" s="1"/>
      <c r="B32" s="1"/>
      <c r="C32" s="1"/>
      <c r="D32" s="35"/>
      <c r="E32" s="1"/>
      <c r="F32" s="1"/>
      <c r="G32" s="1"/>
      <c r="H32" s="36" t="s">
        <v>18</v>
      </c>
      <c r="I32" s="37"/>
      <c r="J32" s="32"/>
      <c r="K32" s="156"/>
      <c r="L32" s="32"/>
      <c r="M32" s="32"/>
      <c r="N32" s="1"/>
    </row>
    <row r="33" spans="1:14" ht="18.75">
      <c r="A33" s="7" t="s">
        <v>19</v>
      </c>
      <c r="B33" s="7"/>
      <c r="C33" s="1"/>
      <c r="D33" s="35"/>
      <c r="E33" s="156" t="s">
        <v>20</v>
      </c>
      <c r="F33" s="156"/>
      <c r="G33" s="38"/>
      <c r="H33" s="174"/>
      <c r="I33" s="175"/>
      <c r="J33" s="39"/>
      <c r="K33" s="40"/>
      <c r="L33" s="40"/>
      <c r="M33" s="1"/>
      <c r="N33" s="1"/>
    </row>
    <row r="34" spans="1:14" ht="15.75">
      <c r="A34" s="7" t="s">
        <v>21</v>
      </c>
      <c r="B34" s="156"/>
      <c r="C34" s="41"/>
      <c r="D34" s="42"/>
      <c r="E34" s="176">
        <v>495</v>
      </c>
      <c r="F34" s="177"/>
      <c r="G34" s="178"/>
      <c r="H34" s="179"/>
      <c r="I34" s="180"/>
      <c r="J34" s="40"/>
      <c r="K34" s="40"/>
      <c r="L34" s="40"/>
      <c r="M34" s="1"/>
      <c r="N34" s="43"/>
    </row>
    <row r="35" spans="1:14">
      <c r="A35" s="7" t="s">
        <v>22</v>
      </c>
      <c r="B35" s="1"/>
      <c r="C35" s="44"/>
      <c r="D35" s="42"/>
      <c r="E35" s="42"/>
      <c r="F35" s="42"/>
      <c r="G35" s="1"/>
      <c r="H35" s="45"/>
      <c r="I35" s="46"/>
      <c r="J35" s="1"/>
      <c r="K35" s="1"/>
      <c r="L35" s="1"/>
      <c r="M35" s="1"/>
      <c r="N35" s="43"/>
    </row>
    <row r="36" spans="1:14">
      <c r="A36" s="1"/>
      <c r="B36" s="1"/>
      <c r="C36" s="47">
        <v>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43"/>
    </row>
    <row r="37" spans="1:14">
      <c r="A37" s="7" t="s">
        <v>23</v>
      </c>
      <c r="B37" s="1"/>
      <c r="C37" s="48"/>
      <c r="D37" s="42"/>
      <c r="E37" s="42"/>
      <c r="F37" s="42"/>
      <c r="G37" s="1"/>
      <c r="H37" s="2"/>
      <c r="I37" s="1"/>
      <c r="J37" s="1"/>
      <c r="K37" s="1"/>
      <c r="L37" s="1"/>
      <c r="M37" s="1"/>
      <c r="N37" s="1"/>
    </row>
    <row r="38" spans="1:14">
      <c r="A38" s="165" t="s">
        <v>16</v>
      </c>
      <c r="B38" s="165"/>
      <c r="C38" s="47">
        <f>SUM(C36+C37)</f>
        <v>0</v>
      </c>
      <c r="D38" s="42"/>
      <c r="E38" s="42"/>
      <c r="F38" s="42"/>
      <c r="G38" s="1"/>
      <c r="H38" s="2"/>
      <c r="I38" s="1"/>
      <c r="J38" s="1"/>
      <c r="K38" s="1"/>
      <c r="L38" s="1"/>
      <c r="M38" s="1"/>
      <c r="N38" s="35"/>
    </row>
    <row r="39" spans="1:14">
      <c r="A39" s="145"/>
      <c r="B39" s="146"/>
      <c r="C39" s="146"/>
      <c r="D39" s="146"/>
      <c r="E39" s="146"/>
      <c r="F39" s="146"/>
      <c r="G39" s="146"/>
      <c r="H39" s="146"/>
      <c r="I39" s="146"/>
    </row>
  </sheetData>
  <mergeCells count="8">
    <mergeCell ref="A38:B38"/>
    <mergeCell ref="C1:F1"/>
    <mergeCell ref="B3:D3"/>
    <mergeCell ref="K3:M3"/>
    <mergeCell ref="H4:I4"/>
    <mergeCell ref="H33:I33"/>
    <mergeCell ref="E34:F34"/>
    <mergeCell ref="G34:I34"/>
  </mergeCells>
  <pageMargins left="0.70866141732283472" right="0.70866141732283472" top="1.1811023622047245" bottom="0.74803149606299213" header="0.31496062992125984" footer="0.31496062992125984"/>
  <pageSetup paperSize="9" scale="65" orientation="landscape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N37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6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106</v>
      </c>
      <c r="F3" s="8"/>
      <c r="G3" s="1"/>
      <c r="H3" s="2"/>
      <c r="I3" s="1"/>
      <c r="J3" s="64"/>
      <c r="K3" s="172">
        <v>40882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6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120</v>
      </c>
      <c r="C6" s="13" t="s">
        <v>121</v>
      </c>
      <c r="D6" s="13">
        <v>40882</v>
      </c>
      <c r="E6" s="13">
        <v>40883</v>
      </c>
      <c r="F6" s="14">
        <v>39833</v>
      </c>
      <c r="G6" s="57">
        <v>22553.86</v>
      </c>
      <c r="H6" s="57"/>
      <c r="I6" s="57"/>
      <c r="J6" s="57"/>
      <c r="K6" s="57">
        <v>22553.86</v>
      </c>
      <c r="L6" s="57"/>
      <c r="M6" s="57"/>
      <c r="N6" s="58">
        <f>SUM(G6+I6)</f>
        <v>22553.86</v>
      </c>
    </row>
    <row r="7" spans="1:14">
      <c r="A7" s="10"/>
      <c r="B7" s="10" t="s">
        <v>122</v>
      </c>
      <c r="C7" s="12" t="s">
        <v>123</v>
      </c>
      <c r="D7" s="13">
        <v>40882</v>
      </c>
      <c r="E7" s="13">
        <v>40884</v>
      </c>
      <c r="F7" s="14">
        <v>39834</v>
      </c>
      <c r="G7" s="57">
        <v>38766</v>
      </c>
      <c r="H7" s="57"/>
      <c r="I7" s="57"/>
      <c r="J7" s="57">
        <v>38766</v>
      </c>
      <c r="K7" s="57"/>
      <c r="L7" s="57"/>
      <c r="M7" s="57"/>
      <c r="N7" s="58">
        <f>SUM(G7+I7)</f>
        <v>38766</v>
      </c>
    </row>
    <row r="8" spans="1:14">
      <c r="A8" s="10"/>
      <c r="B8" s="10"/>
      <c r="C8" s="12"/>
      <c r="D8" s="13"/>
      <c r="E8" s="13"/>
      <c r="F8" s="14"/>
      <c r="G8" s="57"/>
      <c r="H8" s="57"/>
      <c r="I8" s="57"/>
      <c r="J8" s="57"/>
      <c r="K8" s="57"/>
      <c r="L8" s="57"/>
      <c r="M8" s="57"/>
      <c r="N8" s="58">
        <f t="shared" ref="N8:N28" si="0">SUM(G8+I8)</f>
        <v>0</v>
      </c>
    </row>
    <row r="9" spans="1:14">
      <c r="A9" s="10"/>
      <c r="B9" s="10"/>
      <c r="C9" s="12"/>
      <c r="D9" s="13"/>
      <c r="E9" s="13"/>
      <c r="F9" s="14"/>
      <c r="G9" s="57"/>
      <c r="H9" s="57"/>
      <c r="I9" s="57"/>
      <c r="J9" s="57"/>
      <c r="K9" s="57"/>
      <c r="L9" s="57"/>
      <c r="M9" s="57"/>
      <c r="N9" s="58">
        <f t="shared" si="0"/>
        <v>0</v>
      </c>
    </row>
    <row r="10" spans="1:14">
      <c r="A10" s="10"/>
      <c r="B10" s="10"/>
      <c r="C10" s="12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61319.86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61319.86</v>
      </c>
      <c r="H30" s="19"/>
      <c r="I30" s="34">
        <f>SUM(I6:I28)</f>
        <v>0</v>
      </c>
      <c r="J30" s="34">
        <f>SUM(J6:J28)</f>
        <v>38766</v>
      </c>
      <c r="K30" s="34">
        <f>SUM(K6:K28)</f>
        <v>22553.86</v>
      </c>
      <c r="L30" s="34">
        <f>SUM(L6:L29)</f>
        <v>0</v>
      </c>
      <c r="M30" s="34">
        <f>SUM(M6:M29)</f>
        <v>0</v>
      </c>
      <c r="N30" s="34">
        <f>SUM(J30:M30)</f>
        <v>61319.86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64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64" t="s">
        <v>20</v>
      </c>
      <c r="F32" s="64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64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38775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38775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XFD1048576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6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46</v>
      </c>
      <c r="F3" s="8"/>
      <c r="G3" s="1"/>
      <c r="H3" s="2"/>
      <c r="I3" s="1"/>
      <c r="J3" s="62"/>
      <c r="K3" s="172">
        <v>40882</v>
      </c>
      <c r="L3" s="172"/>
      <c r="M3" s="172"/>
      <c r="N3" s="7" t="s">
        <v>119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6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 t="s">
        <v>116</v>
      </c>
      <c r="B6" s="11" t="s">
        <v>115</v>
      </c>
      <c r="C6" s="13" t="s">
        <v>50</v>
      </c>
      <c r="D6" s="13">
        <v>40882</v>
      </c>
      <c r="E6" s="13">
        <v>40550</v>
      </c>
      <c r="F6" s="14">
        <v>39830</v>
      </c>
      <c r="G6" s="57">
        <v>40754</v>
      </c>
      <c r="H6" s="57"/>
      <c r="I6" s="57"/>
      <c r="J6" s="57"/>
      <c r="K6" s="57">
        <v>40754</v>
      </c>
      <c r="L6" s="57"/>
      <c r="M6" s="57"/>
      <c r="N6" s="58">
        <f>SUM(G6+I6)</f>
        <v>40754</v>
      </c>
    </row>
    <row r="7" spans="1:14">
      <c r="A7" s="10" t="s">
        <v>48</v>
      </c>
      <c r="B7" s="10" t="s">
        <v>117</v>
      </c>
      <c r="C7" s="12" t="s">
        <v>50</v>
      </c>
      <c r="D7" s="13">
        <v>40882</v>
      </c>
      <c r="E7" s="13">
        <v>40884</v>
      </c>
      <c r="F7" s="14">
        <v>39831</v>
      </c>
      <c r="G7" s="57">
        <v>57652</v>
      </c>
      <c r="H7" s="57"/>
      <c r="I7" s="57"/>
      <c r="J7" s="57"/>
      <c r="K7" s="57"/>
      <c r="L7" s="57"/>
      <c r="M7" s="57">
        <v>57652</v>
      </c>
      <c r="N7" s="58">
        <f>SUM(G7+I7)</f>
        <v>57652</v>
      </c>
    </row>
    <row r="8" spans="1:14">
      <c r="A8" s="10"/>
      <c r="B8" s="10" t="s">
        <v>55</v>
      </c>
      <c r="C8" s="12" t="s">
        <v>118</v>
      </c>
      <c r="D8" s="13">
        <v>40903</v>
      </c>
      <c r="E8" s="13">
        <v>40904</v>
      </c>
      <c r="F8" s="14">
        <v>39832</v>
      </c>
      <c r="G8" s="57">
        <v>55664</v>
      </c>
      <c r="H8" s="57"/>
      <c r="I8" s="57"/>
      <c r="J8" s="57"/>
      <c r="K8" s="57"/>
      <c r="L8" s="57"/>
      <c r="M8" s="57">
        <v>55664</v>
      </c>
      <c r="N8" s="58">
        <f t="shared" ref="N8:N28" si="0">SUM(G8+I8)</f>
        <v>55664</v>
      </c>
    </row>
    <row r="9" spans="1:14">
      <c r="A9" s="10"/>
      <c r="B9" s="10"/>
      <c r="C9" s="12"/>
      <c r="D9" s="13"/>
      <c r="E9" s="13"/>
      <c r="F9" s="14"/>
      <c r="G9" s="57"/>
      <c r="H9" s="57"/>
      <c r="I9" s="57"/>
      <c r="J9" s="57"/>
      <c r="K9" s="57"/>
      <c r="L9" s="57"/>
      <c r="M9" s="57"/>
      <c r="N9" s="58">
        <f t="shared" si="0"/>
        <v>0</v>
      </c>
    </row>
    <row r="10" spans="1:14">
      <c r="A10" s="10"/>
      <c r="B10" s="10"/>
      <c r="C10" s="12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154070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154070</v>
      </c>
      <c r="H30" s="19"/>
      <c r="I30" s="34">
        <f>SUM(I6:I28)</f>
        <v>0</v>
      </c>
      <c r="J30" s="34">
        <f>SUM(J6:J28)</f>
        <v>0</v>
      </c>
      <c r="K30" s="34">
        <f>SUM(K6:K28)</f>
        <v>40754</v>
      </c>
      <c r="L30" s="34">
        <f>SUM(L6:L29)</f>
        <v>0</v>
      </c>
      <c r="M30" s="34">
        <f>SUM(M6:M29)</f>
        <v>113316</v>
      </c>
      <c r="N30" s="34">
        <f>SUM(J30:M30)</f>
        <v>154070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62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62" t="s">
        <v>20</v>
      </c>
      <c r="F32" s="62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62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/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/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N37"/>
  <sheetViews>
    <sheetView topLeftCell="A22" workbookViewId="0">
      <selection activeCell="B20" sqref="B20:B21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5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46</v>
      </c>
      <c r="F3" s="8"/>
      <c r="G3" s="1"/>
      <c r="H3" s="2"/>
      <c r="I3" s="1"/>
      <c r="J3" s="60"/>
      <c r="K3" s="172">
        <v>40881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6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 t="s">
        <v>107</v>
      </c>
      <c r="B6" s="11" t="s">
        <v>108</v>
      </c>
      <c r="C6" s="13" t="s">
        <v>50</v>
      </c>
      <c r="D6" s="13">
        <v>40881</v>
      </c>
      <c r="E6" s="13">
        <v>40882</v>
      </c>
      <c r="F6" s="14">
        <v>39825</v>
      </c>
      <c r="G6" s="57">
        <v>24850</v>
      </c>
      <c r="H6" s="57"/>
      <c r="I6" s="57"/>
      <c r="J6" s="57">
        <v>24850</v>
      </c>
      <c r="K6" s="57"/>
      <c r="L6" s="57"/>
      <c r="M6" s="57"/>
      <c r="N6" s="58">
        <f>SUM(G6+I6)</f>
        <v>24850</v>
      </c>
    </row>
    <row r="7" spans="1:14">
      <c r="A7" s="10" t="s">
        <v>109</v>
      </c>
      <c r="B7" s="10" t="s">
        <v>110</v>
      </c>
      <c r="C7" s="12" t="s">
        <v>111</v>
      </c>
      <c r="D7" s="13">
        <v>40873</v>
      </c>
      <c r="E7" s="13">
        <v>40874</v>
      </c>
      <c r="F7" s="14">
        <v>39826</v>
      </c>
      <c r="G7" s="57">
        <v>16898</v>
      </c>
      <c r="H7" s="57"/>
      <c r="I7" s="57"/>
      <c r="J7" s="57">
        <v>16898</v>
      </c>
      <c r="K7" s="57"/>
      <c r="L7" s="57"/>
      <c r="M7" s="57"/>
      <c r="N7" s="58">
        <f>SUM(G7+I7)</f>
        <v>16898</v>
      </c>
    </row>
    <row r="8" spans="1:14">
      <c r="A8" s="10" t="s">
        <v>112</v>
      </c>
      <c r="B8" s="10" t="s">
        <v>113</v>
      </c>
      <c r="C8" s="12" t="s">
        <v>50</v>
      </c>
      <c r="D8" s="13">
        <v>40881</v>
      </c>
      <c r="E8" s="13">
        <v>40882</v>
      </c>
      <c r="F8" s="14">
        <v>39827</v>
      </c>
      <c r="G8" s="57">
        <v>22860</v>
      </c>
      <c r="H8" s="57"/>
      <c r="I8" s="57"/>
      <c r="J8" s="57">
        <v>22860</v>
      </c>
      <c r="K8" s="57"/>
      <c r="L8" s="57"/>
      <c r="M8" s="57"/>
      <c r="N8" s="58">
        <f t="shared" ref="N8:N28" si="0">SUM(G8+I8)</f>
        <v>22860</v>
      </c>
    </row>
    <row r="9" spans="1:14">
      <c r="A9" s="10" t="s">
        <v>103</v>
      </c>
      <c r="B9" s="10" t="s">
        <v>114</v>
      </c>
      <c r="C9" s="12" t="s">
        <v>50</v>
      </c>
      <c r="D9" s="13">
        <v>40881</v>
      </c>
      <c r="E9" s="13">
        <v>40882</v>
      </c>
      <c r="F9" s="14">
        <v>39828</v>
      </c>
      <c r="G9" s="57">
        <v>24850</v>
      </c>
      <c r="H9" s="57"/>
      <c r="I9" s="57"/>
      <c r="J9" s="57"/>
      <c r="K9" s="57">
        <v>24850</v>
      </c>
      <c r="L9" s="57"/>
      <c r="M9" s="57"/>
      <c r="N9" s="58">
        <f t="shared" si="0"/>
        <v>24850</v>
      </c>
    </row>
    <row r="10" spans="1:14">
      <c r="A10" s="10"/>
      <c r="B10" s="10" t="s">
        <v>69</v>
      </c>
      <c r="C10" s="12"/>
      <c r="D10" s="13"/>
      <c r="E10" s="13"/>
      <c r="F10" s="14">
        <v>39829</v>
      </c>
      <c r="G10" s="57"/>
      <c r="H10" s="57" t="s">
        <v>41</v>
      </c>
      <c r="I10" s="57">
        <v>5000</v>
      </c>
      <c r="J10" s="57">
        <v>5000</v>
      </c>
      <c r="K10" s="57"/>
      <c r="L10" s="57"/>
      <c r="M10" s="57"/>
      <c r="N10" s="58">
        <f t="shared" si="0"/>
        <v>5000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94458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89458</v>
      </c>
      <c r="H30" s="19"/>
      <c r="I30" s="34">
        <f>SUM(I6:I28)</f>
        <v>5000</v>
      </c>
      <c r="J30" s="34">
        <f>SUM(J6:J28)</f>
        <v>69608</v>
      </c>
      <c r="K30" s="34">
        <f>SUM(K6:K28)</f>
        <v>24850</v>
      </c>
      <c r="L30" s="34">
        <f>SUM(L6:L29)</f>
        <v>0</v>
      </c>
      <c r="M30" s="34">
        <f>SUM(M6:M29)</f>
        <v>0</v>
      </c>
      <c r="N30" s="34">
        <f>SUM(J30:M30)</f>
        <v>94458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60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60" t="s">
        <v>20</v>
      </c>
      <c r="F32" s="60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60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/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69608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69608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N37"/>
  <sheetViews>
    <sheetView topLeftCell="A22" workbookViewId="0">
      <selection activeCell="C33" sqref="C33:F37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5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42</v>
      </c>
      <c r="F3" s="8"/>
      <c r="G3" s="1"/>
      <c r="H3" s="2"/>
      <c r="I3" s="1"/>
      <c r="J3" s="56"/>
      <c r="K3" s="172">
        <v>40881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5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 t="s">
        <v>99</v>
      </c>
      <c r="B6" s="11" t="s">
        <v>100</v>
      </c>
      <c r="C6" s="13" t="s">
        <v>27</v>
      </c>
      <c r="D6" s="13"/>
      <c r="E6" s="13"/>
      <c r="F6" s="14">
        <v>39819</v>
      </c>
      <c r="G6" s="57">
        <v>84490</v>
      </c>
      <c r="H6" s="57"/>
      <c r="I6" s="57"/>
      <c r="J6" s="57"/>
      <c r="K6" s="57">
        <v>84490</v>
      </c>
      <c r="L6" s="57"/>
      <c r="M6" s="57"/>
      <c r="N6" s="58">
        <f>SUM(G6+I6)</f>
        <v>84490</v>
      </c>
    </row>
    <row r="7" spans="1:14">
      <c r="A7" s="10" t="s">
        <v>101</v>
      </c>
      <c r="B7" s="10" t="s">
        <v>102</v>
      </c>
      <c r="C7" s="12" t="s">
        <v>27</v>
      </c>
      <c r="D7" s="13">
        <v>40880</v>
      </c>
      <c r="E7" s="13">
        <v>40881</v>
      </c>
      <c r="F7" s="14">
        <v>39820</v>
      </c>
      <c r="G7" s="57">
        <v>29820</v>
      </c>
      <c r="H7" s="57"/>
      <c r="I7" s="57"/>
      <c r="J7" s="57"/>
      <c r="K7" s="57">
        <v>29820</v>
      </c>
      <c r="L7" s="57"/>
      <c r="M7" s="57"/>
      <c r="N7" s="58">
        <f>SUM(G7+I7)</f>
        <v>29820</v>
      </c>
    </row>
    <row r="8" spans="1:14">
      <c r="A8" s="10" t="s">
        <v>103</v>
      </c>
      <c r="B8" s="10" t="s">
        <v>40</v>
      </c>
      <c r="C8" s="12" t="s">
        <v>27</v>
      </c>
      <c r="D8" s="13">
        <v>40879</v>
      </c>
      <c r="E8" s="13">
        <v>40881</v>
      </c>
      <c r="F8" s="14">
        <v>39821</v>
      </c>
      <c r="G8" s="57">
        <v>42000</v>
      </c>
      <c r="H8" s="57"/>
      <c r="I8" s="57"/>
      <c r="J8" s="57">
        <v>42000</v>
      </c>
      <c r="K8" s="57"/>
      <c r="L8" s="57"/>
      <c r="M8" s="57"/>
      <c r="N8" s="58">
        <f t="shared" ref="N8:N28" si="0">SUM(G8+I8)</f>
        <v>42000</v>
      </c>
    </row>
    <row r="9" spans="1:14">
      <c r="A9" s="10"/>
      <c r="B9" s="10" t="s">
        <v>24</v>
      </c>
      <c r="C9" s="12" t="s">
        <v>27</v>
      </c>
      <c r="D9" s="13">
        <v>40880</v>
      </c>
      <c r="E9" s="13">
        <v>40881</v>
      </c>
      <c r="F9" s="14">
        <v>39822</v>
      </c>
      <c r="G9" s="57">
        <v>21000</v>
      </c>
      <c r="H9" s="57"/>
      <c r="I9" s="57"/>
      <c r="J9" s="57">
        <v>21000</v>
      </c>
      <c r="K9" s="57"/>
      <c r="L9" s="57"/>
      <c r="M9" s="57"/>
      <c r="N9" s="58">
        <f t="shared" si="0"/>
        <v>21000</v>
      </c>
    </row>
    <row r="10" spans="1:14">
      <c r="A10" s="10" t="s">
        <v>104</v>
      </c>
      <c r="B10" s="10" t="s">
        <v>105</v>
      </c>
      <c r="C10" s="12" t="s">
        <v>27</v>
      </c>
      <c r="D10" s="13">
        <v>40880</v>
      </c>
      <c r="E10" s="13">
        <v>40881</v>
      </c>
      <c r="F10" s="14">
        <v>39823</v>
      </c>
      <c r="G10" s="57">
        <v>32802</v>
      </c>
      <c r="H10" s="57"/>
      <c r="I10" s="57"/>
      <c r="J10" s="57">
        <v>32802</v>
      </c>
      <c r="K10" s="57"/>
      <c r="L10" s="57"/>
      <c r="M10" s="57"/>
      <c r="N10" s="58">
        <f t="shared" si="0"/>
        <v>32802</v>
      </c>
    </row>
    <row r="11" spans="1:14">
      <c r="A11" s="10"/>
      <c r="B11" s="10" t="s">
        <v>106</v>
      </c>
      <c r="C11" s="12"/>
      <c r="D11" s="13"/>
      <c r="E11" s="13"/>
      <c r="F11" s="14">
        <v>39824</v>
      </c>
      <c r="G11" s="57"/>
      <c r="H11" s="57" t="s">
        <v>41</v>
      </c>
      <c r="I11" s="57">
        <v>7000</v>
      </c>
      <c r="J11" s="57">
        <v>7000</v>
      </c>
      <c r="K11" s="57"/>
      <c r="L11" s="57"/>
      <c r="M11" s="57"/>
      <c r="N11" s="58">
        <f t="shared" si="0"/>
        <v>7000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f t="shared" si="0"/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f t="shared" si="0"/>
        <v>0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217112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210112</v>
      </c>
      <c r="H30" s="19"/>
      <c r="I30" s="34">
        <f>SUM(I6:I28)</f>
        <v>7000</v>
      </c>
      <c r="J30" s="34">
        <f>SUM(J6:J28)</f>
        <v>102802</v>
      </c>
      <c r="K30" s="34">
        <f>SUM(K6:K28)</f>
        <v>114310</v>
      </c>
      <c r="L30" s="34">
        <f>SUM(L6:L29)</f>
        <v>0</v>
      </c>
      <c r="M30" s="34">
        <f>SUM(M6:M29)</f>
        <v>0</v>
      </c>
      <c r="N30" s="34">
        <f>SUM(J30:M30)</f>
        <v>217112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56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56" t="s">
        <v>20</v>
      </c>
      <c r="F32" s="56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56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70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34790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68000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102790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N37"/>
  <sheetViews>
    <sheetView workbookViewId="0"/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5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24</v>
      </c>
      <c r="F3" s="8"/>
      <c r="G3" s="1"/>
      <c r="H3" s="2"/>
      <c r="I3" s="1"/>
      <c r="J3" s="54"/>
      <c r="K3" s="172">
        <v>40880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5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70</v>
      </c>
      <c r="C6" s="13" t="s">
        <v>27</v>
      </c>
      <c r="D6" s="13">
        <v>40880</v>
      </c>
      <c r="E6" s="13">
        <v>40881</v>
      </c>
      <c r="F6" s="14">
        <v>39796</v>
      </c>
      <c r="G6" s="57">
        <v>28826</v>
      </c>
      <c r="H6" s="57"/>
      <c r="I6" s="57"/>
      <c r="J6" s="57"/>
      <c r="K6" s="57">
        <v>28826</v>
      </c>
      <c r="L6" s="57"/>
      <c r="M6" s="57"/>
      <c r="N6" s="58">
        <f>SUM(G6+I6)</f>
        <v>28826</v>
      </c>
    </row>
    <row r="7" spans="1:14">
      <c r="A7" s="10"/>
      <c r="B7" s="10" t="s">
        <v>71</v>
      </c>
      <c r="C7" s="12" t="s">
        <v>27</v>
      </c>
      <c r="D7" s="13">
        <v>40880</v>
      </c>
      <c r="E7" s="13">
        <v>40882</v>
      </c>
      <c r="F7" s="14">
        <v>39797</v>
      </c>
      <c r="G7" s="57">
        <v>44730</v>
      </c>
      <c r="H7" s="57"/>
      <c r="I7" s="57"/>
      <c r="J7" s="57">
        <v>44730</v>
      </c>
      <c r="K7" s="57"/>
      <c r="L7" s="57"/>
      <c r="M7" s="57"/>
      <c r="N7" s="58">
        <f>SUM(G7+I7)</f>
        <v>44730</v>
      </c>
    </row>
    <row r="8" spans="1:14">
      <c r="A8" s="10"/>
      <c r="B8" s="10" t="s">
        <v>24</v>
      </c>
      <c r="C8" s="12" t="s">
        <v>27</v>
      </c>
      <c r="D8" s="13">
        <v>40880</v>
      </c>
      <c r="E8" s="13">
        <v>40881</v>
      </c>
      <c r="F8" s="14">
        <v>39798</v>
      </c>
      <c r="G8" s="57">
        <v>85484</v>
      </c>
      <c r="H8" s="57"/>
      <c r="I8" s="57"/>
      <c r="J8" s="57">
        <v>21371</v>
      </c>
      <c r="K8" s="57">
        <v>64113</v>
      </c>
      <c r="L8" s="57"/>
      <c r="M8" s="57"/>
      <c r="N8" s="58">
        <f t="shared" ref="N8:N28" si="0">SUM(G8+I8)</f>
        <v>85484</v>
      </c>
    </row>
    <row r="9" spans="1:14">
      <c r="A9" s="10"/>
      <c r="B9" s="10" t="s">
        <v>72</v>
      </c>
      <c r="C9" s="12" t="s">
        <v>74</v>
      </c>
      <c r="D9" s="13">
        <v>40872</v>
      </c>
      <c r="E9" s="13">
        <v>40874</v>
      </c>
      <c r="F9" s="14">
        <v>39799</v>
      </c>
      <c r="G9" s="57">
        <v>45117.66</v>
      </c>
      <c r="H9" s="57"/>
      <c r="I9" s="57"/>
      <c r="J9" s="57"/>
      <c r="K9" s="57"/>
      <c r="L9" s="57">
        <v>45117.66</v>
      </c>
      <c r="M9" s="57"/>
      <c r="N9" s="58">
        <f t="shared" si="0"/>
        <v>45117.66</v>
      </c>
    </row>
    <row r="10" spans="1:14">
      <c r="A10" s="10"/>
      <c r="B10" s="10" t="s">
        <v>73</v>
      </c>
      <c r="C10" s="12" t="s">
        <v>74</v>
      </c>
      <c r="D10" s="13">
        <v>40873</v>
      </c>
      <c r="E10" s="13">
        <v>40876</v>
      </c>
      <c r="F10" s="14">
        <v>39800</v>
      </c>
      <c r="G10" s="57">
        <v>67676.490000000005</v>
      </c>
      <c r="H10" s="57"/>
      <c r="I10" s="57"/>
      <c r="J10" s="57"/>
      <c r="K10" s="57"/>
      <c r="L10" s="57">
        <v>67676.490000000005</v>
      </c>
      <c r="M10" s="57"/>
      <c r="N10" s="58">
        <f t="shared" si="0"/>
        <v>67676.490000000005</v>
      </c>
    </row>
    <row r="11" spans="1:14">
      <c r="A11" s="10"/>
      <c r="B11" s="10" t="s">
        <v>75</v>
      </c>
      <c r="C11" s="12" t="s">
        <v>74</v>
      </c>
      <c r="D11" s="13">
        <v>40873</v>
      </c>
      <c r="E11" s="13">
        <v>40875</v>
      </c>
      <c r="F11" s="14">
        <v>39801</v>
      </c>
      <c r="G11" s="57">
        <v>45117.66</v>
      </c>
      <c r="H11" s="57"/>
      <c r="I11" s="57"/>
      <c r="J11" s="57"/>
      <c r="K11" s="57"/>
      <c r="L11" s="57">
        <v>45117.66</v>
      </c>
      <c r="M11" s="57"/>
      <c r="N11" s="58">
        <f t="shared" si="0"/>
        <v>45117.66</v>
      </c>
    </row>
    <row r="12" spans="1:14">
      <c r="A12" s="10"/>
      <c r="B12" s="10" t="s">
        <v>76</v>
      </c>
      <c r="C12" s="12" t="s">
        <v>74</v>
      </c>
      <c r="D12" s="13">
        <v>40570</v>
      </c>
      <c r="E12" s="13">
        <v>40875</v>
      </c>
      <c r="F12" s="14">
        <v>39802</v>
      </c>
      <c r="G12" s="57">
        <v>36445.01</v>
      </c>
      <c r="H12" s="57"/>
      <c r="I12" s="57"/>
      <c r="J12" s="57"/>
      <c r="K12" s="57"/>
      <c r="L12" s="57">
        <v>36445.01</v>
      </c>
      <c r="M12" s="57"/>
      <c r="N12" s="58">
        <f t="shared" si="0"/>
        <v>36445.01</v>
      </c>
    </row>
    <row r="13" spans="1:14">
      <c r="A13" s="10"/>
      <c r="B13" s="10" t="s">
        <v>77</v>
      </c>
      <c r="C13" s="12" t="s">
        <v>78</v>
      </c>
      <c r="D13" s="13">
        <v>40867</v>
      </c>
      <c r="E13" s="13">
        <v>40869</v>
      </c>
      <c r="F13" s="14">
        <v>39803</v>
      </c>
      <c r="G13" s="15">
        <v>45724</v>
      </c>
      <c r="H13" s="15"/>
      <c r="I13" s="15"/>
      <c r="J13" s="15"/>
      <c r="K13" s="15"/>
      <c r="L13" s="15">
        <v>45724</v>
      </c>
      <c r="M13" s="15"/>
      <c r="N13" s="16">
        <f t="shared" si="0"/>
        <v>45724</v>
      </c>
    </row>
    <row r="14" spans="1:14">
      <c r="A14" s="10"/>
      <c r="B14" s="10" t="s">
        <v>79</v>
      </c>
      <c r="C14" s="12" t="s">
        <v>78</v>
      </c>
      <c r="D14" s="13">
        <v>40867</v>
      </c>
      <c r="E14" s="13">
        <v>40868</v>
      </c>
      <c r="F14" s="14">
        <v>39804</v>
      </c>
      <c r="G14" s="15">
        <v>22862</v>
      </c>
      <c r="H14" s="15"/>
      <c r="I14" s="15"/>
      <c r="J14" s="15"/>
      <c r="K14" s="15"/>
      <c r="L14" s="15">
        <v>22862</v>
      </c>
      <c r="M14" s="15"/>
      <c r="N14" s="16">
        <f t="shared" si="0"/>
        <v>22862</v>
      </c>
    </row>
    <row r="15" spans="1:14">
      <c r="A15" s="10"/>
      <c r="B15" s="10" t="s">
        <v>80</v>
      </c>
      <c r="C15" s="12" t="s">
        <v>78</v>
      </c>
      <c r="D15" s="13">
        <v>40903</v>
      </c>
      <c r="E15" s="13">
        <v>40874</v>
      </c>
      <c r="F15" s="14">
        <v>39805</v>
      </c>
      <c r="G15" s="15">
        <v>22862</v>
      </c>
      <c r="H15" s="15"/>
      <c r="I15" s="15"/>
      <c r="J15" s="15"/>
      <c r="K15" s="15"/>
      <c r="L15" s="15">
        <v>22862</v>
      </c>
      <c r="M15" s="15"/>
      <c r="N15" s="16">
        <f t="shared" si="0"/>
        <v>22862</v>
      </c>
    </row>
    <row r="16" spans="1:14">
      <c r="A16" s="10"/>
      <c r="B16" s="10" t="s">
        <v>81</v>
      </c>
      <c r="C16" s="12" t="s">
        <v>78</v>
      </c>
      <c r="D16" s="13">
        <v>40874</v>
      </c>
      <c r="E16" s="13">
        <v>40878</v>
      </c>
      <c r="F16" s="14">
        <v>39806</v>
      </c>
      <c r="G16" s="15">
        <v>91448</v>
      </c>
      <c r="H16" s="15"/>
      <c r="I16" s="15"/>
      <c r="J16" s="15"/>
      <c r="K16" s="15"/>
      <c r="L16" s="15">
        <v>91448</v>
      </c>
      <c r="M16" s="15"/>
      <c r="N16" s="16">
        <f t="shared" si="0"/>
        <v>91448</v>
      </c>
    </row>
    <row r="17" spans="1:14">
      <c r="A17" s="10"/>
      <c r="B17" s="10" t="s">
        <v>82</v>
      </c>
      <c r="C17" s="12" t="s">
        <v>83</v>
      </c>
      <c r="D17" s="13">
        <v>40872</v>
      </c>
      <c r="E17" s="13">
        <v>40874</v>
      </c>
      <c r="F17" s="14">
        <v>39807</v>
      </c>
      <c r="G17" s="15">
        <v>61628</v>
      </c>
      <c r="H17" s="15"/>
      <c r="I17" s="15"/>
      <c r="J17" s="15"/>
      <c r="K17" s="15"/>
      <c r="L17" s="15">
        <v>61628</v>
      </c>
      <c r="M17" s="15"/>
      <c r="N17" s="16">
        <f t="shared" si="0"/>
        <v>61628</v>
      </c>
    </row>
    <row r="18" spans="1:14">
      <c r="A18" s="10"/>
      <c r="B18" s="11" t="s">
        <v>84</v>
      </c>
      <c r="C18" s="11" t="s">
        <v>83</v>
      </c>
      <c r="D18" s="13">
        <v>40866</v>
      </c>
      <c r="E18" s="13">
        <v>40868</v>
      </c>
      <c r="F18" s="14">
        <v>39808</v>
      </c>
      <c r="G18" s="15">
        <v>53676</v>
      </c>
      <c r="H18" s="15"/>
      <c r="I18" s="17"/>
      <c r="J18" s="17"/>
      <c r="K18" s="17"/>
      <c r="L18" s="15">
        <v>53676</v>
      </c>
      <c r="M18" s="15"/>
      <c r="N18" s="16">
        <f t="shared" si="0"/>
        <v>53676</v>
      </c>
    </row>
    <row r="19" spans="1:14">
      <c r="A19" s="10"/>
      <c r="B19" s="10" t="s">
        <v>85</v>
      </c>
      <c r="C19" s="10" t="s">
        <v>86</v>
      </c>
      <c r="D19" s="13">
        <v>40867</v>
      </c>
      <c r="E19" s="13">
        <v>40868</v>
      </c>
      <c r="F19" s="14">
        <v>39809</v>
      </c>
      <c r="G19" s="15">
        <v>182896</v>
      </c>
      <c r="H19" s="15"/>
      <c r="I19" s="15"/>
      <c r="J19" s="15"/>
      <c r="K19" s="15"/>
      <c r="L19" s="15">
        <v>182896</v>
      </c>
      <c r="M19" s="15"/>
      <c r="N19" s="16">
        <f t="shared" si="0"/>
        <v>182896</v>
      </c>
    </row>
    <row r="20" spans="1:14">
      <c r="A20" s="10"/>
      <c r="B20" s="10" t="s">
        <v>87</v>
      </c>
      <c r="C20" s="11" t="s">
        <v>88</v>
      </c>
      <c r="D20" s="13">
        <v>40871</v>
      </c>
      <c r="E20" s="13">
        <v>40873</v>
      </c>
      <c r="F20" s="14">
        <v>39810</v>
      </c>
      <c r="G20" s="15">
        <v>244524</v>
      </c>
      <c r="H20" s="15"/>
      <c r="I20" s="17"/>
      <c r="J20" s="17"/>
      <c r="K20" s="15"/>
      <c r="L20" s="15">
        <v>244524</v>
      </c>
      <c r="M20" s="15"/>
      <c r="N20" s="16">
        <f t="shared" si="0"/>
        <v>244524</v>
      </c>
    </row>
    <row r="21" spans="1:14">
      <c r="A21" s="10"/>
      <c r="B21" s="11" t="s">
        <v>89</v>
      </c>
      <c r="C21" s="11" t="s">
        <v>90</v>
      </c>
      <c r="D21" s="13">
        <v>40868</v>
      </c>
      <c r="E21" s="13">
        <v>40870</v>
      </c>
      <c r="F21" s="14">
        <v>39811</v>
      </c>
      <c r="G21" s="15">
        <v>395612</v>
      </c>
      <c r="H21" s="15"/>
      <c r="I21" s="17"/>
      <c r="J21" s="15"/>
      <c r="K21" s="15"/>
      <c r="L21" s="15">
        <v>395612</v>
      </c>
      <c r="M21" s="18"/>
      <c r="N21" s="16">
        <f t="shared" si="0"/>
        <v>395612</v>
      </c>
    </row>
    <row r="22" spans="1:14">
      <c r="A22" s="10"/>
      <c r="B22" s="11" t="s">
        <v>91</v>
      </c>
      <c r="C22" s="11" t="s">
        <v>90</v>
      </c>
      <c r="D22" s="13">
        <v>40871</v>
      </c>
      <c r="E22" s="13">
        <v>40873</v>
      </c>
      <c r="F22" s="14">
        <v>39812</v>
      </c>
      <c r="G22" s="15">
        <v>379708</v>
      </c>
      <c r="H22" s="15"/>
      <c r="I22" s="17"/>
      <c r="J22" s="15"/>
      <c r="K22" s="15"/>
      <c r="L22" s="15">
        <v>379708</v>
      </c>
      <c r="M22" s="18"/>
      <c r="N22" s="16">
        <f t="shared" si="0"/>
        <v>379708</v>
      </c>
    </row>
    <row r="23" spans="1:14">
      <c r="A23" s="10"/>
      <c r="B23" s="11" t="s">
        <v>92</v>
      </c>
      <c r="C23" s="11" t="s">
        <v>93</v>
      </c>
      <c r="D23" s="13">
        <v>40873</v>
      </c>
      <c r="E23" s="13">
        <v>40875</v>
      </c>
      <c r="F23" s="14">
        <v>39813</v>
      </c>
      <c r="G23" s="15">
        <v>45724</v>
      </c>
      <c r="H23" s="15"/>
      <c r="I23" s="17"/>
      <c r="J23" s="15"/>
      <c r="K23" s="15"/>
      <c r="L23" s="15">
        <v>45724</v>
      </c>
      <c r="M23" s="18"/>
      <c r="N23" s="16">
        <v>45724</v>
      </c>
    </row>
    <row r="24" spans="1:14">
      <c r="A24" s="10"/>
      <c r="B24" s="11" t="s">
        <v>94</v>
      </c>
      <c r="C24" s="11" t="s">
        <v>93</v>
      </c>
      <c r="D24" s="13">
        <v>40873</v>
      </c>
      <c r="E24" s="13">
        <v>40874</v>
      </c>
      <c r="F24" s="14">
        <v>39814</v>
      </c>
      <c r="G24" s="15">
        <v>22862</v>
      </c>
      <c r="H24" s="15"/>
      <c r="I24" s="17"/>
      <c r="J24" s="15"/>
      <c r="K24" s="15"/>
      <c r="L24" s="15">
        <v>22862</v>
      </c>
      <c r="M24" s="18"/>
      <c r="N24" s="16">
        <v>22862</v>
      </c>
    </row>
    <row r="25" spans="1:14">
      <c r="A25" s="10"/>
      <c r="B25" s="11" t="s">
        <v>95</v>
      </c>
      <c r="C25" s="11" t="s">
        <v>93</v>
      </c>
      <c r="D25" s="13">
        <v>40875</v>
      </c>
      <c r="E25" s="13">
        <v>40877</v>
      </c>
      <c r="F25" s="14">
        <v>39815</v>
      </c>
      <c r="G25" s="15">
        <v>45724</v>
      </c>
      <c r="H25" s="15"/>
      <c r="I25" s="17"/>
      <c r="J25" s="15"/>
      <c r="K25" s="15"/>
      <c r="L25" s="15">
        <v>45724</v>
      </c>
      <c r="M25" s="18"/>
      <c r="N25" s="16">
        <v>45724</v>
      </c>
    </row>
    <row r="26" spans="1:14">
      <c r="A26" s="10"/>
      <c r="B26" s="11" t="s">
        <v>96</v>
      </c>
      <c r="C26" s="11" t="s">
        <v>97</v>
      </c>
      <c r="D26" s="13">
        <v>40863</v>
      </c>
      <c r="E26" s="13">
        <v>40865</v>
      </c>
      <c r="F26" s="14">
        <v>39816</v>
      </c>
      <c r="G26" s="15">
        <v>225638</v>
      </c>
      <c r="H26" s="15"/>
      <c r="I26" s="17"/>
      <c r="J26" s="15"/>
      <c r="K26" s="15"/>
      <c r="L26" s="15">
        <v>225638</v>
      </c>
      <c r="M26" s="18"/>
      <c r="N26" s="16">
        <f t="shared" si="0"/>
        <v>225638</v>
      </c>
    </row>
    <row r="27" spans="1:14">
      <c r="A27" s="10"/>
      <c r="B27" s="11" t="s">
        <v>40</v>
      </c>
      <c r="C27" s="11" t="s">
        <v>97</v>
      </c>
      <c r="D27" s="13">
        <v>40870</v>
      </c>
      <c r="E27" s="13">
        <v>40871</v>
      </c>
      <c r="F27" s="14">
        <v>39817</v>
      </c>
      <c r="G27" s="15">
        <v>21371</v>
      </c>
      <c r="H27" s="15"/>
      <c r="I27" s="17"/>
      <c r="J27" s="15"/>
      <c r="K27" s="15"/>
      <c r="L27" s="15">
        <v>21371</v>
      </c>
      <c r="M27" s="18"/>
      <c r="N27" s="16">
        <v>21371</v>
      </c>
    </row>
    <row r="28" spans="1:14">
      <c r="A28" s="10"/>
      <c r="B28" s="11" t="s">
        <v>98</v>
      </c>
      <c r="C28" s="11" t="s">
        <v>97</v>
      </c>
      <c r="D28" s="13">
        <v>40877</v>
      </c>
      <c r="E28" s="13">
        <v>40879</v>
      </c>
      <c r="F28" s="14">
        <v>39818</v>
      </c>
      <c r="G28" s="15">
        <v>320068</v>
      </c>
      <c r="H28" s="15"/>
      <c r="I28" s="17"/>
      <c r="J28" s="15"/>
      <c r="K28" s="15"/>
      <c r="L28" s="15">
        <v>320068</v>
      </c>
      <c r="M28" s="18"/>
      <c r="N28" s="16">
        <f t="shared" si="0"/>
        <v>320068</v>
      </c>
    </row>
    <row r="29" spans="1:14">
      <c r="A29" s="29"/>
      <c r="B29" s="31"/>
      <c r="C29" s="30"/>
      <c r="D29" s="28"/>
      <c r="E29" s="28"/>
      <c r="F29" s="30"/>
      <c r="G29" s="15"/>
      <c r="H29" s="23"/>
      <c r="I29" s="24"/>
      <c r="J29" s="15"/>
      <c r="K29" s="27"/>
      <c r="L29" s="15"/>
      <c r="M29" s="18"/>
      <c r="N29" s="16">
        <f>SUM(G30+I30)</f>
        <v>2535723.8200000003</v>
      </c>
    </row>
    <row r="30" spans="1:14">
      <c r="A30" s="7" t="s">
        <v>17</v>
      </c>
      <c r="B30" s="7"/>
      <c r="C30" s="32"/>
      <c r="D30" s="33"/>
      <c r="E30" s="33"/>
      <c r="F30" s="33"/>
      <c r="G30" s="15">
        <f>SUM(G6:G29)</f>
        <v>2535723.8200000003</v>
      </c>
      <c r="H30" s="19"/>
      <c r="I30" s="34">
        <f>SUM(I6:I28)</f>
        <v>0</v>
      </c>
      <c r="J30" s="34">
        <f>SUM(J6:J28)</f>
        <v>66101</v>
      </c>
      <c r="K30" s="34">
        <f>SUM(K6:K28)</f>
        <v>92939</v>
      </c>
      <c r="L30" s="34">
        <f>SUM(L6:L29)</f>
        <v>2376683.8200000003</v>
      </c>
      <c r="M30" s="34">
        <f>SUM(M6:M29)</f>
        <v>0</v>
      </c>
      <c r="N30" s="34">
        <f>SUM(J30:M30)</f>
        <v>2535723.8200000003</v>
      </c>
    </row>
    <row r="31" spans="1:14">
      <c r="A31" s="1"/>
      <c r="B31" s="1"/>
      <c r="C31" s="1"/>
      <c r="D31" s="35"/>
      <c r="E31" s="1"/>
      <c r="F31" s="1"/>
      <c r="G31" s="1"/>
      <c r="H31" s="36" t="s">
        <v>18</v>
      </c>
      <c r="I31" s="37"/>
      <c r="J31" s="32"/>
      <c r="K31" s="54"/>
      <c r="L31" s="32"/>
      <c r="M31" s="32"/>
      <c r="N31" s="1"/>
    </row>
    <row r="32" spans="1:14" ht="18.75">
      <c r="A32" s="7" t="s">
        <v>19</v>
      </c>
      <c r="B32" s="7"/>
      <c r="C32" s="1"/>
      <c r="D32" s="35"/>
      <c r="E32" s="54" t="s">
        <v>20</v>
      </c>
      <c r="F32" s="54"/>
      <c r="G32" s="38"/>
      <c r="H32" s="174"/>
      <c r="I32" s="175"/>
      <c r="J32" s="39"/>
      <c r="K32" s="40"/>
      <c r="L32" s="40"/>
      <c r="M32" s="1"/>
      <c r="N32" s="1"/>
    </row>
    <row r="33" spans="1:14" ht="15.75">
      <c r="A33" s="7" t="s">
        <v>21</v>
      </c>
      <c r="B33" s="54"/>
      <c r="C33" s="41"/>
      <c r="D33" s="42"/>
      <c r="E33" s="176">
        <v>497</v>
      </c>
      <c r="F33" s="177"/>
      <c r="G33" s="178"/>
      <c r="H33" s="179"/>
      <c r="I33" s="180"/>
      <c r="J33" s="40"/>
      <c r="K33" s="40"/>
      <c r="L33" s="40"/>
      <c r="M33" s="1"/>
      <c r="N33" s="43"/>
    </row>
    <row r="34" spans="1:14">
      <c r="A34" s="7" t="s">
        <v>22</v>
      </c>
      <c r="B34" s="1"/>
      <c r="C34" s="44">
        <v>90</v>
      </c>
      <c r="D34" s="42"/>
      <c r="E34" s="42"/>
      <c r="F34" s="42"/>
      <c r="G34" s="1"/>
      <c r="H34" s="45"/>
      <c r="I34" s="46"/>
      <c r="J34" s="1"/>
      <c r="K34" s="1"/>
      <c r="L34" s="1"/>
      <c r="M34" s="1"/>
      <c r="N34" s="43"/>
    </row>
    <row r="35" spans="1:14">
      <c r="A35" s="1"/>
      <c r="B35" s="1"/>
      <c r="C35" s="47">
        <f>((C33+C34)*E33)</f>
        <v>44730</v>
      </c>
      <c r="D35" s="42"/>
      <c r="E35" s="42"/>
      <c r="F35" s="42"/>
      <c r="G35" s="1"/>
      <c r="H35" s="2"/>
      <c r="I35" s="1"/>
      <c r="J35" s="1"/>
      <c r="K35" s="1"/>
      <c r="L35" s="1"/>
      <c r="M35" s="1"/>
      <c r="N35" s="43"/>
    </row>
    <row r="36" spans="1:14">
      <c r="A36" s="7" t="s">
        <v>23</v>
      </c>
      <c r="B36" s="1"/>
      <c r="C36" s="48">
        <v>21375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1"/>
    </row>
    <row r="37" spans="1:14">
      <c r="A37" s="165" t="s">
        <v>16</v>
      </c>
      <c r="B37" s="165"/>
      <c r="C37" s="47">
        <f>SUM(C35+C36)</f>
        <v>66105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35"/>
    </row>
  </sheetData>
  <mergeCells count="8">
    <mergeCell ref="A37:B37"/>
    <mergeCell ref="C1:F1"/>
    <mergeCell ref="B3:D3"/>
    <mergeCell ref="K3:M3"/>
    <mergeCell ref="H4:I4"/>
    <mergeCell ref="H32:I32"/>
    <mergeCell ref="E33:F33"/>
    <mergeCell ref="G33:I33"/>
  </mergeCells>
  <pageMargins left="0.7" right="0.7" top="1.17" bottom="0.75" header="0.3" footer="0.3"/>
  <pageSetup paperSize="9" scale="75" orientation="landscape" horizontalDpi="200" verticalDpi="200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N33"/>
  <sheetViews>
    <sheetView workbookViewId="0">
      <selection sqref="A1:XFD1048576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5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46</v>
      </c>
      <c r="F3" s="8"/>
      <c r="G3" s="1"/>
      <c r="H3" s="2"/>
      <c r="I3" s="1"/>
      <c r="J3" s="54"/>
      <c r="K3" s="172">
        <v>40880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5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 t="s">
        <v>67</v>
      </c>
      <c r="B6" s="11" t="s">
        <v>68</v>
      </c>
      <c r="C6" s="13" t="s">
        <v>50</v>
      </c>
      <c r="D6" s="13">
        <v>40880</v>
      </c>
      <c r="E6" s="13">
        <v>40884</v>
      </c>
      <c r="F6" s="14">
        <v>39794</v>
      </c>
      <c r="G6" s="15">
        <v>81348</v>
      </c>
      <c r="H6" s="15"/>
      <c r="I6" s="15"/>
      <c r="J6" s="15"/>
      <c r="K6" s="15">
        <v>81348</v>
      </c>
      <c r="L6" s="15"/>
      <c r="M6" s="15"/>
      <c r="N6" s="16">
        <f>SUM(G6+I6)</f>
        <v>81348</v>
      </c>
    </row>
    <row r="7" spans="1:14">
      <c r="A7" s="10"/>
      <c r="B7" s="10" t="s">
        <v>69</v>
      </c>
      <c r="C7" s="12"/>
      <c r="D7" s="13"/>
      <c r="E7" s="13"/>
      <c r="F7" s="14">
        <v>39795</v>
      </c>
      <c r="G7" s="15"/>
      <c r="H7" s="15" t="s">
        <v>41</v>
      </c>
      <c r="I7" s="15">
        <v>3300</v>
      </c>
      <c r="J7" s="15">
        <v>3300</v>
      </c>
      <c r="K7" s="15"/>
      <c r="L7" s="15"/>
      <c r="M7" s="15"/>
      <c r="N7" s="16">
        <f>SUM(G7+I7)</f>
        <v>3300</v>
      </c>
    </row>
    <row r="8" spans="1:14">
      <c r="A8" s="10"/>
      <c r="B8" s="10"/>
      <c r="C8" s="12"/>
      <c r="D8" s="13"/>
      <c r="E8" s="13"/>
      <c r="F8" s="14"/>
      <c r="G8" s="15"/>
      <c r="H8" s="15"/>
      <c r="I8" s="15"/>
      <c r="J8" s="15"/>
      <c r="K8" s="15"/>
      <c r="L8" s="15"/>
      <c r="M8" s="15"/>
      <c r="N8" s="16">
        <f t="shared" ref="N8:N24" si="0">SUM(G8+I8)</f>
        <v>0</v>
      </c>
    </row>
    <row r="9" spans="1:14">
      <c r="A9" s="10"/>
      <c r="B9" s="10"/>
      <c r="C9" s="12"/>
      <c r="D9" s="13"/>
      <c r="E9" s="13"/>
      <c r="F9" s="14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>
      <c r="A10" s="10"/>
      <c r="B10" s="10"/>
      <c r="C10" s="12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6">
        <f t="shared" si="0"/>
        <v>0</v>
      </c>
    </row>
    <row r="11" spans="1:14">
      <c r="A11" s="10"/>
      <c r="B11" s="10"/>
      <c r="C11" s="12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0"/>
      <c r="B12" s="10"/>
      <c r="C12" s="12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6">
        <f t="shared" si="0"/>
        <v>0</v>
      </c>
    </row>
    <row r="13" spans="1:14">
      <c r="A13" s="10"/>
      <c r="B13" s="10"/>
      <c r="C13" s="12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29"/>
      <c r="B25" s="31"/>
      <c r="C25" s="30"/>
      <c r="D25" s="28"/>
      <c r="E25" s="28"/>
      <c r="F25" s="30"/>
      <c r="G25" s="15"/>
      <c r="H25" s="23"/>
      <c r="I25" s="24"/>
      <c r="J25" s="15"/>
      <c r="K25" s="27"/>
      <c r="L25" s="15"/>
      <c r="M25" s="18"/>
      <c r="N25" s="16">
        <f>SUM(G26+I26)</f>
        <v>84648</v>
      </c>
    </row>
    <row r="26" spans="1:14">
      <c r="A26" s="7" t="s">
        <v>17</v>
      </c>
      <c r="B26" s="7"/>
      <c r="C26" s="32"/>
      <c r="D26" s="33"/>
      <c r="E26" s="33"/>
      <c r="F26" s="33"/>
      <c r="G26" s="15">
        <f>SUM(G6:G25)</f>
        <v>81348</v>
      </c>
      <c r="H26" s="19"/>
      <c r="I26" s="34">
        <f>SUM(I6:I24)</f>
        <v>3300</v>
      </c>
      <c r="J26" s="34">
        <f>SUM(J6:J24)</f>
        <v>3300</v>
      </c>
      <c r="K26" s="34">
        <f>SUM(K6:K24)</f>
        <v>81348</v>
      </c>
      <c r="L26" s="34">
        <f>SUM(L6:L25)</f>
        <v>0</v>
      </c>
      <c r="M26" s="34">
        <f>SUM(M6:M25)</f>
        <v>0</v>
      </c>
      <c r="N26" s="34">
        <f>SUM(J26:M26)</f>
        <v>84648</v>
      </c>
    </row>
    <row r="27" spans="1:14">
      <c r="A27" s="1"/>
      <c r="B27" s="1"/>
      <c r="C27" s="1"/>
      <c r="D27" s="35"/>
      <c r="E27" s="1"/>
      <c r="F27" s="1"/>
      <c r="G27" s="1"/>
      <c r="H27" s="36" t="s">
        <v>18</v>
      </c>
      <c r="I27" s="37"/>
      <c r="J27" s="32"/>
      <c r="K27" s="54"/>
      <c r="L27" s="32"/>
      <c r="M27" s="32"/>
      <c r="N27" s="1"/>
    </row>
    <row r="28" spans="1:14" ht="18.75">
      <c r="A28" s="7" t="s">
        <v>19</v>
      </c>
      <c r="B28" s="7"/>
      <c r="C28" s="1"/>
      <c r="D28" s="35"/>
      <c r="E28" s="54" t="s">
        <v>20</v>
      </c>
      <c r="F28" s="54"/>
      <c r="G28" s="38"/>
      <c r="H28" s="174"/>
      <c r="I28" s="175"/>
      <c r="J28" s="39"/>
      <c r="K28" s="40"/>
      <c r="L28" s="40"/>
      <c r="M28" s="1"/>
      <c r="N28" s="1"/>
    </row>
    <row r="29" spans="1:14" ht="15.75">
      <c r="A29" s="7" t="s">
        <v>21</v>
      </c>
      <c r="B29" s="54"/>
      <c r="C29" s="41"/>
      <c r="D29" s="42"/>
      <c r="E29" s="176">
        <v>497</v>
      </c>
      <c r="F29" s="177"/>
      <c r="G29" s="178"/>
      <c r="H29" s="179"/>
      <c r="I29" s="180"/>
      <c r="J29" s="40"/>
      <c r="K29" s="40"/>
      <c r="L29" s="40"/>
      <c r="M29" s="1"/>
      <c r="N29" s="43"/>
    </row>
    <row r="30" spans="1:14">
      <c r="A30" s="7" t="s">
        <v>22</v>
      </c>
      <c r="B30" s="1"/>
      <c r="C30" s="44"/>
      <c r="D30" s="42"/>
      <c r="E30" s="42"/>
      <c r="F30" s="42"/>
      <c r="G30" s="1"/>
      <c r="H30" s="45"/>
      <c r="I30" s="46"/>
      <c r="J30" s="1"/>
      <c r="K30" s="1"/>
      <c r="L30" s="1"/>
      <c r="M30" s="1"/>
      <c r="N30" s="43"/>
    </row>
    <row r="31" spans="1:14">
      <c r="A31" s="1"/>
      <c r="B31" s="1"/>
      <c r="C31" s="47">
        <f>((C29+C30)*E29)</f>
        <v>0</v>
      </c>
      <c r="D31" s="42"/>
      <c r="E31" s="42"/>
      <c r="F31" s="42"/>
      <c r="G31" s="1"/>
      <c r="H31" s="2"/>
      <c r="I31" s="1"/>
      <c r="J31" s="1"/>
      <c r="K31" s="1"/>
      <c r="L31" s="1"/>
      <c r="M31" s="1"/>
      <c r="N31" s="43"/>
    </row>
    <row r="32" spans="1:14">
      <c r="A32" s="7" t="s">
        <v>23</v>
      </c>
      <c r="B32" s="1"/>
      <c r="C32" s="48">
        <v>3300</v>
      </c>
      <c r="D32" s="42"/>
      <c r="E32" s="42"/>
      <c r="F32" s="42"/>
      <c r="G32" s="1"/>
      <c r="H32" s="2"/>
      <c r="I32" s="1"/>
      <c r="J32" s="1"/>
      <c r="K32" s="1"/>
      <c r="L32" s="1"/>
      <c r="M32" s="1"/>
      <c r="N32" s="1"/>
    </row>
    <row r="33" spans="1:14">
      <c r="A33" s="165" t="s">
        <v>16</v>
      </c>
      <c r="B33" s="165"/>
      <c r="C33" s="47">
        <f>SUM(C31+C32)</f>
        <v>3300</v>
      </c>
      <c r="D33" s="42"/>
      <c r="E33" s="42"/>
      <c r="F33" s="42"/>
      <c r="G33" s="1"/>
      <c r="H33" s="2"/>
      <c r="I33" s="1"/>
      <c r="J33" s="1"/>
      <c r="K33" s="1"/>
      <c r="L33" s="1"/>
      <c r="M33" s="1"/>
      <c r="N33" s="35"/>
    </row>
  </sheetData>
  <mergeCells count="8">
    <mergeCell ref="A33:B33"/>
    <mergeCell ref="C1:F1"/>
    <mergeCell ref="B3:D3"/>
    <mergeCell ref="K3:M3"/>
    <mergeCell ref="H4:I4"/>
    <mergeCell ref="H28:I28"/>
    <mergeCell ref="E29:F29"/>
    <mergeCell ref="G29:I29"/>
  </mergeCells>
  <pageMargins left="0.7" right="0.7" top="1.17" bottom="0.75" header="0.3" footer="0.3"/>
  <pageSetup paperSize="9" scale="75" orientation="landscape" horizontalDpi="200" verticalDpi="200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N33"/>
  <sheetViews>
    <sheetView topLeftCell="A13" workbookViewId="0">
      <selection activeCell="C29" sqref="C29:F33"/>
    </sheetView>
  </sheetViews>
  <sheetFormatPr baseColWidth="10" defaultRowHeight="15"/>
  <cols>
    <col min="1" max="1" width="7.140625" customWidth="1"/>
    <col min="2" max="2" width="21.42578125" customWidth="1"/>
    <col min="3" max="3" width="19.85546875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5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46</v>
      </c>
      <c r="F3" s="8"/>
      <c r="G3" s="1"/>
      <c r="H3" s="2"/>
      <c r="I3" s="1"/>
      <c r="J3" s="52"/>
      <c r="K3" s="172">
        <v>40879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5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 t="s">
        <v>48</v>
      </c>
      <c r="B6" s="11" t="s">
        <v>49</v>
      </c>
      <c r="C6" s="13" t="s">
        <v>50</v>
      </c>
      <c r="D6" s="13">
        <v>40879</v>
      </c>
      <c r="E6" s="13">
        <v>40880</v>
      </c>
      <c r="F6" s="14">
        <v>39782</v>
      </c>
      <c r="G6" s="15">
        <v>29820</v>
      </c>
      <c r="H6" s="15"/>
      <c r="I6" s="15"/>
      <c r="J6" s="15"/>
      <c r="K6" s="15">
        <v>29820</v>
      </c>
      <c r="L6" s="15"/>
      <c r="M6" s="15"/>
      <c r="N6" s="16">
        <f>SUM(G6+I6)</f>
        <v>29820</v>
      </c>
    </row>
    <row r="7" spans="1:14">
      <c r="A7" s="10"/>
      <c r="B7" s="10" t="s">
        <v>51</v>
      </c>
      <c r="C7" s="12" t="s">
        <v>50</v>
      </c>
      <c r="D7" s="13">
        <v>40879</v>
      </c>
      <c r="E7" s="13">
        <v>40881</v>
      </c>
      <c r="F7" s="14">
        <v>39783</v>
      </c>
      <c r="G7" s="15">
        <v>49700</v>
      </c>
      <c r="H7" s="15"/>
      <c r="I7" s="15"/>
      <c r="J7" s="15"/>
      <c r="K7" s="15">
        <v>49700</v>
      </c>
      <c r="L7" s="15"/>
      <c r="M7" s="15"/>
      <c r="N7" s="16">
        <f>SUM(G7+I7)</f>
        <v>49700</v>
      </c>
    </row>
    <row r="8" spans="1:14">
      <c r="A8" s="10"/>
      <c r="B8" s="10" t="s">
        <v>52</v>
      </c>
      <c r="C8" s="12" t="s">
        <v>50</v>
      </c>
      <c r="D8" s="13">
        <v>40879</v>
      </c>
      <c r="E8" s="13">
        <v>40880</v>
      </c>
      <c r="F8" s="14">
        <v>39784</v>
      </c>
      <c r="G8" s="15">
        <v>21371</v>
      </c>
      <c r="H8" s="15"/>
      <c r="I8" s="15"/>
      <c r="J8" s="15"/>
      <c r="K8" s="15">
        <v>21371</v>
      </c>
      <c r="L8" s="15"/>
      <c r="M8" s="15"/>
      <c r="N8" s="16">
        <f t="shared" ref="N8:N19" si="0">SUM(G8+I8)</f>
        <v>21371</v>
      </c>
    </row>
    <row r="9" spans="1:14">
      <c r="A9" s="10"/>
      <c r="B9" s="10" t="s">
        <v>53</v>
      </c>
      <c r="C9" s="12" t="s">
        <v>54</v>
      </c>
      <c r="D9" s="13">
        <v>40900</v>
      </c>
      <c r="E9" s="13">
        <v>40903</v>
      </c>
      <c r="F9" s="14">
        <v>39785</v>
      </c>
      <c r="G9" s="15">
        <v>178920</v>
      </c>
      <c r="H9" s="15"/>
      <c r="I9" s="15"/>
      <c r="J9" s="15"/>
      <c r="K9" s="15"/>
      <c r="L9" s="15"/>
      <c r="M9" s="15">
        <v>178920</v>
      </c>
      <c r="N9" s="16">
        <f t="shared" si="0"/>
        <v>178920</v>
      </c>
    </row>
    <row r="10" spans="1:14">
      <c r="A10" s="10"/>
      <c r="B10" s="10" t="s">
        <v>55</v>
      </c>
      <c r="C10" s="12" t="s">
        <v>56</v>
      </c>
      <c r="D10" s="13">
        <v>40901</v>
      </c>
      <c r="E10" s="13">
        <v>40903</v>
      </c>
      <c r="F10" s="14">
        <v>39786</v>
      </c>
      <c r="G10" s="15">
        <v>111328</v>
      </c>
      <c r="H10" s="15"/>
      <c r="I10" s="15"/>
      <c r="J10" s="15"/>
      <c r="K10" s="15"/>
      <c r="L10" s="15"/>
      <c r="M10" s="15">
        <v>111328</v>
      </c>
      <c r="N10" s="16">
        <f t="shared" si="0"/>
        <v>111328</v>
      </c>
    </row>
    <row r="11" spans="1:14">
      <c r="A11" s="10"/>
      <c r="B11" s="10" t="s">
        <v>57</v>
      </c>
      <c r="C11" s="12" t="s">
        <v>56</v>
      </c>
      <c r="D11" s="13">
        <v>40556</v>
      </c>
      <c r="E11" s="13">
        <v>40559</v>
      </c>
      <c r="F11" s="14">
        <v>39787</v>
      </c>
      <c r="G11" s="15">
        <v>83496</v>
      </c>
      <c r="H11" s="15"/>
      <c r="I11" s="15"/>
      <c r="J11" s="15"/>
      <c r="K11" s="15"/>
      <c r="L11" s="15"/>
      <c r="M11" s="15">
        <v>83496</v>
      </c>
      <c r="N11" s="16">
        <f t="shared" si="0"/>
        <v>83496</v>
      </c>
    </row>
    <row r="12" spans="1:14">
      <c r="A12" s="10"/>
      <c r="B12" s="10" t="s">
        <v>58</v>
      </c>
      <c r="C12" s="12" t="s">
        <v>59</v>
      </c>
      <c r="D12" s="13">
        <v>40908</v>
      </c>
      <c r="E12" s="13">
        <v>40546</v>
      </c>
      <c r="F12" s="14">
        <v>39788</v>
      </c>
      <c r="G12" s="15">
        <v>95424</v>
      </c>
      <c r="H12" s="15"/>
      <c r="I12" s="15"/>
      <c r="J12" s="15"/>
      <c r="K12" s="15"/>
      <c r="L12" s="15"/>
      <c r="M12" s="15">
        <v>95424</v>
      </c>
      <c r="N12" s="16">
        <f t="shared" si="0"/>
        <v>95424</v>
      </c>
    </row>
    <row r="13" spans="1:14">
      <c r="A13" s="10"/>
      <c r="B13" s="10" t="s">
        <v>60</v>
      </c>
      <c r="C13" s="12" t="s">
        <v>50</v>
      </c>
      <c r="D13" s="13">
        <v>40879</v>
      </c>
      <c r="E13" s="13">
        <v>40881</v>
      </c>
      <c r="F13" s="14">
        <v>39789</v>
      </c>
      <c r="G13" s="15">
        <v>45724</v>
      </c>
      <c r="H13" s="15"/>
      <c r="I13" s="15"/>
      <c r="J13" s="15">
        <v>45724</v>
      </c>
      <c r="K13" s="15"/>
      <c r="L13" s="15"/>
      <c r="M13" s="15"/>
      <c r="N13" s="16">
        <f t="shared" si="0"/>
        <v>45724</v>
      </c>
    </row>
    <row r="14" spans="1:14">
      <c r="A14" s="10"/>
      <c r="B14" s="10" t="s">
        <v>61</v>
      </c>
      <c r="C14" s="12" t="s">
        <v>50</v>
      </c>
      <c r="D14" s="13">
        <v>40879</v>
      </c>
      <c r="E14" s="13">
        <v>40880</v>
      </c>
      <c r="F14" s="14">
        <v>39790</v>
      </c>
      <c r="G14" s="15">
        <v>28826</v>
      </c>
      <c r="H14" s="15"/>
      <c r="I14" s="15"/>
      <c r="J14" s="15">
        <v>28826</v>
      </c>
      <c r="K14" s="15"/>
      <c r="L14" s="15"/>
      <c r="M14" s="15"/>
      <c r="N14" s="16">
        <f t="shared" si="0"/>
        <v>28826</v>
      </c>
    </row>
    <row r="15" spans="1:14">
      <c r="A15" s="10"/>
      <c r="B15" s="10" t="s">
        <v>62</v>
      </c>
      <c r="C15" s="12" t="s">
        <v>63</v>
      </c>
      <c r="D15" s="13">
        <v>40868</v>
      </c>
      <c r="E15" s="13" t="s">
        <v>64</v>
      </c>
      <c r="F15" s="14">
        <v>39791</v>
      </c>
      <c r="G15" s="15">
        <v>80514</v>
      </c>
      <c r="H15" s="15"/>
      <c r="I15" s="15"/>
      <c r="J15" s="15"/>
      <c r="K15" s="15">
        <v>80514</v>
      </c>
      <c r="L15" s="15"/>
      <c r="M15" s="15"/>
      <c r="N15" s="16">
        <f t="shared" si="0"/>
        <v>80514</v>
      </c>
    </row>
    <row r="16" spans="1:14">
      <c r="A16" s="10"/>
      <c r="B16" s="10" t="s">
        <v>65</v>
      </c>
      <c r="C16" s="12"/>
      <c r="D16" s="13"/>
      <c r="E16" s="13"/>
      <c r="F16" s="14">
        <v>39793</v>
      </c>
      <c r="G16" s="15"/>
      <c r="H16" s="15" t="s">
        <v>41</v>
      </c>
      <c r="I16" s="15">
        <v>4400</v>
      </c>
      <c r="J16" s="15">
        <v>4400</v>
      </c>
      <c r="K16" s="15"/>
      <c r="L16" s="15"/>
      <c r="M16" s="15"/>
      <c r="N16" s="16">
        <f t="shared" si="0"/>
        <v>4400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ref="N20:N24" si="1">SUM(G20+I20)</f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1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1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1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1"/>
        <v>0</v>
      </c>
    </row>
    <row r="25" spans="1:14">
      <c r="A25" s="29"/>
      <c r="B25" s="31"/>
      <c r="C25" s="30"/>
      <c r="D25" s="28"/>
      <c r="E25" s="28"/>
      <c r="F25" s="30"/>
      <c r="G25" s="15"/>
      <c r="H25" s="23"/>
      <c r="I25" s="24"/>
      <c r="J25" s="15"/>
      <c r="K25" s="27"/>
      <c r="L25" s="15"/>
      <c r="M25" s="18"/>
      <c r="N25" s="16">
        <f>SUM(G26+I26)</f>
        <v>729523</v>
      </c>
    </row>
    <row r="26" spans="1:14">
      <c r="A26" s="7" t="s">
        <v>17</v>
      </c>
      <c r="B26" s="7"/>
      <c r="C26" s="32"/>
      <c r="D26" s="33"/>
      <c r="E26" s="33"/>
      <c r="F26" s="33"/>
      <c r="G26" s="15">
        <f>SUM(G6:G25)</f>
        <v>725123</v>
      </c>
      <c r="H26" s="19"/>
      <c r="I26" s="34">
        <f>SUM(I6:I24)</f>
        <v>4400</v>
      </c>
      <c r="J26" s="34">
        <f>SUM(J6:J24)</f>
        <v>78950</v>
      </c>
      <c r="K26" s="34">
        <f>SUM(K6:K24)</f>
        <v>181405</v>
      </c>
      <c r="L26" s="34">
        <f>SUM(L6:L25)</f>
        <v>0</v>
      </c>
      <c r="M26" s="34">
        <f>SUM(M6:M25)</f>
        <v>469168</v>
      </c>
      <c r="N26" s="34">
        <f>SUM(J26:M26)</f>
        <v>729523</v>
      </c>
    </row>
    <row r="27" spans="1:14">
      <c r="A27" s="1"/>
      <c r="B27" s="1"/>
      <c r="C27" s="1"/>
      <c r="D27" s="35"/>
      <c r="E27" s="1"/>
      <c r="F27" s="1"/>
      <c r="G27" s="1"/>
      <c r="H27" s="36" t="s">
        <v>18</v>
      </c>
      <c r="I27" s="37"/>
      <c r="J27" s="32"/>
      <c r="K27" s="52"/>
      <c r="L27" s="32"/>
      <c r="M27" s="32"/>
      <c r="N27" s="1"/>
    </row>
    <row r="28" spans="1:14" ht="18.75">
      <c r="A28" s="7" t="s">
        <v>19</v>
      </c>
      <c r="B28" s="7"/>
      <c r="C28" s="1"/>
      <c r="D28" s="35"/>
      <c r="E28" s="52" t="s">
        <v>20</v>
      </c>
      <c r="F28" s="52"/>
      <c r="G28" s="38"/>
      <c r="H28" s="174" t="s">
        <v>66</v>
      </c>
      <c r="I28" s="175"/>
      <c r="J28" s="39"/>
      <c r="K28" s="40"/>
      <c r="L28" s="40"/>
      <c r="M28" s="1"/>
      <c r="N28" s="1"/>
    </row>
    <row r="29" spans="1:14" ht="15.75">
      <c r="A29" s="7" t="s">
        <v>21</v>
      </c>
      <c r="B29" s="52"/>
      <c r="C29" s="41"/>
      <c r="D29" s="42"/>
      <c r="E29" s="176">
        <v>497</v>
      </c>
      <c r="F29" s="177"/>
      <c r="G29" s="178"/>
      <c r="H29" s="179"/>
      <c r="I29" s="180"/>
      <c r="J29" s="40"/>
      <c r="K29" s="40"/>
      <c r="L29" s="40"/>
      <c r="M29" s="1"/>
      <c r="N29" s="43"/>
    </row>
    <row r="30" spans="1:14">
      <c r="A30" s="7" t="s">
        <v>22</v>
      </c>
      <c r="B30" s="1"/>
      <c r="C30" s="44">
        <v>58</v>
      </c>
      <c r="D30" s="42"/>
      <c r="E30" s="42"/>
      <c r="F30" s="42"/>
      <c r="G30" s="1"/>
      <c r="H30" s="45"/>
      <c r="I30" s="46"/>
      <c r="J30" s="1"/>
      <c r="K30" s="1"/>
      <c r="L30" s="1"/>
      <c r="M30" s="1"/>
      <c r="N30" s="43"/>
    </row>
    <row r="31" spans="1:14">
      <c r="A31" s="1"/>
      <c r="B31" s="1"/>
      <c r="C31" s="47">
        <f>((C29+C30)*E29)</f>
        <v>28826</v>
      </c>
      <c r="D31" s="42"/>
      <c r="E31" s="42"/>
      <c r="F31" s="42"/>
      <c r="G31" s="1"/>
      <c r="H31" s="2"/>
      <c r="I31" s="1"/>
      <c r="J31" s="1"/>
      <c r="K31" s="1"/>
      <c r="L31" s="1"/>
      <c r="M31" s="1"/>
      <c r="N31" s="43"/>
    </row>
    <row r="32" spans="1:14">
      <c r="A32" s="7" t="s">
        <v>23</v>
      </c>
      <c r="B32" s="1"/>
      <c r="C32" s="48">
        <v>50125</v>
      </c>
      <c r="D32" s="42"/>
      <c r="E32" s="42"/>
      <c r="F32" s="42"/>
      <c r="G32" s="1"/>
      <c r="H32" s="2"/>
      <c r="I32" s="1"/>
      <c r="J32" s="1"/>
      <c r="K32" s="1"/>
      <c r="L32" s="1"/>
      <c r="M32" s="1"/>
      <c r="N32" s="1"/>
    </row>
    <row r="33" spans="1:14">
      <c r="A33" s="165" t="s">
        <v>16</v>
      </c>
      <c r="B33" s="165"/>
      <c r="C33" s="47">
        <f>SUM(C31+C32)</f>
        <v>78951</v>
      </c>
      <c r="D33" s="42"/>
      <c r="E33" s="42"/>
      <c r="F33" s="42"/>
      <c r="G33" s="1"/>
      <c r="H33" s="2"/>
      <c r="I33" s="1"/>
      <c r="J33" s="1"/>
      <c r="K33" s="1"/>
      <c r="L33" s="1"/>
      <c r="M33" s="1"/>
      <c r="N33" s="35"/>
    </row>
  </sheetData>
  <mergeCells count="8">
    <mergeCell ref="A33:B33"/>
    <mergeCell ref="C1:F1"/>
    <mergeCell ref="B3:D3"/>
    <mergeCell ref="K3:M3"/>
    <mergeCell ref="H4:I4"/>
    <mergeCell ref="H28:I28"/>
    <mergeCell ref="E29:F29"/>
    <mergeCell ref="G29:I29"/>
  </mergeCells>
  <pageMargins left="0.7" right="0.7" top="1.17" bottom="0.75" header="0.3" footer="0.3"/>
  <pageSetup paperSize="9" scale="75" orientation="landscape" horizontalDpi="200" verticalDpi="200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A25" sqref="A1:N25"/>
    </sheetView>
  </sheetViews>
  <sheetFormatPr baseColWidth="10" defaultRowHeight="15"/>
  <cols>
    <col min="2" max="2" width="16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4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42</v>
      </c>
      <c r="F3" s="8"/>
      <c r="G3" s="1"/>
      <c r="H3" s="2"/>
      <c r="I3" s="1"/>
      <c r="J3" s="50"/>
      <c r="K3" s="172">
        <v>40879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5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 t="s">
        <v>43</v>
      </c>
      <c r="B6" s="11" t="s">
        <v>44</v>
      </c>
      <c r="C6" s="12" t="s">
        <v>27</v>
      </c>
      <c r="D6" s="13">
        <v>40876</v>
      </c>
      <c r="E6" s="13">
        <v>40879</v>
      </c>
      <c r="F6" s="14">
        <v>39780</v>
      </c>
      <c r="G6" s="15">
        <v>59640</v>
      </c>
      <c r="H6" s="15"/>
      <c r="I6" s="15"/>
      <c r="J6" s="15"/>
      <c r="K6" s="15">
        <v>59640</v>
      </c>
      <c r="L6" s="15"/>
      <c r="M6" s="15"/>
      <c r="N6" s="16">
        <f>SUM(G6+I6)</f>
        <v>59640</v>
      </c>
    </row>
    <row r="7" spans="1:14">
      <c r="A7" s="10"/>
      <c r="B7" s="10" t="s">
        <v>45</v>
      </c>
      <c r="C7" s="12"/>
      <c r="D7" s="13">
        <v>40886</v>
      </c>
      <c r="E7" s="13">
        <v>40888</v>
      </c>
      <c r="F7" s="14">
        <v>39781</v>
      </c>
      <c r="G7" s="15">
        <v>437360</v>
      </c>
      <c r="H7" s="15"/>
      <c r="I7" s="15"/>
      <c r="J7" s="15"/>
      <c r="K7" s="15"/>
      <c r="L7" s="15"/>
      <c r="M7" s="15">
        <v>437360</v>
      </c>
      <c r="N7" s="16">
        <f>SUM(G7+I7)</f>
        <v>437360</v>
      </c>
    </row>
    <row r="8" spans="1:14">
      <c r="A8" s="10"/>
      <c r="B8" s="10"/>
      <c r="C8" s="12"/>
      <c r="D8" s="13">
        <v>40877</v>
      </c>
      <c r="E8" s="13">
        <v>40879</v>
      </c>
      <c r="F8" s="14">
        <v>39779</v>
      </c>
      <c r="G8" s="15">
        <v>40000</v>
      </c>
      <c r="H8" s="15"/>
      <c r="I8" s="15"/>
      <c r="J8" s="15">
        <v>40000</v>
      </c>
      <c r="K8" s="15"/>
      <c r="L8" s="15"/>
      <c r="M8" s="15"/>
      <c r="N8" s="16">
        <f t="shared" ref="N8:N16" si="0">SUM(G8+I8)</f>
        <v>40000</v>
      </c>
    </row>
    <row r="9" spans="1:14">
      <c r="A9" s="10"/>
      <c r="B9" s="10"/>
      <c r="C9" s="12"/>
      <c r="D9" s="13"/>
      <c r="E9" s="13"/>
      <c r="F9" s="14"/>
      <c r="G9" s="15"/>
      <c r="H9" s="15"/>
      <c r="I9" s="15"/>
      <c r="J9" s="15"/>
      <c r="K9" s="15"/>
      <c r="L9" s="15"/>
      <c r="M9" s="15"/>
      <c r="N9" s="16">
        <f t="shared" si="0"/>
        <v>0</v>
      </c>
    </row>
    <row r="10" spans="1:14">
      <c r="A10" s="10"/>
      <c r="B10" s="11"/>
      <c r="C10" s="11"/>
      <c r="D10" s="13"/>
      <c r="E10" s="13"/>
      <c r="F10" s="14"/>
      <c r="G10" s="15"/>
      <c r="H10" s="15"/>
      <c r="I10" s="17"/>
      <c r="J10" s="17"/>
      <c r="K10" s="17"/>
      <c r="L10" s="15"/>
      <c r="M10" s="15"/>
      <c r="N10" s="16">
        <f t="shared" si="0"/>
        <v>0</v>
      </c>
    </row>
    <row r="11" spans="1:14">
      <c r="A11" s="10"/>
      <c r="B11" s="10"/>
      <c r="C11" s="10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6">
        <f t="shared" si="0"/>
        <v>0</v>
      </c>
    </row>
    <row r="12" spans="1:14">
      <c r="A12" s="10"/>
      <c r="B12" s="10"/>
      <c r="C12" s="11"/>
      <c r="D12" s="13"/>
      <c r="E12" s="13"/>
      <c r="F12" s="14"/>
      <c r="G12" s="15"/>
      <c r="H12" s="15"/>
      <c r="I12" s="17"/>
      <c r="J12" s="17"/>
      <c r="K12" s="15"/>
      <c r="L12" s="15"/>
      <c r="M12" s="15"/>
      <c r="N12" s="16">
        <f t="shared" si="0"/>
        <v>0</v>
      </c>
    </row>
    <row r="13" spans="1:14">
      <c r="A13" s="10"/>
      <c r="B13" s="11"/>
      <c r="C13" s="11"/>
      <c r="D13" s="13"/>
      <c r="E13" s="13"/>
      <c r="F13" s="14"/>
      <c r="G13" s="15"/>
      <c r="H13" s="15"/>
      <c r="I13" s="17"/>
      <c r="J13" s="15"/>
      <c r="K13" s="15"/>
      <c r="L13" s="15"/>
      <c r="M13" s="18"/>
      <c r="N13" s="16">
        <f t="shared" si="0"/>
        <v>0</v>
      </c>
    </row>
    <row r="14" spans="1:14">
      <c r="A14" s="10"/>
      <c r="B14" s="11"/>
      <c r="C14" s="11"/>
      <c r="D14" s="13"/>
      <c r="E14" s="13"/>
      <c r="F14" s="14"/>
      <c r="G14" s="15"/>
      <c r="H14" s="15"/>
      <c r="I14" s="17"/>
      <c r="J14" s="15"/>
      <c r="K14" s="15"/>
      <c r="L14" s="15"/>
      <c r="M14" s="18"/>
      <c r="N14" s="16">
        <f t="shared" si="0"/>
        <v>0</v>
      </c>
    </row>
    <row r="15" spans="1:14">
      <c r="A15" s="10"/>
      <c r="B15" s="11"/>
      <c r="C15" s="11"/>
      <c r="D15" s="13"/>
      <c r="E15" s="13"/>
      <c r="F15" s="14"/>
      <c r="G15" s="15"/>
      <c r="H15" s="15"/>
      <c r="I15" s="17"/>
      <c r="J15" s="15"/>
      <c r="K15" s="15"/>
      <c r="L15" s="15"/>
      <c r="M15" s="18"/>
      <c r="N15" s="16">
        <f t="shared" si="0"/>
        <v>0</v>
      </c>
    </row>
    <row r="16" spans="1:14">
      <c r="A16" s="10"/>
      <c r="B16" s="11"/>
      <c r="C16" s="11"/>
      <c r="D16" s="13"/>
      <c r="E16" s="13"/>
      <c r="F16" s="14"/>
      <c r="G16" s="15"/>
      <c r="H16" s="15"/>
      <c r="I16" s="17"/>
      <c r="J16" s="15"/>
      <c r="K16" s="15"/>
      <c r="L16" s="15"/>
      <c r="M16" s="18"/>
      <c r="N16" s="16">
        <f t="shared" si="0"/>
        <v>0</v>
      </c>
    </row>
    <row r="17" spans="1:14">
      <c r="A17" s="29"/>
      <c r="B17" s="31"/>
      <c r="C17" s="30"/>
      <c r="D17" s="28"/>
      <c r="E17" s="28"/>
      <c r="F17" s="30"/>
      <c r="G17" s="15"/>
      <c r="H17" s="23"/>
      <c r="I17" s="24"/>
      <c r="J17" s="15"/>
      <c r="K17" s="27"/>
      <c r="L17" s="15"/>
      <c r="M17" s="18"/>
      <c r="N17" s="16">
        <f>SUM(G18+I18)</f>
        <v>537000</v>
      </c>
    </row>
    <row r="18" spans="1:14">
      <c r="A18" s="7" t="s">
        <v>17</v>
      </c>
      <c r="B18" s="7"/>
      <c r="C18" s="32"/>
      <c r="D18" s="33"/>
      <c r="E18" s="33"/>
      <c r="F18" s="33"/>
      <c r="G18" s="15">
        <f>SUM(G6:G17)</f>
        <v>537000</v>
      </c>
      <c r="H18" s="19"/>
      <c r="I18" s="34">
        <f>SUM(I6:I16)</f>
        <v>0</v>
      </c>
      <c r="J18" s="34">
        <f>SUM(J6:J16)</f>
        <v>40000</v>
      </c>
      <c r="K18" s="34">
        <f>SUM(K6:K16)</f>
        <v>59640</v>
      </c>
      <c r="L18" s="34">
        <f>SUM(L6:L17)</f>
        <v>0</v>
      </c>
      <c r="M18" s="34">
        <f>SUM(M6:M17)</f>
        <v>437360</v>
      </c>
      <c r="N18" s="34">
        <f>SUM(J18:M18)</f>
        <v>537000</v>
      </c>
    </row>
    <row r="19" spans="1:14">
      <c r="A19" s="1"/>
      <c r="B19" s="1"/>
      <c r="C19" s="1"/>
      <c r="D19" s="35"/>
      <c r="E19" s="1"/>
      <c r="F19" s="1"/>
      <c r="G19" s="1"/>
      <c r="H19" s="36" t="s">
        <v>18</v>
      </c>
      <c r="I19" s="37"/>
      <c r="J19" s="32"/>
      <c r="K19" s="50"/>
      <c r="L19" s="32"/>
      <c r="M19" s="32"/>
      <c r="N19" s="1"/>
    </row>
    <row r="20" spans="1:14" ht="18.75">
      <c r="A20" s="7" t="s">
        <v>19</v>
      </c>
      <c r="B20" s="7"/>
      <c r="C20" s="1"/>
      <c r="D20" s="35"/>
      <c r="E20" s="50" t="s">
        <v>20</v>
      </c>
      <c r="F20" s="50"/>
      <c r="G20" s="38"/>
      <c r="H20" s="174"/>
      <c r="I20" s="175"/>
      <c r="J20" s="39"/>
      <c r="K20" s="40"/>
      <c r="L20" s="40"/>
      <c r="M20" s="1"/>
      <c r="N20" s="1"/>
    </row>
    <row r="21" spans="1:14" ht="15.75">
      <c r="A21" s="7" t="s">
        <v>21</v>
      </c>
      <c r="B21" s="50"/>
      <c r="C21" s="41"/>
      <c r="D21" s="42"/>
      <c r="E21" s="176">
        <v>497</v>
      </c>
      <c r="F21" s="177"/>
      <c r="G21" s="178"/>
      <c r="H21" s="179"/>
      <c r="I21" s="180"/>
      <c r="J21" s="40"/>
      <c r="K21" s="40"/>
      <c r="L21" s="40"/>
      <c r="M21" s="1"/>
      <c r="N21" s="43"/>
    </row>
    <row r="22" spans="1:14">
      <c r="A22" s="7" t="s">
        <v>22</v>
      </c>
      <c r="B22" s="1"/>
      <c r="C22" s="44"/>
      <c r="D22" s="42"/>
      <c r="E22" s="42"/>
      <c r="F22" s="42"/>
      <c r="G22" s="1"/>
      <c r="H22" s="45"/>
      <c r="I22" s="46"/>
      <c r="J22" s="1"/>
      <c r="K22" s="1"/>
      <c r="L22" s="1"/>
      <c r="M22" s="1"/>
      <c r="N22" s="43"/>
    </row>
    <row r="23" spans="1:14">
      <c r="A23" s="1"/>
      <c r="B23" s="1"/>
      <c r="C23" s="47">
        <f>((C21+C22)*E21)</f>
        <v>0</v>
      </c>
      <c r="D23" s="42"/>
      <c r="E23" s="42"/>
      <c r="F23" s="42"/>
      <c r="G23" s="1"/>
      <c r="H23" s="2"/>
      <c r="I23" s="1"/>
      <c r="J23" s="1"/>
      <c r="K23" s="1"/>
      <c r="L23" s="1"/>
      <c r="M23" s="1"/>
      <c r="N23" s="43"/>
    </row>
    <row r="24" spans="1:14">
      <c r="A24" s="7" t="s">
        <v>23</v>
      </c>
      <c r="B24" s="1"/>
      <c r="C24" s="48">
        <v>40000</v>
      </c>
      <c r="D24" s="42"/>
      <c r="E24" s="42"/>
      <c r="F24" s="42"/>
      <c r="G24" s="1"/>
      <c r="H24" s="2"/>
      <c r="I24" s="1"/>
      <c r="J24" s="1"/>
      <c r="K24" s="1"/>
      <c r="L24" s="1"/>
      <c r="M24" s="1"/>
      <c r="N24" s="1"/>
    </row>
    <row r="25" spans="1:14">
      <c r="A25" s="165" t="s">
        <v>16</v>
      </c>
      <c r="B25" s="165"/>
      <c r="C25" s="47">
        <f>SUM(C23+C24)</f>
        <v>40000</v>
      </c>
      <c r="D25" s="42"/>
      <c r="E25" s="42"/>
      <c r="F25" s="42"/>
      <c r="G25" s="1"/>
      <c r="H25" s="2"/>
      <c r="I25" s="1"/>
      <c r="J25" s="1"/>
      <c r="K25" s="1"/>
      <c r="L25" s="1"/>
      <c r="M25" s="1"/>
      <c r="N25" s="35"/>
    </row>
  </sheetData>
  <mergeCells count="8">
    <mergeCell ref="A25:B25"/>
    <mergeCell ref="C1:F1"/>
    <mergeCell ref="B3:D3"/>
    <mergeCell ref="K3:M3"/>
    <mergeCell ref="H4:I4"/>
    <mergeCell ref="H20:I20"/>
    <mergeCell ref="E21:F21"/>
    <mergeCell ref="G21:I21"/>
  </mergeCells>
  <pageMargins left="0.7" right="0.7" top="1.17" bottom="0.75" header="0.3" footer="0.3"/>
  <pageSetup paperSize="9" scale="75" orientation="landscape" horizontalDpi="200" verticalDpi="200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N48"/>
  <sheetViews>
    <sheetView topLeftCell="A28" workbookViewId="0">
      <selection activeCell="A2" sqref="A1:N48"/>
    </sheetView>
  </sheetViews>
  <sheetFormatPr baseColWidth="10" defaultRowHeight="15"/>
  <cols>
    <col min="2" max="2" width="16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24</v>
      </c>
      <c r="F3" s="8"/>
      <c r="G3" s="1"/>
      <c r="H3" s="2"/>
      <c r="I3" s="1"/>
      <c r="J3" s="9"/>
      <c r="K3" s="172">
        <v>40878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1" t="s">
        <v>26</v>
      </c>
      <c r="C6" s="12" t="s">
        <v>27</v>
      </c>
      <c r="D6" s="13">
        <v>40878</v>
      </c>
      <c r="E6" s="13">
        <v>40880</v>
      </c>
      <c r="F6" s="14">
        <v>39768</v>
      </c>
      <c r="G6" s="15">
        <v>40754</v>
      </c>
      <c r="H6" s="15"/>
      <c r="I6" s="15"/>
      <c r="J6" s="15">
        <v>40754</v>
      </c>
      <c r="K6" s="15"/>
      <c r="L6" s="15"/>
      <c r="M6" s="15"/>
      <c r="N6" s="16">
        <f>SUM(G6+I6)</f>
        <v>40754</v>
      </c>
    </row>
    <row r="7" spans="1:14">
      <c r="A7" s="10"/>
      <c r="B7" s="10" t="s">
        <v>28</v>
      </c>
      <c r="C7" s="12"/>
      <c r="D7" s="13"/>
      <c r="E7" s="13"/>
      <c r="F7" s="14">
        <v>39769</v>
      </c>
      <c r="G7" s="15"/>
      <c r="H7" s="15" t="s">
        <v>29</v>
      </c>
      <c r="I7" s="15">
        <v>80017</v>
      </c>
      <c r="J7" s="15"/>
      <c r="K7" s="15">
        <v>80017</v>
      </c>
      <c r="L7" s="15"/>
      <c r="M7" s="15"/>
      <c r="N7" s="16">
        <f>SUM(G7+I7)</f>
        <v>80017</v>
      </c>
    </row>
    <row r="8" spans="1:14">
      <c r="A8" s="10"/>
      <c r="B8" s="10" t="s">
        <v>30</v>
      </c>
      <c r="C8" s="12" t="s">
        <v>31</v>
      </c>
      <c r="D8" s="13">
        <v>40878</v>
      </c>
      <c r="E8" s="13">
        <v>40880</v>
      </c>
      <c r="F8" s="14">
        <v>39770</v>
      </c>
      <c r="G8" s="15">
        <v>45107.72</v>
      </c>
      <c r="H8" s="15"/>
      <c r="I8" s="15"/>
      <c r="J8" s="15"/>
      <c r="K8" s="15">
        <v>45107.72</v>
      </c>
      <c r="L8" s="15"/>
      <c r="M8" s="15"/>
      <c r="N8" s="16">
        <f t="shared" ref="N8:N39" si="0">SUM(G8+I8)</f>
        <v>45107.72</v>
      </c>
    </row>
    <row r="9" spans="1:14">
      <c r="A9" s="10"/>
      <c r="B9" s="10" t="s">
        <v>32</v>
      </c>
      <c r="C9" s="12" t="s">
        <v>33</v>
      </c>
      <c r="D9" s="13">
        <v>40876</v>
      </c>
      <c r="E9" s="13">
        <v>40879</v>
      </c>
      <c r="F9" s="14">
        <v>39771</v>
      </c>
      <c r="G9" s="15">
        <v>51000</v>
      </c>
      <c r="H9" s="15"/>
      <c r="I9" s="15"/>
      <c r="J9" s="15"/>
      <c r="K9" s="15">
        <v>51000</v>
      </c>
      <c r="L9" s="15"/>
      <c r="M9" s="15"/>
      <c r="N9" s="16">
        <f t="shared" si="0"/>
        <v>51000</v>
      </c>
    </row>
    <row r="10" spans="1:14">
      <c r="A10" s="10"/>
      <c r="B10" s="11" t="s">
        <v>34</v>
      </c>
      <c r="C10" s="11" t="s">
        <v>33</v>
      </c>
      <c r="D10" s="13">
        <v>40878</v>
      </c>
      <c r="E10" s="13">
        <v>40879</v>
      </c>
      <c r="F10" s="14">
        <v>39772</v>
      </c>
      <c r="G10" s="15">
        <v>17000</v>
      </c>
      <c r="H10" s="15"/>
      <c r="I10" s="17"/>
      <c r="J10" s="17"/>
      <c r="K10" s="17">
        <v>17000</v>
      </c>
      <c r="L10" s="15"/>
      <c r="M10" s="15"/>
      <c r="N10" s="16">
        <f t="shared" si="0"/>
        <v>17000</v>
      </c>
    </row>
    <row r="11" spans="1:14">
      <c r="A11" s="10"/>
      <c r="B11" s="10" t="s">
        <v>35</v>
      </c>
      <c r="C11" s="10" t="s">
        <v>33</v>
      </c>
      <c r="D11" s="13">
        <v>40878</v>
      </c>
      <c r="E11" s="13">
        <v>40879</v>
      </c>
      <c r="F11" s="14">
        <v>39773</v>
      </c>
      <c r="G11" s="15">
        <v>17000</v>
      </c>
      <c r="H11" s="15"/>
      <c r="I11" s="15"/>
      <c r="J11" s="15">
        <v>17000</v>
      </c>
      <c r="K11" s="15"/>
      <c r="L11" s="15"/>
      <c r="M11" s="15"/>
      <c r="N11" s="16">
        <f t="shared" si="0"/>
        <v>17000</v>
      </c>
    </row>
    <row r="12" spans="1:14">
      <c r="A12" s="10"/>
      <c r="B12" s="10" t="s">
        <v>36</v>
      </c>
      <c r="C12" s="11" t="s">
        <v>33</v>
      </c>
      <c r="D12" s="13">
        <v>40878</v>
      </c>
      <c r="E12" s="13">
        <v>40879</v>
      </c>
      <c r="F12" s="14">
        <v>39774</v>
      </c>
      <c r="G12" s="15">
        <v>20500</v>
      </c>
      <c r="H12" s="15"/>
      <c r="I12" s="17"/>
      <c r="J12" s="17"/>
      <c r="K12" s="15">
        <v>20500</v>
      </c>
      <c r="L12" s="15"/>
      <c r="M12" s="15"/>
      <c r="N12" s="16">
        <f t="shared" si="0"/>
        <v>20500</v>
      </c>
    </row>
    <row r="13" spans="1:14">
      <c r="A13" s="10"/>
      <c r="B13" s="11" t="s">
        <v>36</v>
      </c>
      <c r="C13" s="11" t="s">
        <v>33</v>
      </c>
      <c r="D13" s="13">
        <v>40878</v>
      </c>
      <c r="E13" s="13">
        <v>40879</v>
      </c>
      <c r="F13" s="14">
        <v>39775</v>
      </c>
      <c r="G13" s="15">
        <v>20500</v>
      </c>
      <c r="H13" s="15"/>
      <c r="I13" s="17"/>
      <c r="J13" s="15"/>
      <c r="K13" s="15">
        <v>20500</v>
      </c>
      <c r="L13" s="15"/>
      <c r="M13" s="18"/>
      <c r="N13" s="16">
        <f t="shared" si="0"/>
        <v>20500</v>
      </c>
    </row>
    <row r="14" spans="1:14">
      <c r="A14" s="10"/>
      <c r="B14" s="11" t="s">
        <v>37</v>
      </c>
      <c r="C14" s="11" t="s">
        <v>31</v>
      </c>
      <c r="D14" s="13">
        <v>40878</v>
      </c>
      <c r="E14" s="13">
        <v>40881</v>
      </c>
      <c r="F14" s="14">
        <v>39776</v>
      </c>
      <c r="G14" s="15">
        <v>77502.179999999993</v>
      </c>
      <c r="H14" s="15"/>
      <c r="I14" s="17"/>
      <c r="J14" s="15"/>
      <c r="K14" s="15">
        <v>77502.179999999993</v>
      </c>
      <c r="L14" s="15"/>
      <c r="M14" s="18"/>
      <c r="N14" s="16">
        <f t="shared" si="0"/>
        <v>77502.179999999993</v>
      </c>
    </row>
    <row r="15" spans="1:14">
      <c r="A15" s="10"/>
      <c r="B15" s="11" t="s">
        <v>38</v>
      </c>
      <c r="C15" s="11" t="s">
        <v>27</v>
      </c>
      <c r="D15" s="13"/>
      <c r="E15" s="13"/>
      <c r="F15" s="14">
        <v>39777</v>
      </c>
      <c r="G15" s="15"/>
      <c r="H15" s="15" t="s">
        <v>39</v>
      </c>
      <c r="I15" s="17">
        <v>75544</v>
      </c>
      <c r="J15" s="15"/>
      <c r="K15" s="15">
        <v>75544</v>
      </c>
      <c r="L15" s="15"/>
      <c r="M15" s="18"/>
      <c r="N15" s="16">
        <f t="shared" si="0"/>
        <v>75544</v>
      </c>
    </row>
    <row r="16" spans="1:14">
      <c r="A16" s="10"/>
      <c r="B16" s="11" t="s">
        <v>40</v>
      </c>
      <c r="C16" s="11" t="s">
        <v>27</v>
      </c>
      <c r="D16" s="13"/>
      <c r="E16" s="13"/>
      <c r="F16" s="14">
        <v>38778</v>
      </c>
      <c r="G16" s="15"/>
      <c r="H16" s="15" t="s">
        <v>41</v>
      </c>
      <c r="I16" s="17">
        <v>2200</v>
      </c>
      <c r="J16" s="15">
        <v>2200</v>
      </c>
      <c r="K16" s="15"/>
      <c r="L16" s="15"/>
      <c r="M16" s="18"/>
      <c r="N16" s="16">
        <f t="shared" si="0"/>
        <v>2200</v>
      </c>
    </row>
    <row r="17" spans="1:14">
      <c r="A17" s="10"/>
      <c r="B17" s="11"/>
      <c r="C17" s="11"/>
      <c r="D17" s="13"/>
      <c r="E17" s="13"/>
      <c r="F17" s="14"/>
      <c r="G17" s="15"/>
      <c r="H17" s="15"/>
      <c r="I17" s="17"/>
      <c r="J17" s="15"/>
      <c r="K17" s="15"/>
      <c r="L17" s="15"/>
      <c r="M17" s="18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5"/>
      <c r="K18" s="15"/>
      <c r="L18" s="15"/>
      <c r="M18" s="18"/>
      <c r="N18" s="16">
        <f t="shared" si="0"/>
        <v>0</v>
      </c>
    </row>
    <row r="19" spans="1:14">
      <c r="A19" s="10"/>
      <c r="B19" s="11"/>
      <c r="C19" s="11"/>
      <c r="D19" s="13"/>
      <c r="E19" s="13"/>
      <c r="F19" s="14"/>
      <c r="G19" s="15"/>
      <c r="H19" s="15"/>
      <c r="I19" s="17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1"/>
      <c r="C20" s="11"/>
      <c r="D20" s="13"/>
      <c r="E20" s="13"/>
      <c r="F20" s="14"/>
      <c r="G20" s="15"/>
      <c r="H20" s="19"/>
      <c r="I20" s="17"/>
      <c r="J20" s="15"/>
      <c r="K20" s="15"/>
      <c r="L20" s="15"/>
      <c r="M20" s="18"/>
      <c r="N20" s="16">
        <f t="shared" si="0"/>
        <v>0</v>
      </c>
    </row>
    <row r="21" spans="1:14">
      <c r="A21" s="10"/>
      <c r="B21" s="11"/>
      <c r="C21" s="12"/>
      <c r="D21" s="13"/>
      <c r="E21" s="13"/>
      <c r="F21" s="14"/>
      <c r="G21" s="15"/>
      <c r="H21" s="19"/>
      <c r="I21" s="15"/>
      <c r="J21" s="17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2"/>
      <c r="D22" s="13"/>
      <c r="E22" s="13"/>
      <c r="F22" s="14"/>
      <c r="G22" s="15"/>
      <c r="H22" s="19"/>
      <c r="I22" s="15"/>
      <c r="J22" s="17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9"/>
      <c r="I23" s="17"/>
      <c r="J23" s="15"/>
      <c r="K23" s="15"/>
      <c r="L23" s="15"/>
      <c r="M23" s="18"/>
      <c r="N23" s="16">
        <f t="shared" si="0"/>
        <v>0</v>
      </c>
    </row>
    <row r="24" spans="1:14">
      <c r="A24" s="20"/>
      <c r="B24" s="11"/>
      <c r="C24" s="12"/>
      <c r="D24" s="13"/>
      <c r="E24" s="13"/>
      <c r="F24" s="14"/>
      <c r="G24" s="15"/>
      <c r="H24" s="19"/>
      <c r="I24" s="15"/>
      <c r="J24" s="17"/>
      <c r="K24" s="15"/>
      <c r="L24" s="15"/>
      <c r="M24" s="18"/>
      <c r="N24" s="16">
        <f t="shared" si="0"/>
        <v>0</v>
      </c>
    </row>
    <row r="25" spans="1:14">
      <c r="A25" s="20"/>
      <c r="B25" s="21"/>
      <c r="C25" s="12"/>
      <c r="D25" s="13"/>
      <c r="E25" s="13"/>
      <c r="F25" s="14"/>
      <c r="G25" s="15"/>
      <c r="H25" s="19"/>
      <c r="I25" s="17"/>
      <c r="J25" s="15"/>
      <c r="K25" s="15"/>
      <c r="L25" s="15"/>
      <c r="M25" s="18"/>
      <c r="N25" s="16">
        <f t="shared" si="0"/>
        <v>0</v>
      </c>
    </row>
    <row r="26" spans="1:14">
      <c r="A26" s="20"/>
      <c r="B26" s="21"/>
      <c r="C26" s="12"/>
      <c r="D26" s="13"/>
      <c r="E26" s="13"/>
      <c r="F26" s="14"/>
      <c r="G26" s="15"/>
      <c r="H26" s="19"/>
      <c r="I26" s="17"/>
      <c r="J26" s="17"/>
      <c r="K26" s="15"/>
      <c r="L26" s="15"/>
      <c r="M26" s="18"/>
      <c r="N26" s="16">
        <f t="shared" si="0"/>
        <v>0</v>
      </c>
    </row>
    <row r="27" spans="1:14">
      <c r="A27" s="20"/>
      <c r="B27" s="10"/>
      <c r="C27" s="12"/>
      <c r="D27" s="13"/>
      <c r="E27" s="13"/>
      <c r="F27" s="14"/>
      <c r="G27" s="15"/>
      <c r="H27" s="19"/>
      <c r="I27" s="17"/>
      <c r="J27" s="17"/>
      <c r="K27" s="15"/>
      <c r="L27" s="15"/>
      <c r="M27" s="18"/>
      <c r="N27" s="16">
        <f t="shared" si="0"/>
        <v>0</v>
      </c>
    </row>
    <row r="28" spans="1:14">
      <c r="A28" s="20"/>
      <c r="B28" s="21"/>
      <c r="C28" s="12"/>
      <c r="D28" s="13"/>
      <c r="E28" s="13"/>
      <c r="F28" s="14"/>
      <c r="G28" s="15"/>
      <c r="H28" s="19"/>
      <c r="I28" s="15"/>
      <c r="J28" s="15"/>
      <c r="K28" s="15"/>
      <c r="L28" s="15"/>
      <c r="M28" s="18"/>
      <c r="N28" s="16">
        <f t="shared" si="0"/>
        <v>0</v>
      </c>
    </row>
    <row r="29" spans="1:14">
      <c r="A29" s="22"/>
      <c r="B29" s="21"/>
      <c r="C29" s="12"/>
      <c r="D29" s="13"/>
      <c r="E29" s="13"/>
      <c r="F29" s="14"/>
      <c r="G29" s="15"/>
      <c r="H29" s="23"/>
      <c r="I29" s="24"/>
      <c r="J29" s="15"/>
      <c r="K29" s="25"/>
      <c r="L29" s="15"/>
      <c r="M29" s="18"/>
      <c r="N29" s="16">
        <f t="shared" si="0"/>
        <v>0</v>
      </c>
    </row>
    <row r="30" spans="1:14">
      <c r="A30" s="22"/>
      <c r="B30" s="26"/>
      <c r="C30" s="12"/>
      <c r="D30" s="13"/>
      <c r="E30" s="13"/>
      <c r="F30" s="14"/>
      <c r="G30" s="27"/>
      <c r="H30" s="23"/>
      <c r="I30" s="24"/>
      <c r="J30" s="27"/>
      <c r="K30" s="25"/>
      <c r="L30" s="27"/>
      <c r="M30" s="18"/>
      <c r="N30" s="16">
        <f t="shared" si="0"/>
        <v>0</v>
      </c>
    </row>
    <row r="31" spans="1:14">
      <c r="A31" s="22"/>
      <c r="B31" s="26"/>
      <c r="C31" s="26"/>
      <c r="D31" s="28"/>
      <c r="E31" s="28"/>
      <c r="F31" s="14"/>
      <c r="G31" s="27"/>
      <c r="H31" s="23"/>
      <c r="I31" s="24"/>
      <c r="J31" s="27"/>
      <c r="K31" s="25"/>
      <c r="L31" s="27"/>
      <c r="M31" s="18"/>
      <c r="N31" s="16">
        <f t="shared" si="0"/>
        <v>0</v>
      </c>
    </row>
    <row r="32" spans="1:14">
      <c r="A32" s="29"/>
      <c r="B32" s="30"/>
      <c r="C32" s="30"/>
      <c r="D32" s="28"/>
      <c r="E32" s="28"/>
      <c r="F32" s="14"/>
      <c r="G32" s="15"/>
      <c r="H32" s="23"/>
      <c r="I32" s="24"/>
      <c r="J32" s="15"/>
      <c r="K32" s="27"/>
      <c r="L32" s="15"/>
      <c r="M32" s="18"/>
      <c r="N32" s="16">
        <f t="shared" si="0"/>
        <v>0</v>
      </c>
    </row>
    <row r="33" spans="1:14">
      <c r="A33" s="29"/>
      <c r="B33" s="31"/>
      <c r="C33" s="31"/>
      <c r="D33" s="28"/>
      <c r="E33" s="28"/>
      <c r="F33" s="14"/>
      <c r="G33" s="15"/>
      <c r="H33" s="23"/>
      <c r="I33" s="24"/>
      <c r="J33" s="15"/>
      <c r="K33" s="27"/>
      <c r="L33" s="15"/>
      <c r="M33" s="18"/>
      <c r="N33" s="16">
        <f t="shared" si="0"/>
        <v>0</v>
      </c>
    </row>
    <row r="34" spans="1:14">
      <c r="A34" s="29"/>
      <c r="B34" s="31"/>
      <c r="C34" s="30"/>
      <c r="D34" s="28"/>
      <c r="E34" s="28"/>
      <c r="F34" s="14"/>
      <c r="G34" s="15"/>
      <c r="H34" s="23"/>
      <c r="I34" s="24"/>
      <c r="J34" s="15"/>
      <c r="K34" s="27"/>
      <c r="L34" s="15"/>
      <c r="M34" s="18"/>
      <c r="N34" s="16">
        <f t="shared" si="0"/>
        <v>0</v>
      </c>
    </row>
    <row r="35" spans="1:14">
      <c r="A35" s="29"/>
      <c r="B35" s="31"/>
      <c r="C35" s="30"/>
      <c r="D35" s="28"/>
      <c r="E35" s="28"/>
      <c r="F35" s="30"/>
      <c r="G35" s="15"/>
      <c r="H35" s="23"/>
      <c r="I35" s="24"/>
      <c r="J35" s="15"/>
      <c r="K35" s="27"/>
      <c r="L35" s="15"/>
      <c r="M35" s="18"/>
      <c r="N35" s="16">
        <f t="shared" si="0"/>
        <v>0</v>
      </c>
    </row>
    <row r="36" spans="1:14">
      <c r="A36" s="29"/>
      <c r="B36" s="31"/>
      <c r="C36" s="30"/>
      <c r="D36" s="28"/>
      <c r="E36" s="28"/>
      <c r="F36" s="30"/>
      <c r="G36" s="15"/>
      <c r="H36" s="23"/>
      <c r="I36" s="24"/>
      <c r="J36" s="15"/>
      <c r="K36" s="27"/>
      <c r="L36" s="15"/>
      <c r="M36" s="18"/>
      <c r="N36" s="16">
        <f t="shared" si="0"/>
        <v>0</v>
      </c>
    </row>
    <row r="37" spans="1:14">
      <c r="A37" s="29"/>
      <c r="B37" s="31"/>
      <c r="C37" s="30"/>
      <c r="D37" s="28"/>
      <c r="E37" s="28"/>
      <c r="F37" s="30"/>
      <c r="G37" s="15"/>
      <c r="H37" s="23"/>
      <c r="I37" s="24"/>
      <c r="J37" s="15"/>
      <c r="K37" s="27"/>
      <c r="L37" s="15"/>
      <c r="M37" s="18"/>
      <c r="N37" s="16">
        <f t="shared" si="0"/>
        <v>0</v>
      </c>
    </row>
    <row r="38" spans="1:14">
      <c r="A38" s="29"/>
      <c r="B38" s="31"/>
      <c r="C38" s="30"/>
      <c r="D38" s="28"/>
      <c r="E38" s="28"/>
      <c r="F38" s="30"/>
      <c r="G38" s="15"/>
      <c r="H38" s="23"/>
      <c r="I38" s="24"/>
      <c r="J38" s="15"/>
      <c r="K38" s="27"/>
      <c r="L38" s="15"/>
      <c r="M38" s="18"/>
      <c r="N38" s="16">
        <f t="shared" si="0"/>
        <v>0</v>
      </c>
    </row>
    <row r="39" spans="1:14">
      <c r="A39" s="29"/>
      <c r="B39" s="31"/>
      <c r="C39" s="30"/>
      <c r="D39" s="28"/>
      <c r="E39" s="28"/>
      <c r="F39" s="30"/>
      <c r="G39" s="15"/>
      <c r="H39" s="23"/>
      <c r="I39" s="24"/>
      <c r="J39" s="15"/>
      <c r="K39" s="27"/>
      <c r="L39" s="15"/>
      <c r="M39" s="18"/>
      <c r="N39" s="16">
        <f t="shared" si="0"/>
        <v>0</v>
      </c>
    </row>
    <row r="40" spans="1:14">
      <c r="A40" s="29"/>
      <c r="B40" s="31"/>
      <c r="C40" s="30"/>
      <c r="D40" s="28"/>
      <c r="E40" s="28"/>
      <c r="F40" s="30"/>
      <c r="G40" s="15"/>
      <c r="H40" s="23"/>
      <c r="I40" s="24"/>
      <c r="J40" s="15"/>
      <c r="K40" s="27"/>
      <c r="L40" s="15"/>
      <c r="M40" s="18"/>
      <c r="N40" s="16">
        <f>SUM(G41+I41)</f>
        <v>447124.9</v>
      </c>
    </row>
    <row r="41" spans="1:14">
      <c r="A41" s="7" t="s">
        <v>17</v>
      </c>
      <c r="B41" s="7"/>
      <c r="C41" s="32"/>
      <c r="D41" s="33"/>
      <c r="E41" s="33"/>
      <c r="F41" s="33"/>
      <c r="G41" s="15">
        <f>SUM(G6:G40)</f>
        <v>289363.90000000002</v>
      </c>
      <c r="H41" s="19"/>
      <c r="I41" s="34">
        <f>SUM(I6:I39)</f>
        <v>157761</v>
      </c>
      <c r="J41" s="34">
        <f>SUM(J6:J39)</f>
        <v>59954</v>
      </c>
      <c r="K41" s="34">
        <f>SUM(K6:K39)</f>
        <v>387170.9</v>
      </c>
      <c r="L41" s="34">
        <f>SUM(L6:L40)</f>
        <v>0</v>
      </c>
      <c r="M41" s="34">
        <f>SUM(M6:M40)</f>
        <v>0</v>
      </c>
      <c r="N41" s="34">
        <f>SUM(J41:M41)</f>
        <v>447124.9</v>
      </c>
    </row>
    <row r="42" spans="1:14">
      <c r="A42" s="1"/>
      <c r="B42" s="1"/>
      <c r="C42" s="1"/>
      <c r="D42" s="35"/>
      <c r="E42" s="1"/>
      <c r="F42" s="1"/>
      <c r="G42" s="1"/>
      <c r="H42" s="36" t="s">
        <v>18</v>
      </c>
      <c r="I42" s="37"/>
      <c r="J42" s="32"/>
      <c r="K42" s="9"/>
      <c r="L42" s="32"/>
      <c r="M42" s="32"/>
      <c r="N42" s="1"/>
    </row>
    <row r="43" spans="1:14" ht="18.75">
      <c r="A43" s="7" t="s">
        <v>19</v>
      </c>
      <c r="B43" s="7"/>
      <c r="C43" s="1"/>
      <c r="D43" s="35"/>
      <c r="E43" s="9" t="s">
        <v>20</v>
      </c>
      <c r="F43" s="9"/>
      <c r="G43" s="38"/>
      <c r="H43" s="174"/>
      <c r="I43" s="175"/>
      <c r="J43" s="39"/>
      <c r="K43" s="40"/>
      <c r="L43" s="40"/>
      <c r="M43" s="1"/>
      <c r="N43" s="1"/>
    </row>
    <row r="44" spans="1:14" ht="15.75">
      <c r="A44" s="7" t="s">
        <v>21</v>
      </c>
      <c r="B44" s="9"/>
      <c r="C44" s="41"/>
      <c r="D44" s="42"/>
      <c r="E44" s="176">
        <v>497</v>
      </c>
      <c r="F44" s="177"/>
      <c r="G44" s="178"/>
      <c r="H44" s="179"/>
      <c r="I44" s="180"/>
      <c r="J44" s="40"/>
      <c r="K44" s="40"/>
      <c r="L44" s="40"/>
      <c r="M44" s="1"/>
      <c r="N44" s="43"/>
    </row>
    <row r="45" spans="1:14">
      <c r="A45" s="7" t="s">
        <v>22</v>
      </c>
      <c r="B45" s="1"/>
      <c r="C45" s="44"/>
      <c r="D45" s="42"/>
      <c r="E45" s="42"/>
      <c r="F45" s="42"/>
      <c r="G45" s="1"/>
      <c r="H45" s="45"/>
      <c r="I45" s="46"/>
      <c r="J45" s="1"/>
      <c r="K45" s="1"/>
      <c r="L45" s="1"/>
      <c r="M45" s="1"/>
      <c r="N45" s="43"/>
    </row>
    <row r="46" spans="1:14">
      <c r="A46" s="1"/>
      <c r="B46" s="1"/>
      <c r="C46" s="47">
        <f>((C44+C45)*E44)</f>
        <v>0</v>
      </c>
      <c r="D46" s="42"/>
      <c r="E46" s="42"/>
      <c r="F46" s="42"/>
      <c r="G46" s="1"/>
      <c r="H46" s="2"/>
      <c r="I46" s="1"/>
      <c r="J46" s="1"/>
      <c r="K46" s="1"/>
      <c r="L46" s="1"/>
      <c r="M46" s="1"/>
      <c r="N46" s="43"/>
    </row>
    <row r="47" spans="1:14">
      <c r="A47" s="7" t="s">
        <v>23</v>
      </c>
      <c r="B47" s="1"/>
      <c r="C47" s="48">
        <v>60000</v>
      </c>
      <c r="D47" s="42"/>
      <c r="E47" s="42"/>
      <c r="F47" s="42"/>
      <c r="G47" s="1"/>
      <c r="H47" s="2"/>
      <c r="I47" s="1"/>
      <c r="J47" s="1"/>
      <c r="K47" s="1"/>
      <c r="L47" s="1"/>
      <c r="M47" s="1"/>
      <c r="N47" s="1"/>
    </row>
    <row r="48" spans="1:14">
      <c r="A48" s="165" t="s">
        <v>16</v>
      </c>
      <c r="B48" s="165"/>
      <c r="C48" s="47">
        <f>SUM(C46+C47)</f>
        <v>60000</v>
      </c>
      <c r="D48" s="42"/>
      <c r="E48" s="42"/>
      <c r="F48" s="42"/>
      <c r="G48" s="1"/>
      <c r="H48" s="2"/>
      <c r="I48" s="1"/>
      <c r="J48" s="1"/>
      <c r="K48" s="1"/>
      <c r="L48" s="1"/>
      <c r="M48" s="1"/>
      <c r="N48" s="35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" right="0.7" top="0.75" bottom="0.75" header="0.3" footer="0.3"/>
  <pageSetup paperSize="9" scale="75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J17" sqref="J17"/>
    </sheetView>
  </sheetViews>
  <sheetFormatPr baseColWidth="10" defaultRowHeight="15"/>
  <cols>
    <col min="1" max="1" width="7.140625" customWidth="1"/>
    <col min="2" max="2" width="21.42578125" customWidth="1"/>
    <col min="3" max="3" width="34.42578125" customWidth="1"/>
    <col min="7" max="7" width="12.5703125" customWidth="1"/>
    <col min="8" max="8" width="13.140625" customWidth="1"/>
    <col min="12" max="12" width="11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5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42</v>
      </c>
      <c r="F3" s="8"/>
      <c r="G3" s="1"/>
      <c r="H3" s="2"/>
      <c r="I3" s="1"/>
      <c r="J3" s="154"/>
      <c r="K3" s="172">
        <v>40906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5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0" t="s">
        <v>389</v>
      </c>
      <c r="C6" s="12" t="s">
        <v>27</v>
      </c>
      <c r="D6" s="13">
        <v>40905</v>
      </c>
      <c r="E6" s="13">
        <v>40906</v>
      </c>
      <c r="F6" s="14">
        <v>40061</v>
      </c>
      <c r="G6" s="57">
        <v>133650</v>
      </c>
      <c r="H6" s="57"/>
      <c r="I6" s="57"/>
      <c r="J6" s="57"/>
      <c r="K6" s="57">
        <v>66825</v>
      </c>
      <c r="L6" s="57"/>
      <c r="M6" s="57">
        <v>66825</v>
      </c>
      <c r="N6" s="58">
        <v>133650</v>
      </c>
    </row>
    <row r="7" spans="1:14">
      <c r="A7" s="10"/>
      <c r="B7" s="11" t="s">
        <v>390</v>
      </c>
      <c r="C7" s="13" t="s">
        <v>27</v>
      </c>
      <c r="D7" s="13"/>
      <c r="E7" s="13"/>
      <c r="F7" s="14">
        <v>40062</v>
      </c>
      <c r="G7" s="57"/>
      <c r="H7" s="57" t="s">
        <v>391</v>
      </c>
      <c r="I7" s="57">
        <v>44550</v>
      </c>
      <c r="J7" s="57">
        <v>44550</v>
      </c>
      <c r="K7" s="57"/>
      <c r="L7" s="57"/>
      <c r="M7" s="57"/>
      <c r="N7" s="58">
        <f>SUM(G7+I7)</f>
        <v>44550</v>
      </c>
    </row>
    <row r="8" spans="1:14">
      <c r="A8" s="10"/>
      <c r="B8" s="11" t="s">
        <v>392</v>
      </c>
      <c r="C8" s="13" t="s">
        <v>27</v>
      </c>
      <c r="D8" s="13">
        <v>40906</v>
      </c>
      <c r="E8" s="13">
        <v>40908</v>
      </c>
      <c r="F8" s="14">
        <v>40063</v>
      </c>
      <c r="G8" s="57">
        <v>69300</v>
      </c>
      <c r="H8" s="57"/>
      <c r="I8" s="57"/>
      <c r="J8" s="57"/>
      <c r="K8" s="57">
        <v>69300</v>
      </c>
      <c r="L8" s="57"/>
      <c r="M8" s="57"/>
      <c r="N8" s="58">
        <f t="shared" ref="N8:N29" si="0">SUM(G8+I8)</f>
        <v>69300</v>
      </c>
    </row>
    <row r="9" spans="1:14">
      <c r="A9" s="10"/>
      <c r="B9" s="11" t="s">
        <v>393</v>
      </c>
      <c r="C9" s="12" t="s">
        <v>27</v>
      </c>
      <c r="D9" s="13">
        <v>40905</v>
      </c>
      <c r="E9" s="13">
        <v>40906</v>
      </c>
      <c r="F9" s="14">
        <v>40064</v>
      </c>
      <c r="G9" s="57">
        <v>39600</v>
      </c>
      <c r="H9" s="57"/>
      <c r="I9" s="57"/>
      <c r="J9" s="57">
        <v>39600</v>
      </c>
      <c r="K9" s="57"/>
      <c r="L9" s="57"/>
      <c r="M9" s="57"/>
      <c r="N9" s="58">
        <f t="shared" si="0"/>
        <v>39600</v>
      </c>
    </row>
    <row r="10" spans="1:14">
      <c r="A10" s="10"/>
      <c r="B10" s="11" t="s">
        <v>392</v>
      </c>
      <c r="C10" s="13" t="s">
        <v>27</v>
      </c>
      <c r="D10" s="13"/>
      <c r="E10" s="13"/>
      <c r="F10" s="14">
        <v>40065</v>
      </c>
      <c r="G10" s="57"/>
      <c r="H10" s="57" t="s">
        <v>394</v>
      </c>
      <c r="I10" s="57">
        <v>34650</v>
      </c>
      <c r="J10" s="57">
        <v>34650</v>
      </c>
      <c r="K10" s="57"/>
      <c r="L10" s="57"/>
      <c r="M10" s="57"/>
      <c r="N10" s="58">
        <f t="shared" si="0"/>
        <v>34650</v>
      </c>
    </row>
    <row r="11" spans="1:14">
      <c r="A11" s="10"/>
      <c r="B11" s="10" t="s">
        <v>395</v>
      </c>
      <c r="C11" s="12" t="s">
        <v>27</v>
      </c>
      <c r="D11" s="13">
        <v>40906</v>
      </c>
      <c r="E11" s="13">
        <v>40907</v>
      </c>
      <c r="F11" s="14">
        <v>40066</v>
      </c>
      <c r="G11" s="57">
        <v>40000</v>
      </c>
      <c r="H11" s="57"/>
      <c r="I11" s="57"/>
      <c r="J11" s="57">
        <v>40000</v>
      </c>
      <c r="K11" s="57"/>
      <c r="L11" s="57"/>
      <c r="M11" s="57"/>
      <c r="N11" s="58">
        <f t="shared" si="0"/>
        <v>40000</v>
      </c>
    </row>
    <row r="12" spans="1:14">
      <c r="A12" s="10"/>
      <c r="B12" s="10" t="s">
        <v>396</v>
      </c>
      <c r="C12" s="12" t="s">
        <v>27</v>
      </c>
      <c r="D12" s="13">
        <v>40906</v>
      </c>
      <c r="E12" s="13">
        <v>40907</v>
      </c>
      <c r="F12" s="14">
        <v>40067</v>
      </c>
      <c r="G12" s="57">
        <v>47000</v>
      </c>
      <c r="H12" s="57"/>
      <c r="I12" s="57"/>
      <c r="J12" s="57"/>
      <c r="K12" s="57">
        <v>47000</v>
      </c>
      <c r="L12" s="57"/>
      <c r="M12" s="57"/>
      <c r="N12" s="58">
        <f t="shared" si="0"/>
        <v>47000</v>
      </c>
    </row>
    <row r="13" spans="1:14">
      <c r="A13" s="10"/>
      <c r="B13" s="10"/>
      <c r="C13" s="12" t="s">
        <v>397</v>
      </c>
      <c r="D13" s="13">
        <v>40906</v>
      </c>
      <c r="E13" s="13">
        <v>40907</v>
      </c>
      <c r="F13" s="14">
        <v>40068</v>
      </c>
      <c r="G13" s="57">
        <v>170000</v>
      </c>
      <c r="H13" s="57"/>
      <c r="I13" s="57"/>
      <c r="J13" s="57">
        <v>42500</v>
      </c>
      <c r="K13" s="57">
        <v>127500</v>
      </c>
      <c r="L13" s="57"/>
      <c r="M13" s="15"/>
      <c r="N13" s="16">
        <f t="shared" si="0"/>
        <v>170000</v>
      </c>
    </row>
    <row r="14" spans="1:14">
      <c r="A14" s="10"/>
      <c r="B14" s="10" t="s">
        <v>92</v>
      </c>
      <c r="C14" s="12"/>
      <c r="D14" s="13"/>
      <c r="E14" s="13"/>
      <c r="F14" s="14">
        <v>40069</v>
      </c>
      <c r="G14" s="15"/>
      <c r="H14" s="15" t="s">
        <v>398</v>
      </c>
      <c r="I14" s="15">
        <v>44550</v>
      </c>
      <c r="J14" s="15"/>
      <c r="K14" s="15">
        <v>44550</v>
      </c>
      <c r="L14" s="15"/>
      <c r="M14" s="15"/>
      <c r="N14" s="16">
        <f t="shared" si="0"/>
        <v>44550</v>
      </c>
    </row>
    <row r="15" spans="1:14">
      <c r="A15" s="10"/>
      <c r="B15" s="10" t="s">
        <v>92</v>
      </c>
      <c r="C15" s="12"/>
      <c r="D15" s="13"/>
      <c r="E15" s="13"/>
      <c r="F15" s="14">
        <v>40070</v>
      </c>
      <c r="G15" s="15"/>
      <c r="H15" s="15" t="s">
        <v>399</v>
      </c>
      <c r="I15" s="15">
        <v>64350</v>
      </c>
      <c r="J15" s="15">
        <v>64350</v>
      </c>
      <c r="K15" s="15"/>
      <c r="L15" s="15"/>
      <c r="M15" s="15"/>
      <c r="N15" s="16">
        <f t="shared" si="0"/>
        <v>64350</v>
      </c>
    </row>
    <row r="16" spans="1:14">
      <c r="A16" s="10"/>
      <c r="B16" s="10" t="s">
        <v>392</v>
      </c>
      <c r="C16" s="12"/>
      <c r="D16" s="13"/>
      <c r="E16" s="13"/>
      <c r="F16" s="14">
        <v>40071</v>
      </c>
      <c r="G16" s="15"/>
      <c r="H16" s="15" t="s">
        <v>400</v>
      </c>
      <c r="I16" s="15">
        <v>86427</v>
      </c>
      <c r="J16" s="15">
        <v>86427</v>
      </c>
      <c r="K16" s="15"/>
      <c r="L16" s="15"/>
      <c r="M16" s="15"/>
      <c r="N16" s="16">
        <f t="shared" si="0"/>
        <v>86427</v>
      </c>
    </row>
    <row r="17" spans="1:14">
      <c r="A17" s="10"/>
      <c r="B17" s="10" t="s">
        <v>401</v>
      </c>
      <c r="C17" s="12" t="s">
        <v>27</v>
      </c>
      <c r="D17" s="13">
        <v>40906</v>
      </c>
      <c r="E17" s="13">
        <v>40907</v>
      </c>
      <c r="F17" s="14">
        <v>40072</v>
      </c>
      <c r="G17" s="15">
        <v>39600</v>
      </c>
      <c r="H17" s="15"/>
      <c r="I17" s="15"/>
      <c r="J17" s="15"/>
      <c r="K17" s="15">
        <v>39600</v>
      </c>
      <c r="L17" s="15"/>
      <c r="M17" s="15"/>
      <c r="N17" s="16">
        <f t="shared" si="0"/>
        <v>39600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v>0</v>
      </c>
    </row>
    <row r="29" spans="1:14">
      <c r="A29" s="10"/>
      <c r="B29" s="11"/>
      <c r="C29" s="11"/>
      <c r="D29" s="13"/>
      <c r="E29" s="13"/>
      <c r="F29" s="14"/>
      <c r="G29" s="15"/>
      <c r="H29" s="15"/>
      <c r="I29" s="17"/>
      <c r="J29" s="15"/>
      <c r="K29" s="15"/>
      <c r="L29" s="15"/>
      <c r="M29" s="18"/>
      <c r="N29" s="16">
        <f t="shared" si="0"/>
        <v>0</v>
      </c>
    </row>
    <row r="30" spans="1:14">
      <c r="A30" s="29"/>
      <c r="B30" s="31"/>
      <c r="C30" s="30"/>
      <c r="D30" s="28"/>
      <c r="E30" s="28"/>
      <c r="F30" s="30"/>
      <c r="G30" s="15"/>
      <c r="H30" s="23"/>
      <c r="I30" s="24"/>
      <c r="J30" s="15"/>
      <c r="K30" s="27"/>
      <c r="L30" s="15"/>
      <c r="M30" s="18"/>
      <c r="N30" s="16">
        <f>SUM(N6:N29)</f>
        <v>813677</v>
      </c>
    </row>
    <row r="31" spans="1:14">
      <c r="A31" s="7" t="s">
        <v>17</v>
      </c>
      <c r="B31" s="7"/>
      <c r="C31" s="32"/>
      <c r="D31" s="33"/>
      <c r="E31" s="33"/>
      <c r="F31" s="33"/>
      <c r="G31" s="15">
        <f>SUM(G6:G30)</f>
        <v>539150</v>
      </c>
      <c r="H31" s="19"/>
      <c r="I31" s="34">
        <f>SUM(I6:I29)</f>
        <v>274527</v>
      </c>
      <c r="J31" s="34">
        <f>SUM(J6:J29)</f>
        <v>352077</v>
      </c>
      <c r="K31" s="34">
        <f>SUM(K6:K30)</f>
        <v>394775</v>
      </c>
      <c r="L31" s="34">
        <f>SUM(L6:L30)</f>
        <v>0</v>
      </c>
      <c r="M31" s="34">
        <f>SUM(M6:M30)</f>
        <v>66825</v>
      </c>
      <c r="N31" s="34">
        <f>SUM(J31:M31)</f>
        <v>813677</v>
      </c>
    </row>
    <row r="32" spans="1:14">
      <c r="A32" s="1"/>
      <c r="B32" s="1"/>
      <c r="C32" s="1"/>
      <c r="D32" s="35"/>
      <c r="E32" s="1"/>
      <c r="F32" s="1"/>
      <c r="G32" s="1"/>
      <c r="H32" s="36" t="s">
        <v>18</v>
      </c>
      <c r="I32" s="37"/>
      <c r="J32" s="32"/>
      <c r="K32" s="154"/>
      <c r="L32" s="32"/>
      <c r="M32" s="32"/>
      <c r="N32" s="1"/>
    </row>
    <row r="33" spans="1:14" ht="18.75">
      <c r="A33" s="7" t="s">
        <v>19</v>
      </c>
      <c r="B33" s="7"/>
      <c r="C33" s="1"/>
      <c r="D33" s="35"/>
      <c r="E33" s="154" t="s">
        <v>20</v>
      </c>
      <c r="F33" s="154"/>
      <c r="G33" s="38"/>
      <c r="H33" s="174"/>
      <c r="I33" s="175"/>
      <c r="J33" s="39"/>
      <c r="K33" s="40"/>
      <c r="L33" s="40"/>
      <c r="M33" s="1"/>
      <c r="N33" s="1"/>
    </row>
    <row r="34" spans="1:14" ht="15.75">
      <c r="A34" s="7" t="s">
        <v>21</v>
      </c>
      <c r="B34" s="154"/>
      <c r="C34" s="41"/>
      <c r="D34" s="42"/>
      <c r="E34" s="176">
        <v>495</v>
      </c>
      <c r="F34" s="177"/>
      <c r="G34" s="178"/>
      <c r="H34" s="179"/>
      <c r="I34" s="180"/>
      <c r="J34" s="40"/>
      <c r="K34" s="40"/>
      <c r="L34" s="40"/>
      <c r="M34" s="1"/>
      <c r="N34" s="43"/>
    </row>
    <row r="35" spans="1:14">
      <c r="A35" s="7" t="s">
        <v>22</v>
      </c>
      <c r="B35" s="1"/>
      <c r="C35" s="44">
        <v>210</v>
      </c>
      <c r="D35" s="42"/>
      <c r="E35" s="42"/>
      <c r="F35" s="42"/>
      <c r="G35" s="1"/>
      <c r="H35" s="45"/>
      <c r="I35" s="46"/>
      <c r="J35" s="1"/>
      <c r="K35" s="1"/>
      <c r="L35" s="1"/>
      <c r="M35" s="1"/>
      <c r="N35" s="43"/>
    </row>
    <row r="36" spans="1:14">
      <c r="A36" s="1"/>
      <c r="B36" s="1"/>
      <c r="C36" s="47">
        <f>((C34+C35)*E34)</f>
        <v>103950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43"/>
    </row>
    <row r="37" spans="1:14">
      <c r="A37" s="7" t="s">
        <v>23</v>
      </c>
      <c r="B37" s="1"/>
      <c r="C37" s="48">
        <v>248100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1"/>
    </row>
    <row r="38" spans="1:14">
      <c r="A38" s="165" t="s">
        <v>16</v>
      </c>
      <c r="B38" s="165"/>
      <c r="C38" s="47">
        <f>SUM(C36+C37)</f>
        <v>352050</v>
      </c>
      <c r="D38" s="42"/>
      <c r="E38" s="42"/>
      <c r="F38" s="42"/>
      <c r="G38" s="1"/>
      <c r="H38" s="2"/>
      <c r="I38" s="1"/>
      <c r="J38" s="1"/>
      <c r="K38" s="1"/>
      <c r="L38" s="1"/>
      <c r="M38" s="1"/>
      <c r="N38" s="35"/>
    </row>
    <row r="39" spans="1:14">
      <c r="A39" s="145"/>
      <c r="B39" s="146"/>
      <c r="C39" s="146"/>
      <c r="D39" s="146"/>
      <c r="E39" s="146"/>
      <c r="F39" s="146"/>
      <c r="G39" s="146"/>
      <c r="H39" s="146"/>
      <c r="I39" s="146"/>
    </row>
  </sheetData>
  <mergeCells count="8">
    <mergeCell ref="A38:B38"/>
    <mergeCell ref="C1:F1"/>
    <mergeCell ref="B3:D3"/>
    <mergeCell ref="K3:M3"/>
    <mergeCell ref="H4:I4"/>
    <mergeCell ref="H33:I33"/>
    <mergeCell ref="E34:F34"/>
    <mergeCell ref="G34:I34"/>
  </mergeCells>
  <pageMargins left="0.70866141732283472" right="0.70866141732283472" top="1.1811023622047245" bottom="0.74803149606299213" header="0.31496062992125984" footer="0.31496062992125984"/>
  <pageSetup paperSize="9" scale="65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9"/>
  <sheetViews>
    <sheetView topLeftCell="A22" workbookViewId="0">
      <selection sqref="A1:N38"/>
    </sheetView>
  </sheetViews>
  <sheetFormatPr baseColWidth="10" defaultRowHeight="15"/>
  <cols>
    <col min="1" max="1" width="7.140625" customWidth="1"/>
    <col min="2" max="2" width="21.42578125" customWidth="1"/>
    <col min="3" max="3" width="34.42578125" customWidth="1"/>
    <col min="7" max="7" width="12.5703125" customWidth="1"/>
    <col min="8" max="8" width="13.140625" customWidth="1"/>
    <col min="12" max="12" width="11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5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106</v>
      </c>
      <c r="F3" s="8"/>
      <c r="G3" s="1"/>
      <c r="H3" s="2"/>
      <c r="I3" s="1"/>
      <c r="J3" s="152"/>
      <c r="K3" s="172">
        <v>40905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5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0" t="s">
        <v>388</v>
      </c>
      <c r="C6" s="12" t="s">
        <v>27</v>
      </c>
      <c r="D6" s="13">
        <v>40905</v>
      </c>
      <c r="E6" s="13">
        <v>40906</v>
      </c>
      <c r="F6" s="14">
        <v>40058</v>
      </c>
      <c r="G6" s="57">
        <v>32670</v>
      </c>
      <c r="H6" s="57"/>
      <c r="I6" s="57"/>
      <c r="J6" s="57"/>
      <c r="K6" s="57">
        <v>32670</v>
      </c>
      <c r="L6" s="57"/>
      <c r="M6" s="57"/>
      <c r="N6" s="57">
        <v>32670</v>
      </c>
    </row>
    <row r="7" spans="1:14">
      <c r="A7" s="10"/>
      <c r="B7" s="11" t="s">
        <v>40</v>
      </c>
      <c r="C7" s="13" t="s">
        <v>27</v>
      </c>
      <c r="D7" s="13">
        <v>40905</v>
      </c>
      <c r="E7" s="13">
        <v>40906</v>
      </c>
      <c r="F7" s="14">
        <v>40059</v>
      </c>
      <c r="G7" s="57">
        <v>34650</v>
      </c>
      <c r="H7" s="57"/>
      <c r="I7" s="57"/>
      <c r="J7" s="57"/>
      <c r="K7" s="57">
        <v>34650</v>
      </c>
      <c r="L7" s="57"/>
      <c r="M7" s="57"/>
      <c r="N7" s="58">
        <f>SUM(G7+I7)</f>
        <v>34650</v>
      </c>
    </row>
    <row r="8" spans="1:14">
      <c r="A8" s="10"/>
      <c r="B8" s="11" t="s">
        <v>106</v>
      </c>
      <c r="C8" s="13"/>
      <c r="D8" s="13"/>
      <c r="E8" s="13"/>
      <c r="F8" s="14">
        <v>40060</v>
      </c>
      <c r="G8" s="57"/>
      <c r="H8" s="57" t="s">
        <v>41</v>
      </c>
      <c r="I8" s="57">
        <v>6000</v>
      </c>
      <c r="J8" s="57">
        <v>6000</v>
      </c>
      <c r="K8" s="57"/>
      <c r="L8" s="57"/>
      <c r="M8" s="57"/>
      <c r="N8" s="58">
        <f t="shared" ref="N8:N29" si="0">SUM(G8+I8)</f>
        <v>6000</v>
      </c>
    </row>
    <row r="9" spans="1:14">
      <c r="A9" s="10"/>
      <c r="B9" s="11"/>
      <c r="C9" s="12"/>
      <c r="D9" s="13"/>
      <c r="E9" s="13"/>
      <c r="F9" s="14"/>
      <c r="G9" s="57"/>
      <c r="H9" s="57"/>
      <c r="I9" s="57"/>
      <c r="J9" s="57"/>
      <c r="K9" s="57"/>
      <c r="L9" s="57"/>
      <c r="M9" s="57"/>
      <c r="N9" s="58">
        <f t="shared" si="0"/>
        <v>0</v>
      </c>
    </row>
    <row r="10" spans="1:14">
      <c r="A10" s="10"/>
      <c r="B10" s="11"/>
      <c r="C10" s="13"/>
      <c r="D10" s="13"/>
      <c r="E10" s="13"/>
      <c r="F10" s="14"/>
      <c r="G10" s="57"/>
      <c r="H10" s="57"/>
      <c r="I10" s="57"/>
      <c r="J10" s="57"/>
      <c r="K10" s="57"/>
      <c r="L10" s="57"/>
      <c r="M10" s="57"/>
      <c r="N10" s="58">
        <f t="shared" si="0"/>
        <v>0</v>
      </c>
    </row>
    <row r="11" spans="1:14">
      <c r="A11" s="10"/>
      <c r="B11" s="10"/>
      <c r="C11" s="12"/>
      <c r="D11" s="13"/>
      <c r="E11" s="13"/>
      <c r="F11" s="14"/>
      <c r="G11" s="57"/>
      <c r="H11" s="57"/>
      <c r="I11" s="57"/>
      <c r="J11" s="57"/>
      <c r="K11" s="57"/>
      <c r="L11" s="57"/>
      <c r="M11" s="57"/>
      <c r="N11" s="58">
        <f t="shared" si="0"/>
        <v>0</v>
      </c>
    </row>
    <row r="12" spans="1:14">
      <c r="A12" s="10"/>
      <c r="B12" s="10"/>
      <c r="C12" s="12"/>
      <c r="D12" s="13"/>
      <c r="E12" s="13"/>
      <c r="F12" s="14"/>
      <c r="G12" s="57"/>
      <c r="H12" s="57"/>
      <c r="I12" s="57"/>
      <c r="J12" s="57"/>
      <c r="K12" s="57"/>
      <c r="L12" s="57"/>
      <c r="M12" s="57"/>
      <c r="N12" s="58">
        <f t="shared" si="0"/>
        <v>0</v>
      </c>
    </row>
    <row r="13" spans="1:14">
      <c r="A13" s="10"/>
      <c r="B13" s="10"/>
      <c r="C13" s="12"/>
      <c r="D13" s="13"/>
      <c r="E13" s="13"/>
      <c r="F13" s="14"/>
      <c r="G13" s="57"/>
      <c r="H13" s="57"/>
      <c r="I13" s="57"/>
      <c r="J13" s="57"/>
      <c r="K13" s="57"/>
      <c r="L13" s="57"/>
      <c r="M13" s="15"/>
      <c r="N13" s="16">
        <f t="shared" si="0"/>
        <v>0</v>
      </c>
    </row>
    <row r="14" spans="1:14">
      <c r="A14" s="10"/>
      <c r="B14" s="10"/>
      <c r="C14" s="12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6">
        <f t="shared" si="0"/>
        <v>0</v>
      </c>
    </row>
    <row r="15" spans="1:14">
      <c r="A15" s="10"/>
      <c r="B15" s="10"/>
      <c r="C15" s="12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6">
        <f t="shared" si="0"/>
        <v>0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v>0</v>
      </c>
    </row>
    <row r="29" spans="1:14">
      <c r="A29" s="10"/>
      <c r="B29" s="11"/>
      <c r="C29" s="11"/>
      <c r="D29" s="13"/>
      <c r="E29" s="13"/>
      <c r="F29" s="14"/>
      <c r="G29" s="15"/>
      <c r="H29" s="15"/>
      <c r="I29" s="17"/>
      <c r="J29" s="15"/>
      <c r="K29" s="15"/>
      <c r="L29" s="15"/>
      <c r="M29" s="18"/>
      <c r="N29" s="16">
        <f t="shared" si="0"/>
        <v>0</v>
      </c>
    </row>
    <row r="30" spans="1:14">
      <c r="A30" s="29"/>
      <c r="B30" s="31"/>
      <c r="C30" s="30"/>
      <c r="D30" s="28"/>
      <c r="E30" s="28"/>
      <c r="F30" s="30"/>
      <c r="G30" s="15"/>
      <c r="H30" s="23"/>
      <c r="I30" s="24"/>
      <c r="J30" s="15"/>
      <c r="K30" s="27"/>
      <c r="L30" s="15"/>
      <c r="M30" s="18"/>
      <c r="N30" s="16">
        <f>SUM(N6:N29)</f>
        <v>73320</v>
      </c>
    </row>
    <row r="31" spans="1:14">
      <c r="A31" s="7" t="s">
        <v>17</v>
      </c>
      <c r="B31" s="7"/>
      <c r="C31" s="32"/>
      <c r="D31" s="33"/>
      <c r="E31" s="33"/>
      <c r="F31" s="33"/>
      <c r="G31" s="15">
        <f>SUM(G6:G30)</f>
        <v>67320</v>
      </c>
      <c r="H31" s="19"/>
      <c r="I31" s="34">
        <f>SUM(I6:I29)</f>
        <v>6000</v>
      </c>
      <c r="J31" s="34">
        <f>SUM(J6:J29)</f>
        <v>6000</v>
      </c>
      <c r="K31" s="34">
        <f>SUM(K6:K30)</f>
        <v>67320</v>
      </c>
      <c r="L31" s="34">
        <f>SUM(L6:L30)</f>
        <v>0</v>
      </c>
      <c r="M31" s="34">
        <f>SUM(M6:M30)</f>
        <v>0</v>
      </c>
      <c r="N31" s="34">
        <f>SUM(J31:M31)</f>
        <v>73320</v>
      </c>
    </row>
    <row r="32" spans="1:14">
      <c r="A32" s="1"/>
      <c r="B32" s="1"/>
      <c r="C32" s="1"/>
      <c r="D32" s="35"/>
      <c r="E32" s="1"/>
      <c r="F32" s="1"/>
      <c r="G32" s="1"/>
      <c r="H32" s="36" t="s">
        <v>18</v>
      </c>
      <c r="I32" s="37"/>
      <c r="J32" s="32"/>
      <c r="K32" s="152"/>
      <c r="L32" s="32"/>
      <c r="M32" s="32"/>
      <c r="N32" s="1"/>
    </row>
    <row r="33" spans="1:14" ht="18.75">
      <c r="A33" s="7" t="s">
        <v>19</v>
      </c>
      <c r="B33" s="7"/>
      <c r="C33" s="1"/>
      <c r="D33" s="35"/>
      <c r="E33" s="152" t="s">
        <v>20</v>
      </c>
      <c r="F33" s="152"/>
      <c r="G33" s="38"/>
      <c r="H33" s="174"/>
      <c r="I33" s="175"/>
      <c r="J33" s="39"/>
      <c r="K33" s="40"/>
      <c r="L33" s="40"/>
      <c r="M33" s="1"/>
      <c r="N33" s="1"/>
    </row>
    <row r="34" spans="1:14" ht="15.75">
      <c r="A34" s="7" t="s">
        <v>21</v>
      </c>
      <c r="B34" s="152"/>
      <c r="C34" s="41"/>
      <c r="D34" s="42"/>
      <c r="E34" s="176">
        <v>495</v>
      </c>
      <c r="F34" s="177"/>
      <c r="G34" s="178"/>
      <c r="H34" s="179"/>
      <c r="I34" s="180"/>
      <c r="J34" s="40"/>
      <c r="K34" s="40"/>
      <c r="L34" s="40"/>
      <c r="M34" s="1"/>
      <c r="N34" s="43"/>
    </row>
    <row r="35" spans="1:14">
      <c r="A35" s="7" t="s">
        <v>22</v>
      </c>
      <c r="B35" s="1"/>
      <c r="C35" s="44">
        <v>0</v>
      </c>
      <c r="D35" s="42"/>
      <c r="E35" s="42"/>
      <c r="F35" s="42"/>
      <c r="G35" s="1"/>
      <c r="H35" s="45"/>
      <c r="I35" s="46"/>
      <c r="J35" s="1"/>
      <c r="K35" s="1"/>
      <c r="L35" s="1"/>
      <c r="M35" s="1"/>
      <c r="N35" s="43"/>
    </row>
    <row r="36" spans="1:14">
      <c r="A36" s="1"/>
      <c r="B36" s="1"/>
      <c r="C36" s="47">
        <f>((C34+C35)*E34)</f>
        <v>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43"/>
    </row>
    <row r="37" spans="1:14">
      <c r="A37" s="7" t="s">
        <v>23</v>
      </c>
      <c r="B37" s="1"/>
      <c r="C37" s="48">
        <v>6000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1"/>
    </row>
    <row r="38" spans="1:14">
      <c r="A38" s="165" t="s">
        <v>16</v>
      </c>
      <c r="B38" s="165"/>
      <c r="C38" s="47">
        <f>SUM(C36+C37)</f>
        <v>6000</v>
      </c>
      <c r="D38" s="42"/>
      <c r="E38" s="42"/>
      <c r="F38" s="42"/>
      <c r="G38" s="1"/>
      <c r="H38" s="2"/>
      <c r="I38" s="1"/>
      <c r="J38" s="1"/>
      <c r="K38" s="1"/>
      <c r="L38" s="1"/>
      <c r="M38" s="1"/>
      <c r="N38" s="35"/>
    </row>
    <row r="39" spans="1:14">
      <c r="A39" s="145"/>
      <c r="B39" s="146"/>
      <c r="C39" s="146"/>
      <c r="D39" s="146"/>
      <c r="E39" s="146"/>
      <c r="F39" s="146"/>
      <c r="G39" s="146"/>
      <c r="H39" s="146"/>
      <c r="I39" s="146"/>
    </row>
  </sheetData>
  <mergeCells count="8">
    <mergeCell ref="A38:B38"/>
    <mergeCell ref="C1:F1"/>
    <mergeCell ref="B3:D3"/>
    <mergeCell ref="K3:M3"/>
    <mergeCell ref="H4:I4"/>
    <mergeCell ref="H33:I33"/>
    <mergeCell ref="E34:F34"/>
    <mergeCell ref="G34:I34"/>
  </mergeCells>
  <pageMargins left="0.70866141732283472" right="0.70866141732283472" top="1.1811023622047245" bottom="0.74803149606299213" header="0.31496062992125984" footer="0.31496062992125984"/>
  <pageSetup paperSize="9" scale="65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sqref="A1:N38"/>
    </sheetView>
  </sheetViews>
  <sheetFormatPr baseColWidth="10" defaultRowHeight="15"/>
  <cols>
    <col min="1" max="1" width="7.140625" customWidth="1"/>
    <col min="2" max="2" width="21.42578125" customWidth="1"/>
    <col min="3" max="3" width="34.42578125" customWidth="1"/>
    <col min="7" max="7" width="12.5703125" customWidth="1"/>
    <col min="8" max="8" width="13.140625" customWidth="1"/>
    <col min="12" max="12" width="11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4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368</v>
      </c>
      <c r="F3" s="8"/>
      <c r="G3" s="1"/>
      <c r="H3" s="2"/>
      <c r="I3" s="1"/>
      <c r="J3" s="150"/>
      <c r="K3" s="172">
        <v>40905</v>
      </c>
      <c r="L3" s="172"/>
      <c r="M3" s="17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5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 t="s">
        <v>369</v>
      </c>
      <c r="B6" s="10" t="s">
        <v>370</v>
      </c>
      <c r="C6" s="12" t="s">
        <v>371</v>
      </c>
      <c r="D6" s="13">
        <v>40903</v>
      </c>
      <c r="E6" s="13">
        <v>40905</v>
      </c>
      <c r="F6" s="14">
        <v>40047</v>
      </c>
      <c r="G6" s="57">
        <v>34000</v>
      </c>
      <c r="H6" s="57"/>
      <c r="I6" s="57"/>
      <c r="J6" s="57"/>
      <c r="K6" s="57">
        <v>34000</v>
      </c>
      <c r="L6" s="57"/>
      <c r="M6" s="57"/>
      <c r="N6" s="57">
        <v>34000</v>
      </c>
    </row>
    <row r="7" spans="1:14">
      <c r="A7" s="10"/>
      <c r="B7" s="11" t="s">
        <v>372</v>
      </c>
      <c r="C7" s="13" t="s">
        <v>373</v>
      </c>
      <c r="D7" s="13">
        <v>40894</v>
      </c>
      <c r="E7" s="13">
        <v>40897</v>
      </c>
      <c r="F7" s="14">
        <v>40048</v>
      </c>
      <c r="G7" s="57">
        <v>409860</v>
      </c>
      <c r="H7" s="57"/>
      <c r="I7" s="57"/>
      <c r="J7" s="57"/>
      <c r="K7" s="57"/>
      <c r="L7" s="57">
        <v>409860</v>
      </c>
      <c r="M7" s="57"/>
      <c r="N7" s="58">
        <f>SUM(G7+I7)</f>
        <v>409860</v>
      </c>
    </row>
    <row r="8" spans="1:14">
      <c r="A8" s="10" t="s">
        <v>374</v>
      </c>
      <c r="B8" s="11" t="s">
        <v>375</v>
      </c>
      <c r="C8" s="13" t="s">
        <v>50</v>
      </c>
      <c r="D8" s="13">
        <v>40903</v>
      </c>
      <c r="E8" s="13">
        <v>40905</v>
      </c>
      <c r="F8" s="14">
        <v>40049</v>
      </c>
      <c r="G8" s="57">
        <v>79200</v>
      </c>
      <c r="H8" s="57"/>
      <c r="I8" s="57"/>
      <c r="J8" s="57"/>
      <c r="K8" s="57">
        <v>79200</v>
      </c>
      <c r="L8" s="57"/>
      <c r="M8" s="57"/>
      <c r="N8" s="58">
        <f t="shared" ref="N8:N29" si="0">SUM(G8+I8)</f>
        <v>79200</v>
      </c>
    </row>
    <row r="9" spans="1:14">
      <c r="A9" s="10"/>
      <c r="B9" s="11" t="s">
        <v>375</v>
      </c>
      <c r="C9" s="12"/>
      <c r="D9" s="13"/>
      <c r="E9" s="13"/>
      <c r="F9" s="14">
        <v>40050</v>
      </c>
      <c r="G9" s="57"/>
      <c r="H9" s="57" t="s">
        <v>376</v>
      </c>
      <c r="I9" s="57">
        <v>66825</v>
      </c>
      <c r="J9" s="57"/>
      <c r="K9" s="57">
        <v>66825</v>
      </c>
      <c r="L9" s="57"/>
      <c r="M9" s="57"/>
      <c r="N9" s="58">
        <f t="shared" si="0"/>
        <v>66825</v>
      </c>
    </row>
    <row r="10" spans="1:14">
      <c r="A10" s="10"/>
      <c r="B10" s="11" t="s">
        <v>377</v>
      </c>
      <c r="C10" s="13" t="s">
        <v>373</v>
      </c>
      <c r="D10" s="13">
        <v>40895</v>
      </c>
      <c r="E10" s="13">
        <v>40897</v>
      </c>
      <c r="F10" s="14">
        <v>40051</v>
      </c>
      <c r="G10" s="57">
        <v>217800</v>
      </c>
      <c r="H10" s="57"/>
      <c r="I10" s="57"/>
      <c r="J10" s="57"/>
      <c r="K10" s="57"/>
      <c r="L10" s="57">
        <v>217800</v>
      </c>
      <c r="M10" s="57"/>
      <c r="N10" s="58">
        <f t="shared" si="0"/>
        <v>217800</v>
      </c>
    </row>
    <row r="11" spans="1:14">
      <c r="A11" s="10" t="s">
        <v>272</v>
      </c>
      <c r="B11" s="10" t="s">
        <v>378</v>
      </c>
      <c r="C11" s="12" t="s">
        <v>379</v>
      </c>
      <c r="D11" s="13">
        <v>40905</v>
      </c>
      <c r="E11" s="13">
        <v>40906</v>
      </c>
      <c r="F11" s="14">
        <v>40052</v>
      </c>
      <c r="G11" s="57">
        <v>46035</v>
      </c>
      <c r="H11" s="57"/>
      <c r="I11" s="57"/>
      <c r="J11" s="57">
        <v>2500</v>
      </c>
      <c r="K11" s="57"/>
      <c r="L11" s="57"/>
      <c r="M11" s="57">
        <v>43535</v>
      </c>
      <c r="N11" s="58">
        <f t="shared" si="0"/>
        <v>46035</v>
      </c>
    </row>
    <row r="12" spans="1:14">
      <c r="A12" s="10"/>
      <c r="B12" s="10" t="s">
        <v>380</v>
      </c>
      <c r="C12" s="12" t="s">
        <v>50</v>
      </c>
      <c r="D12" s="13">
        <v>40905</v>
      </c>
      <c r="E12" s="13">
        <v>40908</v>
      </c>
      <c r="F12" s="14">
        <v>40053</v>
      </c>
      <c r="G12" s="57">
        <v>108900</v>
      </c>
      <c r="H12" s="57"/>
      <c r="I12" s="57"/>
      <c r="J12" s="57"/>
      <c r="K12" s="57">
        <v>108900</v>
      </c>
      <c r="L12" s="57"/>
      <c r="M12" s="57"/>
      <c r="N12" s="58">
        <f t="shared" si="0"/>
        <v>108900</v>
      </c>
    </row>
    <row r="13" spans="1:14">
      <c r="A13" s="10" t="s">
        <v>274</v>
      </c>
      <c r="B13" s="10" t="s">
        <v>382</v>
      </c>
      <c r="C13" s="12" t="s">
        <v>50</v>
      </c>
      <c r="D13" s="13">
        <v>40905</v>
      </c>
      <c r="E13" s="13">
        <v>40906</v>
      </c>
      <c r="F13" s="14">
        <v>40055</v>
      </c>
      <c r="G13" s="57">
        <v>51480</v>
      </c>
      <c r="H13" s="57"/>
      <c r="I13" s="57"/>
      <c r="J13" s="57"/>
      <c r="K13" s="57">
        <v>24750</v>
      </c>
      <c r="L13" s="57"/>
      <c r="M13" s="15">
        <v>26730</v>
      </c>
      <c r="N13" s="16">
        <f t="shared" si="0"/>
        <v>51480</v>
      </c>
    </row>
    <row r="14" spans="1:14">
      <c r="A14" s="10" t="s">
        <v>383</v>
      </c>
      <c r="B14" s="10" t="s">
        <v>384</v>
      </c>
      <c r="C14" s="12" t="s">
        <v>50</v>
      </c>
      <c r="D14" s="13">
        <v>40905</v>
      </c>
      <c r="E14" s="13">
        <v>40906</v>
      </c>
      <c r="F14" s="14">
        <v>40056</v>
      </c>
      <c r="G14" s="15">
        <v>118800</v>
      </c>
      <c r="H14" s="15"/>
      <c r="I14" s="15"/>
      <c r="J14" s="15"/>
      <c r="K14" s="15">
        <v>118800</v>
      </c>
      <c r="L14" s="15"/>
      <c r="M14" s="15"/>
      <c r="N14" s="16">
        <f t="shared" si="0"/>
        <v>118800</v>
      </c>
    </row>
    <row r="15" spans="1:14">
      <c r="A15" s="10" t="s">
        <v>385</v>
      </c>
      <c r="B15" s="10" t="s">
        <v>386</v>
      </c>
      <c r="C15" s="12" t="s">
        <v>387</v>
      </c>
      <c r="D15" s="13">
        <v>40905</v>
      </c>
      <c r="E15" s="13">
        <v>40906</v>
      </c>
      <c r="F15" s="14">
        <v>40057</v>
      </c>
      <c r="G15" s="15">
        <v>19305</v>
      </c>
      <c r="H15" s="15"/>
      <c r="I15" s="15"/>
      <c r="J15" s="15"/>
      <c r="K15" s="15">
        <v>19305</v>
      </c>
      <c r="L15" s="15"/>
      <c r="M15" s="15"/>
      <c r="N15" s="16">
        <f t="shared" si="0"/>
        <v>19305</v>
      </c>
    </row>
    <row r="16" spans="1:14">
      <c r="A16" s="10"/>
      <c r="B16" s="10"/>
      <c r="C16" s="12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6">
        <f t="shared" si="0"/>
        <v>0</v>
      </c>
    </row>
    <row r="17" spans="1:14">
      <c r="A17" s="10"/>
      <c r="B17" s="10"/>
      <c r="C17" s="12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6">
        <f t="shared" si="0"/>
        <v>0</v>
      </c>
    </row>
    <row r="18" spans="1:14">
      <c r="A18" s="10"/>
      <c r="B18" s="11"/>
      <c r="C18" s="11"/>
      <c r="D18" s="13"/>
      <c r="E18" s="13"/>
      <c r="F18" s="14"/>
      <c r="G18" s="15"/>
      <c r="H18" s="15"/>
      <c r="I18" s="17"/>
      <c r="J18" s="17"/>
      <c r="K18" s="17"/>
      <c r="L18" s="15"/>
      <c r="M18" s="15"/>
      <c r="N18" s="16">
        <f t="shared" si="0"/>
        <v>0</v>
      </c>
    </row>
    <row r="19" spans="1:14">
      <c r="A19" s="10"/>
      <c r="B19" s="10"/>
      <c r="C19" s="10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6">
        <f t="shared" si="0"/>
        <v>0</v>
      </c>
    </row>
    <row r="20" spans="1:14">
      <c r="A20" s="10"/>
      <c r="B20" s="10"/>
      <c r="C20" s="11"/>
      <c r="D20" s="13"/>
      <c r="E20" s="13"/>
      <c r="F20" s="14"/>
      <c r="G20" s="15"/>
      <c r="H20" s="15"/>
      <c r="I20" s="17"/>
      <c r="J20" s="17"/>
      <c r="K20" s="15"/>
      <c r="L20" s="15"/>
      <c r="M20" s="15"/>
      <c r="N20" s="16">
        <f t="shared" si="0"/>
        <v>0</v>
      </c>
    </row>
    <row r="21" spans="1:14">
      <c r="A21" s="10"/>
      <c r="B21" s="11"/>
      <c r="C21" s="11"/>
      <c r="D21" s="13"/>
      <c r="E21" s="13"/>
      <c r="F21" s="14"/>
      <c r="G21" s="15"/>
      <c r="H21" s="15"/>
      <c r="I21" s="17"/>
      <c r="J21" s="15"/>
      <c r="K21" s="15"/>
      <c r="L21" s="15"/>
      <c r="M21" s="18"/>
      <c r="N21" s="16">
        <f t="shared" si="0"/>
        <v>0</v>
      </c>
    </row>
    <row r="22" spans="1:14">
      <c r="A22" s="10"/>
      <c r="B22" s="11"/>
      <c r="C22" s="11"/>
      <c r="D22" s="13"/>
      <c r="E22" s="13"/>
      <c r="F22" s="14"/>
      <c r="G22" s="15"/>
      <c r="H22" s="15"/>
      <c r="I22" s="17"/>
      <c r="J22" s="15"/>
      <c r="K22" s="15"/>
      <c r="L22" s="15"/>
      <c r="M22" s="18"/>
      <c r="N22" s="16">
        <f t="shared" si="0"/>
        <v>0</v>
      </c>
    </row>
    <row r="23" spans="1:14">
      <c r="A23" s="10"/>
      <c r="B23" s="11"/>
      <c r="C23" s="11"/>
      <c r="D23" s="13"/>
      <c r="E23" s="13"/>
      <c r="F23" s="14"/>
      <c r="G23" s="15"/>
      <c r="H23" s="15"/>
      <c r="I23" s="17"/>
      <c r="J23" s="15"/>
      <c r="K23" s="15"/>
      <c r="L23" s="15"/>
      <c r="M23" s="18"/>
      <c r="N23" s="16">
        <f t="shared" si="0"/>
        <v>0</v>
      </c>
    </row>
    <row r="24" spans="1:14">
      <c r="A24" s="10"/>
      <c r="B24" s="11"/>
      <c r="C24" s="11"/>
      <c r="D24" s="13"/>
      <c r="E24" s="13"/>
      <c r="F24" s="14"/>
      <c r="G24" s="15"/>
      <c r="H24" s="15"/>
      <c r="I24" s="17"/>
      <c r="J24" s="15"/>
      <c r="K24" s="15"/>
      <c r="L24" s="15"/>
      <c r="M24" s="18"/>
      <c r="N24" s="16">
        <f t="shared" si="0"/>
        <v>0</v>
      </c>
    </row>
    <row r="25" spans="1:14">
      <c r="A25" s="10"/>
      <c r="B25" s="11"/>
      <c r="C25" s="11"/>
      <c r="D25" s="13"/>
      <c r="E25" s="13"/>
      <c r="F25" s="14"/>
      <c r="G25" s="15"/>
      <c r="H25" s="15"/>
      <c r="I25" s="17"/>
      <c r="J25" s="15"/>
      <c r="K25" s="15"/>
      <c r="L25" s="15"/>
      <c r="M25" s="18"/>
      <c r="N25" s="16">
        <f t="shared" si="0"/>
        <v>0</v>
      </c>
    </row>
    <row r="26" spans="1:14">
      <c r="A26" s="10"/>
      <c r="B26" s="11"/>
      <c r="C26" s="11"/>
      <c r="D26" s="13"/>
      <c r="E26" s="13"/>
      <c r="F26" s="14"/>
      <c r="G26" s="15"/>
      <c r="H26" s="15"/>
      <c r="I26" s="17"/>
      <c r="J26" s="15"/>
      <c r="K26" s="15"/>
      <c r="L26" s="15"/>
      <c r="M26" s="18"/>
      <c r="N26" s="16">
        <f t="shared" si="0"/>
        <v>0</v>
      </c>
    </row>
    <row r="27" spans="1:14">
      <c r="A27" s="10"/>
      <c r="B27" s="11"/>
      <c r="C27" s="11"/>
      <c r="D27" s="13"/>
      <c r="E27" s="13"/>
      <c r="F27" s="14"/>
      <c r="G27" s="15"/>
      <c r="H27" s="15"/>
      <c r="I27" s="17"/>
      <c r="J27" s="15"/>
      <c r="K27" s="15"/>
      <c r="L27" s="15"/>
      <c r="M27" s="18"/>
      <c r="N27" s="16">
        <v>0</v>
      </c>
    </row>
    <row r="28" spans="1:14">
      <c r="A28" s="10"/>
      <c r="B28" s="11"/>
      <c r="C28" s="11"/>
      <c r="D28" s="13"/>
      <c r="E28" s="13"/>
      <c r="F28" s="14"/>
      <c r="G28" s="15"/>
      <c r="H28" s="15"/>
      <c r="I28" s="17"/>
      <c r="J28" s="15"/>
      <c r="K28" s="15"/>
      <c r="L28" s="15"/>
      <c r="M28" s="18"/>
      <c r="N28" s="16">
        <v>0</v>
      </c>
    </row>
    <row r="29" spans="1:14">
      <c r="A29" s="10"/>
      <c r="B29" s="11"/>
      <c r="C29" s="11"/>
      <c r="D29" s="13"/>
      <c r="E29" s="13"/>
      <c r="F29" s="14"/>
      <c r="G29" s="15"/>
      <c r="H29" s="15"/>
      <c r="I29" s="17"/>
      <c r="J29" s="15"/>
      <c r="K29" s="15"/>
      <c r="L29" s="15"/>
      <c r="M29" s="18"/>
      <c r="N29" s="16">
        <f t="shared" si="0"/>
        <v>0</v>
      </c>
    </row>
    <row r="30" spans="1:14">
      <c r="A30" s="29"/>
      <c r="B30" s="31"/>
      <c r="C30" s="30"/>
      <c r="D30" s="28"/>
      <c r="E30" s="28"/>
      <c r="F30" s="30"/>
      <c r="G30" s="15"/>
      <c r="H30" s="23"/>
      <c r="I30" s="24"/>
      <c r="J30" s="15"/>
      <c r="K30" s="27"/>
      <c r="L30" s="15"/>
      <c r="M30" s="18"/>
      <c r="N30" s="16">
        <f>SUM(N6:N29)</f>
        <v>1152205</v>
      </c>
    </row>
    <row r="31" spans="1:14">
      <c r="A31" s="7" t="s">
        <v>17</v>
      </c>
      <c r="B31" s="7"/>
      <c r="C31" s="32"/>
      <c r="D31" s="33"/>
      <c r="E31" s="33"/>
      <c r="F31" s="33"/>
      <c r="G31" s="15">
        <f>SUM(G6:G30)</f>
        <v>1085380</v>
      </c>
      <c r="H31" s="19"/>
      <c r="I31" s="34">
        <f>SUM(I6:I29)</f>
        <v>66825</v>
      </c>
      <c r="J31" s="34">
        <f>SUM(J6:J29)</f>
        <v>2500</v>
      </c>
      <c r="K31" s="34">
        <f>SUM(K6:K30)</f>
        <v>451780</v>
      </c>
      <c r="L31" s="34">
        <f>SUM(L6:L30)</f>
        <v>627660</v>
      </c>
      <c r="M31" s="34">
        <f>SUM(M6:M30)</f>
        <v>70265</v>
      </c>
      <c r="N31" s="34">
        <f>SUM(J31:M31)</f>
        <v>1152205</v>
      </c>
    </row>
    <row r="32" spans="1:14">
      <c r="A32" s="1"/>
      <c r="B32" s="1"/>
      <c r="C32" s="1"/>
      <c r="D32" s="35"/>
      <c r="E32" s="1"/>
      <c r="F32" s="1"/>
      <c r="G32" s="1"/>
      <c r="H32" s="36" t="s">
        <v>18</v>
      </c>
      <c r="I32" s="37"/>
      <c r="J32" s="32"/>
      <c r="K32" s="150"/>
      <c r="L32" s="32"/>
      <c r="M32" s="32"/>
      <c r="N32" s="1"/>
    </row>
    <row r="33" spans="1:14" ht="18.75">
      <c r="A33" s="7" t="s">
        <v>19</v>
      </c>
      <c r="B33" s="7"/>
      <c r="C33" s="1"/>
      <c r="D33" s="35"/>
      <c r="E33" s="150" t="s">
        <v>20</v>
      </c>
      <c r="F33" s="150"/>
      <c r="G33" s="38"/>
      <c r="H33" s="174" t="s">
        <v>381</v>
      </c>
      <c r="I33" s="175"/>
      <c r="J33" s="39"/>
      <c r="K33" s="40"/>
      <c r="L33" s="40"/>
      <c r="M33" s="1"/>
      <c r="N33" s="1"/>
    </row>
    <row r="34" spans="1:14" ht="15.75">
      <c r="A34" s="7" t="s">
        <v>21</v>
      </c>
      <c r="B34" s="150"/>
      <c r="C34" s="41"/>
      <c r="D34" s="42"/>
      <c r="E34" s="176">
        <v>495</v>
      </c>
      <c r="F34" s="177"/>
      <c r="G34" s="178"/>
      <c r="H34" s="179"/>
      <c r="I34" s="180"/>
      <c r="J34" s="40"/>
      <c r="K34" s="40"/>
      <c r="L34" s="40"/>
      <c r="M34" s="1"/>
      <c r="N34" s="43"/>
    </row>
    <row r="35" spans="1:14">
      <c r="A35" s="7" t="s">
        <v>22</v>
      </c>
      <c r="B35" s="1"/>
      <c r="C35" s="44">
        <v>0</v>
      </c>
      <c r="D35" s="42"/>
      <c r="E35" s="42"/>
      <c r="F35" s="42"/>
      <c r="G35" s="1"/>
      <c r="H35" s="45"/>
      <c r="I35" s="46"/>
      <c r="J35" s="1"/>
      <c r="K35" s="1"/>
      <c r="L35" s="1"/>
      <c r="M35" s="1"/>
      <c r="N35" s="43"/>
    </row>
    <row r="36" spans="1:14">
      <c r="A36" s="1"/>
      <c r="B36" s="1"/>
      <c r="C36" s="47">
        <f>((C34+C35)*E34)</f>
        <v>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43"/>
    </row>
    <row r="37" spans="1:14">
      <c r="A37" s="7" t="s">
        <v>23</v>
      </c>
      <c r="B37" s="1"/>
      <c r="C37" s="48">
        <v>2500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1"/>
    </row>
    <row r="38" spans="1:14">
      <c r="A38" s="165" t="s">
        <v>16</v>
      </c>
      <c r="B38" s="165"/>
      <c r="C38" s="47">
        <f>SUM(C36+C37)</f>
        <v>2500</v>
      </c>
      <c r="D38" s="42"/>
      <c r="E38" s="42"/>
      <c r="F38" s="42"/>
      <c r="G38" s="1"/>
      <c r="H38" s="2"/>
      <c r="I38" s="1"/>
      <c r="J38" s="1"/>
      <c r="K38" s="1"/>
      <c r="L38" s="1"/>
      <c r="M38" s="1"/>
      <c r="N38" s="35"/>
    </row>
    <row r="39" spans="1:14">
      <c r="A39" s="145"/>
      <c r="B39" s="146"/>
      <c r="C39" s="146"/>
      <c r="D39" s="146"/>
      <c r="E39" s="146"/>
      <c r="F39" s="146"/>
      <c r="G39" s="146"/>
      <c r="H39" s="146"/>
      <c r="I39" s="146"/>
    </row>
  </sheetData>
  <mergeCells count="8">
    <mergeCell ref="A38:B38"/>
    <mergeCell ref="C1:F1"/>
    <mergeCell ref="B3:D3"/>
    <mergeCell ref="K3:M3"/>
    <mergeCell ref="H4:I4"/>
    <mergeCell ref="H33:I33"/>
    <mergeCell ref="E34:F34"/>
    <mergeCell ref="G34:I34"/>
  </mergeCells>
  <pageMargins left="0.70866141732283472" right="0.70866141732283472" top="1.1811023622047245" bottom="0.74803149606299213" header="0.31496062992125984" footer="0.31496062992125984"/>
  <pageSetup paperSize="9" scale="65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39"/>
  <sheetViews>
    <sheetView topLeftCell="A4" workbookViewId="0">
      <selection activeCell="B14" sqref="B14"/>
    </sheetView>
  </sheetViews>
  <sheetFormatPr baseColWidth="10" defaultRowHeight="15"/>
  <cols>
    <col min="1" max="1" width="7.140625" customWidth="1"/>
    <col min="2" max="2" width="21.42578125" customWidth="1"/>
    <col min="3" max="3" width="25.5703125" customWidth="1"/>
    <col min="7" max="7" width="12.5703125" customWidth="1"/>
    <col min="8" max="8" width="13.140625" customWidth="1"/>
    <col min="12" max="12" width="11" customWidth="1"/>
  </cols>
  <sheetData>
    <row r="1" spans="1:14">
      <c r="A1" s="1"/>
      <c r="B1" s="1"/>
      <c r="C1" s="166" t="s">
        <v>0</v>
      </c>
      <c r="D1" s="167"/>
      <c r="E1" s="167"/>
      <c r="F1" s="168"/>
      <c r="G1" s="1"/>
      <c r="H1" s="2"/>
      <c r="I1" s="1"/>
      <c r="J1" s="3" t="s">
        <v>1</v>
      </c>
      <c r="K1" s="14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69" t="s">
        <v>2</v>
      </c>
      <c r="C3" s="170"/>
      <c r="D3" s="171"/>
      <c r="E3" s="7" t="s">
        <v>46</v>
      </c>
      <c r="F3" s="8"/>
      <c r="G3" s="1"/>
      <c r="H3" s="2"/>
      <c r="I3" s="1"/>
      <c r="J3" s="148"/>
      <c r="K3" s="172">
        <v>40904</v>
      </c>
      <c r="L3" s="172"/>
      <c r="M3" s="172"/>
      <c r="N3" s="7" t="s">
        <v>47</v>
      </c>
    </row>
    <row r="4" spans="1:14">
      <c r="A4" s="1"/>
      <c r="B4" s="1"/>
      <c r="C4" s="1"/>
      <c r="D4" s="1"/>
      <c r="E4" s="1"/>
      <c r="F4" s="1"/>
      <c r="G4" s="1"/>
      <c r="H4" s="173"/>
      <c r="I4" s="173"/>
      <c r="J4" s="1"/>
      <c r="K4" s="1"/>
      <c r="L4" s="1"/>
      <c r="M4" s="14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0"/>
      <c r="B6" s="10" t="s">
        <v>351</v>
      </c>
      <c r="C6" s="12" t="s">
        <v>350</v>
      </c>
      <c r="D6" s="13">
        <v>40892</v>
      </c>
      <c r="E6" s="13">
        <v>40893</v>
      </c>
      <c r="F6" s="14">
        <v>40023</v>
      </c>
      <c r="G6" s="57">
        <v>22468.05</v>
      </c>
      <c r="H6" s="57"/>
      <c r="I6" s="57"/>
      <c r="J6" s="57"/>
      <c r="K6" s="57"/>
      <c r="L6" s="57">
        <v>22468.05</v>
      </c>
      <c r="M6" s="57"/>
      <c r="N6" s="57">
        <v>22468.05</v>
      </c>
    </row>
    <row r="7" spans="1:14">
      <c r="A7" s="10"/>
      <c r="B7" s="11" t="s">
        <v>349</v>
      </c>
      <c r="C7" s="13" t="s">
        <v>350</v>
      </c>
      <c r="D7" s="13">
        <v>40896</v>
      </c>
      <c r="E7" s="13">
        <v>40897</v>
      </c>
      <c r="F7" s="14">
        <v>40024</v>
      </c>
      <c r="G7" s="57">
        <v>28551.599999999999</v>
      </c>
      <c r="H7" s="57"/>
      <c r="I7" s="57"/>
      <c r="J7" s="57"/>
      <c r="K7" s="57"/>
      <c r="L7" s="57">
        <v>28551.599999999999</v>
      </c>
      <c r="M7" s="57"/>
      <c r="N7" s="58">
        <f>SUM(G7+I7)</f>
        <v>28551.599999999999</v>
      </c>
    </row>
    <row r="8" spans="1:14">
      <c r="A8" s="10"/>
      <c r="B8" s="11" t="s">
        <v>352</v>
      </c>
      <c r="C8" s="13" t="s">
        <v>350</v>
      </c>
      <c r="D8" s="13">
        <v>40896</v>
      </c>
      <c r="E8" s="13">
        <v>40898</v>
      </c>
      <c r="F8" s="14">
        <v>40025</v>
      </c>
      <c r="G8" s="57">
        <v>57103.199999999997</v>
      </c>
      <c r="H8" s="57"/>
      <c r="I8" s="57"/>
      <c r="J8" s="57"/>
      <c r="K8" s="57"/>
      <c r="L8" s="57">
        <v>57103.199999999997</v>
      </c>
      <c r="M8" s="57"/>
      <c r="N8" s="58">
        <f t="shared" ref="N8:N29" si="0">SUM(G8+I8)</f>
        <v>57103.199999999997</v>
      </c>
    </row>
    <row r="9" spans="1:14">
      <c r="A9" s="10"/>
      <c r="B9" s="10" t="s">
        <v>353</v>
      </c>
      <c r="C9" s="12" t="s">
        <v>350</v>
      </c>
      <c r="D9" s="13">
        <v>40896</v>
      </c>
      <c r="E9" s="13">
        <v>40898</v>
      </c>
      <c r="F9" s="14">
        <v>40026</v>
      </c>
      <c r="G9" s="57">
        <v>57103.199999999997</v>
      </c>
      <c r="H9" s="57"/>
      <c r="I9" s="57"/>
      <c r="J9" s="57"/>
      <c r="K9" s="57"/>
      <c r="L9" s="57">
        <v>57103.199999999997</v>
      </c>
      <c r="M9" s="57"/>
      <c r="N9" s="58">
        <f t="shared" si="0"/>
        <v>57103.199999999997</v>
      </c>
    </row>
    <row r="10" spans="1:14">
      <c r="A10" s="10"/>
      <c r="B10" s="11" t="s">
        <v>353</v>
      </c>
      <c r="C10" s="13" t="s">
        <v>350</v>
      </c>
      <c r="D10" s="13">
        <v>40896</v>
      </c>
      <c r="E10" s="13">
        <v>40898</v>
      </c>
      <c r="F10" s="14">
        <v>40027</v>
      </c>
      <c r="G10" s="57">
        <v>57103.199999999997</v>
      </c>
      <c r="H10" s="57"/>
      <c r="I10" s="57"/>
      <c r="J10" s="57"/>
      <c r="K10" s="57"/>
      <c r="L10" s="57">
        <v>57103.199999999997</v>
      </c>
      <c r="M10" s="57"/>
      <c r="N10" s="58">
        <f t="shared" si="0"/>
        <v>57103.199999999997</v>
      </c>
    </row>
    <row r="11" spans="1:14">
      <c r="A11" s="10"/>
      <c r="B11" s="10" t="s">
        <v>354</v>
      </c>
      <c r="C11" s="12" t="s">
        <v>350</v>
      </c>
      <c r="D11" s="13">
        <v>40897</v>
      </c>
      <c r="E11" s="13">
        <v>40899</v>
      </c>
      <c r="F11" s="14">
        <v>40028</v>
      </c>
      <c r="G11" s="57">
        <v>57103.199999999997</v>
      </c>
      <c r="H11" s="57"/>
      <c r="I11" s="57"/>
      <c r="J11" s="57"/>
      <c r="K11" s="57"/>
      <c r="L11" s="57">
        <v>57103.199999999997</v>
      </c>
      <c r="M11" s="57"/>
      <c r="N11" s="58">
        <f t="shared" si="0"/>
        <v>57103.199999999997</v>
      </c>
    </row>
    <row r="12" spans="1:14">
      <c r="A12" s="10"/>
      <c r="B12" s="10" t="s">
        <v>355</v>
      </c>
      <c r="C12" s="12" t="s">
        <v>350</v>
      </c>
      <c r="D12" s="13">
        <v>40897</v>
      </c>
      <c r="E12" s="13">
        <v>40899</v>
      </c>
      <c r="F12" s="14">
        <v>40029</v>
      </c>
      <c r="G12" s="57">
        <v>57103.199999999997</v>
      </c>
      <c r="H12" s="57"/>
      <c r="I12" s="57"/>
      <c r="J12" s="57"/>
      <c r="K12" s="57"/>
      <c r="L12" s="57">
        <v>57103.199999999997</v>
      </c>
      <c r="M12" s="57"/>
      <c r="N12" s="58">
        <f t="shared" si="0"/>
        <v>57103.199999999997</v>
      </c>
    </row>
    <row r="13" spans="1:14">
      <c r="A13" s="10"/>
      <c r="B13" s="10" t="s">
        <v>356</v>
      </c>
      <c r="C13" s="12" t="s">
        <v>350</v>
      </c>
      <c r="D13" s="13">
        <v>40898</v>
      </c>
      <c r="E13" s="13">
        <v>40903</v>
      </c>
      <c r="F13" s="14">
        <v>40030</v>
      </c>
      <c r="G13" s="57">
        <v>142758</v>
      </c>
      <c r="H13" s="57"/>
      <c r="I13" s="57"/>
      <c r="J13" s="57"/>
      <c r="K13" s="57"/>
      <c r="L13" s="57">
        <v>142758</v>
      </c>
      <c r="M13" s="15"/>
      <c r="N13" s="16">
        <f t="shared" si="0"/>
        <v>142758</v>
      </c>
    </row>
    <row r="14" spans="1:14">
      <c r="A14" s="10"/>
      <c r="B14" s="10" t="s">
        <v>357</v>
      </c>
      <c r="C14" s="12" t="s">
        <v>50</v>
      </c>
      <c r="D14" s="13">
        <v>40904</v>
      </c>
      <c r="E14" s="13">
        <v>40905</v>
      </c>
      <c r="F14" s="14">
        <v>40031</v>
      </c>
      <c r="G14" s="15">
        <v>38610</v>
      </c>
      <c r="H14" s="15"/>
      <c r="I14" s="15"/>
      <c r="J14" s="15"/>
      <c r="K14" s="15">
        <v>38610</v>
      </c>
      <c r="L14" s="15"/>
      <c r="M14" s="15"/>
      <c r="N14" s="16">
        <f t="shared" si="0"/>
        <v>38610</v>
      </c>
    </row>
    <row r="15" spans="1:14">
      <c r="A15" s="10"/>
      <c r="B15" s="10" t="s">
        <v>358</v>
      </c>
      <c r="C15" s="12" t="s">
        <v>350</v>
      </c>
      <c r="D15" s="13">
        <v>40899</v>
      </c>
      <c r="E15" s="13">
        <v>40902</v>
      </c>
      <c r="F15" s="14">
        <v>40032</v>
      </c>
      <c r="G15" s="15">
        <v>143525.25</v>
      </c>
      <c r="H15" s="15"/>
      <c r="I15" s="15"/>
      <c r="J15" s="15"/>
      <c r="K15" s="15"/>
      <c r="L15" s="15">
        <v>143525.25</v>
      </c>
      <c r="M15" s="15"/>
      <c r="N15" s="16">
        <f t="shared" si="0"/>
        <v>143525.25</v>
      </c>
    </row>
    <row r="16" spans="1:14">
      <c r="A16" s="10"/>
      <c r="B16" s="10" t="s">
        <v>358</v>
      </c>
      <c r="C16" s="12" t="s">
        <v>350</v>
      </c>
      <c r="D16" s="13">
        <v>40899</v>
      </c>
      <c r="E16" s="13">
        <v>40902</v>
      </c>
      <c r="F16" s="14">
        <v>40033</v>
      </c>
      <c r="G16" s="15">
        <v>164265.75</v>
      </c>
      <c r="H16" s="15"/>
      <c r="I16" s="15"/>
      <c r="J16" s="15"/>
      <c r="K16" s="15"/>
      <c r="L16" s="15">
        <v>164265.75</v>
      </c>
      <c r="M16" s="15"/>
      <c r="N16" s="16">
        <f t="shared" si="0"/>
        <v>164265.75</v>
      </c>
    </row>
    <row r="17" spans="1:14">
      <c r="A17" s="10"/>
      <c r="B17" s="10" t="s">
        <v>359</v>
      </c>
      <c r="C17" s="12" t="s">
        <v>350</v>
      </c>
      <c r="D17" s="13">
        <v>40899</v>
      </c>
      <c r="E17" s="13">
        <v>40902</v>
      </c>
      <c r="F17" s="14">
        <v>40034</v>
      </c>
      <c r="G17" s="15">
        <v>103544.1</v>
      </c>
      <c r="H17" s="15"/>
      <c r="I17" s="15"/>
      <c r="J17" s="15"/>
      <c r="K17" s="15"/>
      <c r="L17" s="15">
        <v>103544.1</v>
      </c>
      <c r="M17" s="15"/>
      <c r="N17" s="16">
        <f t="shared" si="0"/>
        <v>103544.1</v>
      </c>
    </row>
    <row r="18" spans="1:14">
      <c r="A18" s="10"/>
      <c r="B18" s="11" t="s">
        <v>359</v>
      </c>
      <c r="C18" s="11" t="s">
        <v>350</v>
      </c>
      <c r="D18" s="13">
        <v>40899</v>
      </c>
      <c r="E18" s="13">
        <v>40902</v>
      </c>
      <c r="F18" s="14">
        <v>40035</v>
      </c>
      <c r="G18" s="15">
        <v>112186.8</v>
      </c>
      <c r="H18" s="15"/>
      <c r="I18" s="17"/>
      <c r="J18" s="17"/>
      <c r="K18" s="17"/>
      <c r="L18" s="15">
        <v>112186.8</v>
      </c>
      <c r="M18" s="15"/>
      <c r="N18" s="16">
        <f t="shared" si="0"/>
        <v>112186.8</v>
      </c>
    </row>
    <row r="19" spans="1:14">
      <c r="A19" s="10"/>
      <c r="B19" s="10" t="s">
        <v>360</v>
      </c>
      <c r="C19" s="10" t="s">
        <v>350</v>
      </c>
      <c r="D19" s="13">
        <v>40902</v>
      </c>
      <c r="E19" s="13">
        <v>40904</v>
      </c>
      <c r="F19" s="14">
        <v>40036</v>
      </c>
      <c r="G19" s="15">
        <v>57103.199999999997</v>
      </c>
      <c r="H19" s="15"/>
      <c r="I19" s="15"/>
      <c r="J19" s="15"/>
      <c r="K19" s="15"/>
      <c r="L19" s="15">
        <v>57103.199999999997</v>
      </c>
      <c r="M19" s="15"/>
      <c r="N19" s="16">
        <f t="shared" si="0"/>
        <v>57103.199999999997</v>
      </c>
    </row>
    <row r="20" spans="1:14">
      <c r="A20" s="10"/>
      <c r="B20" s="10" t="s">
        <v>360</v>
      </c>
      <c r="C20" s="11" t="s">
        <v>350</v>
      </c>
      <c r="D20" s="13">
        <v>40902</v>
      </c>
      <c r="E20" s="13">
        <v>40904</v>
      </c>
      <c r="F20" s="14">
        <v>40037</v>
      </c>
      <c r="G20" s="15">
        <v>70933.3</v>
      </c>
      <c r="H20" s="15"/>
      <c r="I20" s="17"/>
      <c r="J20" s="17"/>
      <c r="K20" s="15"/>
      <c r="L20" s="15">
        <v>70933.3</v>
      </c>
      <c r="M20" s="15"/>
      <c r="N20" s="16">
        <f t="shared" si="0"/>
        <v>70933.3</v>
      </c>
    </row>
    <row r="21" spans="1:14">
      <c r="A21" s="10"/>
      <c r="B21" s="11" t="s">
        <v>361</v>
      </c>
      <c r="C21" s="11" t="s">
        <v>350</v>
      </c>
      <c r="D21" s="13">
        <v>40902</v>
      </c>
      <c r="E21" s="13">
        <v>40903</v>
      </c>
      <c r="F21" s="14">
        <v>40038</v>
      </c>
      <c r="G21" s="15">
        <v>28551.599999999999</v>
      </c>
      <c r="H21" s="15"/>
      <c r="I21" s="17"/>
      <c r="J21" s="15"/>
      <c r="K21" s="15"/>
      <c r="L21" s="15">
        <v>28551.599999999999</v>
      </c>
      <c r="M21" s="18"/>
      <c r="N21" s="16">
        <f t="shared" si="0"/>
        <v>28551.599999999999</v>
      </c>
    </row>
    <row r="22" spans="1:14">
      <c r="A22" s="10"/>
      <c r="B22" s="11" t="s">
        <v>361</v>
      </c>
      <c r="C22" s="11" t="s">
        <v>350</v>
      </c>
      <c r="D22" s="13">
        <v>40903</v>
      </c>
      <c r="E22" s="13">
        <v>40904</v>
      </c>
      <c r="F22" s="14">
        <v>40039</v>
      </c>
      <c r="G22" s="15">
        <v>28551.599999999999</v>
      </c>
      <c r="H22" s="15"/>
      <c r="I22" s="17"/>
      <c r="J22" s="15"/>
      <c r="K22" s="15"/>
      <c r="L22" s="15">
        <v>28551.599999999999</v>
      </c>
      <c r="M22" s="18"/>
      <c r="N22" s="16">
        <f t="shared" si="0"/>
        <v>28551.599999999999</v>
      </c>
    </row>
    <row r="23" spans="1:14">
      <c r="A23" s="10"/>
      <c r="B23" s="11" t="s">
        <v>362</v>
      </c>
      <c r="C23" s="11" t="s">
        <v>90</v>
      </c>
      <c r="D23" s="13">
        <v>40898</v>
      </c>
      <c r="E23" s="13">
        <v>40899</v>
      </c>
      <c r="F23" s="14">
        <v>40040</v>
      </c>
      <c r="G23" s="15">
        <v>31680</v>
      </c>
      <c r="H23" s="15"/>
      <c r="I23" s="17"/>
      <c r="J23" s="15"/>
      <c r="K23" s="15"/>
      <c r="L23" s="15">
        <v>31680</v>
      </c>
      <c r="M23" s="18"/>
      <c r="N23" s="16">
        <f t="shared" si="0"/>
        <v>31680</v>
      </c>
    </row>
    <row r="24" spans="1:14">
      <c r="A24" s="10"/>
      <c r="B24" s="11" t="s">
        <v>363</v>
      </c>
      <c r="C24" s="11" t="s">
        <v>78</v>
      </c>
      <c r="D24" s="13">
        <v>40900</v>
      </c>
      <c r="E24" s="13">
        <v>40902</v>
      </c>
      <c r="F24" s="14">
        <v>40041</v>
      </c>
      <c r="G24" s="15">
        <v>118800</v>
      </c>
      <c r="H24" s="15"/>
      <c r="I24" s="17"/>
      <c r="J24" s="15"/>
      <c r="K24" s="15"/>
      <c r="L24" s="15">
        <v>118800</v>
      </c>
      <c r="M24" s="18"/>
      <c r="N24" s="16">
        <f t="shared" si="0"/>
        <v>118800</v>
      </c>
    </row>
    <row r="25" spans="1:14">
      <c r="A25" s="10"/>
      <c r="B25" s="11" t="s">
        <v>91</v>
      </c>
      <c r="C25" s="11" t="s">
        <v>90</v>
      </c>
      <c r="D25" s="13">
        <v>40897</v>
      </c>
      <c r="E25" s="13">
        <v>40899</v>
      </c>
      <c r="F25" s="14">
        <v>40042</v>
      </c>
      <c r="G25" s="15">
        <v>439560</v>
      </c>
      <c r="H25" s="15"/>
      <c r="I25" s="17"/>
      <c r="J25" s="15"/>
      <c r="K25" s="15"/>
      <c r="L25" s="15">
        <v>439560</v>
      </c>
      <c r="M25" s="18"/>
      <c r="N25" s="16">
        <f t="shared" si="0"/>
        <v>439560</v>
      </c>
    </row>
    <row r="26" spans="1:14">
      <c r="A26" s="10"/>
      <c r="B26" s="11" t="s">
        <v>364</v>
      </c>
      <c r="C26" s="11" t="s">
        <v>90</v>
      </c>
      <c r="D26" s="13">
        <v>40899</v>
      </c>
      <c r="E26" s="13">
        <v>40900</v>
      </c>
      <c r="F26" s="14">
        <v>40043</v>
      </c>
      <c r="G26" s="15">
        <v>59400</v>
      </c>
      <c r="H26" s="15"/>
      <c r="I26" s="17"/>
      <c r="J26" s="15"/>
      <c r="K26" s="15"/>
      <c r="L26" s="15">
        <v>59400</v>
      </c>
      <c r="M26" s="18"/>
      <c r="N26" s="16">
        <f t="shared" si="0"/>
        <v>59400</v>
      </c>
    </row>
    <row r="27" spans="1:14">
      <c r="A27" s="10"/>
      <c r="B27" s="11" t="s">
        <v>106</v>
      </c>
      <c r="C27" s="11" t="s">
        <v>93</v>
      </c>
      <c r="D27" s="13">
        <v>40891</v>
      </c>
      <c r="E27" s="13">
        <v>40894</v>
      </c>
      <c r="F27" s="14">
        <v>40044</v>
      </c>
      <c r="G27" s="15">
        <v>78210</v>
      </c>
      <c r="H27" s="15"/>
      <c r="I27" s="17"/>
      <c r="J27" s="15"/>
      <c r="K27" s="15"/>
      <c r="L27" s="15">
        <v>78210</v>
      </c>
      <c r="M27" s="18"/>
      <c r="N27" s="16">
        <f t="shared" si="0"/>
        <v>78210</v>
      </c>
    </row>
    <row r="28" spans="1:14">
      <c r="A28" s="10"/>
      <c r="B28" s="11" t="s">
        <v>365</v>
      </c>
      <c r="C28" s="11" t="s">
        <v>86</v>
      </c>
      <c r="D28" s="13">
        <v>40903</v>
      </c>
      <c r="E28" s="13">
        <v>40904</v>
      </c>
      <c r="F28" s="14">
        <v>40045</v>
      </c>
      <c r="G28" s="15">
        <v>123750</v>
      </c>
      <c r="H28" s="15"/>
      <c r="I28" s="17"/>
      <c r="J28" s="15"/>
      <c r="K28" s="15"/>
      <c r="L28" s="15">
        <v>123750</v>
      </c>
      <c r="M28" s="18"/>
      <c r="N28" s="16">
        <v>123750</v>
      </c>
    </row>
    <row r="29" spans="1:14">
      <c r="A29" s="10"/>
      <c r="B29" s="11" t="s">
        <v>366</v>
      </c>
      <c r="C29" s="11" t="s">
        <v>367</v>
      </c>
      <c r="D29" s="13">
        <v>40900</v>
      </c>
      <c r="E29" s="13">
        <v>40902</v>
      </c>
      <c r="F29" s="14">
        <v>40046</v>
      </c>
      <c r="G29" s="15">
        <v>37620</v>
      </c>
      <c r="H29" s="15"/>
      <c r="I29" s="17"/>
      <c r="J29" s="15"/>
      <c r="K29" s="15"/>
      <c r="L29" s="15">
        <v>37620</v>
      </c>
      <c r="M29" s="18"/>
      <c r="N29" s="16">
        <f t="shared" si="0"/>
        <v>37620</v>
      </c>
    </row>
    <row r="30" spans="1:14">
      <c r="A30" s="29"/>
      <c r="B30" s="31"/>
      <c r="C30" s="30"/>
      <c r="D30" s="28"/>
      <c r="E30" s="28"/>
      <c r="F30" s="30"/>
      <c r="G30" s="15"/>
      <c r="H30" s="23"/>
      <c r="I30" s="24"/>
      <c r="J30" s="15"/>
      <c r="K30" s="27"/>
      <c r="L30" s="15"/>
      <c r="M30" s="18"/>
      <c r="N30" s="16">
        <f>SUM(G31+I31)</f>
        <v>2115585.25</v>
      </c>
    </row>
    <row r="31" spans="1:14">
      <c r="A31" s="7" t="s">
        <v>17</v>
      </c>
      <c r="B31" s="7"/>
      <c r="C31" s="32"/>
      <c r="D31" s="33"/>
      <c r="E31" s="33"/>
      <c r="F31" s="33"/>
      <c r="G31" s="15">
        <f>SUM(G6:G30)</f>
        <v>2115585.25</v>
      </c>
      <c r="H31" s="19"/>
      <c r="I31" s="34">
        <f>SUM(I6:I29)</f>
        <v>0</v>
      </c>
      <c r="J31" s="34">
        <f>SUM(J6:J29)</f>
        <v>0</v>
      </c>
      <c r="K31" s="34">
        <f>SUM(K6:K30)</f>
        <v>38610</v>
      </c>
      <c r="L31" s="34">
        <f>SUM(L6:L30)</f>
        <v>2076975.2500000002</v>
      </c>
      <c r="M31" s="34">
        <f>SUM(M6:M30)</f>
        <v>0</v>
      </c>
      <c r="N31" s="34">
        <f>SUM(J31:M31)</f>
        <v>2115585.25</v>
      </c>
    </row>
    <row r="32" spans="1:14">
      <c r="A32" s="1"/>
      <c r="B32" s="1"/>
      <c r="C32" s="1"/>
      <c r="D32" s="35"/>
      <c r="E32" s="1"/>
      <c r="F32" s="1"/>
      <c r="G32" s="1"/>
      <c r="H32" s="36" t="s">
        <v>18</v>
      </c>
      <c r="I32" s="37"/>
      <c r="J32" s="32"/>
      <c r="K32" s="148"/>
      <c r="L32" s="32"/>
      <c r="M32" s="32"/>
      <c r="N32" s="1"/>
    </row>
    <row r="33" spans="1:14" ht="18.75">
      <c r="A33" s="7" t="s">
        <v>19</v>
      </c>
      <c r="B33" s="7"/>
      <c r="C33" s="1"/>
      <c r="D33" s="35"/>
      <c r="E33" s="148" t="s">
        <v>20</v>
      </c>
      <c r="F33" s="148"/>
      <c r="G33" s="38"/>
      <c r="H33" s="174"/>
      <c r="I33" s="175"/>
      <c r="J33" s="39"/>
      <c r="K33" s="40"/>
      <c r="L33" s="40"/>
      <c r="M33" s="1"/>
      <c r="N33" s="1"/>
    </row>
    <row r="34" spans="1:14" ht="15.75">
      <c r="A34" s="7" t="s">
        <v>21</v>
      </c>
      <c r="B34" s="148"/>
      <c r="C34" s="41"/>
      <c r="D34" s="42"/>
      <c r="E34" s="176">
        <v>495</v>
      </c>
      <c r="F34" s="177"/>
      <c r="G34" s="178"/>
      <c r="H34" s="179"/>
      <c r="I34" s="180"/>
      <c r="J34" s="40"/>
      <c r="K34" s="40"/>
      <c r="L34" s="40"/>
      <c r="M34" s="1"/>
      <c r="N34" s="43"/>
    </row>
    <row r="35" spans="1:14">
      <c r="A35" s="7" t="s">
        <v>22</v>
      </c>
      <c r="B35" s="1"/>
      <c r="C35" s="44">
        <v>0</v>
      </c>
      <c r="D35" s="42"/>
      <c r="E35" s="42"/>
      <c r="F35" s="42"/>
      <c r="G35" s="1"/>
      <c r="H35" s="45"/>
      <c r="I35" s="46"/>
      <c r="J35" s="1"/>
      <c r="K35" s="1"/>
      <c r="L35" s="1"/>
      <c r="M35" s="1"/>
      <c r="N35" s="43"/>
    </row>
    <row r="36" spans="1:14">
      <c r="A36" s="1"/>
      <c r="B36" s="1"/>
      <c r="C36" s="47">
        <f>((C34+C35)*E34)</f>
        <v>0</v>
      </c>
      <c r="D36" s="42"/>
      <c r="E36" s="42"/>
      <c r="F36" s="42"/>
      <c r="G36" s="1"/>
      <c r="H36" s="2"/>
      <c r="I36" s="1"/>
      <c r="J36" s="1"/>
      <c r="K36" s="1"/>
      <c r="L36" s="1"/>
      <c r="M36" s="1"/>
      <c r="N36" s="43"/>
    </row>
    <row r="37" spans="1:14">
      <c r="A37" s="7" t="s">
        <v>23</v>
      </c>
      <c r="B37" s="1"/>
      <c r="C37" s="48">
        <v>0</v>
      </c>
      <c r="D37" s="42"/>
      <c r="E37" s="42"/>
      <c r="F37" s="42"/>
      <c r="G37" s="1"/>
      <c r="H37" s="2"/>
      <c r="I37" s="1"/>
      <c r="J37" s="1"/>
      <c r="K37" s="1"/>
      <c r="L37" s="1"/>
      <c r="M37" s="1"/>
      <c r="N37" s="1"/>
    </row>
    <row r="38" spans="1:14">
      <c r="A38" s="165" t="s">
        <v>16</v>
      </c>
      <c r="B38" s="165"/>
      <c r="C38" s="47">
        <f>SUM(C36+C37)</f>
        <v>0</v>
      </c>
      <c r="D38" s="42"/>
      <c r="E38" s="42"/>
      <c r="F38" s="42"/>
      <c r="G38" s="1"/>
      <c r="H38" s="2"/>
      <c r="I38" s="1"/>
      <c r="J38" s="1"/>
      <c r="K38" s="1"/>
      <c r="L38" s="1"/>
      <c r="M38" s="1"/>
      <c r="N38" s="35"/>
    </row>
    <row r="39" spans="1:14">
      <c r="A39" s="145"/>
      <c r="B39" s="146"/>
      <c r="C39" s="146"/>
      <c r="D39" s="146"/>
      <c r="E39" s="146"/>
      <c r="F39" s="146"/>
      <c r="G39" s="146"/>
      <c r="H39" s="146"/>
      <c r="I39" s="146"/>
    </row>
  </sheetData>
  <mergeCells count="8">
    <mergeCell ref="A38:B38"/>
    <mergeCell ref="C1:F1"/>
    <mergeCell ref="B3:D3"/>
    <mergeCell ref="K3:M3"/>
    <mergeCell ref="H4:I4"/>
    <mergeCell ref="H33:I33"/>
    <mergeCell ref="E34:F34"/>
    <mergeCell ref="G34:I34"/>
  </mergeCells>
  <pageMargins left="0.70866141732283472" right="0.70866141732283472" top="1.1811023622047245" bottom="0.74803149606299213" header="0.31496062992125984" footer="0.31496062992125984"/>
  <pageSetup paperSize="9" scale="7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58</vt:i4>
      </vt:variant>
      <vt:variant>
        <vt:lpstr>Rangos con nombre</vt:lpstr>
      </vt:variant>
      <vt:variant>
        <vt:i4>39</vt:i4>
      </vt:variant>
    </vt:vector>
  </HeadingPairs>
  <TitlesOfParts>
    <vt:vector size="97" baseType="lpstr">
      <vt:lpstr>DICIEMBRE 31 PM</vt:lpstr>
      <vt:lpstr>DICIEMBRE 31 AM </vt:lpstr>
      <vt:lpstr>DICIEMBRE 30 PM </vt:lpstr>
      <vt:lpstr>DICIEMBRE 30 AM</vt:lpstr>
      <vt:lpstr>DICIEMBRE 29 PM </vt:lpstr>
      <vt:lpstr>DICIEMBRE 29 AM</vt:lpstr>
      <vt:lpstr>DICIEMBRE 28 PM</vt:lpstr>
      <vt:lpstr>DICIEMBRE 28 AM </vt:lpstr>
      <vt:lpstr>DICIEMBRE 27 PM </vt:lpstr>
      <vt:lpstr>DICIEMBRE 27 AM</vt:lpstr>
      <vt:lpstr>DICIEMBRE 26 PM</vt:lpstr>
      <vt:lpstr>DICIEMBRE 26 AM </vt:lpstr>
      <vt:lpstr>DICIEMBRE 25 PM </vt:lpstr>
      <vt:lpstr>DICIEMBRE 25 AM</vt:lpstr>
      <vt:lpstr>DICIEMBRE 24 PM</vt:lpstr>
      <vt:lpstr>DICIEMBRE 24 AM</vt:lpstr>
      <vt:lpstr>DICIEMBRE 23  PM </vt:lpstr>
      <vt:lpstr>DICIEMBRE 23 AM </vt:lpstr>
      <vt:lpstr>DICIEMBRE 22 PM </vt:lpstr>
      <vt:lpstr>DICIEMBRE 21 PM</vt:lpstr>
      <vt:lpstr>DICIEMBRE 21 AM </vt:lpstr>
      <vt:lpstr>DICIEMBRE 20 PM </vt:lpstr>
      <vt:lpstr>DICIEMBRE 20 AM</vt:lpstr>
      <vt:lpstr>DICIEMBRE 19 PM</vt:lpstr>
      <vt:lpstr>DICIEMBRE 19 AM </vt:lpstr>
      <vt:lpstr>DICIEMBRE 18 PM</vt:lpstr>
      <vt:lpstr>DICIEMBRE 17 PM </vt:lpstr>
      <vt:lpstr>DICIEMBRE 17 AM </vt:lpstr>
      <vt:lpstr>DICIEMBRE 16 PM </vt:lpstr>
      <vt:lpstr>DICIEMBRE 16 AM</vt:lpstr>
      <vt:lpstr>DICIEMBRE 15 PM</vt:lpstr>
      <vt:lpstr>DICIEMBRE 15 AM</vt:lpstr>
      <vt:lpstr>DICIEMBRE 14  PM</vt:lpstr>
      <vt:lpstr>DICIEMBRE 14 AM </vt:lpstr>
      <vt:lpstr>DICIEMBRE 13 PM</vt:lpstr>
      <vt:lpstr>DICIEMBRE 13 AM</vt:lpstr>
      <vt:lpstr>DICIEMBRE 12 PM</vt:lpstr>
      <vt:lpstr>DICIEMBRE 12 AM </vt:lpstr>
      <vt:lpstr>DICIEMBRE 11 PM</vt:lpstr>
      <vt:lpstr>DICIEMBRE 11 AM </vt:lpstr>
      <vt:lpstr>DICIEMBRE 10 AM</vt:lpstr>
      <vt:lpstr>DICIEMBRE 09 PM</vt:lpstr>
      <vt:lpstr>DICIEMBRE 09 AM </vt:lpstr>
      <vt:lpstr>DICIEMBRE 08 PM </vt:lpstr>
      <vt:lpstr>DICIEMBRE 08 AM</vt:lpstr>
      <vt:lpstr>DICIEMBRE 07 PM</vt:lpstr>
      <vt:lpstr>DICIEMBRE 07 AM </vt:lpstr>
      <vt:lpstr>DICIEMBRE 06 PM</vt:lpstr>
      <vt:lpstr>DICIEMBRE 06 AM </vt:lpstr>
      <vt:lpstr>DICIEMBRE 05 PM</vt:lpstr>
      <vt:lpstr>DICIEMBRE 05 AM </vt:lpstr>
      <vt:lpstr>DICIEMBRE 04 PM</vt:lpstr>
      <vt:lpstr>DICIEMBRE 04 AM</vt:lpstr>
      <vt:lpstr>DICIEMBRE 03 PM</vt:lpstr>
      <vt:lpstr>DICIEMBRE 03 AM</vt:lpstr>
      <vt:lpstr>DICIEMBRE 2 PM </vt:lpstr>
      <vt:lpstr>DICIEMBRE 2 am</vt:lpstr>
      <vt:lpstr>DICIEMBRE 1 PM </vt:lpstr>
      <vt:lpstr>'DICIEMBRE 03 PM'!Área_de_impresión</vt:lpstr>
      <vt:lpstr>'DICIEMBRE 04 AM'!Área_de_impresión</vt:lpstr>
      <vt:lpstr>'DICIEMBRE 05 PM'!Área_de_impresión</vt:lpstr>
      <vt:lpstr>'DICIEMBRE 06 PM'!Área_de_impresión</vt:lpstr>
      <vt:lpstr>'DICIEMBRE 07 AM '!Área_de_impresión</vt:lpstr>
      <vt:lpstr>'DICIEMBRE 07 PM'!Área_de_impresión</vt:lpstr>
      <vt:lpstr>'DICIEMBRE 08 AM'!Área_de_impresión</vt:lpstr>
      <vt:lpstr>'DICIEMBRE 09 AM '!Área_de_impresión</vt:lpstr>
      <vt:lpstr>'DICIEMBRE 09 PM'!Área_de_impresión</vt:lpstr>
      <vt:lpstr>'DICIEMBRE 1 PM '!Área_de_impresión</vt:lpstr>
      <vt:lpstr>'DICIEMBRE 10 AM'!Área_de_impresión</vt:lpstr>
      <vt:lpstr>'DICIEMBRE 11 AM '!Área_de_impresión</vt:lpstr>
      <vt:lpstr>'DICIEMBRE 11 PM'!Área_de_impresión</vt:lpstr>
      <vt:lpstr>'DICIEMBRE 13 PM'!Área_de_impresión</vt:lpstr>
      <vt:lpstr>'DICIEMBRE 14  PM'!Área_de_impresión</vt:lpstr>
      <vt:lpstr>'DICIEMBRE 14 AM '!Área_de_impresión</vt:lpstr>
      <vt:lpstr>'DICIEMBRE 15 AM'!Área_de_impresión</vt:lpstr>
      <vt:lpstr>'DICIEMBRE 16 PM '!Área_de_impresión</vt:lpstr>
      <vt:lpstr>'DICIEMBRE 17 AM '!Área_de_impresión</vt:lpstr>
      <vt:lpstr>'DICIEMBRE 18 PM'!Área_de_impresión</vt:lpstr>
      <vt:lpstr>'DICIEMBRE 19 AM '!Área_de_impresión</vt:lpstr>
      <vt:lpstr>'DICIEMBRE 19 PM'!Área_de_impresión</vt:lpstr>
      <vt:lpstr>'DICIEMBRE 2 am'!Área_de_impresión</vt:lpstr>
      <vt:lpstr>'DICIEMBRE 20 AM'!Área_de_impresión</vt:lpstr>
      <vt:lpstr>'DICIEMBRE 21 AM '!Área_de_impresión</vt:lpstr>
      <vt:lpstr>'DICIEMBRE 21 PM'!Área_de_impresión</vt:lpstr>
      <vt:lpstr>'DICIEMBRE 22 PM '!Área_de_impresión</vt:lpstr>
      <vt:lpstr>'DICIEMBRE 23 AM '!Área_de_impresión</vt:lpstr>
      <vt:lpstr>'DICIEMBRE 25 AM'!Área_de_impresión</vt:lpstr>
      <vt:lpstr>'DICIEMBRE 25 PM '!Área_de_impresión</vt:lpstr>
      <vt:lpstr>'DICIEMBRE 26 PM'!Área_de_impresión</vt:lpstr>
      <vt:lpstr>'DICIEMBRE 27 AM'!Área_de_impresión</vt:lpstr>
      <vt:lpstr>'DICIEMBRE 27 PM '!Área_de_impresión</vt:lpstr>
      <vt:lpstr>'DICIEMBRE 28 AM '!Área_de_impresión</vt:lpstr>
      <vt:lpstr>'DICIEMBRE 28 PM'!Área_de_impresión</vt:lpstr>
      <vt:lpstr>'DICIEMBRE 29 AM'!Área_de_impresión</vt:lpstr>
      <vt:lpstr>'DICIEMBRE 29 PM '!Área_de_impresión</vt:lpstr>
      <vt:lpstr>'DICIEMBRE 30 AM'!Área_de_impresión</vt:lpstr>
      <vt:lpstr>'DICIEMBRE 31 AM 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2012-01-01T12:25:12Z</dcterms:modified>
</cp:coreProperties>
</file>