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5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45" windowWidth="18735" windowHeight="8130" activeTab="1"/>
  </bookViews>
  <sheets>
    <sheet name="31 ENERO PM" sheetId="120" r:id="rId1"/>
    <sheet name="31 ENERO AM" sheetId="119" r:id="rId2"/>
    <sheet name="30 ENERO PM " sheetId="118" r:id="rId3"/>
    <sheet name="30 ENERO AM " sheetId="117" r:id="rId4"/>
    <sheet name="29 ENERO PM" sheetId="116" r:id="rId5"/>
    <sheet name="29 ENERO AM  " sheetId="115" r:id="rId6"/>
    <sheet name="28 ENERO PM   " sheetId="114" r:id="rId7"/>
    <sheet name="28 ENERO AM  " sheetId="113" r:id="rId8"/>
    <sheet name="27 ENERO PM" sheetId="112" r:id="rId9"/>
    <sheet name="27 ENERO AM" sheetId="111" r:id="rId10"/>
    <sheet name="26 ENERO PM" sheetId="110" r:id="rId11"/>
    <sheet name="26 ENERO AM" sheetId="109" r:id="rId12"/>
    <sheet name="25 ENERO PM" sheetId="108" r:id="rId13"/>
    <sheet name="25 ENERO AM" sheetId="107" r:id="rId14"/>
    <sheet name="24 ENERO PM" sheetId="106" r:id="rId15"/>
    <sheet name="24 ENERO AM" sheetId="105" r:id="rId16"/>
    <sheet name="23 ENERO PM" sheetId="104" r:id="rId17"/>
    <sheet name="22 ENERO PM" sheetId="103" r:id="rId18"/>
    <sheet name="22 ENERO AM" sheetId="102" r:id="rId19"/>
    <sheet name=" 21 enero PM" sheetId="101" r:id="rId20"/>
    <sheet name="21 ENERO AM" sheetId="100" r:id="rId21"/>
    <sheet name="20 ENERO PM" sheetId="99" r:id="rId22"/>
    <sheet name="20 enero am" sheetId="98" r:id="rId23"/>
    <sheet name="19 ENERO PM" sheetId="97" r:id="rId24"/>
    <sheet name="19 ENERO AM" sheetId="96" r:id="rId25"/>
    <sheet name=" 18 ENERO PM" sheetId="95" r:id="rId26"/>
    <sheet name="18 ENERO AM" sheetId="94" r:id="rId27"/>
    <sheet name="17 ENERO PM." sheetId="93" r:id="rId28"/>
    <sheet name="17 ENERO AM" sheetId="92" r:id="rId29"/>
    <sheet name="16 ENERO PM" sheetId="91" r:id="rId30"/>
    <sheet name="16 ENERO AM " sheetId="90" r:id="rId31"/>
    <sheet name="15 ENERO PM" sheetId="89" r:id="rId32"/>
    <sheet name="15 ENERO AM" sheetId="88" r:id="rId33"/>
    <sheet name="14 ENERO PM" sheetId="87" r:id="rId34"/>
    <sheet name="14 ENERO AM" sheetId="86" r:id="rId35"/>
    <sheet name="13 ENERO PM " sheetId="85" r:id="rId36"/>
    <sheet name="13 ENERO AM" sheetId="84" r:id="rId37"/>
    <sheet name="12 ENERO PM" sheetId="83" r:id="rId38"/>
    <sheet name="12 ENERO AM  " sheetId="82" r:id="rId39"/>
    <sheet name="11 ENERO 2011 PM" sheetId="81" r:id="rId40"/>
    <sheet name="11 ENERO 2011 AM" sheetId="80" r:id="rId41"/>
    <sheet name="10 ENERO 2011 PM" sheetId="79" r:id="rId42"/>
    <sheet name="10 ENERO 2011 AM" sheetId="78" r:id="rId43"/>
    <sheet name="09 ENERO 2011 pm" sheetId="77" r:id="rId44"/>
    <sheet name="09 ENERO 2011" sheetId="76" r:id="rId45"/>
    <sheet name="08 ENERO PM" sheetId="75" r:id="rId46"/>
    <sheet name="08 enero am" sheetId="74" r:id="rId47"/>
    <sheet name="07 ENERO PM" sheetId="73" r:id="rId48"/>
    <sheet name="07 ENERO AM " sheetId="72" r:id="rId49"/>
    <sheet name="06 ENERO PM" sheetId="71" r:id="rId50"/>
    <sheet name="06 ENERO AM " sheetId="70" r:id="rId51"/>
    <sheet name="05 ENERO PM" sheetId="69" r:id="rId52"/>
    <sheet name="05 ENERO AM " sheetId="68" r:id="rId53"/>
    <sheet name="04 ENERO PM" sheetId="67" r:id="rId54"/>
    <sheet name="04 ENERO AM  " sheetId="66" r:id="rId55"/>
    <sheet name="03 ENERO PM " sheetId="65" r:id="rId56"/>
    <sheet name="03 ENERO AM" sheetId="64" r:id="rId57"/>
    <sheet name="02 ENERO PM" sheetId="63" r:id="rId58"/>
    <sheet name="02 ENERO AM" sheetId="62" r:id="rId59"/>
    <sheet name="01 DE ENERO 2011 PM" sheetId="61" r:id="rId60"/>
    <sheet name="01 DE ENERO 2011 AM" sheetId="60" r:id="rId61"/>
  </sheets>
  <definedNames>
    <definedName name="_xlnm.Print_Area" localSheetId="25">' 18 ENERO PM'!$A$1:$N$46</definedName>
    <definedName name="_xlnm.Print_Area" localSheetId="19">' 21 enero PM'!$A$1:$N$46</definedName>
    <definedName name="_xlnm.Print_Area" localSheetId="60">'01 DE ENERO 2011 AM'!$A$1:$N$46</definedName>
    <definedName name="_xlnm.Print_Area" localSheetId="59">'01 DE ENERO 2011 PM'!$A$1:$N$46</definedName>
    <definedName name="_xlnm.Print_Area" localSheetId="58">'02 ENERO AM'!$A$1:$N$46</definedName>
    <definedName name="_xlnm.Print_Area" localSheetId="57">'02 ENERO PM'!$A$1:$N$46</definedName>
    <definedName name="_xlnm.Print_Area" localSheetId="56">'03 ENERO AM'!$A$1:$N$46</definedName>
    <definedName name="_xlnm.Print_Area" localSheetId="55">'03 ENERO PM '!$A$1:$N$46</definedName>
    <definedName name="_xlnm.Print_Area" localSheetId="54">'04 ENERO AM  '!$A$1:$N$46</definedName>
    <definedName name="_xlnm.Print_Area" localSheetId="53">'04 ENERO PM'!$A$1:$N$46</definedName>
    <definedName name="_xlnm.Print_Area" localSheetId="52">'05 ENERO AM '!$A$1:$N$46</definedName>
    <definedName name="_xlnm.Print_Area" localSheetId="51">'05 ENERO PM'!$A$1:$N$46</definedName>
    <definedName name="_xlnm.Print_Area" localSheetId="50">'06 ENERO AM '!$A$1:$N$46</definedName>
    <definedName name="_xlnm.Print_Area" localSheetId="49">'06 ENERO PM'!$A$1:$N$46</definedName>
    <definedName name="_xlnm.Print_Area" localSheetId="48">'07 ENERO AM '!$A$1:$N$46</definedName>
    <definedName name="_xlnm.Print_Area" localSheetId="47">'07 ENERO PM'!$A$1:$N$46</definedName>
    <definedName name="_xlnm.Print_Area" localSheetId="46">'08 enero am'!$A$1:$N$46</definedName>
    <definedName name="_xlnm.Print_Area" localSheetId="45">'08 ENERO PM'!$A$1:$N$46</definedName>
    <definedName name="_xlnm.Print_Area" localSheetId="44">'09 ENERO 2011'!$A$1:$N$46</definedName>
    <definedName name="_xlnm.Print_Area" localSheetId="43">'09 ENERO 2011 pm'!$A$1:$N$46</definedName>
    <definedName name="_xlnm.Print_Area" localSheetId="42">'10 ENERO 2011 AM'!$A$1:$N$46</definedName>
    <definedName name="_xlnm.Print_Area" localSheetId="41">'10 ENERO 2011 PM'!$A$1:$N$46</definedName>
    <definedName name="_xlnm.Print_Area" localSheetId="40">'11 ENERO 2011 AM'!$A$1:$N$46</definedName>
    <definedName name="_xlnm.Print_Area" localSheetId="39">'11 ENERO 2011 PM'!$A$1:$N$46</definedName>
    <definedName name="_xlnm.Print_Area" localSheetId="38">'12 ENERO AM  '!$A$1:$N$46</definedName>
    <definedName name="_xlnm.Print_Area" localSheetId="37">'12 ENERO PM'!$A$1:$N$46</definedName>
    <definedName name="_xlnm.Print_Area" localSheetId="36">'13 ENERO AM'!$A$1:$N$46</definedName>
    <definedName name="_xlnm.Print_Area" localSheetId="35">'13 ENERO PM '!$A$1:$N$46</definedName>
    <definedName name="_xlnm.Print_Area" localSheetId="34">'14 ENERO AM'!$A$4:$N$46</definedName>
    <definedName name="_xlnm.Print_Area" localSheetId="33">'14 ENERO PM'!$A$1:$N$46</definedName>
    <definedName name="_xlnm.Print_Area" localSheetId="32">'15 ENERO AM'!$A$1:$N$46</definedName>
    <definedName name="_xlnm.Print_Area" localSheetId="31">'15 ENERO PM'!$A$1:$N$46</definedName>
    <definedName name="_xlnm.Print_Area" localSheetId="30">'16 ENERO AM '!$A$1:$N$46</definedName>
    <definedName name="_xlnm.Print_Area" localSheetId="29">'16 ENERO PM'!$A$1:$N$46</definedName>
    <definedName name="_xlnm.Print_Area" localSheetId="28">'17 ENERO AM'!$A$1:$N$46</definedName>
    <definedName name="_xlnm.Print_Area" localSheetId="27">'17 ENERO PM.'!$A$1:$N$46</definedName>
    <definedName name="_xlnm.Print_Area" localSheetId="26">'18 ENERO AM'!$A$1:$N$46</definedName>
    <definedName name="_xlnm.Print_Area" localSheetId="24">'19 ENERO AM'!$A$1:$N$46</definedName>
    <definedName name="_xlnm.Print_Area" localSheetId="23">'19 ENERO PM'!$A$1:$N$46</definedName>
    <definedName name="_xlnm.Print_Area" localSheetId="22">'20 enero am'!$A$1:$N$46</definedName>
    <definedName name="_xlnm.Print_Area" localSheetId="21">'20 ENERO PM'!$A$1:$N$46</definedName>
    <definedName name="_xlnm.Print_Area" localSheetId="20">'21 ENERO AM'!$A$1:$N$46</definedName>
    <definedName name="_xlnm.Print_Area" localSheetId="18">'22 ENERO AM'!$A$1:$N$46</definedName>
    <definedName name="_xlnm.Print_Area" localSheetId="17">'22 ENERO PM'!$A$1:$N$46</definedName>
    <definedName name="_xlnm.Print_Area" localSheetId="16">'23 ENERO PM'!$A$1:$N$46</definedName>
    <definedName name="_xlnm.Print_Area" localSheetId="15">'24 ENERO AM'!$A$1:$N$46</definedName>
    <definedName name="_xlnm.Print_Area" localSheetId="14">'24 ENERO PM'!$A$1:$N$46</definedName>
    <definedName name="_xlnm.Print_Area" localSheetId="13">'25 ENERO AM'!$A$1:$N$46</definedName>
    <definedName name="_xlnm.Print_Area" localSheetId="12">'25 ENERO PM'!$A$1:$N$46</definedName>
    <definedName name="_xlnm.Print_Area" localSheetId="11">'26 ENERO AM'!$A$1:$N$46</definedName>
    <definedName name="_xlnm.Print_Area" localSheetId="10">'26 ENERO PM'!$A$1:$N$46</definedName>
    <definedName name="_xlnm.Print_Area" localSheetId="9">'27 ENERO AM'!$A$1:$N$46</definedName>
    <definedName name="_xlnm.Print_Area" localSheetId="8">'27 ENERO PM'!$A$1:$N$46</definedName>
    <definedName name="_xlnm.Print_Area" localSheetId="7">'28 ENERO AM  '!$A$1:$N$46</definedName>
    <definedName name="_xlnm.Print_Area" localSheetId="6">'28 ENERO PM   '!$A$1:$N$46</definedName>
    <definedName name="_xlnm.Print_Area" localSheetId="5">'29 ENERO AM  '!$A$1:$N$46</definedName>
    <definedName name="_xlnm.Print_Area" localSheetId="4">'29 ENERO PM'!$A$1:$N$46</definedName>
    <definedName name="_xlnm.Print_Area" localSheetId="3">'30 ENERO AM '!$A$1:$N$46</definedName>
    <definedName name="_xlnm.Print_Area" localSheetId="2">'30 ENERO PM '!$A$1:$N$46</definedName>
    <definedName name="_xlnm.Print_Area" localSheetId="1">'31 ENERO AM'!$A$1:$N$46</definedName>
    <definedName name="_xlnm.Print_Area" localSheetId="0">'31 ENERO PM'!$A$1:$N$46</definedName>
  </definedNames>
  <calcPr calcId="124519"/>
</workbook>
</file>

<file path=xl/calcChain.xml><?xml version="1.0" encoding="utf-8"?>
<calcChain xmlns="http://schemas.openxmlformats.org/spreadsheetml/2006/main">
  <c r="C44" i="120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119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118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6" i="117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116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115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114"/>
  <c r="C46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113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112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111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110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109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108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107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106"/>
  <c r="C46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105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104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103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102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101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100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99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98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97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96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6" i="95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94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93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92"/>
  <c r="C46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91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90"/>
  <c r="C46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89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M39" i="88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M39" i="87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86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85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6" i="84"/>
  <c r="C44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M39" i="83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M39" i="82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M39" i="81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80"/>
  <c r="C46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6" i="79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6" i="78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6" i="77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76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75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M39" i="74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6" i="73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6" i="72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6" i="7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6" i="70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69"/>
  <c r="C46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6" i="68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6" i="67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6" i="66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6" i="65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6" i="64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6" i="63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62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61"/>
  <c r="C46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6" i="60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</calcChain>
</file>

<file path=xl/sharedStrings.xml><?xml version="1.0" encoding="utf-8"?>
<sst xmlns="http://schemas.openxmlformats.org/spreadsheetml/2006/main" count="2540" uniqueCount="430">
  <si>
    <t xml:space="preserve">        HOTEL SAN BOSCO DE LA FORTUNA S.A</t>
  </si>
  <si>
    <t>CIERRE DIARIO CAJA</t>
  </si>
  <si>
    <t xml:space="preserve">                        ENCARGADO DE RECEPCION:</t>
  </si>
  <si>
    <t>HAB.</t>
  </si>
  <si>
    <t>PAX</t>
  </si>
  <si>
    <t>AGENCIA</t>
  </si>
  <si>
    <t xml:space="preserve">INGRESO </t>
  </si>
  <si>
    <t>SALIDA</t>
  </si>
  <si>
    <t>FACTURA</t>
  </si>
  <si>
    <t>HOSPEDAJE</t>
  </si>
  <si>
    <t>SERVICIO</t>
  </si>
  <si>
    <t>MONTO</t>
  </si>
  <si>
    <t>EFECTIVO</t>
  </si>
  <si>
    <t>TARJETA</t>
  </si>
  <si>
    <t>CREDITO</t>
  </si>
  <si>
    <t>DEPOSITO</t>
  </si>
  <si>
    <t>TOTAL</t>
  </si>
  <si>
    <t>TOTAL RECAUDADO</t>
  </si>
  <si>
    <t>OBSERVACIONES</t>
  </si>
  <si>
    <t>DESGLOSE DE EFECTIVO</t>
  </si>
  <si>
    <t>TIPO DE CAMBIO:</t>
  </si>
  <si>
    <t xml:space="preserve"> </t>
  </si>
  <si>
    <t>CHEQUES</t>
  </si>
  <si>
    <t>DOLARES</t>
  </si>
  <si>
    <t>COLONES</t>
  </si>
  <si>
    <t>G</t>
  </si>
  <si>
    <t>AM</t>
  </si>
  <si>
    <t>BEBIDAS</t>
  </si>
  <si>
    <t>NATY</t>
  </si>
  <si>
    <t>DANIEL</t>
  </si>
  <si>
    <t>PM</t>
  </si>
  <si>
    <t>WK</t>
  </si>
  <si>
    <t>GECKO TRAILS</t>
  </si>
  <si>
    <t>MIGUEL</t>
  </si>
  <si>
    <t>CARLOS</t>
  </si>
  <si>
    <t>AEROBELL</t>
  </si>
  <si>
    <t>CASH</t>
  </si>
  <si>
    <t>DAVID</t>
  </si>
  <si>
    <t>ANNA</t>
  </si>
  <si>
    <t>V=4461</t>
  </si>
  <si>
    <t>FRANCISCO CERDAS</t>
  </si>
  <si>
    <t>DOREL</t>
  </si>
  <si>
    <t>SABINA</t>
  </si>
  <si>
    <t>V= 4462</t>
  </si>
  <si>
    <t>CATHY</t>
  </si>
  <si>
    <t>TILL</t>
  </si>
  <si>
    <t>ROBERTO MONCADA</t>
  </si>
  <si>
    <t>STEFANO</t>
  </si>
  <si>
    <t>THOMAS TEPPEN</t>
  </si>
  <si>
    <t>TRAVELOCITY</t>
  </si>
  <si>
    <t>31/23/2011</t>
  </si>
  <si>
    <t>JEFF</t>
  </si>
  <si>
    <t>SILVIA</t>
  </si>
  <si>
    <t>STEVEN</t>
  </si>
  <si>
    <t>V= 4464</t>
  </si>
  <si>
    <t>RENATO</t>
  </si>
  <si>
    <t>OSCAR</t>
  </si>
  <si>
    <t xml:space="preserve">JASON </t>
  </si>
  <si>
    <t>GECKO TRAIL</t>
  </si>
  <si>
    <t>BOUNIA</t>
  </si>
  <si>
    <t>CHRIS WANG</t>
  </si>
  <si>
    <t>COSTA NICA TOURS</t>
  </si>
  <si>
    <t>BETHNA</t>
  </si>
  <si>
    <t>GUSTAVO HERRERA</t>
  </si>
  <si>
    <t>FRANK MENDEZ</t>
  </si>
  <si>
    <t>CO+DES.</t>
  </si>
  <si>
    <t>REFRESCOS</t>
  </si>
  <si>
    <t>JEFF ANDERSON</t>
  </si>
  <si>
    <t>JO A MAHONEY</t>
  </si>
  <si>
    <t>LINDSAY MILLER</t>
  </si>
  <si>
    <t>WKI</t>
  </si>
  <si>
    <t>EDWARD BELBUSTI</t>
  </si>
  <si>
    <t>RYAN</t>
  </si>
  <si>
    <t>WAVE EXP.</t>
  </si>
  <si>
    <t>V#4466</t>
  </si>
  <si>
    <t>RANDALL</t>
  </si>
  <si>
    <t>KLISMAN</t>
  </si>
  <si>
    <t>MARESCOT</t>
  </si>
  <si>
    <t>RACHEL</t>
  </si>
  <si>
    <t>JOHANNES</t>
  </si>
  <si>
    <t>JULIANA</t>
  </si>
  <si>
    <t>ARMOTOURS</t>
  </si>
  <si>
    <t>JOSE</t>
  </si>
  <si>
    <t>CAFÉ REY</t>
  </si>
  <si>
    <t>CO</t>
  </si>
  <si>
    <t>V : 4465-4463</t>
  </si>
  <si>
    <t>BETHINA</t>
  </si>
  <si>
    <t>MARESCOTT</t>
  </si>
  <si>
    <t>PAULA</t>
  </si>
  <si>
    <t>V : 4468</t>
  </si>
  <si>
    <t>DREW</t>
  </si>
  <si>
    <t>ORBITZ</t>
  </si>
  <si>
    <t>FACT # 36321: NULA</t>
  </si>
  <si>
    <t>JUSTIN</t>
  </si>
  <si>
    <t>MC QUENN</t>
  </si>
  <si>
    <t>RAINFOREST AND REEF</t>
  </si>
  <si>
    <t xml:space="preserve">COURTNEY </t>
  </si>
  <si>
    <t>V=4467</t>
  </si>
  <si>
    <t>EUGENIO</t>
  </si>
  <si>
    <t>COURTNEY</t>
  </si>
  <si>
    <t>ANNE LUZ</t>
  </si>
  <si>
    <t>STANFORD</t>
  </si>
  <si>
    <t>LOS CAÑONES</t>
  </si>
  <si>
    <t>V=4469</t>
  </si>
  <si>
    <t>MARTIN</t>
  </si>
  <si>
    <t>BALDI</t>
  </si>
  <si>
    <t>FRESCOS &amp; VEVIDAS</t>
  </si>
  <si>
    <t>V=4470,4471</t>
  </si>
  <si>
    <t>SOFIA</t>
  </si>
  <si>
    <t>MANFRED</t>
  </si>
  <si>
    <t>VARIOS</t>
  </si>
  <si>
    <t>AGROCOMERCIAL</t>
  </si>
  <si>
    <t>CAROLINE</t>
  </si>
  <si>
    <t>EDWARD</t>
  </si>
  <si>
    <t>NANCY</t>
  </si>
  <si>
    <t>KETMAN</t>
  </si>
  <si>
    <t>DEBBIE</t>
  </si>
  <si>
    <t>LEAH</t>
  </si>
  <si>
    <t>DES. MONT VERDE</t>
  </si>
  <si>
    <t>HEATHER</t>
  </si>
  <si>
    <t>MICHAEL</t>
  </si>
  <si>
    <t>V=4472</t>
  </si>
  <si>
    <t>FACTURA 36349 ESTA NULA</t>
  </si>
  <si>
    <t>ARTURO LOPEZ</t>
  </si>
  <si>
    <t>LINDA</t>
  </si>
  <si>
    <t>MARCELA</t>
  </si>
  <si>
    <t>SUNNY</t>
  </si>
  <si>
    <t>CORBIN</t>
  </si>
  <si>
    <t>WINDSHORT</t>
  </si>
  <si>
    <t>FRANCIZCA</t>
  </si>
  <si>
    <t>7</t>
  </si>
  <si>
    <t xml:space="preserve">INGE </t>
  </si>
  <si>
    <t>GECKO</t>
  </si>
  <si>
    <t>50</t>
  </si>
  <si>
    <t>KYLE MASON</t>
  </si>
  <si>
    <t>22</t>
  </si>
  <si>
    <t>PATRICK LOPEZ</t>
  </si>
  <si>
    <t>11</t>
  </si>
  <si>
    <t>JAKE</t>
  </si>
  <si>
    <t>17</t>
  </si>
  <si>
    <t>ROBERT</t>
  </si>
  <si>
    <t xml:space="preserve">ADRIANA </t>
  </si>
  <si>
    <t>V= 4473</t>
  </si>
  <si>
    <t>JOSIMAR</t>
  </si>
  <si>
    <t>3</t>
  </si>
  <si>
    <t>PATRICK</t>
  </si>
  <si>
    <t>GERARDO</t>
  </si>
  <si>
    <t>9</t>
  </si>
  <si>
    <t>FRUTH</t>
  </si>
  <si>
    <t>SILVIA C</t>
  </si>
  <si>
    <t>INMOVILIARIA CYRMANCHA</t>
  </si>
  <si>
    <t>KARA</t>
  </si>
  <si>
    <t>GECKO TRAIL ADV</t>
  </si>
  <si>
    <t>12</t>
  </si>
  <si>
    <t>8</t>
  </si>
  <si>
    <t>JANET</t>
  </si>
  <si>
    <t>WKT</t>
  </si>
  <si>
    <t>SABINE</t>
  </si>
  <si>
    <t>ANA</t>
  </si>
  <si>
    <t>THOMAS</t>
  </si>
  <si>
    <t>26</t>
  </si>
  <si>
    <t>GLEN</t>
  </si>
  <si>
    <t>DESAFIO MONT</t>
  </si>
  <si>
    <t>GREIVIN</t>
  </si>
  <si>
    <t>MUC 0102</t>
  </si>
  <si>
    <t>BI CR</t>
  </si>
  <si>
    <t>24</t>
  </si>
  <si>
    <t>A</t>
  </si>
  <si>
    <t>KAROLIEN</t>
  </si>
  <si>
    <t>CASA BOTANIA</t>
  </si>
  <si>
    <t>25/26</t>
  </si>
  <si>
    <t>DANIELA</t>
  </si>
  <si>
    <t>FRUTH WALTER</t>
  </si>
  <si>
    <t>YOUREL</t>
  </si>
  <si>
    <t>JENNIFER MEUB</t>
  </si>
  <si>
    <t>PHILIP</t>
  </si>
  <si>
    <t>URSULA</t>
  </si>
  <si>
    <t>MARY</t>
  </si>
  <si>
    <t>FACTURA 36389 NULA</t>
  </si>
  <si>
    <t>ALEX</t>
  </si>
  <si>
    <t>AVON DE CR</t>
  </si>
  <si>
    <t>JOHN</t>
  </si>
  <si>
    <t>V : 4475</t>
  </si>
  <si>
    <t>JOSIAMR</t>
  </si>
  <si>
    <t>16</t>
  </si>
  <si>
    <t>PICO&amp;LIASA</t>
  </si>
  <si>
    <t>JENNIFER</t>
  </si>
  <si>
    <t>19</t>
  </si>
  <si>
    <t>JOHN BROER</t>
  </si>
  <si>
    <t>JOHN BRODMAN</t>
  </si>
  <si>
    <t>25</t>
  </si>
  <si>
    <t>FINCA HUERTARES</t>
  </si>
  <si>
    <t>FELIX</t>
  </si>
  <si>
    <t>MANPOWER</t>
  </si>
  <si>
    <t>GREIF</t>
  </si>
  <si>
    <t>ROGER</t>
  </si>
  <si>
    <t>CESAR</t>
  </si>
  <si>
    <t>GAETAN</t>
  </si>
  <si>
    <t>TAL LAVI</t>
  </si>
  <si>
    <t>GRETESCH</t>
  </si>
  <si>
    <t>MEL</t>
  </si>
  <si>
    <t>MARCOS</t>
  </si>
  <si>
    <t>BEBDAS</t>
  </si>
  <si>
    <t>MAJBRITT</t>
  </si>
  <si>
    <t>POLLE VAN POPPEL</t>
  </si>
  <si>
    <t>FACTURA # 36412, NULA</t>
  </si>
  <si>
    <t>FRANZISKA</t>
  </si>
  <si>
    <t>DAN</t>
  </si>
  <si>
    <t>V= 4476, 4477, 4478</t>
  </si>
  <si>
    <t>8 / 50</t>
  </si>
  <si>
    <t>ELLIS GROUP</t>
  </si>
  <si>
    <t>NIKLAS</t>
  </si>
  <si>
    <t>V= 4483/ 4482</t>
  </si>
  <si>
    <t>1</t>
  </si>
  <si>
    <t>VAN POPPEL</t>
  </si>
  <si>
    <t>V= 4481</t>
  </si>
  <si>
    <t>V=4480</t>
  </si>
  <si>
    <t>DONNA</t>
  </si>
  <si>
    <t>LAURA FINN</t>
  </si>
  <si>
    <t>SCOTT RICHERT</t>
  </si>
  <si>
    <t>KEITH</t>
  </si>
  <si>
    <t>JUAN BAUTISTA</t>
  </si>
  <si>
    <t>SARTORIO</t>
  </si>
  <si>
    <t>V= 4484</t>
  </si>
  <si>
    <t>CRQ 101225</t>
  </si>
  <si>
    <t>GAP ADVENTURES</t>
  </si>
  <si>
    <t>MATHEW</t>
  </si>
  <si>
    <t>JAMES</t>
  </si>
  <si>
    <t>MICHAEL GONZALES</t>
  </si>
  <si>
    <t>MARIA SVENSSON</t>
  </si>
  <si>
    <t>ALLYSON</t>
  </si>
  <si>
    <t>32</t>
  </si>
  <si>
    <t>JOHN ASHBY</t>
  </si>
  <si>
    <t>ANTONIO</t>
  </si>
  <si>
    <t>RUTA</t>
  </si>
  <si>
    <t>NELSON</t>
  </si>
  <si>
    <t>SAPNA</t>
  </si>
  <si>
    <t>MARCO</t>
  </si>
  <si>
    <t>U.C.R.</t>
  </si>
  <si>
    <t>CARLOS REYES</t>
  </si>
  <si>
    <t>CRS TOURS</t>
  </si>
  <si>
    <t>RAYMOND</t>
  </si>
  <si>
    <t>STRAGOS SA</t>
  </si>
  <si>
    <t>JESSICA</t>
  </si>
  <si>
    <t>AUGUSTO</t>
  </si>
  <si>
    <t>LILLIANA</t>
  </si>
  <si>
    <t>40</t>
  </si>
  <si>
    <t>HELBERTH</t>
  </si>
  <si>
    <t>DIDIER</t>
  </si>
  <si>
    <t>2</t>
  </si>
  <si>
    <t>MINOR</t>
  </si>
  <si>
    <t>L2</t>
  </si>
  <si>
    <t>MANUEL</t>
  </si>
  <si>
    <t>JONATHAN</t>
  </si>
  <si>
    <t>V 4485</t>
  </si>
  <si>
    <t>AVI</t>
  </si>
  <si>
    <t>KATHERINE</t>
  </si>
  <si>
    <t>TINICH</t>
  </si>
  <si>
    <t>GET TO CR</t>
  </si>
  <si>
    <t>MARY EMILY LEE</t>
  </si>
  <si>
    <t>34</t>
  </si>
  <si>
    <t>FREDDY RAMIREZ</t>
  </si>
  <si>
    <t xml:space="preserve">$ 20 EN EFECTIVO DE COMISION DE HOTEL BERLOR </t>
  </si>
  <si>
    <t>TERRA VITALIS</t>
  </si>
  <si>
    <t>10</t>
  </si>
  <si>
    <t>TAVO</t>
  </si>
  <si>
    <t>AGRO COMERCIAL DE G</t>
  </si>
  <si>
    <t>KEN</t>
  </si>
  <si>
    <t>W</t>
  </si>
  <si>
    <t>V 4487</t>
  </si>
  <si>
    <t>4</t>
  </si>
  <si>
    <t>TIMOTHY</t>
  </si>
  <si>
    <t>GECKO TRAIL A</t>
  </si>
  <si>
    <t>ECOGLIDE</t>
  </si>
  <si>
    <t>COMISION</t>
  </si>
  <si>
    <t>FREDDY</t>
  </si>
  <si>
    <t>05</t>
  </si>
  <si>
    <t>08</t>
  </si>
  <si>
    <t>ABEL</t>
  </si>
  <si>
    <t>AVH INGENIERIA S.A</t>
  </si>
  <si>
    <t>SUSAN</t>
  </si>
  <si>
    <t>DEUTSCHLANDER</t>
  </si>
  <si>
    <t>MEGAN</t>
  </si>
  <si>
    <t>JOSE MANUEL</t>
  </si>
  <si>
    <t>NAT</t>
  </si>
  <si>
    <t>CARMEN</t>
  </si>
  <si>
    <t>JOAQUIN MARTINEZ</t>
  </si>
  <si>
    <t>DOS PINOS</t>
  </si>
  <si>
    <t>JUAN MADRIGAL</t>
  </si>
  <si>
    <t>PARISA FARD</t>
  </si>
  <si>
    <t>COREY TYAC</t>
  </si>
  <si>
    <t>KEN VAN</t>
  </si>
  <si>
    <t>CAROLINA</t>
  </si>
  <si>
    <t>EXPLORE CC</t>
  </si>
  <si>
    <t>VESA TOURS</t>
  </si>
  <si>
    <t>FACTURA # 36486 NULA</t>
  </si>
  <si>
    <t>CHUCK</t>
  </si>
  <si>
    <t>23</t>
  </si>
  <si>
    <t>MAL ROOT</t>
  </si>
  <si>
    <t>E. SCHWERMAN</t>
  </si>
  <si>
    <t>ANDY FISHER</t>
  </si>
  <si>
    <t>V= 4489</t>
  </si>
  <si>
    <t>13</t>
  </si>
  <si>
    <t>XAVIER</t>
  </si>
  <si>
    <t>GRUPO COLONO</t>
  </si>
  <si>
    <t>PIRAMIDE INT</t>
  </si>
  <si>
    <t>E.SCHEWERMAN</t>
  </si>
  <si>
    <t>17-21</t>
  </si>
  <si>
    <t>ODIE GARCIA</t>
  </si>
  <si>
    <t>20</t>
  </si>
  <si>
    <t>PABLO</t>
  </si>
  <si>
    <t>18</t>
  </si>
  <si>
    <t>DATUN.NET</t>
  </si>
  <si>
    <t>ALEXANDER</t>
  </si>
  <si>
    <t>ROMA PRINCE</t>
  </si>
  <si>
    <t>09</t>
  </si>
  <si>
    <t>ANDREW</t>
  </si>
  <si>
    <t>COLCHONERIA JIRON</t>
  </si>
  <si>
    <t>CONAVI</t>
  </si>
  <si>
    <t>PRISCILA</t>
  </si>
  <si>
    <t>MARIANA</t>
  </si>
  <si>
    <t>CLAIRE</t>
  </si>
  <si>
    <t>INVERSIONES NEAR S.A.</t>
  </si>
  <si>
    <t>STEPHEN</t>
  </si>
  <si>
    <t>DESAFIO MONTEVERDE</t>
  </si>
  <si>
    <t>MC CALL</t>
  </si>
  <si>
    <t>FACTURA # 36513, NULA.</t>
  </si>
  <si>
    <t>02</t>
  </si>
  <si>
    <t>04</t>
  </si>
  <si>
    <t>MAL ROT</t>
  </si>
  <si>
    <t>V=4490</t>
  </si>
  <si>
    <t>CHRISTINE</t>
  </si>
  <si>
    <t>V=4491</t>
  </si>
  <si>
    <t>CR ADVENTURE</t>
  </si>
  <si>
    <t>AV COSTA A COSTA</t>
  </si>
  <si>
    <t>BLACK GEORGE</t>
  </si>
  <si>
    <t>EXPEDIA</t>
  </si>
  <si>
    <t>DAWN</t>
  </si>
  <si>
    <t>RAVI</t>
  </si>
  <si>
    <t>SHELLEY</t>
  </si>
  <si>
    <t>LIORA</t>
  </si>
  <si>
    <t>ZHOU</t>
  </si>
  <si>
    <t>BOBZIEN</t>
  </si>
  <si>
    <t>LYDIA</t>
  </si>
  <si>
    <t>RAPHAELA</t>
  </si>
  <si>
    <t>DAVIS</t>
  </si>
  <si>
    <t>DEVIS</t>
  </si>
  <si>
    <t>ICE</t>
  </si>
  <si>
    <t>NCIC</t>
  </si>
  <si>
    <t>MELISSA</t>
  </si>
  <si>
    <t>VACATION CITY</t>
  </si>
  <si>
    <t>RIPAL</t>
  </si>
  <si>
    <t>LEONARDO</t>
  </si>
  <si>
    <t>GERARDO PEREZ</t>
  </si>
  <si>
    <t>TANIA</t>
  </si>
  <si>
    <t>WKC</t>
  </si>
  <si>
    <t>VESA</t>
  </si>
  <si>
    <t>EXPLORE QCC</t>
  </si>
  <si>
    <t>V : 4492</t>
  </si>
  <si>
    <t>INGE</t>
  </si>
  <si>
    <t>T73J21</t>
  </si>
  <si>
    <t>CAMINANDO CR</t>
  </si>
  <si>
    <t>ROMERO LUCILLE</t>
  </si>
  <si>
    <t>DESTINATION CR</t>
  </si>
  <si>
    <t>KAROL</t>
  </si>
  <si>
    <t>GUY</t>
  </si>
  <si>
    <t>RIPALL</t>
  </si>
  <si>
    <t>21</t>
  </si>
  <si>
    <t>JAROMIR</t>
  </si>
  <si>
    <t>27</t>
  </si>
  <si>
    <t>CYNTHIA</t>
  </si>
  <si>
    <t>HECTOR</t>
  </si>
  <si>
    <t>LUCIA</t>
  </si>
  <si>
    <t>DESTINATION AD</t>
  </si>
  <si>
    <t>BRUNO</t>
  </si>
  <si>
    <t>SAMARA T</t>
  </si>
  <si>
    <t>5</t>
  </si>
  <si>
    <t>CRISTIAN</t>
  </si>
  <si>
    <t>TERESA</t>
  </si>
  <si>
    <t>HUGHES</t>
  </si>
  <si>
    <t>V= 4493</t>
  </si>
  <si>
    <t>ERIK</t>
  </si>
  <si>
    <t>DESAFIO MONT VERDE</t>
  </si>
  <si>
    <t>15</t>
  </si>
  <si>
    <t>SHANON</t>
  </si>
  <si>
    <t>JOSEPH</t>
  </si>
  <si>
    <t>JEAN</t>
  </si>
  <si>
    <t>V= 4494</t>
  </si>
  <si>
    <t>AUGUST</t>
  </si>
  <si>
    <t>FRANCISCO</t>
  </si>
  <si>
    <t>14</t>
  </si>
  <si>
    <t>FEDERICO</t>
  </si>
  <si>
    <t>JORGE</t>
  </si>
  <si>
    <t>V=4495</t>
  </si>
  <si>
    <t>RAJU</t>
  </si>
  <si>
    <t>HEMENDRA</t>
  </si>
  <si>
    <t>PRATISH</t>
  </si>
  <si>
    <t>VENKATRAM</t>
  </si>
  <si>
    <t>KARIN</t>
  </si>
  <si>
    <t>NINA</t>
  </si>
  <si>
    <t>YUN</t>
  </si>
  <si>
    <t>TONY</t>
  </si>
  <si>
    <t>EL LAGAR</t>
  </si>
  <si>
    <t>YASMIN</t>
  </si>
  <si>
    <t>MAKRAUER</t>
  </si>
  <si>
    <t>CARLOS MARTINEZ</t>
  </si>
  <si>
    <t>STEPHANIE WEISNER</t>
  </si>
  <si>
    <t>ARON WEISNER</t>
  </si>
  <si>
    <t>STANLEY WEISNER</t>
  </si>
  <si>
    <t>EDUARDO MEJIA</t>
  </si>
  <si>
    <t>MARTIN SERRANO</t>
  </si>
  <si>
    <t>MALLELIN TORRES</t>
  </si>
  <si>
    <t>LISA JASCOTT</t>
  </si>
  <si>
    <t>MATTHEW YOURELL</t>
  </si>
  <si>
    <t>NITIN MISTRY</t>
  </si>
  <si>
    <t>FACT 36604  NULA</t>
  </si>
  <si>
    <t>CHRISTOPHER BOYD</t>
  </si>
  <si>
    <t>DAN OBERROTMAN</t>
  </si>
  <si>
    <t>TARA HEREICH</t>
  </si>
  <si>
    <t>JONATHAN KAHNOWITZ</t>
  </si>
  <si>
    <t>DAVID DANIELS</t>
  </si>
  <si>
    <t>MANUEL BOLAÑOS</t>
  </si>
  <si>
    <t>JESSE GROGAN</t>
  </si>
  <si>
    <t>WILLIAM</t>
  </si>
  <si>
    <t>TEHILA</t>
  </si>
  <si>
    <t>31-14</t>
  </si>
  <si>
    <t>FACT 36590-36591 NULAS, estas facturas fueron canceladas y reemplazadas x la #36617-18</t>
  </si>
  <si>
    <t>clientes se fueron un día antes y se les hizo uan nota de credito x 15 mil a cada factura</t>
  </si>
  <si>
    <t>en este cierre aparecera de mas 60 mil en efectivo, los cuales ¢30 mil corresponden a las fact</t>
  </si>
  <si>
    <t>36617/18 y los otros 30 mil se les aplicaran a una futura reservacion.</t>
  </si>
</sst>
</file>

<file path=xl/styles.xml><?xml version="1.0" encoding="utf-8"?>
<styleSheet xmlns="http://schemas.openxmlformats.org/spreadsheetml/2006/main">
  <numFmts count="6">
    <numFmt numFmtId="164" formatCode="&quot;₡&quot;#,##0.00"/>
    <numFmt numFmtId="165" formatCode="[$₡-140A]#,##0.00"/>
    <numFmt numFmtId="166" formatCode="&quot;₡&quot;#,##0.00;[Red]&quot;₡&quot;#,##0.00"/>
    <numFmt numFmtId="167" formatCode="#,##0.00;[Red]#,##0.00"/>
    <numFmt numFmtId="168" formatCode="[$$-540A]#,##0.00"/>
    <numFmt numFmtId="169" formatCode="[$$-409]#,##0.00"/>
  </numFmts>
  <fonts count="13">
    <font>
      <sz val="11"/>
      <color theme="1"/>
      <name val="Calibri"/>
      <family val="2"/>
      <scheme val="minor"/>
    </font>
    <font>
      <sz val="8"/>
      <color indexed="8"/>
      <name val="Bell MT"/>
      <family val="1"/>
    </font>
    <font>
      <b/>
      <i/>
      <sz val="8"/>
      <color indexed="8"/>
      <name val="Bell MT"/>
      <family val="1"/>
    </font>
    <font>
      <b/>
      <i/>
      <u/>
      <sz val="8"/>
      <color indexed="8"/>
      <name val="Bell MT"/>
      <family val="1"/>
    </font>
    <font>
      <sz val="8"/>
      <color theme="1"/>
      <name val="Bell MT"/>
      <family val="1"/>
    </font>
    <font>
      <b/>
      <sz val="8"/>
      <color indexed="8"/>
      <name val="Bell MT"/>
      <family val="1"/>
    </font>
    <font>
      <sz val="8"/>
      <color indexed="8"/>
      <name val="Arial"/>
      <family val="2"/>
    </font>
    <font>
      <b/>
      <sz val="8"/>
      <color rgb="FFFF0000"/>
      <name val="Arial"/>
      <family val="2"/>
    </font>
    <font>
      <b/>
      <sz val="8"/>
      <color rgb="FFFF0000"/>
      <name val="Bell MT"/>
      <family val="1"/>
    </font>
    <font>
      <b/>
      <sz val="12"/>
      <color rgb="FFFF0000"/>
      <name val="Bell MT"/>
      <family val="1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3" fillId="3" borderId="1" xfId="0" applyFont="1" applyFill="1" applyBorder="1"/>
    <xf numFmtId="0" fontId="3" fillId="2" borderId="1" xfId="0" applyFont="1" applyFill="1" applyBorder="1"/>
    <xf numFmtId="0" fontId="4" fillId="0" borderId="1" xfId="0" applyFont="1" applyBorder="1"/>
    <xf numFmtId="0" fontId="5" fillId="3" borderId="1" xfId="0" applyFont="1" applyFill="1" applyBorder="1" applyAlignment="1">
      <alignment horizontal="center"/>
    </xf>
    <xf numFmtId="0" fontId="4" fillId="0" borderId="0" xfId="0" applyFont="1"/>
    <xf numFmtId="0" fontId="5" fillId="2" borderId="1" xfId="0" applyFont="1" applyFill="1" applyBorder="1"/>
    <xf numFmtId="0" fontId="5" fillId="3" borderId="1" xfId="0" applyFont="1" applyFill="1" applyBorder="1"/>
    <xf numFmtId="166" fontId="1" fillId="2" borderId="1" xfId="0" applyNumberFormat="1" applyFont="1" applyFill="1" applyBorder="1"/>
    <xf numFmtId="14" fontId="1" fillId="2" borderId="1" xfId="0" applyNumberFormat="1" applyFont="1" applyFill="1" applyBorder="1"/>
    <xf numFmtId="167" fontId="1" fillId="2" borderId="1" xfId="0" applyNumberFormat="1" applyFont="1" applyFill="1" applyBorder="1"/>
    <xf numFmtId="167" fontId="6" fillId="2" borderId="1" xfId="0" applyNumberFormat="1" applyFont="1" applyFill="1" applyBorder="1"/>
    <xf numFmtId="166" fontId="6" fillId="2" borderId="1" xfId="0" applyNumberFormat="1" applyFont="1" applyFill="1" applyBorder="1"/>
    <xf numFmtId="166" fontId="6" fillId="2" borderId="1" xfId="0" applyNumberFormat="1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167" fontId="1" fillId="2" borderId="1" xfId="0" applyNumberFormat="1" applyFont="1" applyFill="1" applyBorder="1" applyAlignment="1">
      <alignment horizontal="left"/>
    </xf>
    <xf numFmtId="164" fontId="6" fillId="2" borderId="1" xfId="0" applyNumberFormat="1" applyFont="1" applyFill="1" applyBorder="1"/>
    <xf numFmtId="167" fontId="1" fillId="3" borderId="1" xfId="0" applyNumberFormat="1" applyFont="1" applyFill="1" applyBorder="1"/>
    <xf numFmtId="0" fontId="5" fillId="2" borderId="1" xfId="0" applyFont="1" applyFill="1" applyBorder="1" applyAlignment="1"/>
    <xf numFmtId="0" fontId="5" fillId="2" borderId="1" xfId="0" applyFont="1" applyFill="1" applyBorder="1" applyAlignment="1">
      <alignment horizontal="left"/>
    </xf>
    <xf numFmtId="167" fontId="8" fillId="2" borderId="1" xfId="0" applyNumberFormat="1" applyFont="1" applyFill="1" applyBorder="1"/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/>
    <xf numFmtId="0" fontId="1" fillId="2" borderId="1" xfId="0" applyFont="1" applyFill="1" applyBorder="1" applyAlignment="1"/>
    <xf numFmtId="168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169" fontId="6" fillId="2" borderId="1" xfId="0" applyNumberFormat="1" applyFont="1" applyFill="1" applyBorder="1"/>
    <xf numFmtId="0" fontId="7" fillId="2" borderId="1" xfId="0" applyNumberFormat="1" applyFont="1" applyFill="1" applyBorder="1" applyAlignment="1"/>
    <xf numFmtId="16" fontId="9" fillId="2" borderId="1" xfId="0" applyNumberFormat="1" applyFont="1" applyFill="1" applyBorder="1" applyAlignment="1">
      <alignment horizontal="left"/>
    </xf>
    <xf numFmtId="166" fontId="9" fillId="2" borderId="1" xfId="0" applyNumberFormat="1" applyFont="1" applyFill="1" applyBorder="1"/>
    <xf numFmtId="14" fontId="6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5" fontId="6" fillId="2" borderId="4" xfId="0" applyNumberFormat="1" applyFont="1" applyFill="1" applyBorder="1" applyAlignment="1">
      <alignment horizontal="left"/>
    </xf>
    <xf numFmtId="14" fontId="10" fillId="2" borderId="1" xfId="0" applyNumberFormat="1" applyFont="1" applyFill="1" applyBorder="1" applyAlignment="1">
      <alignment horizontal="center"/>
    </xf>
    <xf numFmtId="0" fontId="6" fillId="2" borderId="5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5" fontId="10" fillId="2" borderId="1" xfId="0" applyNumberFormat="1" applyFont="1" applyFill="1" applyBorder="1" applyAlignment="1">
      <alignment horizontal="center"/>
    </xf>
    <xf numFmtId="164" fontId="10" fillId="0" borderId="1" xfId="0" applyNumberFormat="1" applyFont="1" applyFill="1" applyBorder="1" applyAlignment="1">
      <alignment horizontal="center"/>
    </xf>
    <xf numFmtId="166" fontId="10" fillId="2" borderId="1" xfId="0" applyNumberFormat="1" applyFont="1" applyFill="1" applyBorder="1"/>
    <xf numFmtId="0" fontId="10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/>
    <xf numFmtId="0" fontId="10" fillId="2" borderId="6" xfId="0" applyNumberFormat="1" applyFont="1" applyFill="1" applyBorder="1" applyAlignment="1">
      <alignment horizontal="center"/>
    </xf>
    <xf numFmtId="165" fontId="10" fillId="2" borderId="1" xfId="0" applyNumberFormat="1" applyFont="1" applyFill="1" applyBorder="1"/>
    <xf numFmtId="166" fontId="10" fillId="2" borderId="6" xfId="0" applyNumberFormat="1" applyFont="1" applyFill="1" applyBorder="1"/>
    <xf numFmtId="49" fontId="11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49" fontId="12" fillId="2" borderId="1" xfId="0" applyNumberFormat="1" applyFont="1" applyFill="1" applyBorder="1" applyAlignment="1">
      <alignment horizontal="center"/>
    </xf>
    <xf numFmtId="16" fontId="10" fillId="2" borderId="1" xfId="0" applyNumberFormat="1" applyFont="1" applyFill="1" applyBorder="1" applyAlignment="1">
      <alignment horizontal="center"/>
    </xf>
    <xf numFmtId="49" fontId="12" fillId="2" borderId="6" xfId="0" applyNumberFormat="1" applyFont="1" applyFill="1" applyBorder="1" applyAlignment="1">
      <alignment horizontal="center"/>
    </xf>
    <xf numFmtId="16" fontId="10" fillId="2" borderId="6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right"/>
    </xf>
    <xf numFmtId="0" fontId="5" fillId="3" borderId="3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right"/>
    </xf>
    <xf numFmtId="14" fontId="5" fillId="3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6"/>
  <sheetViews>
    <sheetView topLeftCell="A8" workbookViewId="0">
      <selection activeCell="D45" sqref="D45"/>
    </sheetView>
  </sheetViews>
  <sheetFormatPr baseColWidth="10" defaultRowHeight="15"/>
  <cols>
    <col min="1" max="1" width="8.28515625" customWidth="1"/>
    <col min="2" max="2" width="16.7109375" customWidth="1"/>
    <col min="3" max="3" width="19.5703125" customWidth="1"/>
    <col min="4" max="4" width="13" customWidth="1"/>
    <col min="5" max="5" width="12.42578125" customWidth="1"/>
    <col min="8" max="8" width="16.5703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19" t="s">
        <v>2</v>
      </c>
      <c r="C3" s="120"/>
      <c r="D3" s="121"/>
      <c r="E3" s="7" t="s">
        <v>143</v>
      </c>
      <c r="F3" s="8"/>
      <c r="G3" s="1"/>
      <c r="H3" s="1"/>
      <c r="I3" s="1"/>
      <c r="J3" s="9"/>
      <c r="K3" s="122">
        <v>40574</v>
      </c>
      <c r="L3" s="122"/>
      <c r="M3" s="122"/>
      <c r="N3" s="7" t="s">
        <v>30</v>
      </c>
    </row>
    <row r="4" spans="1:14">
      <c r="A4" s="1"/>
      <c r="B4" s="1"/>
      <c r="C4" s="1"/>
      <c r="D4" s="1"/>
      <c r="E4" s="1"/>
      <c r="F4" s="1"/>
      <c r="G4" s="1"/>
      <c r="H4" s="123"/>
      <c r="I4" s="123"/>
      <c r="J4" s="1"/>
      <c r="K4" s="1"/>
      <c r="L4" s="1"/>
      <c r="M4" s="118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/>
      <c r="B6" s="50" t="s">
        <v>403</v>
      </c>
      <c r="C6" s="50" t="s">
        <v>336</v>
      </c>
      <c r="D6" s="33">
        <v>40544</v>
      </c>
      <c r="E6" s="33">
        <v>40546</v>
      </c>
      <c r="F6" s="34">
        <v>36592</v>
      </c>
      <c r="G6" s="35">
        <v>58710</v>
      </c>
      <c r="H6" s="35"/>
      <c r="I6" s="36"/>
      <c r="J6" s="35"/>
      <c r="K6" s="35"/>
      <c r="L6" s="35"/>
      <c r="M6" s="35">
        <v>58710</v>
      </c>
      <c r="N6" s="37">
        <f t="shared" ref="N6:N37" si="0">SUM(G6+I6)</f>
        <v>58710</v>
      </c>
    </row>
    <row r="7" spans="1:14">
      <c r="A7" s="57"/>
      <c r="B7" s="57" t="s">
        <v>404</v>
      </c>
      <c r="C7" s="57" t="s">
        <v>336</v>
      </c>
      <c r="D7" s="33">
        <v>40545</v>
      </c>
      <c r="E7" s="33">
        <v>40547</v>
      </c>
      <c r="F7" s="34">
        <v>36593</v>
      </c>
      <c r="G7" s="35">
        <v>58710</v>
      </c>
      <c r="H7" s="35"/>
      <c r="I7" s="36"/>
      <c r="J7" s="35"/>
      <c r="K7" s="35"/>
      <c r="L7" s="35"/>
      <c r="M7" s="35">
        <v>58710</v>
      </c>
      <c r="N7" s="37">
        <f t="shared" si="0"/>
        <v>58710</v>
      </c>
    </row>
    <row r="8" spans="1:14">
      <c r="A8" s="57"/>
      <c r="B8" s="50" t="s">
        <v>405</v>
      </c>
      <c r="C8" s="50" t="s">
        <v>336</v>
      </c>
      <c r="D8" s="33">
        <v>40545</v>
      </c>
      <c r="E8" s="33">
        <v>40548</v>
      </c>
      <c r="F8" s="34">
        <v>36594</v>
      </c>
      <c r="G8" s="35">
        <v>88065</v>
      </c>
      <c r="H8" s="35"/>
      <c r="I8" s="36"/>
      <c r="J8" s="35"/>
      <c r="K8" s="35"/>
      <c r="L8" s="35"/>
      <c r="M8" s="35">
        <v>88065</v>
      </c>
      <c r="N8" s="37">
        <f t="shared" si="0"/>
        <v>88065</v>
      </c>
    </row>
    <row r="9" spans="1:14">
      <c r="A9" s="57"/>
      <c r="B9" s="50" t="s">
        <v>406</v>
      </c>
      <c r="C9" s="50" t="s">
        <v>336</v>
      </c>
      <c r="D9" s="33">
        <v>40545</v>
      </c>
      <c r="E9" s="33">
        <v>40547</v>
      </c>
      <c r="F9" s="34">
        <v>36595</v>
      </c>
      <c r="G9" s="35">
        <v>58710</v>
      </c>
      <c r="H9" s="35"/>
      <c r="I9" s="36"/>
      <c r="J9" s="35"/>
      <c r="K9" s="35"/>
      <c r="L9" s="35"/>
      <c r="M9" s="35">
        <v>58710</v>
      </c>
      <c r="N9" s="37">
        <f t="shared" si="0"/>
        <v>58710</v>
      </c>
    </row>
    <row r="10" spans="1:14">
      <c r="A10" s="49"/>
      <c r="B10" s="57" t="s">
        <v>407</v>
      </c>
      <c r="C10" s="33" t="s">
        <v>336</v>
      </c>
      <c r="D10" s="33">
        <v>40545</v>
      </c>
      <c r="E10" s="33">
        <v>40547</v>
      </c>
      <c r="F10" s="34">
        <v>36596</v>
      </c>
      <c r="G10" s="35">
        <v>58710</v>
      </c>
      <c r="H10" s="35"/>
      <c r="I10" s="35"/>
      <c r="J10" s="36"/>
      <c r="K10" s="35"/>
      <c r="L10" s="35"/>
      <c r="M10" s="35">
        <v>58710</v>
      </c>
      <c r="N10" s="37">
        <f t="shared" si="0"/>
        <v>58710</v>
      </c>
    </row>
    <row r="11" spans="1:14">
      <c r="A11" s="49"/>
      <c r="B11" s="52" t="s">
        <v>408</v>
      </c>
      <c r="C11" s="51" t="s">
        <v>336</v>
      </c>
      <c r="D11" s="33">
        <v>40545</v>
      </c>
      <c r="E11" s="33">
        <v>40547</v>
      </c>
      <c r="F11" s="34">
        <v>36597</v>
      </c>
      <c r="G11" s="35">
        <v>58710</v>
      </c>
      <c r="H11" s="35"/>
      <c r="I11" s="36"/>
      <c r="J11" s="35"/>
      <c r="K11" s="35"/>
      <c r="L11" s="35"/>
      <c r="M11" s="35">
        <v>58710</v>
      </c>
      <c r="N11" s="37">
        <f t="shared" si="0"/>
        <v>58710</v>
      </c>
    </row>
    <row r="12" spans="1:14">
      <c r="A12" s="49"/>
      <c r="B12" s="52" t="s">
        <v>409</v>
      </c>
      <c r="C12" s="33" t="s">
        <v>336</v>
      </c>
      <c r="D12" s="33">
        <v>40547</v>
      </c>
      <c r="E12" s="33">
        <v>40549</v>
      </c>
      <c r="F12" s="34">
        <v>36598</v>
      </c>
      <c r="G12" s="35">
        <v>58710</v>
      </c>
      <c r="H12" s="35"/>
      <c r="I12" s="36"/>
      <c r="J12" s="36"/>
      <c r="K12" s="35"/>
      <c r="L12" s="35"/>
      <c r="M12" s="35">
        <v>58710</v>
      </c>
      <c r="N12" s="37">
        <f t="shared" si="0"/>
        <v>58710</v>
      </c>
    </row>
    <row r="13" spans="1:14">
      <c r="A13" s="49"/>
      <c r="B13" s="52" t="s">
        <v>410</v>
      </c>
      <c r="C13" s="33" t="s">
        <v>336</v>
      </c>
      <c r="D13" s="33">
        <v>40549</v>
      </c>
      <c r="E13" s="33">
        <v>40550</v>
      </c>
      <c r="F13" s="34">
        <v>36599</v>
      </c>
      <c r="G13" s="35">
        <v>29355</v>
      </c>
      <c r="H13" s="35"/>
      <c r="I13" s="36"/>
      <c r="J13" s="36"/>
      <c r="K13" s="35"/>
      <c r="L13" s="35"/>
      <c r="M13" s="35">
        <v>29335</v>
      </c>
      <c r="N13" s="37">
        <f t="shared" si="0"/>
        <v>29355</v>
      </c>
    </row>
    <row r="14" spans="1:14">
      <c r="A14" s="49"/>
      <c r="B14" s="52" t="s">
        <v>411</v>
      </c>
      <c r="C14" s="33" t="s">
        <v>336</v>
      </c>
      <c r="D14" s="33">
        <v>40549</v>
      </c>
      <c r="E14" s="33">
        <v>40551</v>
      </c>
      <c r="F14" s="34">
        <v>36600</v>
      </c>
      <c r="G14" s="35">
        <v>72670</v>
      </c>
      <c r="H14" s="35"/>
      <c r="I14" s="36"/>
      <c r="J14" s="35"/>
      <c r="K14" s="35"/>
      <c r="L14" s="35"/>
      <c r="M14" s="15">
        <v>72670</v>
      </c>
      <c r="N14" s="37">
        <f t="shared" si="0"/>
        <v>72670</v>
      </c>
    </row>
    <row r="15" spans="1:14">
      <c r="A15" s="53"/>
      <c r="B15" s="52" t="s">
        <v>412</v>
      </c>
      <c r="C15" s="38" t="s">
        <v>336</v>
      </c>
      <c r="D15" s="38">
        <v>40551</v>
      </c>
      <c r="E15" s="38">
        <v>40553</v>
      </c>
      <c r="F15" s="34">
        <v>36601</v>
      </c>
      <c r="G15" s="35">
        <v>58710</v>
      </c>
      <c r="H15" s="40"/>
      <c r="I15" s="41"/>
      <c r="J15" s="35"/>
      <c r="K15" s="42"/>
      <c r="L15" s="35"/>
      <c r="M15" s="43">
        <v>58710</v>
      </c>
      <c r="N15" s="37">
        <f t="shared" si="0"/>
        <v>58710</v>
      </c>
    </row>
    <row r="16" spans="1:14">
      <c r="A16" s="53"/>
      <c r="B16" s="54" t="s">
        <v>413</v>
      </c>
      <c r="C16" s="38" t="s">
        <v>336</v>
      </c>
      <c r="D16" s="38">
        <v>40551</v>
      </c>
      <c r="E16" s="38">
        <v>40554</v>
      </c>
      <c r="F16" s="34">
        <v>36602</v>
      </c>
      <c r="G16" s="40">
        <v>88065</v>
      </c>
      <c r="H16" s="40"/>
      <c r="I16" s="41"/>
      <c r="J16" s="40"/>
      <c r="K16" s="42"/>
      <c r="L16" s="40"/>
      <c r="M16" s="43">
        <v>88065</v>
      </c>
      <c r="N16" s="37">
        <f t="shared" si="0"/>
        <v>88065</v>
      </c>
    </row>
    <row r="17" spans="1:14">
      <c r="A17" s="53"/>
      <c r="B17" s="54" t="s">
        <v>414</v>
      </c>
      <c r="C17" s="44" t="s">
        <v>336</v>
      </c>
      <c r="D17" s="38">
        <v>40552</v>
      </c>
      <c r="E17" s="38">
        <v>40553</v>
      </c>
      <c r="F17" s="34">
        <v>36603</v>
      </c>
      <c r="G17" s="40">
        <v>29355</v>
      </c>
      <c r="H17" s="40"/>
      <c r="I17" s="41"/>
      <c r="J17" s="40"/>
      <c r="K17" s="42"/>
      <c r="L17" s="40"/>
      <c r="M17" s="45">
        <v>29355</v>
      </c>
      <c r="N17" s="37">
        <f t="shared" si="0"/>
        <v>29355</v>
      </c>
    </row>
    <row r="18" spans="1:14">
      <c r="A18" s="55"/>
      <c r="B18" s="56" t="s">
        <v>416</v>
      </c>
      <c r="C18" s="46" t="s">
        <v>336</v>
      </c>
      <c r="D18" s="38">
        <v>40554</v>
      </c>
      <c r="E18" s="38">
        <v>40556</v>
      </c>
      <c r="F18" s="34">
        <v>36605</v>
      </c>
      <c r="G18" s="35">
        <v>58710</v>
      </c>
      <c r="H18" s="35"/>
      <c r="I18" s="36"/>
      <c r="J18" s="35"/>
      <c r="K18" s="35"/>
      <c r="L18" s="35"/>
      <c r="M18" s="48">
        <v>58710</v>
      </c>
      <c r="N18" s="37">
        <f t="shared" si="0"/>
        <v>58710</v>
      </c>
    </row>
    <row r="19" spans="1:14">
      <c r="A19" s="55"/>
      <c r="B19" s="56" t="s">
        <v>417</v>
      </c>
      <c r="C19" s="52" t="s">
        <v>336</v>
      </c>
      <c r="D19" s="38">
        <v>40555</v>
      </c>
      <c r="E19" s="38">
        <v>40558</v>
      </c>
      <c r="F19" s="34">
        <v>36606</v>
      </c>
      <c r="G19" s="35">
        <v>88065</v>
      </c>
      <c r="H19" s="45"/>
      <c r="I19" s="47"/>
      <c r="J19" s="35"/>
      <c r="K19" s="40"/>
      <c r="L19" s="35"/>
      <c r="M19" s="48">
        <v>88065</v>
      </c>
      <c r="N19" s="37">
        <f t="shared" si="0"/>
        <v>88065</v>
      </c>
    </row>
    <row r="20" spans="1:14">
      <c r="A20" s="55"/>
      <c r="B20" s="56" t="s">
        <v>219</v>
      </c>
      <c r="C20" s="46" t="s">
        <v>336</v>
      </c>
      <c r="D20" s="38">
        <v>40557</v>
      </c>
      <c r="E20" s="38">
        <v>40558</v>
      </c>
      <c r="F20" s="34">
        <v>36607</v>
      </c>
      <c r="G20" s="35">
        <v>29355</v>
      </c>
      <c r="H20" s="45"/>
      <c r="I20" s="47"/>
      <c r="J20" s="35"/>
      <c r="K20" s="40"/>
      <c r="L20" s="35"/>
      <c r="M20" s="48">
        <v>29355</v>
      </c>
      <c r="N20" s="37">
        <f t="shared" si="0"/>
        <v>29355</v>
      </c>
    </row>
    <row r="21" spans="1:14">
      <c r="A21" s="55"/>
      <c r="B21" s="56" t="s">
        <v>418</v>
      </c>
      <c r="C21" s="46" t="s">
        <v>336</v>
      </c>
      <c r="D21" s="38">
        <v>40558</v>
      </c>
      <c r="E21" s="38">
        <v>40559</v>
      </c>
      <c r="F21" s="34">
        <v>36608</v>
      </c>
      <c r="G21" s="35">
        <v>29355</v>
      </c>
      <c r="H21" s="45"/>
      <c r="I21" s="47"/>
      <c r="J21" s="35"/>
      <c r="K21" s="40"/>
      <c r="L21" s="35"/>
      <c r="M21" s="48">
        <v>29355</v>
      </c>
      <c r="N21" s="37">
        <f t="shared" si="0"/>
        <v>29355</v>
      </c>
    </row>
    <row r="22" spans="1:14">
      <c r="A22" s="55"/>
      <c r="B22" s="56" t="s">
        <v>419</v>
      </c>
      <c r="C22" s="46" t="s">
        <v>336</v>
      </c>
      <c r="D22" s="38">
        <v>40559</v>
      </c>
      <c r="E22" s="38">
        <v>40563</v>
      </c>
      <c r="F22" s="34">
        <v>36609</v>
      </c>
      <c r="G22" s="35">
        <v>117420</v>
      </c>
      <c r="H22" s="45"/>
      <c r="I22" s="47"/>
      <c r="J22" s="35"/>
      <c r="K22" s="40"/>
      <c r="L22" s="35"/>
      <c r="M22" s="48">
        <v>117420</v>
      </c>
      <c r="N22" s="37">
        <f t="shared" si="0"/>
        <v>117420</v>
      </c>
    </row>
    <row r="23" spans="1:14">
      <c r="A23" s="55"/>
      <c r="B23" s="56" t="s">
        <v>420</v>
      </c>
      <c r="C23" s="46" t="s">
        <v>336</v>
      </c>
      <c r="D23" s="38">
        <v>40560</v>
      </c>
      <c r="E23" s="38">
        <v>40562</v>
      </c>
      <c r="F23" s="34">
        <v>36610</v>
      </c>
      <c r="G23" s="35">
        <v>58710</v>
      </c>
      <c r="H23" s="45"/>
      <c r="I23" s="47"/>
      <c r="J23" s="35"/>
      <c r="K23" s="40"/>
      <c r="L23" s="35"/>
      <c r="M23" s="48">
        <v>58710</v>
      </c>
      <c r="N23" s="37">
        <f t="shared" si="0"/>
        <v>58710</v>
      </c>
    </row>
    <row r="24" spans="1:14">
      <c r="A24" s="55"/>
      <c r="B24" s="56" t="s">
        <v>421</v>
      </c>
      <c r="C24" s="46" t="s">
        <v>336</v>
      </c>
      <c r="D24" s="38">
        <v>40564</v>
      </c>
      <c r="E24" s="38">
        <v>40566</v>
      </c>
      <c r="F24" s="34">
        <v>36611</v>
      </c>
      <c r="G24" s="35">
        <v>29355</v>
      </c>
      <c r="H24" s="45"/>
      <c r="I24" s="47"/>
      <c r="J24" s="35"/>
      <c r="K24" s="40"/>
      <c r="L24" s="35"/>
      <c r="M24" s="48">
        <v>29355</v>
      </c>
      <c r="N24" s="37">
        <f t="shared" si="0"/>
        <v>29355</v>
      </c>
    </row>
    <row r="25" spans="1:14">
      <c r="A25" s="55"/>
      <c r="B25" s="56" t="s">
        <v>422</v>
      </c>
      <c r="C25" s="46" t="s">
        <v>336</v>
      </c>
      <c r="D25" s="38">
        <v>40564</v>
      </c>
      <c r="E25" s="38">
        <v>40566</v>
      </c>
      <c r="F25" s="34">
        <v>36612</v>
      </c>
      <c r="G25" s="35">
        <v>58710</v>
      </c>
      <c r="H25" s="45"/>
      <c r="I25" s="47"/>
      <c r="J25" s="35"/>
      <c r="K25" s="40"/>
      <c r="L25" s="35"/>
      <c r="M25" s="48">
        <v>58710</v>
      </c>
      <c r="N25" s="37">
        <f t="shared" si="0"/>
        <v>58710</v>
      </c>
    </row>
    <row r="26" spans="1:14">
      <c r="A26" s="55"/>
      <c r="B26" s="56" t="s">
        <v>423</v>
      </c>
      <c r="C26" s="46" t="s">
        <v>31</v>
      </c>
      <c r="D26" s="38">
        <v>40574</v>
      </c>
      <c r="E26" s="38">
        <v>40575</v>
      </c>
      <c r="F26" s="34">
        <v>36613</v>
      </c>
      <c r="G26" s="35">
        <v>30000</v>
      </c>
      <c r="H26" s="45"/>
      <c r="I26" s="47"/>
      <c r="J26" s="35"/>
      <c r="K26" s="40">
        <v>30000</v>
      </c>
      <c r="L26" s="35"/>
      <c r="M26" s="48"/>
      <c r="N26" s="37">
        <f t="shared" si="0"/>
        <v>30000</v>
      </c>
    </row>
    <row r="27" spans="1:14">
      <c r="A27" s="55"/>
      <c r="B27" s="56" t="s">
        <v>424</v>
      </c>
      <c r="C27" s="46" t="s">
        <v>31</v>
      </c>
      <c r="D27" s="38">
        <v>40574</v>
      </c>
      <c r="E27" s="38">
        <v>40576</v>
      </c>
      <c r="F27" s="34">
        <v>36614</v>
      </c>
      <c r="G27" s="35">
        <v>120000</v>
      </c>
      <c r="H27" s="45"/>
      <c r="I27" s="47"/>
      <c r="J27" s="35">
        <v>120000</v>
      </c>
      <c r="K27" s="40"/>
      <c r="L27" s="35"/>
      <c r="M27" s="48"/>
      <c r="N27" s="37">
        <f t="shared" si="0"/>
        <v>120000</v>
      </c>
    </row>
    <row r="28" spans="1:14">
      <c r="A28" s="55"/>
      <c r="B28" s="56" t="s">
        <v>378</v>
      </c>
      <c r="C28" s="46" t="s">
        <v>31</v>
      </c>
      <c r="D28" s="38" t="s">
        <v>425</v>
      </c>
      <c r="E28" s="38">
        <v>40575</v>
      </c>
      <c r="F28" s="34">
        <v>36615</v>
      </c>
      <c r="G28" s="35">
        <v>40000</v>
      </c>
      <c r="H28" s="45"/>
      <c r="I28" s="47"/>
      <c r="J28" s="35"/>
      <c r="K28" s="40">
        <v>40000</v>
      </c>
      <c r="L28" s="35"/>
      <c r="M28" s="48"/>
      <c r="N28" s="37">
        <f t="shared" si="0"/>
        <v>40000</v>
      </c>
    </row>
    <row r="29" spans="1:14">
      <c r="A29" s="55"/>
      <c r="B29" s="56"/>
      <c r="C29" s="46"/>
      <c r="D29" s="38"/>
      <c r="E29" s="38"/>
      <c r="F29" s="34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1378160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1378160</v>
      </c>
      <c r="H39" s="19">
        <f>SUM(H6:H38)</f>
        <v>0</v>
      </c>
      <c r="I39" s="15">
        <f>SUM(I6:I37)</f>
        <v>0</v>
      </c>
      <c r="J39" s="15">
        <f>SUM(J6:J37)</f>
        <v>120000</v>
      </c>
      <c r="K39" s="15">
        <f>SUM(K6:K37)</f>
        <v>70000</v>
      </c>
      <c r="L39" s="15">
        <f>SUM(L6:L38)</f>
        <v>0</v>
      </c>
      <c r="M39" s="15">
        <f>SUM(M6:M38)</f>
        <v>1188140</v>
      </c>
      <c r="N39" s="16">
        <f>SUM(J39:M39)</f>
        <v>1378140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 t="s">
        <v>415</v>
      </c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23">
        <v>500</v>
      </c>
      <c r="F42" s="123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240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120000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/>
      <c r="C45" s="15"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24" t="s">
        <v>16</v>
      </c>
      <c r="B46" s="124"/>
      <c r="C46" s="19">
        <f>SUM(C44+C45)</f>
        <v>120000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6"/>
  <sheetViews>
    <sheetView workbookViewId="0">
      <selection sqref="A1:N46"/>
    </sheetView>
  </sheetViews>
  <sheetFormatPr baseColWidth="10" defaultRowHeight="15"/>
  <cols>
    <col min="1" max="1" width="8.28515625" customWidth="1"/>
    <col min="2" max="2" width="16.7109375" customWidth="1"/>
    <col min="3" max="3" width="19.5703125" customWidth="1"/>
    <col min="4" max="4" width="13" customWidth="1"/>
    <col min="5" max="5" width="12.42578125" customWidth="1"/>
    <col min="8" max="8" width="16.5703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19" t="s">
        <v>2</v>
      </c>
      <c r="C3" s="120"/>
      <c r="D3" s="121"/>
      <c r="E3" s="7" t="s">
        <v>82</v>
      </c>
      <c r="F3" s="8"/>
      <c r="G3" s="1"/>
      <c r="H3" s="1"/>
      <c r="I3" s="1"/>
      <c r="J3" s="9"/>
      <c r="K3" s="122">
        <v>40570</v>
      </c>
      <c r="L3" s="122"/>
      <c r="M3" s="122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23"/>
      <c r="I4" s="123"/>
      <c r="J4" s="1"/>
      <c r="K4" s="1"/>
      <c r="L4" s="1"/>
      <c r="M4" s="109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/>
      <c r="B6" s="50" t="s">
        <v>348</v>
      </c>
      <c r="C6" s="50" t="s">
        <v>84</v>
      </c>
      <c r="D6" s="33">
        <v>40569</v>
      </c>
      <c r="E6" s="33">
        <v>40570</v>
      </c>
      <c r="F6" s="34">
        <v>36539</v>
      </c>
      <c r="G6" s="35">
        <v>20000</v>
      </c>
      <c r="H6" s="35"/>
      <c r="I6" s="36"/>
      <c r="J6" s="35">
        <v>20000</v>
      </c>
      <c r="K6" s="35"/>
      <c r="L6" s="35"/>
      <c r="M6" s="35"/>
      <c r="N6" s="37">
        <f t="shared" ref="N6:N37" si="0">SUM(G6+I6)</f>
        <v>20000</v>
      </c>
    </row>
    <row r="7" spans="1:14">
      <c r="A7" s="57"/>
      <c r="B7" s="57" t="s">
        <v>349</v>
      </c>
      <c r="C7" s="57" t="s">
        <v>350</v>
      </c>
      <c r="D7" s="33">
        <v>40545</v>
      </c>
      <c r="E7" s="33">
        <v>40548</v>
      </c>
      <c r="F7" s="34">
        <v>36540</v>
      </c>
      <c r="G7" s="35">
        <v>114000</v>
      </c>
      <c r="H7" s="35"/>
      <c r="I7" s="36"/>
      <c r="J7" s="35"/>
      <c r="K7" s="35"/>
      <c r="L7" s="35"/>
      <c r="M7" s="35">
        <v>114000</v>
      </c>
      <c r="N7" s="37">
        <f t="shared" si="0"/>
        <v>114000</v>
      </c>
    </row>
    <row r="8" spans="1:14">
      <c r="A8" s="57"/>
      <c r="B8" s="50" t="s">
        <v>351</v>
      </c>
      <c r="C8" s="50" t="s">
        <v>31</v>
      </c>
      <c r="D8" s="33">
        <v>40570</v>
      </c>
      <c r="E8" s="33">
        <v>40571</v>
      </c>
      <c r="F8" s="34">
        <v>36541</v>
      </c>
      <c r="G8" s="35">
        <v>30000</v>
      </c>
      <c r="H8" s="35"/>
      <c r="I8" s="36"/>
      <c r="J8" s="35">
        <v>30000</v>
      </c>
      <c r="K8" s="35"/>
      <c r="L8" s="35"/>
      <c r="M8" s="35"/>
      <c r="N8" s="37">
        <f t="shared" si="0"/>
        <v>30000</v>
      </c>
    </row>
    <row r="9" spans="1:14">
      <c r="A9" s="57"/>
      <c r="B9" s="50" t="s">
        <v>352</v>
      </c>
      <c r="C9" s="50" t="s">
        <v>31</v>
      </c>
      <c r="D9" s="33">
        <v>40570</v>
      </c>
      <c r="E9" s="33">
        <v>40571</v>
      </c>
      <c r="F9" s="34">
        <v>36542</v>
      </c>
      <c r="G9" s="35">
        <v>37000</v>
      </c>
      <c r="H9" s="35"/>
      <c r="I9" s="36"/>
      <c r="J9" s="35"/>
      <c r="K9" s="35">
        <v>37000</v>
      </c>
      <c r="L9" s="35"/>
      <c r="M9" s="35"/>
      <c r="N9" s="37">
        <f t="shared" si="0"/>
        <v>37000</v>
      </c>
    </row>
    <row r="10" spans="1:14">
      <c r="A10" s="49"/>
      <c r="B10" s="57" t="s">
        <v>353</v>
      </c>
      <c r="C10" s="33" t="s">
        <v>31</v>
      </c>
      <c r="D10" s="33"/>
      <c r="E10" s="33"/>
      <c r="F10" s="34">
        <v>36543</v>
      </c>
      <c r="G10" s="35"/>
      <c r="H10" s="35" t="s">
        <v>27</v>
      </c>
      <c r="I10" s="35">
        <v>3600</v>
      </c>
      <c r="J10" s="36">
        <v>3600</v>
      </c>
      <c r="K10" s="35"/>
      <c r="L10" s="35"/>
      <c r="M10" s="35"/>
      <c r="N10" s="37">
        <f t="shared" si="0"/>
        <v>3600</v>
      </c>
    </row>
    <row r="11" spans="1:14">
      <c r="A11" s="49"/>
      <c r="B11" s="52"/>
      <c r="C11" s="51"/>
      <c r="D11" s="33"/>
      <c r="E11" s="33"/>
      <c r="F11" s="34"/>
      <c r="G11" s="35"/>
      <c r="H11" s="35"/>
      <c r="I11" s="36"/>
      <c r="J11" s="35"/>
      <c r="K11" s="35"/>
      <c r="L11" s="35"/>
      <c r="M11" s="35"/>
      <c r="N11" s="37">
        <f t="shared" si="0"/>
        <v>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52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204600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201000</v>
      </c>
      <c r="H39" s="19">
        <f>SUM(H6:H38)</f>
        <v>0</v>
      </c>
      <c r="I39" s="15">
        <f>SUM(I6:I37)</f>
        <v>3600</v>
      </c>
      <c r="J39" s="15">
        <f>SUM(J6:J37)</f>
        <v>53600</v>
      </c>
      <c r="K39" s="15">
        <f>SUM(K6:K37)</f>
        <v>37000</v>
      </c>
      <c r="L39" s="15">
        <f>SUM(L6:L38)</f>
        <v>0</v>
      </c>
      <c r="M39" s="15">
        <f>SUM(M6:M38)</f>
        <v>114000</v>
      </c>
      <c r="N39" s="16">
        <f>SUM(J39:M39)</f>
        <v>204600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23">
        <v>500</v>
      </c>
      <c r="F42" s="123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100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50000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/>
      <c r="C45" s="15">
        <v>3600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24" t="s">
        <v>16</v>
      </c>
      <c r="B46" s="124"/>
      <c r="C46" s="19">
        <f>SUM(C44+C45)</f>
        <v>53600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6"/>
  <sheetViews>
    <sheetView topLeftCell="A25" workbookViewId="0">
      <selection activeCell="C43" sqref="C43"/>
    </sheetView>
  </sheetViews>
  <sheetFormatPr baseColWidth="10" defaultRowHeight="15"/>
  <cols>
    <col min="1" max="1" width="8.28515625" customWidth="1"/>
    <col min="2" max="2" width="16.7109375" customWidth="1"/>
    <col min="3" max="3" width="19.5703125" customWidth="1"/>
    <col min="4" max="4" width="13" customWidth="1"/>
    <col min="5" max="5" width="12.42578125" customWidth="1"/>
    <col min="8" max="8" width="16.5703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19" t="s">
        <v>2</v>
      </c>
      <c r="C3" s="120"/>
      <c r="D3" s="121"/>
      <c r="E3" s="7" t="s">
        <v>28</v>
      </c>
      <c r="F3" s="8"/>
      <c r="G3" s="1"/>
      <c r="H3" s="1"/>
      <c r="I3" s="1"/>
      <c r="J3" s="9"/>
      <c r="K3" s="122">
        <v>40569</v>
      </c>
      <c r="L3" s="122"/>
      <c r="M3" s="122"/>
      <c r="N3" s="7" t="s">
        <v>30</v>
      </c>
    </row>
    <row r="4" spans="1:14">
      <c r="A4" s="1"/>
      <c r="B4" s="1"/>
      <c r="C4" s="1"/>
      <c r="D4" s="1"/>
      <c r="E4" s="1"/>
      <c r="F4" s="1"/>
      <c r="G4" s="1"/>
      <c r="H4" s="123"/>
      <c r="I4" s="123"/>
      <c r="J4" s="1"/>
      <c r="K4" s="1"/>
      <c r="L4" s="1"/>
      <c r="M4" s="108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 t="s">
        <v>190</v>
      </c>
      <c r="B6" s="50" t="s">
        <v>345</v>
      </c>
      <c r="C6" s="50" t="s">
        <v>31</v>
      </c>
      <c r="D6" s="33">
        <v>40569</v>
      </c>
      <c r="E6" s="33">
        <v>40571</v>
      </c>
      <c r="F6" s="34">
        <v>36537</v>
      </c>
      <c r="G6" s="35">
        <v>24500</v>
      </c>
      <c r="H6" s="35"/>
      <c r="I6" s="36"/>
      <c r="J6" s="35"/>
      <c r="K6" s="35">
        <v>24500</v>
      </c>
      <c r="L6" s="35"/>
      <c r="M6" s="35"/>
      <c r="N6" s="37">
        <f t="shared" ref="N6:N37" si="0">SUM(G6+I6)</f>
        <v>24500</v>
      </c>
    </row>
    <row r="7" spans="1:14">
      <c r="A7" s="57" t="s">
        <v>184</v>
      </c>
      <c r="B7" s="57" t="s">
        <v>346</v>
      </c>
      <c r="C7" s="57" t="s">
        <v>347</v>
      </c>
      <c r="D7" s="33">
        <v>40569</v>
      </c>
      <c r="E7" s="33">
        <v>40570</v>
      </c>
      <c r="F7" s="34">
        <v>36538</v>
      </c>
      <c r="G7" s="35">
        <v>20000</v>
      </c>
      <c r="H7" s="35"/>
      <c r="I7" s="36"/>
      <c r="J7" s="35"/>
      <c r="K7" s="35">
        <v>20000</v>
      </c>
      <c r="L7" s="35"/>
      <c r="M7" s="35"/>
      <c r="N7" s="37">
        <f t="shared" si="0"/>
        <v>20000</v>
      </c>
    </row>
    <row r="8" spans="1:14">
      <c r="A8" s="57"/>
      <c r="B8" s="50"/>
      <c r="C8" s="50"/>
      <c r="D8" s="33"/>
      <c r="E8" s="33"/>
      <c r="F8" s="34"/>
      <c r="G8" s="35"/>
      <c r="H8" s="35"/>
      <c r="I8" s="36"/>
      <c r="J8" s="35"/>
      <c r="K8" s="35"/>
      <c r="L8" s="35"/>
      <c r="M8" s="35"/>
      <c r="N8" s="37">
        <f t="shared" si="0"/>
        <v>0</v>
      </c>
    </row>
    <row r="9" spans="1:14">
      <c r="A9" s="57"/>
      <c r="B9" s="50"/>
      <c r="C9" s="50"/>
      <c r="D9" s="33"/>
      <c r="E9" s="33"/>
      <c r="F9" s="34"/>
      <c r="G9" s="35"/>
      <c r="H9" s="35"/>
      <c r="I9" s="36"/>
      <c r="J9" s="35"/>
      <c r="K9" s="35"/>
      <c r="L9" s="35"/>
      <c r="M9" s="35"/>
      <c r="N9" s="37">
        <f t="shared" si="0"/>
        <v>0</v>
      </c>
    </row>
    <row r="10" spans="1:14">
      <c r="A10" s="49"/>
      <c r="B10" s="57"/>
      <c r="C10" s="33"/>
      <c r="D10" s="33"/>
      <c r="E10" s="33"/>
      <c r="F10" s="34"/>
      <c r="G10" s="35"/>
      <c r="H10" s="35"/>
      <c r="I10" s="35"/>
      <c r="J10" s="36"/>
      <c r="K10" s="35"/>
      <c r="L10" s="35"/>
      <c r="M10" s="35"/>
      <c r="N10" s="37">
        <f t="shared" si="0"/>
        <v>0</v>
      </c>
    </row>
    <row r="11" spans="1:14">
      <c r="A11" s="49"/>
      <c r="B11" s="52"/>
      <c r="C11" s="51"/>
      <c r="D11" s="33"/>
      <c r="E11" s="33"/>
      <c r="F11" s="34"/>
      <c r="G11" s="35"/>
      <c r="H11" s="35"/>
      <c r="I11" s="36"/>
      <c r="J11" s="35"/>
      <c r="K11" s="35"/>
      <c r="L11" s="35"/>
      <c r="M11" s="35"/>
      <c r="N11" s="37">
        <f t="shared" si="0"/>
        <v>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52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44500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44500</v>
      </c>
      <c r="H39" s="19">
        <f>SUM(H6:H38)</f>
        <v>0</v>
      </c>
      <c r="I39" s="15">
        <f>SUM(I6:I37)</f>
        <v>0</v>
      </c>
      <c r="J39" s="15">
        <f>SUM(J6:J37)</f>
        <v>0</v>
      </c>
      <c r="K39" s="15">
        <f>SUM(K6:K37)</f>
        <v>44500</v>
      </c>
      <c r="L39" s="15">
        <f>SUM(L6:L38)</f>
        <v>0</v>
      </c>
      <c r="M39" s="15">
        <f>SUM(M6:M38)</f>
        <v>0</v>
      </c>
      <c r="N39" s="16">
        <f>SUM(J39:M39)</f>
        <v>44500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23">
        <v>500</v>
      </c>
      <c r="F42" s="123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 t="s">
        <v>25</v>
      </c>
      <c r="C45" s="15"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24" t="s">
        <v>16</v>
      </c>
      <c r="B46" s="124"/>
      <c r="C46" s="19">
        <f>SUM(C44+C45)</f>
        <v>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6"/>
  <sheetViews>
    <sheetView workbookViewId="0">
      <selection sqref="A1:N46"/>
    </sheetView>
  </sheetViews>
  <sheetFormatPr baseColWidth="10" defaultRowHeight="15"/>
  <cols>
    <col min="1" max="1" width="8.28515625" customWidth="1"/>
    <col min="2" max="2" width="16.7109375" customWidth="1"/>
    <col min="3" max="3" width="19.5703125" customWidth="1"/>
    <col min="4" max="4" width="13" customWidth="1"/>
    <col min="5" max="5" width="12.42578125" customWidth="1"/>
    <col min="8" max="8" width="16.5703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19" t="s">
        <v>2</v>
      </c>
      <c r="C3" s="120"/>
      <c r="D3" s="121"/>
      <c r="E3" s="7" t="s">
        <v>29</v>
      </c>
      <c r="F3" s="8"/>
      <c r="G3" s="1"/>
      <c r="H3" s="1"/>
      <c r="I3" s="1"/>
      <c r="J3" s="9"/>
      <c r="K3" s="122">
        <v>40569</v>
      </c>
      <c r="L3" s="122"/>
      <c r="M3" s="122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23"/>
      <c r="I4" s="123"/>
      <c r="J4" s="1"/>
      <c r="K4" s="1"/>
      <c r="L4" s="1"/>
      <c r="M4" s="107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/>
      <c r="B6" s="50" t="s">
        <v>34</v>
      </c>
      <c r="C6" s="50" t="s">
        <v>83</v>
      </c>
      <c r="D6" s="33">
        <v>40567</v>
      </c>
      <c r="E6" s="33">
        <v>40569</v>
      </c>
      <c r="F6" s="34">
        <v>36519</v>
      </c>
      <c r="G6" s="35">
        <v>42000</v>
      </c>
      <c r="H6" s="35"/>
      <c r="I6" s="36"/>
      <c r="J6" s="35">
        <v>42000</v>
      </c>
      <c r="K6" s="35"/>
      <c r="L6" s="35"/>
      <c r="M6" s="35"/>
      <c r="N6" s="37">
        <f t="shared" ref="N6:N37" si="0">SUM(G6+I6)</f>
        <v>42000</v>
      </c>
    </row>
    <row r="7" spans="1:14">
      <c r="A7" s="57"/>
      <c r="B7" s="57" t="s">
        <v>329</v>
      </c>
      <c r="C7" s="57" t="s">
        <v>31</v>
      </c>
      <c r="D7" s="33">
        <v>40569</v>
      </c>
      <c r="E7" s="33">
        <v>40570</v>
      </c>
      <c r="F7" s="34">
        <v>36520</v>
      </c>
      <c r="G7" s="35">
        <v>30000</v>
      </c>
      <c r="H7" s="35"/>
      <c r="I7" s="36"/>
      <c r="J7" s="35"/>
      <c r="K7" s="35">
        <v>30000</v>
      </c>
      <c r="L7" s="35"/>
      <c r="M7" s="35"/>
      <c r="N7" s="37">
        <f t="shared" si="0"/>
        <v>30000</v>
      </c>
    </row>
    <row r="8" spans="1:14">
      <c r="A8" s="57"/>
      <c r="B8" s="50" t="s">
        <v>298</v>
      </c>
      <c r="C8" s="50"/>
      <c r="D8" s="33"/>
      <c r="E8" s="33"/>
      <c r="F8" s="34">
        <v>36521</v>
      </c>
      <c r="G8" s="35"/>
      <c r="H8" s="35" t="s">
        <v>330</v>
      </c>
      <c r="I8" s="36">
        <v>22000</v>
      </c>
      <c r="J8" s="35"/>
      <c r="K8" s="35">
        <v>22000</v>
      </c>
      <c r="L8" s="35"/>
      <c r="M8" s="35"/>
      <c r="N8" s="37">
        <f t="shared" si="0"/>
        <v>22000</v>
      </c>
    </row>
    <row r="9" spans="1:14">
      <c r="A9" s="57"/>
      <c r="B9" s="50" t="s">
        <v>331</v>
      </c>
      <c r="C9" s="50" t="s">
        <v>31</v>
      </c>
      <c r="D9" s="33">
        <v>40566</v>
      </c>
      <c r="E9" s="33">
        <v>40569</v>
      </c>
      <c r="F9" s="34">
        <v>36522</v>
      </c>
      <c r="G9" s="35">
        <v>90000</v>
      </c>
      <c r="H9" s="35"/>
      <c r="I9" s="36"/>
      <c r="J9" s="35"/>
      <c r="K9" s="35">
        <v>90000</v>
      </c>
      <c r="L9" s="35"/>
      <c r="M9" s="35"/>
      <c r="N9" s="37">
        <f t="shared" si="0"/>
        <v>90000</v>
      </c>
    </row>
    <row r="10" spans="1:14">
      <c r="A10" s="49"/>
      <c r="B10" s="57" t="s">
        <v>331</v>
      </c>
      <c r="C10" s="33"/>
      <c r="D10" s="33"/>
      <c r="E10" s="33"/>
      <c r="F10" s="34">
        <v>36523</v>
      </c>
      <c r="G10" s="35"/>
      <c r="H10" s="35" t="s">
        <v>332</v>
      </c>
      <c r="I10" s="35">
        <v>22000</v>
      </c>
      <c r="J10" s="36">
        <v>22000</v>
      </c>
      <c r="K10" s="35"/>
      <c r="L10" s="35"/>
      <c r="M10" s="35"/>
      <c r="N10" s="37">
        <f t="shared" si="0"/>
        <v>22000</v>
      </c>
    </row>
    <row r="11" spans="1:14">
      <c r="A11" s="49"/>
      <c r="B11" s="52" t="s">
        <v>333</v>
      </c>
      <c r="C11" s="51" t="s">
        <v>334</v>
      </c>
      <c r="D11" s="33">
        <v>40581</v>
      </c>
      <c r="E11" s="33">
        <v>40583</v>
      </c>
      <c r="F11" s="34">
        <v>36524</v>
      </c>
      <c r="G11" s="35">
        <v>145000</v>
      </c>
      <c r="H11" s="35"/>
      <c r="I11" s="36"/>
      <c r="J11" s="35"/>
      <c r="K11" s="35"/>
      <c r="L11" s="35"/>
      <c r="M11" s="35">
        <v>145000</v>
      </c>
      <c r="N11" s="37">
        <f t="shared" si="0"/>
        <v>145000</v>
      </c>
    </row>
    <row r="12" spans="1:14">
      <c r="A12" s="49"/>
      <c r="B12" s="52" t="s">
        <v>335</v>
      </c>
      <c r="C12" s="33" t="s">
        <v>336</v>
      </c>
      <c r="D12" s="33">
        <v>40532</v>
      </c>
      <c r="E12" s="33">
        <v>40534</v>
      </c>
      <c r="F12" s="34">
        <v>36525</v>
      </c>
      <c r="G12" s="35">
        <v>71835</v>
      </c>
      <c r="H12" s="35"/>
      <c r="I12" s="36"/>
      <c r="J12" s="36"/>
      <c r="K12" s="35"/>
      <c r="L12" s="35">
        <v>71835</v>
      </c>
      <c r="M12" s="35"/>
      <c r="N12" s="37">
        <f t="shared" si="0"/>
        <v>71835</v>
      </c>
    </row>
    <row r="13" spans="1:14">
      <c r="A13" s="49"/>
      <c r="B13" s="52" t="s">
        <v>337</v>
      </c>
      <c r="C13" s="33" t="s">
        <v>336</v>
      </c>
      <c r="D13" s="33">
        <v>40532</v>
      </c>
      <c r="E13" s="33">
        <v>40536</v>
      </c>
      <c r="F13" s="34">
        <v>36526</v>
      </c>
      <c r="G13" s="35">
        <v>110760</v>
      </c>
      <c r="H13" s="35"/>
      <c r="I13" s="36"/>
      <c r="J13" s="36"/>
      <c r="K13" s="35"/>
      <c r="L13" s="35">
        <v>110760</v>
      </c>
      <c r="M13" s="35"/>
      <c r="N13" s="37">
        <f t="shared" si="0"/>
        <v>110760</v>
      </c>
    </row>
    <row r="14" spans="1:14">
      <c r="A14" s="49"/>
      <c r="B14" s="52" t="s">
        <v>120</v>
      </c>
      <c r="C14" s="33" t="s">
        <v>336</v>
      </c>
      <c r="D14" s="33">
        <v>40532</v>
      </c>
      <c r="E14" s="33">
        <v>40533</v>
      </c>
      <c r="F14" s="34">
        <v>36527</v>
      </c>
      <c r="G14" s="35">
        <v>22695</v>
      </c>
      <c r="H14" s="35"/>
      <c r="I14" s="36"/>
      <c r="J14" s="35"/>
      <c r="K14" s="35"/>
      <c r="L14" s="35">
        <v>22695</v>
      </c>
      <c r="M14" s="15"/>
      <c r="N14" s="37">
        <f t="shared" si="0"/>
        <v>22695</v>
      </c>
    </row>
    <row r="15" spans="1:14">
      <c r="A15" s="53"/>
      <c r="B15" s="52" t="s">
        <v>338</v>
      </c>
      <c r="C15" s="38" t="s">
        <v>336</v>
      </c>
      <c r="D15" s="38">
        <v>40532</v>
      </c>
      <c r="E15" s="38">
        <v>40534</v>
      </c>
      <c r="F15" s="39">
        <v>36528</v>
      </c>
      <c r="G15" s="35">
        <v>52050</v>
      </c>
      <c r="H15" s="40"/>
      <c r="I15" s="41"/>
      <c r="J15" s="35"/>
      <c r="K15" s="42"/>
      <c r="L15" s="35">
        <v>52050</v>
      </c>
      <c r="M15" s="43"/>
      <c r="N15" s="37">
        <f t="shared" si="0"/>
        <v>52050</v>
      </c>
    </row>
    <row r="16" spans="1:14">
      <c r="A16" s="53"/>
      <c r="B16" s="54" t="s">
        <v>339</v>
      </c>
      <c r="C16" s="38" t="s">
        <v>336</v>
      </c>
      <c r="D16" s="38">
        <v>40534</v>
      </c>
      <c r="E16" s="38">
        <v>40536</v>
      </c>
      <c r="F16" s="44">
        <v>36529</v>
      </c>
      <c r="G16" s="40">
        <v>58710</v>
      </c>
      <c r="H16" s="40"/>
      <c r="I16" s="41"/>
      <c r="J16" s="40"/>
      <c r="K16" s="42"/>
      <c r="L16" s="40">
        <v>58710</v>
      </c>
      <c r="M16" s="43"/>
      <c r="N16" s="37">
        <f t="shared" si="0"/>
        <v>58710</v>
      </c>
    </row>
    <row r="17" spans="1:14">
      <c r="A17" s="53"/>
      <c r="B17" s="54" t="s">
        <v>340</v>
      </c>
      <c r="C17" s="44" t="s">
        <v>336</v>
      </c>
      <c r="D17" s="38">
        <v>40534</v>
      </c>
      <c r="E17" s="38">
        <v>40535</v>
      </c>
      <c r="F17" s="44">
        <v>36530</v>
      </c>
      <c r="G17" s="40">
        <v>29355</v>
      </c>
      <c r="H17" s="40"/>
      <c r="I17" s="41"/>
      <c r="J17" s="40"/>
      <c r="K17" s="42"/>
      <c r="L17" s="40">
        <v>29355</v>
      </c>
      <c r="M17" s="45"/>
      <c r="N17" s="37">
        <f t="shared" si="0"/>
        <v>29355</v>
      </c>
    </row>
    <row r="18" spans="1:14">
      <c r="A18" s="55"/>
      <c r="B18" s="56" t="s">
        <v>341</v>
      </c>
      <c r="C18" s="46" t="s">
        <v>336</v>
      </c>
      <c r="D18" s="38">
        <v>40534</v>
      </c>
      <c r="E18" s="38">
        <v>40536</v>
      </c>
      <c r="F18" s="46">
        <v>36531</v>
      </c>
      <c r="G18" s="35">
        <v>58710</v>
      </c>
      <c r="H18" s="35"/>
      <c r="I18" s="36"/>
      <c r="J18" s="35"/>
      <c r="K18" s="35"/>
      <c r="L18" s="35">
        <v>58710</v>
      </c>
      <c r="M18" s="48"/>
      <c r="N18" s="37">
        <f t="shared" si="0"/>
        <v>58710</v>
      </c>
    </row>
    <row r="19" spans="1:14">
      <c r="A19" s="55"/>
      <c r="B19" s="56" t="s">
        <v>342</v>
      </c>
      <c r="C19" s="52" t="s">
        <v>336</v>
      </c>
      <c r="D19" s="38">
        <v>40535</v>
      </c>
      <c r="E19" s="38">
        <v>40539</v>
      </c>
      <c r="F19" s="46">
        <v>36532</v>
      </c>
      <c r="G19" s="35">
        <v>117420</v>
      </c>
      <c r="H19" s="45"/>
      <c r="I19" s="47"/>
      <c r="J19" s="35"/>
      <c r="K19" s="40"/>
      <c r="L19" s="35">
        <v>117420</v>
      </c>
      <c r="M19" s="48"/>
      <c r="N19" s="37">
        <f t="shared" si="0"/>
        <v>117420</v>
      </c>
    </row>
    <row r="20" spans="1:14">
      <c r="A20" s="55"/>
      <c r="B20" s="56" t="s">
        <v>343</v>
      </c>
      <c r="C20" s="46" t="s">
        <v>336</v>
      </c>
      <c r="D20" s="38">
        <v>40536</v>
      </c>
      <c r="E20" s="38">
        <v>40538</v>
      </c>
      <c r="F20" s="46">
        <v>36533</v>
      </c>
      <c r="G20" s="35">
        <v>86640</v>
      </c>
      <c r="H20" s="45"/>
      <c r="I20" s="47"/>
      <c r="J20" s="35"/>
      <c r="K20" s="40"/>
      <c r="L20" s="35">
        <v>86640</v>
      </c>
      <c r="M20" s="48"/>
      <c r="N20" s="37">
        <f t="shared" si="0"/>
        <v>86640</v>
      </c>
    </row>
    <row r="21" spans="1:14">
      <c r="A21" s="55"/>
      <c r="B21" s="56" t="s">
        <v>280</v>
      </c>
      <c r="C21" s="46" t="s">
        <v>336</v>
      </c>
      <c r="D21" s="38">
        <v>40538</v>
      </c>
      <c r="E21" s="38">
        <v>40539</v>
      </c>
      <c r="F21" s="46">
        <v>36534</v>
      </c>
      <c r="G21" s="35">
        <v>36335</v>
      </c>
      <c r="H21" s="45"/>
      <c r="I21" s="47"/>
      <c r="J21" s="35"/>
      <c r="K21" s="40"/>
      <c r="L21" s="35">
        <v>36335</v>
      </c>
      <c r="M21" s="48"/>
      <c r="N21" s="37">
        <f t="shared" si="0"/>
        <v>36335</v>
      </c>
    </row>
    <row r="22" spans="1:14">
      <c r="A22" s="55"/>
      <c r="B22" s="56" t="s">
        <v>344</v>
      </c>
      <c r="C22" s="46" t="s">
        <v>31</v>
      </c>
      <c r="D22" s="38">
        <v>40569</v>
      </c>
      <c r="E22" s="38">
        <v>40571</v>
      </c>
      <c r="F22" s="46">
        <v>36535</v>
      </c>
      <c r="G22" s="35">
        <v>60000</v>
      </c>
      <c r="H22" s="45"/>
      <c r="I22" s="47"/>
      <c r="J22" s="35"/>
      <c r="K22" s="40">
        <v>60000</v>
      </c>
      <c r="L22" s="35"/>
      <c r="M22" s="48"/>
      <c r="N22" s="37">
        <f t="shared" si="0"/>
        <v>60000</v>
      </c>
    </row>
    <row r="23" spans="1:14">
      <c r="A23" s="55"/>
      <c r="B23" s="56" t="s">
        <v>29</v>
      </c>
      <c r="C23" s="46"/>
      <c r="D23" s="38"/>
      <c r="E23" s="38"/>
      <c r="F23" s="46">
        <v>36536</v>
      </c>
      <c r="G23" s="35"/>
      <c r="H23" s="45" t="s">
        <v>27</v>
      </c>
      <c r="I23" s="47">
        <v>3600</v>
      </c>
      <c r="J23" s="35">
        <v>3600</v>
      </c>
      <c r="K23" s="40"/>
      <c r="L23" s="35"/>
      <c r="M23" s="48"/>
      <c r="N23" s="37">
        <f t="shared" si="0"/>
        <v>3600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1059110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1011510</v>
      </c>
      <c r="H39" s="19">
        <f>SUM(H6:H38)</f>
        <v>0</v>
      </c>
      <c r="I39" s="15">
        <f>SUM(I6:I37)</f>
        <v>47600</v>
      </c>
      <c r="J39" s="15">
        <f>SUM(J6:J37)</f>
        <v>67600</v>
      </c>
      <c r="K39" s="15">
        <f>SUM(K6:K37)</f>
        <v>202000</v>
      </c>
      <c r="L39" s="15">
        <f>SUM(L6:L38)</f>
        <v>644510</v>
      </c>
      <c r="M39" s="15">
        <f>SUM(M6:M38)</f>
        <v>145000</v>
      </c>
      <c r="N39" s="16">
        <f>SUM(J39:M39)</f>
        <v>1059110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23">
        <v>500</v>
      </c>
      <c r="F42" s="123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 t="s">
        <v>25</v>
      </c>
      <c r="C45" s="15">
        <v>67600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24" t="s">
        <v>16</v>
      </c>
      <c r="B46" s="124"/>
      <c r="C46" s="19">
        <f>SUM(C44+C45)</f>
        <v>67600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6"/>
  <sheetViews>
    <sheetView topLeftCell="C1" workbookViewId="0">
      <selection sqref="A1:N46"/>
    </sheetView>
  </sheetViews>
  <sheetFormatPr baseColWidth="10" defaultRowHeight="15"/>
  <cols>
    <col min="1" max="1" width="8.28515625" customWidth="1"/>
    <col min="2" max="2" width="16.7109375" customWidth="1"/>
    <col min="3" max="3" width="19.5703125" customWidth="1"/>
    <col min="4" max="4" width="13" customWidth="1"/>
    <col min="5" max="5" width="12.42578125" customWidth="1"/>
    <col min="8" max="8" width="16.5703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19" t="s">
        <v>2</v>
      </c>
      <c r="C3" s="120"/>
      <c r="D3" s="121"/>
      <c r="E3" s="7" t="s">
        <v>29</v>
      </c>
      <c r="F3" s="8"/>
      <c r="G3" s="1"/>
      <c r="H3" s="1"/>
      <c r="I3" s="1"/>
      <c r="J3" s="9"/>
      <c r="K3" s="122">
        <v>40568</v>
      </c>
      <c r="L3" s="122"/>
      <c r="M3" s="122"/>
      <c r="N3" s="7" t="s">
        <v>30</v>
      </c>
    </row>
    <row r="4" spans="1:14">
      <c r="A4" s="1"/>
      <c r="B4" s="1"/>
      <c r="C4" s="1"/>
      <c r="D4" s="1"/>
      <c r="E4" s="1"/>
      <c r="F4" s="1"/>
      <c r="G4" s="1"/>
      <c r="H4" s="123"/>
      <c r="I4" s="123"/>
      <c r="J4" s="1"/>
      <c r="K4" s="1"/>
      <c r="L4" s="1"/>
      <c r="M4" s="106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 t="s">
        <v>231</v>
      </c>
      <c r="B6" s="50" t="s">
        <v>243</v>
      </c>
      <c r="C6" s="50" t="s">
        <v>312</v>
      </c>
      <c r="D6" s="33">
        <v>40568</v>
      </c>
      <c r="E6" s="33">
        <v>40569</v>
      </c>
      <c r="F6" s="34">
        <v>36508</v>
      </c>
      <c r="G6" s="35">
        <v>34500</v>
      </c>
      <c r="H6" s="35"/>
      <c r="I6" s="36"/>
      <c r="J6" s="35"/>
      <c r="K6" s="35">
        <v>34500</v>
      </c>
      <c r="L6" s="35"/>
      <c r="M6" s="35"/>
      <c r="N6" s="37">
        <f t="shared" ref="N6:N37" si="0">SUM(G6+I6)</f>
        <v>34500</v>
      </c>
    </row>
    <row r="7" spans="1:14">
      <c r="A7" s="57" t="s">
        <v>137</v>
      </c>
      <c r="B7" s="57" t="s">
        <v>313</v>
      </c>
      <c r="C7" s="57" t="s">
        <v>314</v>
      </c>
      <c r="D7" s="33">
        <v>40568</v>
      </c>
      <c r="E7" s="33">
        <v>40569</v>
      </c>
      <c r="F7" s="34">
        <v>36509</v>
      </c>
      <c r="G7" s="35">
        <v>27000</v>
      </c>
      <c r="H7" s="35"/>
      <c r="I7" s="36"/>
      <c r="J7" s="35">
        <v>27000</v>
      </c>
      <c r="K7" s="35"/>
      <c r="L7" s="35"/>
      <c r="M7" s="35"/>
      <c r="N7" s="37">
        <f t="shared" si="0"/>
        <v>27000</v>
      </c>
    </row>
    <row r="8" spans="1:14">
      <c r="A8" s="57" t="s">
        <v>315</v>
      </c>
      <c r="B8" s="50" t="s">
        <v>316</v>
      </c>
      <c r="C8" s="50" t="s">
        <v>317</v>
      </c>
      <c r="D8" s="33">
        <v>40568</v>
      </c>
      <c r="E8" s="33">
        <v>40569</v>
      </c>
      <c r="F8" s="34">
        <v>36510</v>
      </c>
      <c r="G8" s="35">
        <v>15000</v>
      </c>
      <c r="H8" s="35"/>
      <c r="I8" s="36"/>
      <c r="J8" s="35">
        <v>15000</v>
      </c>
      <c r="K8" s="35"/>
      <c r="L8" s="35"/>
      <c r="M8" s="35"/>
      <c r="N8" s="37">
        <f t="shared" si="0"/>
        <v>15000</v>
      </c>
    </row>
    <row r="9" spans="1:14">
      <c r="A9" s="57" t="s">
        <v>184</v>
      </c>
      <c r="B9" s="50" t="s">
        <v>125</v>
      </c>
      <c r="C9" s="50" t="s">
        <v>318</v>
      </c>
      <c r="D9" s="33">
        <v>40568</v>
      </c>
      <c r="E9" s="33">
        <v>40569</v>
      </c>
      <c r="F9" s="34">
        <v>36511</v>
      </c>
      <c r="G9" s="35">
        <v>18000</v>
      </c>
      <c r="H9" s="35"/>
      <c r="I9" s="36"/>
      <c r="J9" s="35"/>
      <c r="K9" s="35">
        <v>18000</v>
      </c>
      <c r="L9" s="35"/>
      <c r="M9" s="35"/>
      <c r="N9" s="37">
        <f t="shared" si="0"/>
        <v>18000</v>
      </c>
    </row>
    <row r="10" spans="1:14">
      <c r="A10" s="49" t="s">
        <v>139</v>
      </c>
      <c r="B10" s="57" t="s">
        <v>319</v>
      </c>
      <c r="C10" s="33" t="s">
        <v>318</v>
      </c>
      <c r="D10" s="33">
        <v>40568</v>
      </c>
      <c r="E10" s="33">
        <v>40569</v>
      </c>
      <c r="F10" s="34">
        <v>36512</v>
      </c>
      <c r="G10" s="35">
        <v>18000</v>
      </c>
      <c r="H10" s="35"/>
      <c r="I10" s="35"/>
      <c r="J10" s="36"/>
      <c r="K10" s="35">
        <v>18000</v>
      </c>
      <c r="L10" s="35"/>
      <c r="M10" s="35"/>
      <c r="N10" s="37">
        <f t="shared" si="0"/>
        <v>18000</v>
      </c>
    </row>
    <row r="11" spans="1:14">
      <c r="A11" s="49" t="s">
        <v>311</v>
      </c>
      <c r="B11" s="52" t="s">
        <v>320</v>
      </c>
      <c r="C11" s="51" t="s">
        <v>318</v>
      </c>
      <c r="D11" s="33">
        <v>40568</v>
      </c>
      <c r="E11" s="33">
        <v>40569</v>
      </c>
      <c r="F11" s="34">
        <v>36514</v>
      </c>
      <c r="G11" s="35">
        <v>18000</v>
      </c>
      <c r="H11" s="35"/>
      <c r="I11" s="36"/>
      <c r="J11" s="35"/>
      <c r="K11" s="35">
        <v>18000</v>
      </c>
      <c r="L11" s="35"/>
      <c r="M11" s="35"/>
      <c r="N11" s="37">
        <f t="shared" si="0"/>
        <v>18000</v>
      </c>
    </row>
    <row r="12" spans="1:14">
      <c r="A12" s="49" t="s">
        <v>315</v>
      </c>
      <c r="B12" s="52" t="s">
        <v>321</v>
      </c>
      <c r="C12" s="33" t="s">
        <v>322</v>
      </c>
      <c r="D12" s="33">
        <v>40565</v>
      </c>
      <c r="E12" s="33">
        <v>40566</v>
      </c>
      <c r="F12" s="34">
        <v>36515</v>
      </c>
      <c r="G12" s="35">
        <v>23000</v>
      </c>
      <c r="H12" s="35"/>
      <c r="I12" s="36"/>
      <c r="J12" s="36"/>
      <c r="K12" s="35"/>
      <c r="L12" s="35"/>
      <c r="M12" s="35">
        <v>23000</v>
      </c>
      <c r="N12" s="37">
        <f t="shared" si="0"/>
        <v>23000</v>
      </c>
    </row>
    <row r="13" spans="1:14">
      <c r="A13" s="49" t="s">
        <v>327</v>
      </c>
      <c r="B13" s="52" t="s">
        <v>323</v>
      </c>
      <c r="C13" s="33" t="s">
        <v>324</v>
      </c>
      <c r="D13" s="33">
        <v>40592</v>
      </c>
      <c r="E13" s="33">
        <v>40594</v>
      </c>
      <c r="F13" s="34">
        <v>36516</v>
      </c>
      <c r="G13" s="35">
        <v>64000</v>
      </c>
      <c r="H13" s="35"/>
      <c r="I13" s="36"/>
      <c r="J13" s="36"/>
      <c r="K13" s="35"/>
      <c r="L13" s="35"/>
      <c r="M13" s="35">
        <v>64000</v>
      </c>
      <c r="N13" s="37">
        <f t="shared" si="0"/>
        <v>64000</v>
      </c>
    </row>
    <row r="14" spans="1:14">
      <c r="A14" s="49" t="s">
        <v>328</v>
      </c>
      <c r="B14" s="52" t="s">
        <v>325</v>
      </c>
      <c r="C14" s="33" t="s">
        <v>324</v>
      </c>
      <c r="D14" s="33">
        <v>40593</v>
      </c>
      <c r="E14" s="33">
        <v>40594</v>
      </c>
      <c r="F14" s="34">
        <v>36517</v>
      </c>
      <c r="G14" s="35">
        <v>32000</v>
      </c>
      <c r="H14" s="35"/>
      <c r="I14" s="36"/>
      <c r="J14" s="35"/>
      <c r="K14" s="35"/>
      <c r="L14" s="35"/>
      <c r="M14" s="15">
        <v>32000</v>
      </c>
      <c r="N14" s="37">
        <f t="shared" si="0"/>
        <v>32000</v>
      </c>
    </row>
    <row r="15" spans="1:14">
      <c r="A15" s="53"/>
      <c r="B15" s="52" t="s">
        <v>29</v>
      </c>
      <c r="C15" s="38"/>
      <c r="D15" s="38"/>
      <c r="E15" s="38"/>
      <c r="F15" s="39">
        <v>36518</v>
      </c>
      <c r="G15" s="35"/>
      <c r="H15" s="40" t="s">
        <v>27</v>
      </c>
      <c r="I15" s="41">
        <v>4300</v>
      </c>
      <c r="J15" s="35">
        <v>4300</v>
      </c>
      <c r="K15" s="42"/>
      <c r="L15" s="35"/>
      <c r="M15" s="43"/>
      <c r="N15" s="37">
        <f t="shared" si="0"/>
        <v>4300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52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253800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249500</v>
      </c>
      <c r="H39" s="19">
        <f>SUM(H6:H38)</f>
        <v>0</v>
      </c>
      <c r="I39" s="15">
        <f>SUM(I6:I37)</f>
        <v>4300</v>
      </c>
      <c r="J39" s="15">
        <f>SUM(J6:J37)</f>
        <v>46300</v>
      </c>
      <c r="K39" s="15">
        <f>SUM(K6:K37)</f>
        <v>88500</v>
      </c>
      <c r="L39" s="15">
        <f>SUM(L6:L38)</f>
        <v>0</v>
      </c>
      <c r="M39" s="15">
        <f>SUM(M6:M38)</f>
        <v>119000</v>
      </c>
      <c r="N39" s="16">
        <f>SUM(J39:M39)</f>
        <v>253800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 t="s">
        <v>326</v>
      </c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23">
        <v>500</v>
      </c>
      <c r="F42" s="123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 t="s">
        <v>25</v>
      </c>
      <c r="C45" s="15">
        <v>46300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24" t="s">
        <v>16</v>
      </c>
      <c r="B46" s="124"/>
      <c r="C46" s="19">
        <f>SUM(C44+C45)</f>
        <v>46300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6"/>
  <sheetViews>
    <sheetView topLeftCell="A27" workbookViewId="0">
      <selection activeCell="D45" sqref="D45"/>
    </sheetView>
  </sheetViews>
  <sheetFormatPr baseColWidth="10" defaultRowHeight="15"/>
  <cols>
    <col min="1" max="1" width="8.28515625" customWidth="1"/>
    <col min="2" max="2" width="16.7109375" customWidth="1"/>
    <col min="3" max="3" width="15.7109375" customWidth="1"/>
    <col min="4" max="4" width="13" customWidth="1"/>
    <col min="5" max="5" width="12.42578125" customWidth="1"/>
    <col min="8" max="8" width="16.5703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19" t="s">
        <v>2</v>
      </c>
      <c r="C3" s="120"/>
      <c r="D3" s="121"/>
      <c r="E3" s="7" t="s">
        <v>143</v>
      </c>
      <c r="F3" s="8"/>
      <c r="G3" s="1"/>
      <c r="H3" s="1"/>
      <c r="I3" s="1"/>
      <c r="J3" s="9"/>
      <c r="K3" s="122">
        <v>40568</v>
      </c>
      <c r="L3" s="122"/>
      <c r="M3" s="122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23"/>
      <c r="I4" s="123"/>
      <c r="J4" s="1"/>
      <c r="K4" s="1"/>
      <c r="L4" s="1"/>
      <c r="M4" s="105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 t="s">
        <v>302</v>
      </c>
      <c r="B6" s="50" t="s">
        <v>303</v>
      </c>
      <c r="C6" s="50" t="s">
        <v>31</v>
      </c>
      <c r="D6" s="33">
        <v>40567</v>
      </c>
      <c r="E6" s="33">
        <v>40568</v>
      </c>
      <c r="F6" s="34">
        <v>36500</v>
      </c>
      <c r="G6" s="35">
        <v>30000</v>
      </c>
      <c r="H6" s="35"/>
      <c r="I6" s="36"/>
      <c r="J6" s="35"/>
      <c r="K6" s="35">
        <v>30000</v>
      </c>
      <c r="L6" s="35"/>
      <c r="M6" s="35"/>
      <c r="N6" s="37">
        <f t="shared" ref="N6:N37" si="0">SUM(G6+I6)</f>
        <v>30000</v>
      </c>
    </row>
    <row r="7" spans="1:14">
      <c r="A7" s="57" t="s">
        <v>153</v>
      </c>
      <c r="B7" s="57" t="s">
        <v>304</v>
      </c>
      <c r="C7" s="57" t="s">
        <v>31</v>
      </c>
      <c r="D7" s="33">
        <v>40567</v>
      </c>
      <c r="E7" s="33">
        <v>40568</v>
      </c>
      <c r="F7" s="34">
        <v>36501</v>
      </c>
      <c r="G7" s="35">
        <v>21000</v>
      </c>
      <c r="H7" s="35"/>
      <c r="I7" s="36"/>
      <c r="J7" s="35"/>
      <c r="K7" s="35">
        <v>21000</v>
      </c>
      <c r="L7" s="35"/>
      <c r="M7" s="35"/>
      <c r="N7" s="37">
        <f t="shared" si="0"/>
        <v>21000</v>
      </c>
    </row>
    <row r="8" spans="1:14">
      <c r="A8" s="57" t="s">
        <v>130</v>
      </c>
      <c r="B8" s="50" t="s">
        <v>305</v>
      </c>
      <c r="C8" s="50"/>
      <c r="D8" s="33">
        <v>40567</v>
      </c>
      <c r="E8" s="33">
        <v>40568</v>
      </c>
      <c r="F8" s="34">
        <v>36502</v>
      </c>
      <c r="G8" s="35">
        <v>18000</v>
      </c>
      <c r="H8" s="35"/>
      <c r="I8" s="36"/>
      <c r="J8" s="35"/>
      <c r="K8" s="35">
        <v>18000</v>
      </c>
      <c r="L8" s="35"/>
      <c r="M8" s="35"/>
      <c r="N8" s="37">
        <f t="shared" si="0"/>
        <v>18000</v>
      </c>
    </row>
    <row r="9" spans="1:14">
      <c r="A9" s="57" t="s">
        <v>135</v>
      </c>
      <c r="B9" s="50" t="s">
        <v>306</v>
      </c>
      <c r="C9" s="50" t="s">
        <v>31</v>
      </c>
      <c r="D9" s="33">
        <v>40568</v>
      </c>
      <c r="E9" s="33">
        <v>40569</v>
      </c>
      <c r="F9" s="34">
        <v>36503</v>
      </c>
      <c r="G9" s="35">
        <v>30000</v>
      </c>
      <c r="H9" s="35"/>
      <c r="I9" s="36"/>
      <c r="J9" s="35"/>
      <c r="K9" s="35">
        <v>30000</v>
      </c>
      <c r="L9" s="35"/>
      <c r="M9" s="35"/>
      <c r="N9" s="37">
        <f t="shared" si="0"/>
        <v>30000</v>
      </c>
    </row>
    <row r="10" spans="1:14">
      <c r="A10" s="49" t="s">
        <v>307</v>
      </c>
      <c r="B10" s="57" t="s">
        <v>308</v>
      </c>
      <c r="C10" s="33" t="s">
        <v>31</v>
      </c>
      <c r="D10" s="33">
        <v>40567</v>
      </c>
      <c r="E10" s="33">
        <v>40568</v>
      </c>
      <c r="F10" s="34">
        <v>36504</v>
      </c>
      <c r="G10" s="35">
        <v>60000</v>
      </c>
      <c r="H10" s="35"/>
      <c r="I10" s="35"/>
      <c r="J10" s="36">
        <v>60000</v>
      </c>
      <c r="K10" s="35"/>
      <c r="L10" s="35"/>
      <c r="M10" s="35"/>
      <c r="N10" s="37">
        <f t="shared" si="0"/>
        <v>60000</v>
      </c>
    </row>
    <row r="11" spans="1:14">
      <c r="A11" s="49" t="s">
        <v>309</v>
      </c>
      <c r="B11" s="52" t="s">
        <v>310</v>
      </c>
      <c r="C11" s="51" t="s">
        <v>31</v>
      </c>
      <c r="D11" s="33">
        <v>40567</v>
      </c>
      <c r="E11" s="33">
        <v>40568</v>
      </c>
      <c r="F11" s="34">
        <v>36505</v>
      </c>
      <c r="G11" s="35">
        <v>24500</v>
      </c>
      <c r="H11" s="35"/>
      <c r="I11" s="36"/>
      <c r="J11" s="35"/>
      <c r="K11" s="35">
        <v>24500</v>
      </c>
      <c r="L11" s="35"/>
      <c r="M11" s="35"/>
      <c r="N11" s="37">
        <f t="shared" si="0"/>
        <v>24500</v>
      </c>
    </row>
    <row r="12" spans="1:14">
      <c r="A12" s="49" t="s">
        <v>311</v>
      </c>
      <c r="B12" s="52" t="s">
        <v>37</v>
      </c>
      <c r="C12" s="33" t="s">
        <v>91</v>
      </c>
      <c r="D12" s="33">
        <v>40567</v>
      </c>
      <c r="E12" s="33">
        <v>40568</v>
      </c>
      <c r="F12" s="34">
        <v>36506</v>
      </c>
      <c r="G12" s="35">
        <v>28500</v>
      </c>
      <c r="H12" s="35"/>
      <c r="I12" s="36"/>
      <c r="J12" s="36"/>
      <c r="K12" s="35">
        <v>28500</v>
      </c>
      <c r="L12" s="35"/>
      <c r="M12" s="35"/>
      <c r="N12" s="37">
        <f t="shared" si="0"/>
        <v>28500</v>
      </c>
    </row>
    <row r="13" spans="1:14">
      <c r="A13" s="49"/>
      <c r="B13" s="52" t="s">
        <v>143</v>
      </c>
      <c r="C13" s="33" t="s">
        <v>27</v>
      </c>
      <c r="D13" s="33"/>
      <c r="E13" s="33"/>
      <c r="F13" s="34">
        <v>36507</v>
      </c>
      <c r="G13" s="35">
        <v>3400</v>
      </c>
      <c r="H13" s="35"/>
      <c r="I13" s="36"/>
      <c r="J13" s="36">
        <v>3400</v>
      </c>
      <c r="K13" s="35"/>
      <c r="L13" s="35"/>
      <c r="M13" s="35"/>
      <c r="N13" s="37">
        <f t="shared" si="0"/>
        <v>3400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52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215400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215400</v>
      </c>
      <c r="H39" s="19">
        <f>SUM(H6:H38)</f>
        <v>0</v>
      </c>
      <c r="I39" s="15">
        <f>SUM(I6:I37)</f>
        <v>0</v>
      </c>
      <c r="J39" s="15">
        <f>SUM(J6:J37)</f>
        <v>63400</v>
      </c>
      <c r="K39" s="15">
        <f>SUM(K6:K37)</f>
        <v>152000</v>
      </c>
      <c r="L39" s="15">
        <f>SUM(L6:L38)</f>
        <v>0</v>
      </c>
      <c r="M39" s="15">
        <f>SUM(M6:M38)</f>
        <v>0</v>
      </c>
      <c r="N39" s="16">
        <f>SUM(J39:M39)</f>
        <v>215400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23">
        <v>500</v>
      </c>
      <c r="F42" s="123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120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60000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 t="s">
        <v>25</v>
      </c>
      <c r="C45" s="15">
        <v>3400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24" t="s">
        <v>16</v>
      </c>
      <c r="B46" s="124"/>
      <c r="C46" s="19">
        <f>SUM(C44+C45)</f>
        <v>63400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6"/>
  <sheetViews>
    <sheetView topLeftCell="A25" workbookViewId="0">
      <selection activeCell="K11" sqref="K11"/>
    </sheetView>
  </sheetViews>
  <sheetFormatPr baseColWidth="10" defaultRowHeight="15"/>
  <cols>
    <col min="1" max="1" width="8.28515625" customWidth="1"/>
    <col min="2" max="2" width="16.7109375" customWidth="1"/>
    <col min="3" max="3" width="15.7109375" customWidth="1"/>
    <col min="4" max="4" width="13" customWidth="1"/>
    <col min="5" max="5" width="12.42578125" customWidth="1"/>
    <col min="8" max="8" width="16.5703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19" t="s">
        <v>2</v>
      </c>
      <c r="C3" s="120"/>
      <c r="D3" s="121"/>
      <c r="E3" s="7" t="s">
        <v>28</v>
      </c>
      <c r="F3" s="8"/>
      <c r="G3" s="1"/>
      <c r="H3" s="1"/>
      <c r="I3" s="1"/>
      <c r="J3" s="9"/>
      <c r="K3" s="122">
        <v>40567</v>
      </c>
      <c r="L3" s="122"/>
      <c r="M3" s="122"/>
      <c r="N3" s="7" t="s">
        <v>30</v>
      </c>
    </row>
    <row r="4" spans="1:14">
      <c r="A4" s="1"/>
      <c r="B4" s="1"/>
      <c r="C4" s="1"/>
      <c r="D4" s="1"/>
      <c r="E4" s="1"/>
      <c r="F4" s="1"/>
      <c r="G4" s="1"/>
      <c r="H4" s="123"/>
      <c r="I4" s="123"/>
      <c r="J4" s="1"/>
      <c r="K4" s="1"/>
      <c r="L4" s="1"/>
      <c r="M4" s="104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/>
      <c r="B6" s="50" t="s">
        <v>296</v>
      </c>
      <c r="C6" s="50" t="s">
        <v>31</v>
      </c>
      <c r="D6" s="33">
        <v>40567</v>
      </c>
      <c r="E6" s="33">
        <v>40571</v>
      </c>
      <c r="F6" s="34">
        <v>36495</v>
      </c>
      <c r="G6" s="35">
        <v>100000</v>
      </c>
      <c r="H6" s="35"/>
      <c r="I6" s="36"/>
      <c r="J6" s="35"/>
      <c r="K6" s="35">
        <v>100000</v>
      </c>
      <c r="L6" s="35"/>
      <c r="M6" s="35"/>
      <c r="N6" s="37">
        <f t="shared" ref="N6:N37" si="0">SUM(G6+I6)</f>
        <v>100000</v>
      </c>
    </row>
    <row r="7" spans="1:14">
      <c r="A7" s="57" t="s">
        <v>297</v>
      </c>
      <c r="B7" s="57" t="s">
        <v>298</v>
      </c>
      <c r="C7" s="57" t="s">
        <v>31</v>
      </c>
      <c r="D7" s="33">
        <v>40567</v>
      </c>
      <c r="E7" s="33">
        <v>40569</v>
      </c>
      <c r="F7" s="34">
        <v>36496</v>
      </c>
      <c r="G7" s="35">
        <v>60000</v>
      </c>
      <c r="H7" s="35"/>
      <c r="I7" s="36"/>
      <c r="J7" s="35"/>
      <c r="K7" s="35">
        <v>60000</v>
      </c>
      <c r="L7" s="35"/>
      <c r="M7" s="35"/>
      <c r="N7" s="37">
        <f t="shared" si="0"/>
        <v>60000</v>
      </c>
    </row>
    <row r="8" spans="1:14">
      <c r="A8" s="57"/>
      <c r="B8" s="50" t="s">
        <v>299</v>
      </c>
      <c r="C8" s="50" t="s">
        <v>31</v>
      </c>
      <c r="D8" s="33">
        <v>40567</v>
      </c>
      <c r="E8" s="33">
        <v>40568</v>
      </c>
      <c r="F8" s="34">
        <v>36497</v>
      </c>
      <c r="G8" s="35">
        <v>30000</v>
      </c>
      <c r="H8" s="35"/>
      <c r="I8" s="36"/>
      <c r="J8" s="35"/>
      <c r="K8" s="35">
        <v>30000</v>
      </c>
      <c r="L8" s="35"/>
      <c r="M8" s="35"/>
      <c r="N8" s="37">
        <f t="shared" si="0"/>
        <v>30000</v>
      </c>
    </row>
    <row r="9" spans="1:14">
      <c r="A9" s="57" t="s">
        <v>184</v>
      </c>
      <c r="B9" s="50" t="s">
        <v>300</v>
      </c>
      <c r="C9" s="50" t="s">
        <v>31</v>
      </c>
      <c r="D9" s="33">
        <v>40567</v>
      </c>
      <c r="E9" s="33">
        <v>40568</v>
      </c>
      <c r="F9" s="34">
        <v>36498</v>
      </c>
      <c r="G9" s="35">
        <v>34500</v>
      </c>
      <c r="H9" s="35"/>
      <c r="I9" s="36"/>
      <c r="J9" s="35"/>
      <c r="K9" s="35">
        <v>34500</v>
      </c>
      <c r="L9" s="35"/>
      <c r="M9" s="35"/>
      <c r="N9" s="37">
        <f t="shared" si="0"/>
        <v>34500</v>
      </c>
    </row>
    <row r="10" spans="1:14">
      <c r="A10" s="49"/>
      <c r="B10" s="57" t="s">
        <v>298</v>
      </c>
      <c r="C10" s="33" t="s">
        <v>31</v>
      </c>
      <c r="D10" s="33"/>
      <c r="E10" s="33"/>
      <c r="F10" s="34">
        <v>36499</v>
      </c>
      <c r="G10" s="35"/>
      <c r="H10" s="35" t="s">
        <v>301</v>
      </c>
      <c r="I10" s="35">
        <v>50000</v>
      </c>
      <c r="J10" s="36"/>
      <c r="K10" s="35">
        <v>50000</v>
      </c>
      <c r="L10" s="35"/>
      <c r="M10" s="35"/>
      <c r="N10" s="37">
        <f t="shared" si="0"/>
        <v>50000</v>
      </c>
    </row>
    <row r="11" spans="1:14">
      <c r="A11" s="49"/>
      <c r="B11" s="52"/>
      <c r="C11" s="51"/>
      <c r="D11" s="33"/>
      <c r="E11" s="33"/>
      <c r="F11" s="34"/>
      <c r="G11" s="35"/>
      <c r="H11" s="35"/>
      <c r="I11" s="36"/>
      <c r="J11" s="35"/>
      <c r="K11" s="35"/>
      <c r="L11" s="35"/>
      <c r="M11" s="35"/>
      <c r="N11" s="37">
        <f t="shared" si="0"/>
        <v>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52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274500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224500</v>
      </c>
      <c r="H39" s="19">
        <f>SUM(H6:H38)</f>
        <v>0</v>
      </c>
      <c r="I39" s="15">
        <f>SUM(I6:I37)</f>
        <v>50000</v>
      </c>
      <c r="J39" s="15">
        <f>SUM(J6:J37)</f>
        <v>0</v>
      </c>
      <c r="K39" s="15">
        <f>SUM(K6:K37)</f>
        <v>274500</v>
      </c>
      <c r="L39" s="15">
        <f>SUM(L6:L38)</f>
        <v>0</v>
      </c>
      <c r="M39" s="15">
        <f>SUM(M6:M38)</f>
        <v>0</v>
      </c>
      <c r="N39" s="16">
        <f>SUM(J39:M39)</f>
        <v>274500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23">
        <v>500</v>
      </c>
      <c r="F42" s="123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 t="s">
        <v>25</v>
      </c>
      <c r="C45" s="15"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24" t="s">
        <v>16</v>
      </c>
      <c r="B46" s="124"/>
      <c r="C46" s="19">
        <f>SUM(C44+C45)</f>
        <v>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6"/>
  <sheetViews>
    <sheetView topLeftCell="B1" workbookViewId="0">
      <selection activeCell="I18" sqref="I18"/>
    </sheetView>
  </sheetViews>
  <sheetFormatPr baseColWidth="10" defaultRowHeight="15"/>
  <cols>
    <col min="1" max="1" width="8.28515625" customWidth="1"/>
    <col min="2" max="2" width="16.7109375" customWidth="1"/>
    <col min="3" max="3" width="15.7109375" customWidth="1"/>
    <col min="4" max="4" width="13" customWidth="1"/>
    <col min="5" max="5" width="12.42578125" customWidth="1"/>
    <col min="8" max="8" width="16.5703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19" t="s">
        <v>2</v>
      </c>
      <c r="C3" s="120"/>
      <c r="D3" s="121"/>
      <c r="E3" s="7" t="s">
        <v>29</v>
      </c>
      <c r="F3" s="8"/>
      <c r="G3" s="1"/>
      <c r="H3" s="1"/>
      <c r="I3" s="1"/>
      <c r="J3" s="9"/>
      <c r="K3" s="122">
        <v>40567</v>
      </c>
      <c r="L3" s="122"/>
      <c r="M3" s="122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23"/>
      <c r="I4" s="123"/>
      <c r="J4" s="1"/>
      <c r="K4" s="1"/>
      <c r="L4" s="1"/>
      <c r="M4" s="103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/>
      <c r="B6" s="50" t="s">
        <v>289</v>
      </c>
      <c r="C6" s="50"/>
      <c r="D6" s="33">
        <v>40556</v>
      </c>
      <c r="E6" s="33">
        <v>40557</v>
      </c>
      <c r="F6" s="34">
        <v>36487</v>
      </c>
      <c r="G6" s="35">
        <v>59000</v>
      </c>
      <c r="H6" s="35"/>
      <c r="I6" s="36"/>
      <c r="J6" s="35"/>
      <c r="K6" s="35"/>
      <c r="L6" s="35"/>
      <c r="M6" s="35">
        <v>59000</v>
      </c>
      <c r="N6" s="37">
        <f t="shared" ref="N6:N37" si="0">SUM(G6+I6)</f>
        <v>59000</v>
      </c>
    </row>
    <row r="7" spans="1:14">
      <c r="A7" s="57"/>
      <c r="B7" s="57" t="s">
        <v>290</v>
      </c>
      <c r="C7" s="57"/>
      <c r="D7" s="33">
        <v>40559</v>
      </c>
      <c r="E7" s="33">
        <v>40560</v>
      </c>
      <c r="F7" s="34">
        <v>36488</v>
      </c>
      <c r="G7" s="35">
        <v>28000</v>
      </c>
      <c r="H7" s="35"/>
      <c r="I7" s="36"/>
      <c r="J7" s="35"/>
      <c r="K7" s="35"/>
      <c r="L7" s="35"/>
      <c r="M7" s="35">
        <v>28000</v>
      </c>
      <c r="N7" s="37">
        <f t="shared" si="0"/>
        <v>28000</v>
      </c>
    </row>
    <row r="8" spans="1:14">
      <c r="A8" s="57"/>
      <c r="B8" s="50" t="s">
        <v>291</v>
      </c>
      <c r="C8" s="50"/>
      <c r="D8" s="33">
        <v>40563</v>
      </c>
      <c r="E8" s="33">
        <v>40564</v>
      </c>
      <c r="F8" s="34">
        <v>36489</v>
      </c>
      <c r="G8" s="35">
        <v>28000</v>
      </c>
      <c r="H8" s="35"/>
      <c r="I8" s="36"/>
      <c r="J8" s="35"/>
      <c r="K8" s="35"/>
      <c r="L8" s="35"/>
      <c r="M8" s="35">
        <v>28000</v>
      </c>
      <c r="N8" s="37">
        <f t="shared" si="0"/>
        <v>28000</v>
      </c>
    </row>
    <row r="9" spans="1:14">
      <c r="A9" s="57"/>
      <c r="B9" s="50" t="s">
        <v>75</v>
      </c>
      <c r="C9" s="50"/>
      <c r="D9" s="33">
        <v>40566</v>
      </c>
      <c r="E9" s="33">
        <v>40567</v>
      </c>
      <c r="F9" s="34">
        <v>36490</v>
      </c>
      <c r="G9" s="35">
        <v>30000</v>
      </c>
      <c r="H9" s="35"/>
      <c r="I9" s="36"/>
      <c r="J9" s="35">
        <v>30000</v>
      </c>
      <c r="K9" s="35"/>
      <c r="L9" s="35"/>
      <c r="M9" s="35"/>
      <c r="N9" s="37">
        <f t="shared" si="0"/>
        <v>30000</v>
      </c>
    </row>
    <row r="10" spans="1:14">
      <c r="A10" s="49"/>
      <c r="B10" s="57" t="s">
        <v>292</v>
      </c>
      <c r="C10" s="33"/>
      <c r="D10" s="33">
        <v>40565</v>
      </c>
      <c r="E10" s="33">
        <v>40567</v>
      </c>
      <c r="F10" s="34">
        <v>36491</v>
      </c>
      <c r="G10" s="35">
        <v>83000</v>
      </c>
      <c r="H10" s="35"/>
      <c r="I10" s="35"/>
      <c r="J10" s="36"/>
      <c r="K10" s="35">
        <v>83000</v>
      </c>
      <c r="L10" s="35"/>
      <c r="M10" s="35"/>
      <c r="N10" s="37">
        <f t="shared" si="0"/>
        <v>83000</v>
      </c>
    </row>
    <row r="11" spans="1:14">
      <c r="A11" s="49"/>
      <c r="B11" s="52" t="s">
        <v>293</v>
      </c>
      <c r="C11" s="51" t="s">
        <v>294</v>
      </c>
      <c r="D11" s="33">
        <v>40557</v>
      </c>
      <c r="E11" s="33">
        <v>40559</v>
      </c>
      <c r="F11" s="34">
        <v>36492</v>
      </c>
      <c r="G11" s="35">
        <v>392000</v>
      </c>
      <c r="H11" s="35"/>
      <c r="I11" s="36"/>
      <c r="J11" s="35"/>
      <c r="K11" s="35"/>
      <c r="L11" s="35"/>
      <c r="M11" s="35">
        <v>392000</v>
      </c>
      <c r="N11" s="37">
        <f t="shared" si="0"/>
        <v>392000</v>
      </c>
    </row>
    <row r="12" spans="1:14">
      <c r="A12" s="49"/>
      <c r="B12" s="52" t="s">
        <v>293</v>
      </c>
      <c r="C12" s="33" t="s">
        <v>294</v>
      </c>
      <c r="D12" s="33">
        <v>40564</v>
      </c>
      <c r="E12" s="33">
        <v>40566</v>
      </c>
      <c r="F12" s="34">
        <v>36493</v>
      </c>
      <c r="G12" s="35">
        <v>434000</v>
      </c>
      <c r="H12" s="35"/>
      <c r="I12" s="36"/>
      <c r="J12" s="36"/>
      <c r="K12" s="35"/>
      <c r="L12" s="35"/>
      <c r="M12" s="35">
        <v>434000</v>
      </c>
      <c r="N12" s="37">
        <f t="shared" si="0"/>
        <v>434000</v>
      </c>
    </row>
    <row r="13" spans="1:14">
      <c r="A13" s="49"/>
      <c r="B13" s="52" t="s">
        <v>29</v>
      </c>
      <c r="C13" s="33"/>
      <c r="D13" s="33"/>
      <c r="E13" s="33"/>
      <c r="F13" s="34">
        <v>36494</v>
      </c>
      <c r="G13" s="35"/>
      <c r="H13" s="35" t="s">
        <v>27</v>
      </c>
      <c r="I13" s="36">
        <v>2800</v>
      </c>
      <c r="J13" s="36">
        <v>2800</v>
      </c>
      <c r="K13" s="35"/>
      <c r="L13" s="35"/>
      <c r="M13" s="35"/>
      <c r="N13" s="37">
        <f t="shared" si="0"/>
        <v>2800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52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1056800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1054000</v>
      </c>
      <c r="H39" s="19">
        <f>SUM(H6:H38)</f>
        <v>0</v>
      </c>
      <c r="I39" s="15">
        <f>SUM(I6:I37)</f>
        <v>2800</v>
      </c>
      <c r="J39" s="15">
        <f>SUM(J6:J37)</f>
        <v>32800</v>
      </c>
      <c r="K39" s="15">
        <f>SUM(K6:K37)</f>
        <v>83000</v>
      </c>
      <c r="L39" s="15">
        <f>SUM(L6:L38)</f>
        <v>0</v>
      </c>
      <c r="M39" s="15">
        <f>SUM(M6:M38)</f>
        <v>941000</v>
      </c>
      <c r="N39" s="16">
        <f>SUM(J39:M39)</f>
        <v>1056800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 t="s">
        <v>295</v>
      </c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23">
        <v>500</v>
      </c>
      <c r="F42" s="123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60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30000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 t="s">
        <v>25</v>
      </c>
      <c r="C45" s="15">
        <v>2800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24" t="s">
        <v>16</v>
      </c>
      <c r="B46" s="124"/>
      <c r="C46" s="19">
        <f>SUM(C44+C45)</f>
        <v>32800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6"/>
  <sheetViews>
    <sheetView workbookViewId="0">
      <selection sqref="A1:N46"/>
    </sheetView>
  </sheetViews>
  <sheetFormatPr baseColWidth="10" defaultRowHeight="15"/>
  <cols>
    <col min="1" max="1" width="8.28515625" customWidth="1"/>
    <col min="2" max="2" width="16.7109375" customWidth="1"/>
    <col min="3" max="3" width="15.7109375" customWidth="1"/>
    <col min="4" max="4" width="13" customWidth="1"/>
    <col min="5" max="5" width="12.42578125" customWidth="1"/>
    <col min="8" max="8" width="16.5703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19" t="s">
        <v>2</v>
      </c>
      <c r="C3" s="120"/>
      <c r="D3" s="121"/>
      <c r="E3" s="7" t="s">
        <v>29</v>
      </c>
      <c r="F3" s="8"/>
      <c r="G3" s="1"/>
      <c r="H3" s="1"/>
      <c r="I3" s="1"/>
      <c r="J3" s="9"/>
      <c r="K3" s="122">
        <v>40566</v>
      </c>
      <c r="L3" s="122"/>
      <c r="M3" s="122"/>
      <c r="N3" s="7" t="s">
        <v>30</v>
      </c>
    </row>
    <row r="4" spans="1:14">
      <c r="A4" s="1"/>
      <c r="B4" s="1"/>
      <c r="C4" s="1"/>
      <c r="D4" s="1"/>
      <c r="E4" s="1"/>
      <c r="F4" s="1"/>
      <c r="G4" s="1"/>
      <c r="H4" s="123"/>
      <c r="I4" s="123"/>
      <c r="J4" s="1"/>
      <c r="K4" s="1"/>
      <c r="L4" s="1"/>
      <c r="M4" s="102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/>
      <c r="B6" s="50" t="s">
        <v>288</v>
      </c>
      <c r="C6" s="50" t="s">
        <v>31</v>
      </c>
      <c r="D6" s="33">
        <v>40566</v>
      </c>
      <c r="E6" s="33">
        <v>40567</v>
      </c>
      <c r="F6" s="34">
        <v>36483</v>
      </c>
      <c r="G6" s="35">
        <v>34500</v>
      </c>
      <c r="H6" s="35"/>
      <c r="I6" s="36"/>
      <c r="J6" s="35"/>
      <c r="K6" s="35">
        <v>34500</v>
      </c>
      <c r="L6" s="35"/>
      <c r="M6" s="35"/>
      <c r="N6" s="37">
        <f t="shared" ref="N6:N37" si="0">SUM(G6+I6)</f>
        <v>34500</v>
      </c>
    </row>
    <row r="7" spans="1:14">
      <c r="A7" s="57"/>
      <c r="B7" s="57" t="s">
        <v>286</v>
      </c>
      <c r="C7" s="57" t="s">
        <v>287</v>
      </c>
      <c r="D7" s="33">
        <v>40566</v>
      </c>
      <c r="E7" s="33">
        <v>40567</v>
      </c>
      <c r="F7" s="34">
        <v>36484</v>
      </c>
      <c r="G7" s="35">
        <v>27000</v>
      </c>
      <c r="H7" s="35"/>
      <c r="I7" s="36"/>
      <c r="J7" s="35"/>
      <c r="K7" s="35">
        <v>27000</v>
      </c>
      <c r="L7" s="35"/>
      <c r="M7" s="35"/>
      <c r="N7" s="37">
        <f t="shared" si="0"/>
        <v>27000</v>
      </c>
    </row>
    <row r="8" spans="1:14">
      <c r="A8" s="57"/>
      <c r="B8" s="50" t="s">
        <v>29</v>
      </c>
      <c r="C8" s="50"/>
      <c r="D8" s="33"/>
      <c r="E8" s="33"/>
      <c r="F8" s="34">
        <v>36485</v>
      </c>
      <c r="G8" s="35"/>
      <c r="H8" s="35" t="s">
        <v>27</v>
      </c>
      <c r="I8" s="36">
        <v>1600</v>
      </c>
      <c r="J8" s="35">
        <v>1600</v>
      </c>
      <c r="K8" s="35"/>
      <c r="L8" s="35"/>
      <c r="M8" s="35"/>
      <c r="N8" s="37">
        <f t="shared" si="0"/>
        <v>1600</v>
      </c>
    </row>
    <row r="9" spans="1:14">
      <c r="A9" s="57"/>
      <c r="B9" s="50"/>
      <c r="C9" s="50"/>
      <c r="D9" s="33"/>
      <c r="E9" s="33"/>
      <c r="F9" s="34"/>
      <c r="G9" s="35"/>
      <c r="H9" s="35"/>
      <c r="I9" s="36"/>
      <c r="J9" s="35"/>
      <c r="K9" s="35"/>
      <c r="L9" s="35"/>
      <c r="M9" s="35"/>
      <c r="N9" s="37">
        <f t="shared" si="0"/>
        <v>0</v>
      </c>
    </row>
    <row r="10" spans="1:14">
      <c r="A10" s="49"/>
      <c r="B10" s="57"/>
      <c r="C10" s="33"/>
      <c r="D10" s="33"/>
      <c r="E10" s="33"/>
      <c r="F10" s="34"/>
      <c r="G10" s="35"/>
      <c r="H10" s="35"/>
      <c r="I10" s="35"/>
      <c r="J10" s="36"/>
      <c r="K10" s="35"/>
      <c r="L10" s="35"/>
      <c r="M10" s="35"/>
      <c r="N10" s="37">
        <f t="shared" si="0"/>
        <v>0</v>
      </c>
    </row>
    <row r="11" spans="1:14">
      <c r="A11" s="49"/>
      <c r="B11" s="52"/>
      <c r="C11" s="51"/>
      <c r="D11" s="33"/>
      <c r="E11" s="33"/>
      <c r="F11" s="34"/>
      <c r="G11" s="35"/>
      <c r="H11" s="35"/>
      <c r="I11" s="36"/>
      <c r="J11" s="35"/>
      <c r="K11" s="35"/>
      <c r="L11" s="35"/>
      <c r="M11" s="35"/>
      <c r="N11" s="37">
        <f t="shared" si="0"/>
        <v>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46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63100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61500</v>
      </c>
      <c r="H39" s="19">
        <f>SUM(H6:H38)</f>
        <v>0</v>
      </c>
      <c r="I39" s="15">
        <f>SUM(I6:I37)</f>
        <v>1600</v>
      </c>
      <c r="J39" s="15">
        <f>SUM(J6:J37)</f>
        <v>1600</v>
      </c>
      <c r="K39" s="15">
        <f>SUM(K6:K37)</f>
        <v>61500</v>
      </c>
      <c r="L39" s="15">
        <f>SUM(L6:L38)</f>
        <v>0</v>
      </c>
      <c r="M39" s="15">
        <f>SUM(M6:M38)</f>
        <v>0</v>
      </c>
      <c r="N39" s="16">
        <f>SUM(J39:M39)</f>
        <v>63100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23">
        <v>500</v>
      </c>
      <c r="F42" s="123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 t="s">
        <v>25</v>
      </c>
      <c r="C45" s="15">
        <v>1600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24" t="s">
        <v>16</v>
      </c>
      <c r="B46" s="124"/>
      <c r="C46" s="19">
        <f>SUM(C44+C45)</f>
        <v>1600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6"/>
  <sheetViews>
    <sheetView topLeftCell="A13" workbookViewId="0">
      <selection activeCell="C43" sqref="C43"/>
    </sheetView>
  </sheetViews>
  <sheetFormatPr baseColWidth="10" defaultRowHeight="15"/>
  <cols>
    <col min="1" max="1" width="8.28515625" customWidth="1"/>
    <col min="2" max="2" width="16.7109375" customWidth="1"/>
    <col min="3" max="3" width="15.7109375" customWidth="1"/>
    <col min="4" max="4" width="13" customWidth="1"/>
    <col min="5" max="5" width="12.42578125" customWidth="1"/>
    <col min="8" max="8" width="16.5703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19" t="s">
        <v>2</v>
      </c>
      <c r="C3" s="120"/>
      <c r="D3" s="121"/>
      <c r="E3" s="7" t="s">
        <v>284</v>
      </c>
      <c r="F3" s="8"/>
      <c r="G3" s="1"/>
      <c r="H3" s="1"/>
      <c r="I3" s="1"/>
      <c r="J3" s="9"/>
      <c r="K3" s="122">
        <v>40565</v>
      </c>
      <c r="L3" s="122"/>
      <c r="M3" s="122"/>
      <c r="N3" s="7" t="s">
        <v>30</v>
      </c>
    </row>
    <row r="4" spans="1:14">
      <c r="A4" s="1"/>
      <c r="B4" s="1"/>
      <c r="C4" s="1"/>
      <c r="D4" s="1"/>
      <c r="E4" s="1"/>
      <c r="F4" s="1"/>
      <c r="G4" s="1"/>
      <c r="H4" s="123"/>
      <c r="I4" s="123"/>
      <c r="J4" s="1"/>
      <c r="K4" s="1"/>
      <c r="L4" s="1"/>
      <c r="M4" s="101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 t="s">
        <v>213</v>
      </c>
      <c r="B6" s="50" t="s">
        <v>285</v>
      </c>
      <c r="C6" s="50" t="s">
        <v>31</v>
      </c>
      <c r="D6" s="33">
        <v>40565</v>
      </c>
      <c r="E6" s="33">
        <v>40566</v>
      </c>
      <c r="F6" s="34">
        <v>36482</v>
      </c>
      <c r="G6" s="35">
        <v>34500</v>
      </c>
      <c r="H6" s="35"/>
      <c r="I6" s="36"/>
      <c r="J6" s="35"/>
      <c r="K6" s="35">
        <v>34500</v>
      </c>
      <c r="L6" s="35"/>
      <c r="M6" s="35"/>
      <c r="N6" s="37">
        <f t="shared" ref="N6:N37" si="0">SUM(G6+I6)</f>
        <v>34500</v>
      </c>
    </row>
    <row r="7" spans="1:14">
      <c r="A7" s="57"/>
      <c r="B7" s="57"/>
      <c r="C7" s="57"/>
      <c r="D7" s="33"/>
      <c r="E7" s="33"/>
      <c r="F7" s="34"/>
      <c r="G7" s="35"/>
      <c r="H7" s="35"/>
      <c r="I7" s="36"/>
      <c r="J7" s="35"/>
      <c r="K7" s="35"/>
      <c r="L7" s="35"/>
      <c r="M7" s="35"/>
      <c r="N7" s="37">
        <f t="shared" si="0"/>
        <v>0</v>
      </c>
    </row>
    <row r="8" spans="1:14">
      <c r="A8" s="57"/>
      <c r="B8" s="50"/>
      <c r="C8" s="50"/>
      <c r="D8" s="33"/>
      <c r="E8" s="33"/>
      <c r="F8" s="34"/>
      <c r="G8" s="35"/>
      <c r="H8" s="35"/>
      <c r="I8" s="36"/>
      <c r="J8" s="35"/>
      <c r="K8" s="35"/>
      <c r="L8" s="35"/>
      <c r="M8" s="35"/>
      <c r="N8" s="37">
        <f t="shared" si="0"/>
        <v>0</v>
      </c>
    </row>
    <row r="9" spans="1:14">
      <c r="A9" s="57"/>
      <c r="B9" s="50"/>
      <c r="C9" s="50"/>
      <c r="D9" s="33"/>
      <c r="E9" s="33"/>
      <c r="F9" s="34"/>
      <c r="G9" s="35"/>
      <c r="H9" s="35"/>
      <c r="I9" s="36"/>
      <c r="J9" s="35"/>
      <c r="K9" s="35"/>
      <c r="L9" s="35"/>
      <c r="M9" s="35"/>
      <c r="N9" s="37">
        <f t="shared" si="0"/>
        <v>0</v>
      </c>
    </row>
    <row r="10" spans="1:14">
      <c r="A10" s="49"/>
      <c r="B10" s="57"/>
      <c r="C10" s="33"/>
      <c r="D10" s="33"/>
      <c r="E10" s="33"/>
      <c r="F10" s="34"/>
      <c r="G10" s="35"/>
      <c r="H10" s="35"/>
      <c r="I10" s="35"/>
      <c r="J10" s="36"/>
      <c r="K10" s="35"/>
      <c r="L10" s="35"/>
      <c r="M10" s="35"/>
      <c r="N10" s="37">
        <f t="shared" si="0"/>
        <v>0</v>
      </c>
    </row>
    <row r="11" spans="1:14">
      <c r="A11" s="49"/>
      <c r="B11" s="52"/>
      <c r="C11" s="51"/>
      <c r="D11" s="33"/>
      <c r="E11" s="33"/>
      <c r="F11" s="34"/>
      <c r="G11" s="35"/>
      <c r="H11" s="35"/>
      <c r="I11" s="36"/>
      <c r="J11" s="35"/>
      <c r="K11" s="35"/>
      <c r="L11" s="35"/>
      <c r="M11" s="35"/>
      <c r="N11" s="37">
        <f t="shared" si="0"/>
        <v>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46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34500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34500</v>
      </c>
      <c r="H39" s="19">
        <f>SUM(H6:H38)</f>
        <v>0</v>
      </c>
      <c r="I39" s="15">
        <f>SUM(I6:I37)</f>
        <v>0</v>
      </c>
      <c r="J39" s="15">
        <f>SUM(J6:J37)</f>
        <v>0</v>
      </c>
      <c r="K39" s="15">
        <f>SUM(K6:K37)</f>
        <v>34500</v>
      </c>
      <c r="L39" s="15">
        <f>SUM(L6:L38)</f>
        <v>0</v>
      </c>
      <c r="M39" s="15">
        <f>SUM(M6:M38)</f>
        <v>0</v>
      </c>
      <c r="N39" s="16">
        <f>SUM(J39:M39)</f>
        <v>34500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23">
        <v>500</v>
      </c>
      <c r="F42" s="123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 t="s">
        <v>25</v>
      </c>
      <c r="C45" s="15"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24" t="s">
        <v>16</v>
      </c>
      <c r="B46" s="124"/>
      <c r="C46" s="19">
        <f>SUM(C44+C45)</f>
        <v>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6"/>
  <sheetViews>
    <sheetView topLeftCell="A28" workbookViewId="0">
      <selection activeCell="F49" sqref="F49"/>
    </sheetView>
  </sheetViews>
  <sheetFormatPr baseColWidth="10" defaultRowHeight="15"/>
  <cols>
    <col min="1" max="1" width="8.28515625" customWidth="1"/>
    <col min="2" max="2" width="16.7109375" customWidth="1"/>
    <col min="3" max="3" width="15.7109375" customWidth="1"/>
    <col min="4" max="4" width="13" customWidth="1"/>
    <col min="5" max="5" width="12.42578125" customWidth="1"/>
    <col min="8" max="8" width="16.5703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19" t="s">
        <v>2</v>
      </c>
      <c r="C3" s="120"/>
      <c r="D3" s="121"/>
      <c r="E3" s="7" t="s">
        <v>29</v>
      </c>
      <c r="F3" s="8"/>
      <c r="G3" s="1"/>
      <c r="H3" s="1"/>
      <c r="I3" s="1"/>
      <c r="J3" s="9"/>
      <c r="K3" s="122">
        <v>40565</v>
      </c>
      <c r="L3" s="122"/>
      <c r="M3" s="122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23"/>
      <c r="I4" s="123"/>
      <c r="J4" s="1"/>
      <c r="K4" s="1"/>
      <c r="L4" s="1"/>
      <c r="M4" s="100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/>
      <c r="B6" s="50" t="s">
        <v>280</v>
      </c>
      <c r="C6" s="50" t="s">
        <v>31</v>
      </c>
      <c r="D6" s="33">
        <v>40564</v>
      </c>
      <c r="E6" s="33">
        <v>40565</v>
      </c>
      <c r="F6" s="34">
        <v>36476</v>
      </c>
      <c r="G6" s="35">
        <v>30000</v>
      </c>
      <c r="H6" s="35"/>
      <c r="I6" s="36"/>
      <c r="J6" s="35">
        <v>30000</v>
      </c>
      <c r="K6" s="35"/>
      <c r="L6" s="35"/>
      <c r="M6" s="35"/>
      <c r="N6" s="37">
        <f t="shared" ref="N6:N37" si="0">SUM(G6+I6)</f>
        <v>30000</v>
      </c>
    </row>
    <row r="7" spans="1:14">
      <c r="A7" s="57"/>
      <c r="B7" s="57" t="s">
        <v>281</v>
      </c>
      <c r="C7" s="57" t="s">
        <v>31</v>
      </c>
      <c r="D7" s="33">
        <v>40564</v>
      </c>
      <c r="E7" s="33">
        <v>40565</v>
      </c>
      <c r="F7" s="34">
        <v>36477</v>
      </c>
      <c r="G7" s="35">
        <v>30000</v>
      </c>
      <c r="H7" s="35"/>
      <c r="I7" s="36"/>
      <c r="J7" s="35">
        <v>30000</v>
      </c>
      <c r="K7" s="35"/>
      <c r="L7" s="35"/>
      <c r="M7" s="35"/>
      <c r="N7" s="37">
        <f t="shared" si="0"/>
        <v>30000</v>
      </c>
    </row>
    <row r="8" spans="1:14">
      <c r="A8" s="57"/>
      <c r="B8" s="50" t="s">
        <v>82</v>
      </c>
      <c r="C8" s="50" t="s">
        <v>91</v>
      </c>
      <c r="D8" s="33">
        <v>40563</v>
      </c>
      <c r="E8" s="33">
        <v>40565</v>
      </c>
      <c r="F8" s="34">
        <v>36478</v>
      </c>
      <c r="G8" s="35">
        <v>45380</v>
      </c>
      <c r="H8" s="35"/>
      <c r="I8" s="36"/>
      <c r="J8" s="35"/>
      <c r="K8" s="35">
        <v>45380</v>
      </c>
      <c r="L8" s="35"/>
      <c r="M8" s="35"/>
      <c r="N8" s="37">
        <f t="shared" si="0"/>
        <v>45380</v>
      </c>
    </row>
    <row r="9" spans="1:14">
      <c r="A9" s="57"/>
      <c r="B9" s="50" t="s">
        <v>282</v>
      </c>
      <c r="C9" s="50" t="s">
        <v>58</v>
      </c>
      <c r="D9" s="33">
        <v>40579</v>
      </c>
      <c r="E9" s="33">
        <v>40581</v>
      </c>
      <c r="F9" s="34">
        <v>36479</v>
      </c>
      <c r="G9" s="35">
        <v>56000</v>
      </c>
      <c r="H9" s="35"/>
      <c r="I9" s="36"/>
      <c r="J9" s="35"/>
      <c r="K9" s="35"/>
      <c r="L9" s="35"/>
      <c r="M9" s="35">
        <v>56000</v>
      </c>
      <c r="N9" s="37">
        <f t="shared" si="0"/>
        <v>56000</v>
      </c>
    </row>
    <row r="10" spans="1:14">
      <c r="A10" s="49"/>
      <c r="B10" s="57" t="s">
        <v>283</v>
      </c>
      <c r="C10" s="33" t="s">
        <v>31</v>
      </c>
      <c r="D10" s="33">
        <v>40565</v>
      </c>
      <c r="E10" s="33">
        <v>40567</v>
      </c>
      <c r="F10" s="34">
        <v>36480</v>
      </c>
      <c r="G10" s="35">
        <v>60000</v>
      </c>
      <c r="H10" s="35"/>
      <c r="I10" s="35"/>
      <c r="J10" s="36"/>
      <c r="K10" s="35">
        <v>60000</v>
      </c>
      <c r="L10" s="35"/>
      <c r="M10" s="35"/>
      <c r="N10" s="37">
        <f t="shared" si="0"/>
        <v>60000</v>
      </c>
    </row>
    <row r="11" spans="1:14">
      <c r="A11" s="49"/>
      <c r="B11" s="52" t="s">
        <v>53</v>
      </c>
      <c r="C11" s="51" t="s">
        <v>31</v>
      </c>
      <c r="D11" s="33">
        <v>40565</v>
      </c>
      <c r="E11" s="33">
        <v>40567</v>
      </c>
      <c r="F11" s="34">
        <v>36481</v>
      </c>
      <c r="G11" s="35">
        <v>87000</v>
      </c>
      <c r="H11" s="35"/>
      <c r="I11" s="36"/>
      <c r="J11" s="35"/>
      <c r="K11" s="35">
        <v>87000</v>
      </c>
      <c r="L11" s="35"/>
      <c r="M11" s="35"/>
      <c r="N11" s="37">
        <f t="shared" si="0"/>
        <v>87000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46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308380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308380</v>
      </c>
      <c r="H39" s="19">
        <f>SUM(H6:H38)</f>
        <v>0</v>
      </c>
      <c r="I39" s="15">
        <f>SUM(I6:I37)</f>
        <v>0</v>
      </c>
      <c r="J39" s="15">
        <f>SUM(J6:J37)</f>
        <v>60000</v>
      </c>
      <c r="K39" s="15">
        <f>SUM(K6:K37)</f>
        <v>192380</v>
      </c>
      <c r="L39" s="15">
        <f>SUM(L6:L38)</f>
        <v>0</v>
      </c>
      <c r="M39" s="15">
        <f>SUM(M6:M38)</f>
        <v>56000</v>
      </c>
      <c r="N39" s="16">
        <f>SUM(J39:M39)</f>
        <v>308380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23">
        <v>500</v>
      </c>
      <c r="F42" s="123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60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30000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 t="s">
        <v>25</v>
      </c>
      <c r="C45" s="15">
        <v>30000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24" t="s">
        <v>16</v>
      </c>
      <c r="B46" s="124"/>
      <c r="C46" s="19">
        <f>SUM(C44+C45)</f>
        <v>60000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6"/>
  <sheetViews>
    <sheetView tabSelected="1" topLeftCell="A13" workbookViewId="0">
      <selection activeCell="H45" sqref="H45"/>
    </sheetView>
  </sheetViews>
  <sheetFormatPr baseColWidth="10" defaultRowHeight="15"/>
  <cols>
    <col min="1" max="1" width="8.28515625" customWidth="1"/>
    <col min="2" max="2" width="16.7109375" customWidth="1"/>
    <col min="3" max="3" width="19.5703125" customWidth="1"/>
    <col min="4" max="4" width="13" customWidth="1"/>
    <col min="5" max="5" width="12.42578125" customWidth="1"/>
    <col min="8" max="8" width="16.5703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19" t="s">
        <v>2</v>
      </c>
      <c r="C3" s="120"/>
      <c r="D3" s="121"/>
      <c r="E3" s="7" t="s">
        <v>29</v>
      </c>
      <c r="F3" s="8"/>
      <c r="G3" s="1"/>
      <c r="H3" s="1"/>
      <c r="I3" s="1"/>
      <c r="J3" s="9"/>
      <c r="K3" s="122">
        <v>40574</v>
      </c>
      <c r="L3" s="122"/>
      <c r="M3" s="122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23"/>
      <c r="I4" s="123"/>
      <c r="J4" s="1"/>
      <c r="K4" s="1"/>
      <c r="L4" s="1"/>
      <c r="M4" s="117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 t="s">
        <v>166</v>
      </c>
      <c r="B6" s="50" t="s">
        <v>388</v>
      </c>
      <c r="C6" s="50" t="s">
        <v>31</v>
      </c>
      <c r="D6" s="33">
        <v>40573</v>
      </c>
      <c r="E6" s="33">
        <v>40575</v>
      </c>
      <c r="F6" s="34">
        <v>36577</v>
      </c>
      <c r="G6" s="35">
        <v>30000</v>
      </c>
      <c r="H6" s="35"/>
      <c r="I6" s="36"/>
      <c r="J6" s="35"/>
      <c r="K6" s="35">
        <v>30000</v>
      </c>
      <c r="L6" s="35"/>
      <c r="M6" s="35"/>
      <c r="N6" s="37">
        <f t="shared" ref="N6:N37" si="0">SUM(G6+I6)</f>
        <v>30000</v>
      </c>
    </row>
    <row r="7" spans="1:14">
      <c r="A7" s="57" t="s">
        <v>135</v>
      </c>
      <c r="B7" s="57" t="s">
        <v>374</v>
      </c>
      <c r="C7" s="57"/>
      <c r="D7" s="33"/>
      <c r="E7" s="33"/>
      <c r="F7" s="34">
        <v>36578</v>
      </c>
      <c r="G7" s="35"/>
      <c r="H7" s="35" t="s">
        <v>393</v>
      </c>
      <c r="I7" s="36">
        <v>27500</v>
      </c>
      <c r="J7" s="35">
        <v>27500</v>
      </c>
      <c r="K7" s="35"/>
      <c r="L7" s="35"/>
      <c r="M7" s="35"/>
      <c r="N7" s="37">
        <f t="shared" si="0"/>
        <v>27500</v>
      </c>
    </row>
    <row r="8" spans="1:14">
      <c r="A8" s="57"/>
      <c r="B8" s="50" t="s">
        <v>394</v>
      </c>
      <c r="C8" s="50" t="s">
        <v>336</v>
      </c>
      <c r="D8" s="33">
        <v>40538</v>
      </c>
      <c r="E8" s="33">
        <v>40539</v>
      </c>
      <c r="F8" s="34">
        <v>36579</v>
      </c>
      <c r="G8" s="35">
        <v>29355</v>
      </c>
      <c r="H8" s="35"/>
      <c r="I8" s="36"/>
      <c r="J8" s="35"/>
      <c r="K8" s="35"/>
      <c r="L8" s="35">
        <v>29355</v>
      </c>
      <c r="M8" s="35"/>
      <c r="N8" s="37">
        <f t="shared" si="0"/>
        <v>29355</v>
      </c>
    </row>
    <row r="9" spans="1:14">
      <c r="A9" s="57"/>
      <c r="B9" s="50" t="s">
        <v>395</v>
      </c>
      <c r="C9" s="50" t="s">
        <v>336</v>
      </c>
      <c r="D9" s="33">
        <v>40538</v>
      </c>
      <c r="E9" s="33">
        <v>40539</v>
      </c>
      <c r="F9" s="34">
        <v>36580</v>
      </c>
      <c r="G9" s="35">
        <v>29355</v>
      </c>
      <c r="H9" s="35"/>
      <c r="I9" s="36"/>
      <c r="J9" s="35"/>
      <c r="K9" s="35"/>
      <c r="L9" s="35">
        <v>29355</v>
      </c>
      <c r="M9" s="35"/>
      <c r="N9" s="37">
        <f t="shared" si="0"/>
        <v>29355</v>
      </c>
    </row>
    <row r="10" spans="1:14">
      <c r="A10" s="49"/>
      <c r="B10" s="57" t="s">
        <v>396</v>
      </c>
      <c r="C10" s="33" t="s">
        <v>336</v>
      </c>
      <c r="D10" s="33">
        <v>40538</v>
      </c>
      <c r="E10" s="33">
        <v>40539</v>
      </c>
      <c r="F10" s="34">
        <v>36581</v>
      </c>
      <c r="G10" s="35">
        <v>29355</v>
      </c>
      <c r="H10" s="35"/>
      <c r="I10" s="35"/>
      <c r="J10" s="36"/>
      <c r="K10" s="35"/>
      <c r="L10" s="35">
        <v>29355</v>
      </c>
      <c r="M10" s="35"/>
      <c r="N10" s="37">
        <f t="shared" si="0"/>
        <v>29355</v>
      </c>
    </row>
    <row r="11" spans="1:14">
      <c r="A11" s="49"/>
      <c r="B11" s="52" t="s">
        <v>397</v>
      </c>
      <c r="C11" s="51" t="s">
        <v>336</v>
      </c>
      <c r="D11" s="33">
        <v>40539</v>
      </c>
      <c r="E11" s="33">
        <v>40541</v>
      </c>
      <c r="F11" s="34">
        <v>36582</v>
      </c>
      <c r="G11" s="35">
        <v>65032.68</v>
      </c>
      <c r="H11" s="35"/>
      <c r="I11" s="36"/>
      <c r="J11" s="35"/>
      <c r="K11" s="35"/>
      <c r="L11" s="35">
        <v>65032.68</v>
      </c>
      <c r="M11" s="35"/>
      <c r="N11" s="37">
        <f t="shared" si="0"/>
        <v>65032.68</v>
      </c>
    </row>
    <row r="12" spans="1:14">
      <c r="A12" s="49"/>
      <c r="B12" s="52" t="s">
        <v>38</v>
      </c>
      <c r="C12" s="33" t="s">
        <v>336</v>
      </c>
      <c r="D12" s="33">
        <v>40541</v>
      </c>
      <c r="E12" s="33">
        <v>40543</v>
      </c>
      <c r="F12" s="34">
        <v>36583</v>
      </c>
      <c r="G12" s="35">
        <v>72670</v>
      </c>
      <c r="H12" s="35"/>
      <c r="I12" s="36"/>
      <c r="J12" s="36"/>
      <c r="K12" s="35"/>
      <c r="L12" s="35">
        <v>72670</v>
      </c>
      <c r="M12" s="35"/>
      <c r="N12" s="37">
        <f t="shared" si="0"/>
        <v>72670</v>
      </c>
    </row>
    <row r="13" spans="1:14">
      <c r="A13" s="49"/>
      <c r="B13" s="52" t="s">
        <v>398</v>
      </c>
      <c r="C13" s="33" t="s">
        <v>336</v>
      </c>
      <c r="D13" s="33">
        <v>40541</v>
      </c>
      <c r="E13" s="33">
        <v>40543</v>
      </c>
      <c r="F13" s="34">
        <v>36584</v>
      </c>
      <c r="G13" s="35">
        <v>58710</v>
      </c>
      <c r="H13" s="35"/>
      <c r="I13" s="36"/>
      <c r="J13" s="36"/>
      <c r="K13" s="35"/>
      <c r="L13" s="35">
        <v>58710</v>
      </c>
      <c r="M13" s="35"/>
      <c r="N13" s="37">
        <f t="shared" si="0"/>
        <v>58710</v>
      </c>
    </row>
    <row r="14" spans="1:14">
      <c r="A14" s="49"/>
      <c r="B14" s="52" t="s">
        <v>399</v>
      </c>
      <c r="C14" s="33" t="s">
        <v>336</v>
      </c>
      <c r="D14" s="33">
        <v>40541</v>
      </c>
      <c r="E14" s="33">
        <v>40543</v>
      </c>
      <c r="F14" s="34">
        <v>36585</v>
      </c>
      <c r="G14" s="35">
        <v>58710</v>
      </c>
      <c r="H14" s="35"/>
      <c r="I14" s="36"/>
      <c r="J14" s="35"/>
      <c r="K14" s="35"/>
      <c r="L14" s="35">
        <v>58710</v>
      </c>
      <c r="M14" s="15"/>
      <c r="N14" s="37">
        <f t="shared" si="0"/>
        <v>58710</v>
      </c>
    </row>
    <row r="15" spans="1:14">
      <c r="A15" s="53"/>
      <c r="B15" s="52" t="s">
        <v>140</v>
      </c>
      <c r="C15" s="38" t="s">
        <v>336</v>
      </c>
      <c r="D15" s="38">
        <v>40542</v>
      </c>
      <c r="E15" s="38">
        <v>40546</v>
      </c>
      <c r="F15" s="39">
        <v>36586</v>
      </c>
      <c r="G15" s="35">
        <v>117420</v>
      </c>
      <c r="H15" s="40"/>
      <c r="I15" s="41"/>
      <c r="J15" s="35"/>
      <c r="K15" s="42"/>
      <c r="L15" s="35">
        <v>117420</v>
      </c>
      <c r="M15" s="43"/>
      <c r="N15" s="37">
        <f t="shared" si="0"/>
        <v>117420</v>
      </c>
    </row>
    <row r="16" spans="1:14">
      <c r="A16" s="53"/>
      <c r="B16" s="54" t="s">
        <v>400</v>
      </c>
      <c r="C16" s="38" t="s">
        <v>336</v>
      </c>
      <c r="D16" s="38">
        <v>40542</v>
      </c>
      <c r="E16" s="38">
        <v>40543</v>
      </c>
      <c r="F16" s="44">
        <v>36587</v>
      </c>
      <c r="G16" s="40">
        <v>29355</v>
      </c>
      <c r="H16" s="40"/>
      <c r="I16" s="41"/>
      <c r="J16" s="40"/>
      <c r="K16" s="42"/>
      <c r="L16" s="40">
        <v>29355</v>
      </c>
      <c r="M16" s="43"/>
      <c r="N16" s="37">
        <f t="shared" si="0"/>
        <v>29355</v>
      </c>
    </row>
    <row r="17" spans="1:14">
      <c r="A17" s="53"/>
      <c r="B17" s="54" t="s">
        <v>401</v>
      </c>
      <c r="C17" s="44" t="s">
        <v>336</v>
      </c>
      <c r="D17" s="38">
        <v>40544</v>
      </c>
      <c r="E17" s="38">
        <v>40547</v>
      </c>
      <c r="F17" s="44">
        <v>36588</v>
      </c>
      <c r="G17" s="40">
        <v>88065</v>
      </c>
      <c r="H17" s="40"/>
      <c r="I17" s="41"/>
      <c r="J17" s="40"/>
      <c r="K17" s="42"/>
      <c r="L17" s="40">
        <v>88065</v>
      </c>
      <c r="M17" s="45"/>
      <c r="N17" s="37">
        <f t="shared" si="0"/>
        <v>88065</v>
      </c>
    </row>
    <row r="18" spans="1:14">
      <c r="A18" s="55"/>
      <c r="B18" s="56" t="s">
        <v>29</v>
      </c>
      <c r="C18" s="46"/>
      <c r="D18" s="38"/>
      <c r="E18" s="38"/>
      <c r="F18" s="46">
        <v>36589</v>
      </c>
      <c r="G18" s="35"/>
      <c r="H18" s="35" t="s">
        <v>27</v>
      </c>
      <c r="I18" s="36">
        <v>7200</v>
      </c>
      <c r="J18" s="35">
        <v>7200</v>
      </c>
      <c r="K18" s="35"/>
      <c r="L18" s="35"/>
      <c r="M18" s="48"/>
      <c r="N18" s="37">
        <f t="shared" si="0"/>
        <v>7200</v>
      </c>
    </row>
    <row r="19" spans="1:14">
      <c r="A19" s="55"/>
      <c r="B19" s="56" t="s">
        <v>402</v>
      </c>
      <c r="C19" s="52" t="s">
        <v>84</v>
      </c>
      <c r="D19" s="38">
        <v>40574</v>
      </c>
      <c r="E19" s="38">
        <v>44594</v>
      </c>
      <c r="F19" s="46">
        <v>36590</v>
      </c>
      <c r="G19" s="35">
        <v>30000</v>
      </c>
      <c r="H19" s="45"/>
      <c r="I19" s="47"/>
      <c r="J19" s="35">
        <v>30000</v>
      </c>
      <c r="K19" s="40"/>
      <c r="L19" s="35"/>
      <c r="M19" s="48"/>
      <c r="N19" s="37">
        <f t="shared" si="0"/>
        <v>30000</v>
      </c>
    </row>
    <row r="20" spans="1:14">
      <c r="A20" s="55"/>
      <c r="B20" s="56" t="s">
        <v>402</v>
      </c>
      <c r="C20" s="46" t="s">
        <v>84</v>
      </c>
      <c r="D20" s="38">
        <v>40574</v>
      </c>
      <c r="E20" s="38">
        <v>40576</v>
      </c>
      <c r="F20" s="46">
        <v>36591</v>
      </c>
      <c r="G20" s="35">
        <v>30000</v>
      </c>
      <c r="H20" s="45"/>
      <c r="I20" s="47"/>
      <c r="J20" s="35">
        <v>30000</v>
      </c>
      <c r="K20" s="40"/>
      <c r="L20" s="35"/>
      <c r="M20" s="48"/>
      <c r="N20" s="37">
        <f t="shared" si="0"/>
        <v>30000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702727.67999999993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668027.67999999993</v>
      </c>
      <c r="H39" s="19">
        <f>SUM(H6:H38)</f>
        <v>0</v>
      </c>
      <c r="I39" s="15">
        <f>SUM(I6:I37)</f>
        <v>34700</v>
      </c>
      <c r="J39" s="15">
        <f>SUM(J6:J37)</f>
        <v>94700</v>
      </c>
      <c r="K39" s="15">
        <f>SUM(K6:K37)</f>
        <v>30000</v>
      </c>
      <c r="L39" s="15">
        <f>SUM(L6:L38)</f>
        <v>578027.67999999993</v>
      </c>
      <c r="M39" s="15">
        <f>SUM(M6:M38)</f>
        <v>0</v>
      </c>
      <c r="N39" s="16">
        <f>SUM(J39:M39)</f>
        <v>702727.67999999993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 t="s">
        <v>426</v>
      </c>
      <c r="I41" s="25"/>
      <c r="J41" s="23"/>
      <c r="K41" s="24"/>
      <c r="L41" s="25"/>
      <c r="M41" s="26"/>
      <c r="N41" s="1"/>
    </row>
    <row r="42" spans="1:14">
      <c r="A42" s="10" t="s">
        <v>22</v>
      </c>
      <c r="B42" s="9"/>
      <c r="C42" s="27"/>
      <c r="D42" s="1"/>
      <c r="E42" s="123">
        <v>500</v>
      </c>
      <c r="F42" s="123"/>
      <c r="G42" s="1"/>
      <c r="H42" s="30" t="s">
        <v>427</v>
      </c>
      <c r="I42" s="25"/>
      <c r="J42" s="23"/>
      <c r="K42" s="24"/>
      <c r="L42" s="25"/>
      <c r="M42" s="26"/>
      <c r="N42" s="28"/>
    </row>
    <row r="43" spans="1:14">
      <c r="A43" s="10" t="s">
        <v>23</v>
      </c>
      <c r="B43" s="1"/>
      <c r="C43" s="29">
        <v>100</v>
      </c>
      <c r="D43" s="1"/>
      <c r="E43" s="1"/>
      <c r="F43" s="1"/>
      <c r="G43" s="1"/>
      <c r="H43" s="30" t="s">
        <v>428</v>
      </c>
      <c r="I43" s="25"/>
      <c r="J43" s="23"/>
      <c r="K43" s="24"/>
      <c r="L43" s="25"/>
      <c r="M43" s="26"/>
      <c r="N43" s="28"/>
    </row>
    <row r="44" spans="1:14">
      <c r="A44" s="1"/>
      <c r="B44" s="1"/>
      <c r="C44" s="19">
        <f>((C42+C43)*E42)</f>
        <v>50000</v>
      </c>
      <c r="D44" s="1"/>
      <c r="E44" s="1"/>
      <c r="F44" s="1"/>
      <c r="G44" s="1"/>
      <c r="H44" s="30" t="s">
        <v>429</v>
      </c>
      <c r="I44" s="25"/>
      <c r="J44" s="23"/>
      <c r="K44" s="24"/>
      <c r="L44" s="25"/>
      <c r="M44" s="26"/>
      <c r="N44" s="28"/>
    </row>
    <row r="45" spans="1:14">
      <c r="A45" s="10" t="s">
        <v>24</v>
      </c>
      <c r="B45" s="1"/>
      <c r="C45" s="15">
        <v>44700</v>
      </c>
      <c r="D45" s="1"/>
      <c r="E45" s="1"/>
      <c r="F45" s="1"/>
      <c r="G45" s="1"/>
      <c r="H45" s="30"/>
      <c r="I45" s="25"/>
      <c r="J45" s="23"/>
      <c r="K45" s="24"/>
      <c r="L45" s="25"/>
      <c r="M45" s="26"/>
      <c r="N45" s="1"/>
    </row>
    <row r="46" spans="1:14">
      <c r="A46" s="124" t="s">
        <v>16</v>
      </c>
      <c r="B46" s="124"/>
      <c r="C46" s="19">
        <f>SUM(C44+C45)</f>
        <v>94700</v>
      </c>
      <c r="D46" s="1"/>
      <c r="E46" s="1"/>
      <c r="F46" s="1"/>
      <c r="G46" s="1"/>
      <c r="H46" s="30"/>
      <c r="I46" s="25"/>
      <c r="J46" s="23"/>
      <c r="K46" s="24"/>
      <c r="L46" s="25"/>
      <c r="M46" s="26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4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6"/>
  <sheetViews>
    <sheetView topLeftCell="A27" workbookViewId="0">
      <selection activeCell="C42" sqref="C42"/>
    </sheetView>
  </sheetViews>
  <sheetFormatPr baseColWidth="10" defaultRowHeight="15"/>
  <cols>
    <col min="1" max="1" width="8.28515625" customWidth="1"/>
    <col min="2" max="2" width="16.7109375" customWidth="1"/>
    <col min="3" max="3" width="15.7109375" customWidth="1"/>
    <col min="4" max="4" width="13" customWidth="1"/>
    <col min="5" max="5" width="12.42578125" customWidth="1"/>
    <col min="8" max="8" width="16.5703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19" t="s">
        <v>2</v>
      </c>
      <c r="C3" s="120"/>
      <c r="D3" s="121"/>
      <c r="E3" s="7" t="s">
        <v>29</v>
      </c>
      <c r="F3" s="8"/>
      <c r="G3" s="1"/>
      <c r="H3" s="1"/>
      <c r="I3" s="1"/>
      <c r="J3" s="9"/>
      <c r="K3" s="122">
        <v>40564</v>
      </c>
      <c r="L3" s="122"/>
      <c r="M3" s="122"/>
      <c r="N3" s="7" t="s">
        <v>30</v>
      </c>
    </row>
    <row r="4" spans="1:14">
      <c r="A4" s="1"/>
      <c r="B4" s="1"/>
      <c r="C4" s="1"/>
      <c r="D4" s="1"/>
      <c r="E4" s="1"/>
      <c r="F4" s="1"/>
      <c r="G4" s="1"/>
      <c r="H4" s="123"/>
      <c r="I4" s="123"/>
      <c r="J4" s="1"/>
      <c r="K4" s="1"/>
      <c r="L4" s="1"/>
      <c r="M4" s="99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 t="s">
        <v>276</v>
      </c>
      <c r="B6" s="50" t="s">
        <v>37</v>
      </c>
      <c r="C6" s="50" t="s">
        <v>31</v>
      </c>
      <c r="D6" s="33">
        <v>40564</v>
      </c>
      <c r="E6" s="33">
        <v>40566</v>
      </c>
      <c r="F6" s="34">
        <v>36473</v>
      </c>
      <c r="G6" s="35">
        <v>75000</v>
      </c>
      <c r="H6" s="35"/>
      <c r="I6" s="36"/>
      <c r="J6" s="35"/>
      <c r="K6" s="35">
        <v>75000</v>
      </c>
      <c r="L6" s="35"/>
      <c r="M6" s="35"/>
      <c r="N6" s="37">
        <f t="shared" ref="N6:N37" si="0">SUM(G6+I6)</f>
        <v>75000</v>
      </c>
    </row>
    <row r="7" spans="1:14">
      <c r="A7" s="57" t="s">
        <v>277</v>
      </c>
      <c r="B7" s="57" t="s">
        <v>278</v>
      </c>
      <c r="C7" s="57" t="s">
        <v>279</v>
      </c>
      <c r="D7" s="33">
        <v>40564</v>
      </c>
      <c r="E7" s="33">
        <v>40567</v>
      </c>
      <c r="F7" s="34">
        <v>36474</v>
      </c>
      <c r="G7" s="35">
        <v>90000</v>
      </c>
      <c r="H7" s="35"/>
      <c r="I7" s="36"/>
      <c r="J7" s="35"/>
      <c r="K7" s="35">
        <v>90000</v>
      </c>
      <c r="L7" s="35"/>
      <c r="M7" s="35"/>
      <c r="N7" s="37">
        <f t="shared" si="0"/>
        <v>90000</v>
      </c>
    </row>
    <row r="8" spans="1:14">
      <c r="A8" s="57" t="s">
        <v>231</v>
      </c>
      <c r="B8" s="50" t="s">
        <v>275</v>
      </c>
      <c r="C8" s="50" t="s">
        <v>31</v>
      </c>
      <c r="D8" s="33">
        <v>40564</v>
      </c>
      <c r="E8" s="33">
        <v>40565</v>
      </c>
      <c r="F8" s="34">
        <v>36475</v>
      </c>
      <c r="G8" s="35">
        <v>39000</v>
      </c>
      <c r="H8" s="35"/>
      <c r="I8" s="36"/>
      <c r="J8" s="35">
        <v>39000</v>
      </c>
      <c r="K8" s="35"/>
      <c r="L8" s="35"/>
      <c r="M8" s="35"/>
      <c r="N8" s="37">
        <f t="shared" si="0"/>
        <v>39000</v>
      </c>
    </row>
    <row r="9" spans="1:14">
      <c r="A9" s="57"/>
      <c r="B9" s="50"/>
      <c r="C9" s="50"/>
      <c r="D9" s="33"/>
      <c r="E9" s="33"/>
      <c r="F9" s="34"/>
      <c r="G9" s="35"/>
      <c r="H9" s="35"/>
      <c r="I9" s="36"/>
      <c r="J9" s="35"/>
      <c r="K9" s="35"/>
      <c r="L9" s="35"/>
      <c r="M9" s="35"/>
      <c r="N9" s="37">
        <f t="shared" si="0"/>
        <v>0</v>
      </c>
    </row>
    <row r="10" spans="1:14">
      <c r="A10" s="49"/>
      <c r="B10" s="57"/>
      <c r="C10" s="33"/>
      <c r="D10" s="33"/>
      <c r="E10" s="33"/>
      <c r="F10" s="34"/>
      <c r="G10" s="35"/>
      <c r="H10" s="35"/>
      <c r="I10" s="35"/>
      <c r="J10" s="36"/>
      <c r="K10" s="35"/>
      <c r="L10" s="35"/>
      <c r="M10" s="35"/>
      <c r="N10" s="37">
        <f t="shared" si="0"/>
        <v>0</v>
      </c>
    </row>
    <row r="11" spans="1:14">
      <c r="A11" s="49"/>
      <c r="B11" s="52"/>
      <c r="C11" s="51"/>
      <c r="D11" s="33"/>
      <c r="E11" s="33"/>
      <c r="F11" s="34"/>
      <c r="G11" s="35"/>
      <c r="H11" s="35"/>
      <c r="I11" s="36"/>
      <c r="J11" s="35"/>
      <c r="K11" s="35"/>
      <c r="L11" s="35"/>
      <c r="M11" s="35"/>
      <c r="N11" s="37">
        <f t="shared" si="0"/>
        <v>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46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204000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204000</v>
      </c>
      <c r="H39" s="19">
        <f>SUM(H6:H38)</f>
        <v>0</v>
      </c>
      <c r="I39" s="15">
        <f>SUM(I6:I37)</f>
        <v>0</v>
      </c>
      <c r="J39" s="15">
        <f>SUM(J6:J37)</f>
        <v>39000</v>
      </c>
      <c r="K39" s="15">
        <f>SUM(K6:K37)</f>
        <v>165000</v>
      </c>
      <c r="L39" s="15">
        <f>SUM(L6:L38)</f>
        <v>0</v>
      </c>
      <c r="M39" s="15">
        <f>SUM(M6:M38)</f>
        <v>0</v>
      </c>
      <c r="N39" s="16">
        <f>SUM(J39:M39)</f>
        <v>204000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23">
        <v>500</v>
      </c>
      <c r="F42" s="123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 t="s">
        <v>25</v>
      </c>
      <c r="C45" s="15">
        <v>39000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24" t="s">
        <v>16</v>
      </c>
      <c r="B46" s="124"/>
      <c r="C46" s="19">
        <f>SUM(C44+C45)</f>
        <v>39000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6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6"/>
  <sheetViews>
    <sheetView workbookViewId="0">
      <selection activeCell="C42" sqref="C42"/>
    </sheetView>
  </sheetViews>
  <sheetFormatPr baseColWidth="10" defaultRowHeight="15"/>
  <cols>
    <col min="1" max="1" width="8.28515625" customWidth="1"/>
    <col min="2" max="2" width="16.7109375" customWidth="1"/>
    <col min="3" max="3" width="15.7109375" customWidth="1"/>
    <col min="4" max="4" width="13" customWidth="1"/>
    <col min="5" max="5" width="12.42578125" customWidth="1"/>
    <col min="8" max="8" width="16.5703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19" t="s">
        <v>2</v>
      </c>
      <c r="C3" s="120"/>
      <c r="D3" s="121"/>
      <c r="E3" s="7" t="s">
        <v>143</v>
      </c>
      <c r="F3" s="8"/>
      <c r="G3" s="1"/>
      <c r="H3" s="1"/>
      <c r="I3" s="1"/>
      <c r="J3" s="9"/>
      <c r="K3" s="122">
        <v>40564</v>
      </c>
      <c r="L3" s="122"/>
      <c r="M3" s="122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23"/>
      <c r="I4" s="123"/>
      <c r="J4" s="1"/>
      <c r="K4" s="1"/>
      <c r="L4" s="1"/>
      <c r="M4" s="98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49" t="s">
        <v>154</v>
      </c>
      <c r="B6" s="50"/>
      <c r="C6" s="50" t="s">
        <v>263</v>
      </c>
      <c r="D6" s="33">
        <v>40563</v>
      </c>
      <c r="E6" s="33">
        <v>40564</v>
      </c>
      <c r="F6" s="34">
        <v>36469</v>
      </c>
      <c r="G6" s="35">
        <v>23000</v>
      </c>
      <c r="H6" s="35"/>
      <c r="I6" s="36"/>
      <c r="J6" s="35"/>
      <c r="K6" s="35">
        <v>23000</v>
      </c>
      <c r="L6" s="35"/>
      <c r="M6" s="35"/>
      <c r="N6" s="37">
        <f t="shared" ref="N6:N37" si="0">SUM(G6+I6)</f>
        <v>23000</v>
      </c>
    </row>
    <row r="7" spans="1:14">
      <c r="A7" s="49" t="s">
        <v>264</v>
      </c>
      <c r="B7" s="49" t="s">
        <v>265</v>
      </c>
      <c r="C7" s="49" t="s">
        <v>266</v>
      </c>
      <c r="D7" s="33">
        <v>40562</v>
      </c>
      <c r="E7" s="33">
        <v>40564</v>
      </c>
      <c r="F7" s="34">
        <v>36470</v>
      </c>
      <c r="G7" s="35">
        <v>28000</v>
      </c>
      <c r="H7" s="35"/>
      <c r="I7" s="36"/>
      <c r="J7" s="35">
        <v>28000</v>
      </c>
      <c r="K7" s="35"/>
      <c r="L7" s="35"/>
      <c r="M7" s="35"/>
      <c r="N7" s="37">
        <f t="shared" si="0"/>
        <v>28000</v>
      </c>
    </row>
    <row r="8" spans="1:14">
      <c r="A8" s="49" t="s">
        <v>190</v>
      </c>
      <c r="B8" s="50" t="s">
        <v>267</v>
      </c>
      <c r="C8" s="50" t="s">
        <v>268</v>
      </c>
      <c r="D8" s="33"/>
      <c r="E8" s="33"/>
      <c r="F8" s="34">
        <v>36471</v>
      </c>
      <c r="G8" s="35"/>
      <c r="H8" s="35" t="s">
        <v>269</v>
      </c>
      <c r="I8" s="36">
        <v>120000</v>
      </c>
      <c r="J8" s="35">
        <v>120000</v>
      </c>
      <c r="K8" s="35"/>
      <c r="L8" s="35"/>
      <c r="M8" s="35"/>
      <c r="N8" s="37">
        <f t="shared" si="0"/>
        <v>120000</v>
      </c>
    </row>
    <row r="9" spans="1:14">
      <c r="A9" s="49" t="s">
        <v>270</v>
      </c>
      <c r="B9" s="50" t="s">
        <v>271</v>
      </c>
      <c r="C9" s="50" t="s">
        <v>272</v>
      </c>
      <c r="D9" s="33">
        <v>40565</v>
      </c>
      <c r="E9" s="33">
        <v>40566</v>
      </c>
      <c r="F9" s="34">
        <v>36472</v>
      </c>
      <c r="G9" s="35">
        <v>23000</v>
      </c>
      <c r="H9" s="35"/>
      <c r="I9" s="36"/>
      <c r="J9" s="35"/>
      <c r="K9" s="35"/>
      <c r="L9" s="35"/>
      <c r="M9" s="35">
        <v>23000</v>
      </c>
      <c r="N9" s="37">
        <f t="shared" si="0"/>
        <v>23000</v>
      </c>
    </row>
    <row r="10" spans="1:14">
      <c r="A10" s="49"/>
      <c r="B10" s="57" t="s">
        <v>273</v>
      </c>
      <c r="C10" s="33" t="s">
        <v>274</v>
      </c>
      <c r="D10" s="33"/>
      <c r="E10" s="33"/>
      <c r="F10" s="34"/>
      <c r="G10" s="35"/>
      <c r="H10" s="35" t="s">
        <v>274</v>
      </c>
      <c r="I10" s="35">
        <v>27000</v>
      </c>
      <c r="J10" s="36">
        <v>27000</v>
      </c>
      <c r="K10" s="35"/>
      <c r="L10" s="35"/>
      <c r="M10" s="35"/>
      <c r="N10" s="37">
        <f t="shared" si="0"/>
        <v>27000</v>
      </c>
    </row>
    <row r="11" spans="1:14">
      <c r="A11" s="49"/>
      <c r="B11" s="52"/>
      <c r="C11" s="51"/>
      <c r="D11" s="33"/>
      <c r="E11" s="33"/>
      <c r="F11" s="34"/>
      <c r="G11" s="35"/>
      <c r="H11" s="35"/>
      <c r="I11" s="36"/>
      <c r="J11" s="35"/>
      <c r="K11" s="35"/>
      <c r="L11" s="35"/>
      <c r="M11" s="35"/>
      <c r="N11" s="37">
        <f t="shared" si="0"/>
        <v>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46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221000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74000</v>
      </c>
      <c r="H39" s="19">
        <f>SUM(H6:H38)</f>
        <v>0</v>
      </c>
      <c r="I39" s="15">
        <f>SUM(I6:I37)</f>
        <v>147000</v>
      </c>
      <c r="J39" s="15">
        <f>SUM(J6:J37)</f>
        <v>175000</v>
      </c>
      <c r="K39" s="15">
        <f>SUM(K6:K37)</f>
        <v>23000</v>
      </c>
      <c r="L39" s="15">
        <f>SUM(L6:L38)</f>
        <v>0</v>
      </c>
      <c r="M39" s="15">
        <f>SUM(M6:M38)</f>
        <v>23000</v>
      </c>
      <c r="N39" s="16">
        <f>SUM(J39:M39)</f>
        <v>221000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23">
        <v>500</v>
      </c>
      <c r="F42" s="123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310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155000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 t="s">
        <v>25</v>
      </c>
      <c r="C45" s="15">
        <v>20000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24" t="s">
        <v>16</v>
      </c>
      <c r="B46" s="124"/>
      <c r="C46" s="19">
        <f>SUM(C44+C45)</f>
        <v>175000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6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6"/>
  <sheetViews>
    <sheetView topLeftCell="A31" workbookViewId="0">
      <selection activeCell="H42" sqref="H42"/>
    </sheetView>
  </sheetViews>
  <sheetFormatPr baseColWidth="10" defaultRowHeight="15"/>
  <cols>
    <col min="1" max="1" width="8.28515625" customWidth="1"/>
    <col min="2" max="2" width="16.7109375" customWidth="1"/>
    <col min="3" max="3" width="15.7109375" customWidth="1"/>
    <col min="4" max="4" width="13" customWidth="1"/>
    <col min="5" max="5" width="12.42578125" customWidth="1"/>
    <col min="8" max="8" width="16.5703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19" t="s">
        <v>2</v>
      </c>
      <c r="C3" s="120"/>
      <c r="D3" s="121"/>
      <c r="E3" s="7" t="s">
        <v>28</v>
      </c>
      <c r="F3" s="8"/>
      <c r="G3" s="1"/>
      <c r="H3" s="1"/>
      <c r="I3" s="1"/>
      <c r="J3" s="9"/>
      <c r="K3" s="122">
        <v>40563</v>
      </c>
      <c r="L3" s="122"/>
      <c r="M3" s="122"/>
      <c r="N3" s="7" t="s">
        <v>30</v>
      </c>
    </row>
    <row r="4" spans="1:14">
      <c r="A4" s="1"/>
      <c r="B4" s="1"/>
      <c r="C4" s="1"/>
      <c r="D4" s="1"/>
      <c r="E4" s="1"/>
      <c r="F4" s="1"/>
      <c r="G4" s="1"/>
      <c r="H4" s="123"/>
      <c r="I4" s="123"/>
      <c r="J4" s="1"/>
      <c r="K4" s="1"/>
      <c r="L4" s="1"/>
      <c r="M4" s="97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49" t="s">
        <v>166</v>
      </c>
      <c r="B6" s="50" t="s">
        <v>257</v>
      </c>
      <c r="C6" s="50" t="s">
        <v>31</v>
      </c>
      <c r="D6" s="33">
        <v>40563</v>
      </c>
      <c r="E6" s="33">
        <v>40564</v>
      </c>
      <c r="F6" s="34">
        <v>36465</v>
      </c>
      <c r="G6" s="35">
        <v>30000</v>
      </c>
      <c r="H6" s="35"/>
      <c r="I6" s="36"/>
      <c r="J6" s="35"/>
      <c r="K6" s="35">
        <v>30000</v>
      </c>
      <c r="L6" s="35"/>
      <c r="M6" s="35"/>
      <c r="N6" s="37">
        <f t="shared" ref="N6:N37" si="0">SUM(G6+I6)</f>
        <v>30000</v>
      </c>
    </row>
    <row r="7" spans="1:14">
      <c r="A7" s="49" t="s">
        <v>246</v>
      </c>
      <c r="B7" s="49" t="s">
        <v>259</v>
      </c>
      <c r="C7" s="49" t="s">
        <v>258</v>
      </c>
      <c r="D7" s="33">
        <v>40564</v>
      </c>
      <c r="E7" s="33">
        <v>40566</v>
      </c>
      <c r="F7" s="34">
        <v>36466</v>
      </c>
      <c r="G7" s="35">
        <v>78000</v>
      </c>
      <c r="H7" s="35"/>
      <c r="I7" s="36"/>
      <c r="J7" s="35"/>
      <c r="K7" s="35"/>
      <c r="L7" s="35"/>
      <c r="M7" s="35">
        <v>78000</v>
      </c>
      <c r="N7" s="37">
        <f t="shared" si="0"/>
        <v>78000</v>
      </c>
    </row>
    <row r="8" spans="1:14">
      <c r="A8" s="49" t="s">
        <v>260</v>
      </c>
      <c r="B8" s="50" t="s">
        <v>33</v>
      </c>
      <c r="C8" s="50" t="s">
        <v>31</v>
      </c>
      <c r="D8" s="33">
        <v>40563</v>
      </c>
      <c r="E8" s="33">
        <v>40565</v>
      </c>
      <c r="F8" s="34">
        <v>36467</v>
      </c>
      <c r="G8" s="35">
        <v>69000</v>
      </c>
      <c r="H8" s="35"/>
      <c r="I8" s="36"/>
      <c r="J8" s="35"/>
      <c r="K8" s="35">
        <v>69000</v>
      </c>
      <c r="L8" s="35"/>
      <c r="M8" s="35"/>
      <c r="N8" s="37">
        <f t="shared" si="0"/>
        <v>69000</v>
      </c>
    </row>
    <row r="9" spans="1:14">
      <c r="A9" s="49" t="s">
        <v>231</v>
      </c>
      <c r="B9" s="50" t="s">
        <v>261</v>
      </c>
      <c r="C9" s="50" t="s">
        <v>31</v>
      </c>
      <c r="D9" s="33">
        <v>40563</v>
      </c>
      <c r="E9" s="33">
        <v>40564</v>
      </c>
      <c r="F9" s="34">
        <v>36468</v>
      </c>
      <c r="G9" s="35">
        <v>39000</v>
      </c>
      <c r="H9" s="35"/>
      <c r="I9" s="36"/>
      <c r="J9" s="35">
        <v>39000</v>
      </c>
      <c r="K9" s="35"/>
      <c r="L9" s="35"/>
      <c r="M9" s="35"/>
      <c r="N9" s="37">
        <f t="shared" si="0"/>
        <v>39000</v>
      </c>
    </row>
    <row r="10" spans="1:14">
      <c r="A10" s="49"/>
      <c r="B10" s="57"/>
      <c r="C10" s="33"/>
      <c r="D10" s="33"/>
      <c r="E10" s="33"/>
      <c r="F10" s="34"/>
      <c r="G10" s="35"/>
      <c r="H10" s="35"/>
      <c r="I10" s="35"/>
      <c r="J10" s="36"/>
      <c r="K10" s="35"/>
      <c r="L10" s="35"/>
      <c r="M10" s="35"/>
      <c r="N10" s="37">
        <f t="shared" si="0"/>
        <v>0</v>
      </c>
    </row>
    <row r="11" spans="1:14">
      <c r="A11" s="49"/>
      <c r="B11" s="52"/>
      <c r="C11" s="51"/>
      <c r="D11" s="33"/>
      <c r="E11" s="33"/>
      <c r="F11" s="34"/>
      <c r="G11" s="35"/>
      <c r="H11" s="35"/>
      <c r="I11" s="36"/>
      <c r="J11" s="35"/>
      <c r="K11" s="35"/>
      <c r="L11" s="35"/>
      <c r="M11" s="35"/>
      <c r="N11" s="37">
        <f t="shared" si="0"/>
        <v>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46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216000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216000</v>
      </c>
      <c r="H39" s="19">
        <f>SUM(H6:H38)</f>
        <v>0</v>
      </c>
      <c r="I39" s="15">
        <f>SUM(I6:I37)</f>
        <v>0</v>
      </c>
      <c r="J39" s="15">
        <f>SUM(J6:J37)</f>
        <v>39000</v>
      </c>
      <c r="K39" s="15">
        <f>SUM(K6:K37)</f>
        <v>99000</v>
      </c>
      <c r="L39" s="15">
        <f>SUM(L6:L38)</f>
        <v>0</v>
      </c>
      <c r="M39" s="15">
        <f>SUM(M6:M38)</f>
        <v>78000</v>
      </c>
      <c r="N39" s="16">
        <f>SUM(J39:M39)</f>
        <v>216000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 t="s">
        <v>262</v>
      </c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23">
        <v>500</v>
      </c>
      <c r="F42" s="123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 t="s">
        <v>25</v>
      </c>
      <c r="C45" s="15">
        <v>39000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24" t="s">
        <v>16</v>
      </c>
      <c r="B46" s="124"/>
      <c r="C46" s="19">
        <f>SUM(C44+C45)</f>
        <v>39000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6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6"/>
  <sheetViews>
    <sheetView topLeftCell="A22" workbookViewId="0">
      <selection activeCell="D45" sqref="D45"/>
    </sheetView>
  </sheetViews>
  <sheetFormatPr baseColWidth="10" defaultRowHeight="15"/>
  <cols>
    <col min="1" max="1" width="8.28515625" customWidth="1"/>
    <col min="2" max="2" width="16.7109375" customWidth="1"/>
    <col min="3" max="3" width="15.7109375" customWidth="1"/>
    <col min="4" max="4" width="13" customWidth="1"/>
    <col min="5" max="5" width="12.42578125" customWidth="1"/>
    <col min="8" max="8" width="16.5703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19" t="s">
        <v>2</v>
      </c>
      <c r="C3" s="120"/>
      <c r="D3" s="121"/>
      <c r="E3" s="7" t="s">
        <v>143</v>
      </c>
      <c r="F3" s="8"/>
      <c r="G3" s="1"/>
      <c r="H3" s="1"/>
      <c r="I3" s="1"/>
      <c r="J3" s="9"/>
      <c r="K3" s="122">
        <v>40563</v>
      </c>
      <c r="L3" s="122"/>
      <c r="M3" s="122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23"/>
      <c r="I4" s="123"/>
      <c r="J4" s="1"/>
      <c r="K4" s="1"/>
      <c r="L4" s="1"/>
      <c r="M4" s="96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49" t="s">
        <v>251</v>
      </c>
      <c r="B6" s="50" t="s">
        <v>252</v>
      </c>
      <c r="C6" s="50" t="s">
        <v>31</v>
      </c>
      <c r="D6" s="33">
        <v>40562</v>
      </c>
      <c r="E6" s="33">
        <v>40563</v>
      </c>
      <c r="F6" s="34">
        <v>36460</v>
      </c>
      <c r="G6" s="35">
        <v>30000</v>
      </c>
      <c r="H6" s="35"/>
      <c r="I6" s="36"/>
      <c r="J6" s="35">
        <v>30000</v>
      </c>
      <c r="K6" s="35"/>
      <c r="L6" s="35"/>
      <c r="M6" s="35"/>
      <c r="N6" s="37">
        <f t="shared" ref="N6:N37" si="0">SUM(G6+I6)</f>
        <v>30000</v>
      </c>
    </row>
    <row r="7" spans="1:14">
      <c r="A7" s="49"/>
      <c r="B7" s="49" t="s">
        <v>253</v>
      </c>
      <c r="C7" s="50"/>
      <c r="D7" s="33"/>
      <c r="E7" s="33"/>
      <c r="F7" s="34">
        <v>36461</v>
      </c>
      <c r="G7" s="35"/>
      <c r="H7" s="35" t="s">
        <v>254</v>
      </c>
      <c r="I7" s="36">
        <v>25000</v>
      </c>
      <c r="J7" s="35"/>
      <c r="K7" s="35">
        <v>25000</v>
      </c>
      <c r="L7" s="35"/>
      <c r="M7" s="35"/>
      <c r="N7" s="37">
        <f t="shared" si="0"/>
        <v>25000</v>
      </c>
    </row>
    <row r="8" spans="1:14">
      <c r="A8" s="49"/>
      <c r="B8" s="50" t="s">
        <v>255</v>
      </c>
      <c r="C8" s="50" t="s">
        <v>31</v>
      </c>
      <c r="D8" s="33">
        <v>40563</v>
      </c>
      <c r="E8" s="33">
        <v>40564</v>
      </c>
      <c r="F8" s="34">
        <v>36462</v>
      </c>
      <c r="G8" s="35">
        <v>30000</v>
      </c>
      <c r="H8" s="35"/>
      <c r="I8" s="36"/>
      <c r="J8" s="35">
        <v>30000</v>
      </c>
      <c r="K8" s="35"/>
      <c r="L8" s="35"/>
      <c r="M8" s="35"/>
      <c r="N8" s="37">
        <f t="shared" si="0"/>
        <v>30000</v>
      </c>
    </row>
    <row r="9" spans="1:14">
      <c r="A9" s="49" t="s">
        <v>135</v>
      </c>
      <c r="B9" s="50" t="s">
        <v>256</v>
      </c>
      <c r="C9" s="50" t="s">
        <v>31</v>
      </c>
      <c r="D9" s="33">
        <v>40563</v>
      </c>
      <c r="E9" s="33">
        <v>40564</v>
      </c>
      <c r="F9" s="34">
        <v>36463</v>
      </c>
      <c r="G9" s="35">
        <v>30000</v>
      </c>
      <c r="H9" s="35"/>
      <c r="I9" s="36"/>
      <c r="J9" s="35"/>
      <c r="K9" s="35">
        <v>30000</v>
      </c>
      <c r="L9" s="35"/>
      <c r="M9" s="35"/>
      <c r="N9" s="37">
        <f t="shared" si="0"/>
        <v>30000</v>
      </c>
    </row>
    <row r="10" spans="1:14">
      <c r="A10" s="49"/>
      <c r="B10" s="57" t="s">
        <v>143</v>
      </c>
      <c r="C10" s="33" t="s">
        <v>27</v>
      </c>
      <c r="D10" s="33"/>
      <c r="E10" s="33"/>
      <c r="F10" s="34">
        <v>36464</v>
      </c>
      <c r="G10" s="35">
        <v>2800</v>
      </c>
      <c r="H10" s="35"/>
      <c r="I10" s="35"/>
      <c r="J10" s="36">
        <v>2800</v>
      </c>
      <c r="K10" s="35"/>
      <c r="L10" s="35"/>
      <c r="M10" s="35"/>
      <c r="N10" s="37">
        <f t="shared" si="0"/>
        <v>2800</v>
      </c>
    </row>
    <row r="11" spans="1:14">
      <c r="A11" s="49"/>
      <c r="B11" s="52"/>
      <c r="C11" s="51"/>
      <c r="D11" s="33"/>
      <c r="E11" s="33"/>
      <c r="F11" s="34"/>
      <c r="G11" s="35"/>
      <c r="H11" s="35"/>
      <c r="I11" s="36"/>
      <c r="J11" s="35"/>
      <c r="K11" s="35"/>
      <c r="L11" s="35"/>
      <c r="M11" s="35"/>
      <c r="N11" s="37">
        <f t="shared" si="0"/>
        <v>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46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117800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92800</v>
      </c>
      <c r="H39" s="19">
        <f>SUM(H6:H38)</f>
        <v>0</v>
      </c>
      <c r="I39" s="15">
        <f>SUM(I6:I37)</f>
        <v>25000</v>
      </c>
      <c r="J39" s="15">
        <f>SUM(J6:J37)</f>
        <v>62800</v>
      </c>
      <c r="K39" s="15">
        <f>SUM(K6:K37)</f>
        <v>55000</v>
      </c>
      <c r="L39" s="15">
        <f>SUM(L6:L38)</f>
        <v>0</v>
      </c>
      <c r="M39" s="15">
        <f>SUM(M6:M38)</f>
        <v>0</v>
      </c>
      <c r="N39" s="16">
        <f>SUM(J39:M39)</f>
        <v>117800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23">
        <v>500</v>
      </c>
      <c r="F42" s="123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44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22000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 t="s">
        <v>25</v>
      </c>
      <c r="C45" s="15">
        <v>40800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24" t="s">
        <v>16</v>
      </c>
      <c r="B46" s="124"/>
      <c r="C46" s="19">
        <f>SUM(C44+C45)</f>
        <v>62800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6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6"/>
  <sheetViews>
    <sheetView topLeftCell="A22" workbookViewId="0">
      <selection activeCell="D45" sqref="D45"/>
    </sheetView>
  </sheetViews>
  <sheetFormatPr baseColWidth="10" defaultRowHeight="15"/>
  <cols>
    <col min="1" max="1" width="8.28515625" customWidth="1"/>
    <col min="2" max="2" width="16.7109375" customWidth="1"/>
    <col min="3" max="3" width="15.7109375" customWidth="1"/>
    <col min="4" max="4" width="13" customWidth="1"/>
    <col min="5" max="5" width="12.42578125" customWidth="1"/>
    <col min="8" max="8" width="16.5703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19" t="s">
        <v>2</v>
      </c>
      <c r="C3" s="120"/>
      <c r="D3" s="121"/>
      <c r="E3" s="7" t="s">
        <v>143</v>
      </c>
      <c r="F3" s="8"/>
      <c r="G3" s="1"/>
      <c r="H3" s="1"/>
      <c r="I3" s="1"/>
      <c r="J3" s="9"/>
      <c r="K3" s="122">
        <v>40562</v>
      </c>
      <c r="L3" s="122"/>
      <c r="M3" s="122"/>
      <c r="N3" s="7" t="s">
        <v>30</v>
      </c>
    </row>
    <row r="4" spans="1:14">
      <c r="A4" s="1"/>
      <c r="B4" s="1"/>
      <c r="C4" s="1"/>
      <c r="D4" s="1"/>
      <c r="E4" s="1"/>
      <c r="F4" s="1"/>
      <c r="G4" s="1"/>
      <c r="H4" s="123"/>
      <c r="I4" s="123"/>
      <c r="J4" s="1"/>
      <c r="K4" s="1"/>
      <c r="L4" s="1"/>
      <c r="M4" s="95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49"/>
      <c r="B6" s="50" t="s">
        <v>244</v>
      </c>
      <c r="C6" s="50" t="s">
        <v>31</v>
      </c>
      <c r="D6" s="33">
        <v>40562</v>
      </c>
      <c r="E6" s="33">
        <v>40563</v>
      </c>
      <c r="F6" s="34">
        <v>36455</v>
      </c>
      <c r="G6" s="35">
        <v>60000</v>
      </c>
      <c r="H6" s="35"/>
      <c r="I6" s="36"/>
      <c r="J6" s="35">
        <v>60000</v>
      </c>
      <c r="K6" s="35"/>
      <c r="L6" s="35"/>
      <c r="M6" s="35"/>
      <c r="N6" s="37">
        <f t="shared" ref="N6:N37" si="0">SUM(G6+I6)</f>
        <v>60000</v>
      </c>
    </row>
    <row r="7" spans="1:14">
      <c r="A7" s="49"/>
      <c r="B7" s="50" t="s">
        <v>245</v>
      </c>
      <c r="C7" s="50" t="s">
        <v>31</v>
      </c>
      <c r="D7" s="33">
        <v>40562</v>
      </c>
      <c r="E7" s="33">
        <v>40563</v>
      </c>
      <c r="F7" s="34">
        <v>36456</v>
      </c>
      <c r="G7" s="35">
        <v>22500</v>
      </c>
      <c r="H7" s="35"/>
      <c r="I7" s="36"/>
      <c r="J7" s="35">
        <v>22500</v>
      </c>
      <c r="K7" s="35"/>
      <c r="L7" s="35"/>
      <c r="M7" s="35"/>
      <c r="N7" s="37">
        <f t="shared" si="0"/>
        <v>22500</v>
      </c>
    </row>
    <row r="8" spans="1:14">
      <c r="A8" s="49" t="s">
        <v>246</v>
      </c>
      <c r="B8" s="50" t="s">
        <v>247</v>
      </c>
      <c r="C8" s="50" t="s">
        <v>31</v>
      </c>
      <c r="D8" s="33">
        <v>40562</v>
      </c>
      <c r="E8" s="33">
        <v>40563</v>
      </c>
      <c r="F8" s="34">
        <v>36457</v>
      </c>
      <c r="G8" s="35">
        <v>36000</v>
      </c>
      <c r="H8" s="35"/>
      <c r="I8" s="36"/>
      <c r="J8" s="35"/>
      <c r="K8" s="35">
        <v>36000</v>
      </c>
      <c r="L8" s="35"/>
      <c r="M8" s="35"/>
      <c r="N8" s="37">
        <f t="shared" si="0"/>
        <v>36000</v>
      </c>
    </row>
    <row r="9" spans="1:14">
      <c r="A9" s="49" t="s">
        <v>133</v>
      </c>
      <c r="B9" s="50" t="s">
        <v>248</v>
      </c>
      <c r="C9" s="50" t="s">
        <v>31</v>
      </c>
      <c r="D9" s="33">
        <v>40562</v>
      </c>
      <c r="E9" s="33">
        <v>40563</v>
      </c>
      <c r="F9" s="34">
        <v>36458</v>
      </c>
      <c r="G9" s="35">
        <v>77500</v>
      </c>
      <c r="H9" s="35"/>
      <c r="I9" s="36"/>
      <c r="J9" s="35">
        <v>77500</v>
      </c>
      <c r="K9" s="35"/>
      <c r="L9" s="35"/>
      <c r="M9" s="35"/>
      <c r="N9" s="37">
        <f t="shared" si="0"/>
        <v>77500</v>
      </c>
    </row>
    <row r="10" spans="1:14">
      <c r="A10" s="49" t="s">
        <v>249</v>
      </c>
      <c r="B10" s="57" t="s">
        <v>250</v>
      </c>
      <c r="C10" s="33" t="s">
        <v>31</v>
      </c>
      <c r="D10" s="33">
        <v>40562</v>
      </c>
      <c r="E10" s="33">
        <v>40563</v>
      </c>
      <c r="F10" s="34">
        <v>36459</v>
      </c>
      <c r="G10" s="35">
        <v>47500</v>
      </c>
      <c r="H10" s="35"/>
      <c r="I10" s="35"/>
      <c r="J10" s="36">
        <v>47500</v>
      </c>
      <c r="K10" s="35"/>
      <c r="L10" s="35"/>
      <c r="M10" s="35"/>
      <c r="N10" s="37">
        <f t="shared" si="0"/>
        <v>47500</v>
      </c>
    </row>
    <row r="11" spans="1:14">
      <c r="A11" s="49"/>
      <c r="B11" s="52"/>
      <c r="C11" s="51"/>
      <c r="D11" s="33"/>
      <c r="E11" s="33"/>
      <c r="F11" s="34"/>
      <c r="G11" s="35"/>
      <c r="H11" s="35"/>
      <c r="I11" s="36"/>
      <c r="J11" s="35"/>
      <c r="K11" s="35"/>
      <c r="L11" s="35"/>
      <c r="M11" s="35"/>
      <c r="N11" s="37">
        <f t="shared" si="0"/>
        <v>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46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243500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243500</v>
      </c>
      <c r="H39" s="19">
        <f>SUM(H6:H38)</f>
        <v>0</v>
      </c>
      <c r="I39" s="15">
        <f>SUM(I6:I37)</f>
        <v>0</v>
      </c>
      <c r="J39" s="15">
        <f>SUM(J6:J37)</f>
        <v>207500</v>
      </c>
      <c r="K39" s="15">
        <f>SUM(K6:K37)</f>
        <v>36000</v>
      </c>
      <c r="L39" s="15">
        <f>SUM(L6:L38)</f>
        <v>0</v>
      </c>
      <c r="M39" s="15">
        <f>SUM(M6:M38)</f>
        <v>0</v>
      </c>
      <c r="N39" s="16">
        <f>SUM(J39:M39)</f>
        <v>243500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23">
        <v>500</v>
      </c>
      <c r="F42" s="123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315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157500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 t="s">
        <v>25</v>
      </c>
      <c r="C45" s="15">
        <v>50000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24" t="s">
        <v>16</v>
      </c>
      <c r="B46" s="124"/>
      <c r="C46" s="19">
        <f>SUM(C44+C45)</f>
        <v>207500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6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6"/>
  <sheetViews>
    <sheetView workbookViewId="0">
      <selection activeCell="I13" sqref="I13"/>
    </sheetView>
  </sheetViews>
  <sheetFormatPr baseColWidth="10" defaultRowHeight="15"/>
  <cols>
    <col min="1" max="1" width="8.28515625" customWidth="1"/>
    <col min="2" max="2" width="16.7109375" customWidth="1"/>
    <col min="3" max="3" width="15.7109375" customWidth="1"/>
    <col min="4" max="4" width="13" customWidth="1"/>
    <col min="5" max="5" width="12.42578125" customWidth="1"/>
    <col min="8" max="8" width="16.5703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19" t="s">
        <v>2</v>
      </c>
      <c r="C3" s="120"/>
      <c r="D3" s="121"/>
      <c r="E3" s="7" t="s">
        <v>29</v>
      </c>
      <c r="F3" s="8"/>
      <c r="G3" s="1"/>
      <c r="H3" s="1"/>
      <c r="I3" s="1"/>
      <c r="J3" s="9"/>
      <c r="K3" s="122">
        <v>40562</v>
      </c>
      <c r="L3" s="122"/>
      <c r="M3" s="122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23"/>
      <c r="I4" s="123"/>
      <c r="J4" s="1"/>
      <c r="K4" s="1"/>
      <c r="L4" s="1"/>
      <c r="M4" s="94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49"/>
      <c r="B6" s="50" t="s">
        <v>239</v>
      </c>
      <c r="C6" s="50" t="s">
        <v>83</v>
      </c>
      <c r="D6" s="33">
        <v>40560</v>
      </c>
      <c r="E6" s="33">
        <v>40562</v>
      </c>
      <c r="F6" s="34">
        <v>36449</v>
      </c>
      <c r="G6" s="35">
        <v>42000</v>
      </c>
      <c r="H6" s="35"/>
      <c r="I6" s="36"/>
      <c r="J6" s="35">
        <v>42000</v>
      </c>
      <c r="K6" s="35"/>
      <c r="L6" s="35"/>
      <c r="M6" s="35"/>
      <c r="N6" s="37">
        <f t="shared" ref="N6:N37" si="0">SUM(G6+I6)</f>
        <v>42000</v>
      </c>
    </row>
    <row r="7" spans="1:14">
      <c r="A7" s="49"/>
      <c r="B7" s="50" t="s">
        <v>240</v>
      </c>
      <c r="C7" s="50"/>
      <c r="D7" s="33">
        <v>40591</v>
      </c>
      <c r="E7" s="33">
        <v>40593</v>
      </c>
      <c r="F7" s="34">
        <v>36450</v>
      </c>
      <c r="G7" s="35">
        <v>233000</v>
      </c>
      <c r="H7" s="35"/>
      <c r="I7" s="36"/>
      <c r="J7" s="35"/>
      <c r="K7" s="35"/>
      <c r="L7" s="35"/>
      <c r="M7" s="35">
        <v>233000</v>
      </c>
      <c r="N7" s="37">
        <f t="shared" si="0"/>
        <v>233000</v>
      </c>
    </row>
    <row r="8" spans="1:14">
      <c r="A8" s="49"/>
      <c r="B8" s="50" t="s">
        <v>241</v>
      </c>
      <c r="C8" s="50" t="s">
        <v>31</v>
      </c>
      <c r="D8" s="33">
        <v>40562</v>
      </c>
      <c r="E8" s="33">
        <v>40563</v>
      </c>
      <c r="F8" s="34">
        <v>36451</v>
      </c>
      <c r="G8" s="35">
        <v>30000</v>
      </c>
      <c r="H8" s="35"/>
      <c r="I8" s="36"/>
      <c r="J8" s="35"/>
      <c r="K8" s="35">
        <v>30000</v>
      </c>
      <c r="L8" s="35"/>
      <c r="M8" s="35"/>
      <c r="N8" s="37">
        <f t="shared" si="0"/>
        <v>30000</v>
      </c>
    </row>
    <row r="9" spans="1:14">
      <c r="A9" s="49"/>
      <c r="B9" s="50" t="s">
        <v>242</v>
      </c>
      <c r="C9" s="50"/>
      <c r="D9" s="33">
        <v>40561</v>
      </c>
      <c r="E9" s="33">
        <v>40562</v>
      </c>
      <c r="F9" s="34">
        <v>36452</v>
      </c>
      <c r="G9" s="35">
        <v>27000</v>
      </c>
      <c r="H9" s="35"/>
      <c r="I9" s="36"/>
      <c r="J9" s="35">
        <v>27000</v>
      </c>
      <c r="K9" s="35"/>
      <c r="L9" s="35"/>
      <c r="M9" s="35"/>
      <c r="N9" s="37">
        <f t="shared" si="0"/>
        <v>27000</v>
      </c>
    </row>
    <row r="10" spans="1:14">
      <c r="A10" s="49"/>
      <c r="B10" s="57" t="s">
        <v>243</v>
      </c>
      <c r="C10" s="33" t="s">
        <v>31</v>
      </c>
      <c r="D10" s="33">
        <v>40562</v>
      </c>
      <c r="E10" s="33">
        <v>40564</v>
      </c>
      <c r="F10" s="34">
        <v>36453</v>
      </c>
      <c r="G10" s="35">
        <v>78000</v>
      </c>
      <c r="H10" s="35"/>
      <c r="I10" s="35"/>
      <c r="J10" s="36">
        <v>78000</v>
      </c>
      <c r="K10" s="35"/>
      <c r="L10" s="35"/>
      <c r="M10" s="35"/>
      <c r="N10" s="37">
        <f t="shared" si="0"/>
        <v>78000</v>
      </c>
    </row>
    <row r="11" spans="1:14">
      <c r="A11" s="49"/>
      <c r="B11" s="52" t="s">
        <v>27</v>
      </c>
      <c r="C11" s="51"/>
      <c r="D11" s="33"/>
      <c r="E11" s="33"/>
      <c r="F11" s="34">
        <v>36454</v>
      </c>
      <c r="G11" s="35"/>
      <c r="H11" s="35" t="s">
        <v>27</v>
      </c>
      <c r="I11" s="36">
        <v>1600</v>
      </c>
      <c r="J11" s="35">
        <v>1600</v>
      </c>
      <c r="K11" s="35"/>
      <c r="L11" s="35"/>
      <c r="M11" s="35"/>
      <c r="N11" s="37">
        <f t="shared" si="0"/>
        <v>1600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46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411600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410000</v>
      </c>
      <c r="H39" s="19">
        <f>SUM(H6:H38)</f>
        <v>0</v>
      </c>
      <c r="I39" s="15">
        <f>SUM(I6:I37)</f>
        <v>1600</v>
      </c>
      <c r="J39" s="15">
        <f>SUM(J6:J37)</f>
        <v>148600</v>
      </c>
      <c r="K39" s="15">
        <f>SUM(K6:K37)</f>
        <v>30000</v>
      </c>
      <c r="L39" s="15">
        <f>SUM(L6:L38)</f>
        <v>0</v>
      </c>
      <c r="M39" s="15">
        <f>SUM(M6:M38)</f>
        <v>233000</v>
      </c>
      <c r="N39" s="16">
        <f>SUM(J39:M39)</f>
        <v>411600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23">
        <v>500</v>
      </c>
      <c r="F42" s="123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120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60000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 t="s">
        <v>25</v>
      </c>
      <c r="C45" s="15">
        <v>88600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24" t="s">
        <v>16</v>
      </c>
      <c r="B46" s="124"/>
      <c r="C46" s="19">
        <f>SUM(C44+C45)</f>
        <v>148600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6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6"/>
  <sheetViews>
    <sheetView workbookViewId="0">
      <selection sqref="A1:N46"/>
    </sheetView>
  </sheetViews>
  <sheetFormatPr baseColWidth="10" defaultRowHeight="15"/>
  <cols>
    <col min="1" max="1" width="8.28515625" customWidth="1"/>
    <col min="2" max="2" width="16.7109375" customWidth="1"/>
    <col min="3" max="3" width="15.7109375" customWidth="1"/>
    <col min="4" max="4" width="13" customWidth="1"/>
    <col min="5" max="5" width="12.42578125" customWidth="1"/>
    <col min="8" max="8" width="16.5703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19" t="s">
        <v>2</v>
      </c>
      <c r="C3" s="120"/>
      <c r="D3" s="121"/>
      <c r="E3" s="7" t="s">
        <v>29</v>
      </c>
      <c r="F3" s="8"/>
      <c r="G3" s="1"/>
      <c r="H3" s="1"/>
      <c r="I3" s="1"/>
      <c r="J3" s="9"/>
      <c r="K3" s="122">
        <v>40561</v>
      </c>
      <c r="L3" s="122"/>
      <c r="M3" s="122"/>
      <c r="N3" s="7" t="s">
        <v>30</v>
      </c>
    </row>
    <row r="4" spans="1:14">
      <c r="A4" s="1"/>
      <c r="B4" s="1"/>
      <c r="C4" s="1"/>
      <c r="D4" s="1"/>
      <c r="E4" s="1"/>
      <c r="F4" s="1"/>
      <c r="G4" s="1"/>
      <c r="H4" s="123"/>
      <c r="I4" s="123"/>
      <c r="J4" s="1"/>
      <c r="K4" s="1"/>
      <c r="L4" s="1"/>
      <c r="M4" s="93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49"/>
      <c r="B6" s="50" t="s">
        <v>232</v>
      </c>
      <c r="C6" s="50" t="s">
        <v>31</v>
      </c>
      <c r="D6" s="33">
        <v>40561</v>
      </c>
      <c r="E6" s="33">
        <v>40563</v>
      </c>
      <c r="F6" s="34">
        <v>36442</v>
      </c>
      <c r="G6" s="35">
        <v>129000</v>
      </c>
      <c r="H6" s="35"/>
      <c r="I6" s="36"/>
      <c r="J6" s="35"/>
      <c r="K6" s="35">
        <v>129000</v>
      </c>
      <c r="L6" s="35"/>
      <c r="M6" s="35"/>
      <c r="N6" s="37">
        <f t="shared" ref="N6:N37" si="0">SUM(G6+I6)</f>
        <v>129000</v>
      </c>
    </row>
    <row r="7" spans="1:14">
      <c r="A7" s="49"/>
      <c r="B7" s="50" t="s">
        <v>233</v>
      </c>
      <c r="C7" s="50" t="s">
        <v>31</v>
      </c>
      <c r="D7" s="33">
        <v>40561</v>
      </c>
      <c r="E7" s="33">
        <v>40562</v>
      </c>
      <c r="F7" s="34">
        <v>36443</v>
      </c>
      <c r="G7" s="35">
        <v>43500</v>
      </c>
      <c r="H7" s="35"/>
      <c r="I7" s="36"/>
      <c r="J7" s="35"/>
      <c r="K7" s="35">
        <v>43500</v>
      </c>
      <c r="L7" s="35"/>
      <c r="M7" s="35"/>
      <c r="N7" s="37">
        <f t="shared" si="0"/>
        <v>43500</v>
      </c>
    </row>
    <row r="8" spans="1:14">
      <c r="A8" s="49"/>
      <c r="B8" s="50" t="s">
        <v>234</v>
      </c>
      <c r="C8" s="50" t="s">
        <v>31</v>
      </c>
      <c r="D8" s="33">
        <v>40561</v>
      </c>
      <c r="E8" s="33">
        <v>40562</v>
      </c>
      <c r="F8" s="34">
        <v>36444</v>
      </c>
      <c r="G8" s="35">
        <v>25000</v>
      </c>
      <c r="H8" s="35"/>
      <c r="I8" s="36"/>
      <c r="J8" s="35"/>
      <c r="K8" s="35">
        <v>25000</v>
      </c>
      <c r="L8" s="35"/>
      <c r="M8" s="35"/>
      <c r="N8" s="37">
        <f t="shared" si="0"/>
        <v>25000</v>
      </c>
    </row>
    <row r="9" spans="1:14">
      <c r="A9" s="49"/>
      <c r="B9" s="50" t="s">
        <v>235</v>
      </c>
      <c r="C9" s="50" t="s">
        <v>58</v>
      </c>
      <c r="D9" s="33">
        <v>40582</v>
      </c>
      <c r="E9" s="33">
        <v>40584</v>
      </c>
      <c r="F9" s="34">
        <v>36445</v>
      </c>
      <c r="G9" s="35">
        <v>56000</v>
      </c>
      <c r="H9" s="35"/>
      <c r="I9" s="36"/>
      <c r="J9" s="35"/>
      <c r="K9" s="35"/>
      <c r="L9" s="35"/>
      <c r="M9" s="35">
        <v>56000</v>
      </c>
      <c r="N9" s="37">
        <f t="shared" si="0"/>
        <v>56000</v>
      </c>
    </row>
    <row r="10" spans="1:14">
      <c r="A10" s="49"/>
      <c r="B10" s="57" t="s">
        <v>236</v>
      </c>
      <c r="C10" s="33" t="s">
        <v>31</v>
      </c>
      <c r="D10" s="33">
        <v>40561</v>
      </c>
      <c r="E10" s="33">
        <v>40562</v>
      </c>
      <c r="F10" s="34">
        <v>36446</v>
      </c>
      <c r="G10" s="35">
        <v>30000</v>
      </c>
      <c r="H10" s="35"/>
      <c r="I10" s="35"/>
      <c r="J10" s="36"/>
      <c r="K10" s="35">
        <v>30000</v>
      </c>
      <c r="L10" s="35"/>
      <c r="M10" s="35"/>
      <c r="N10" s="37">
        <f t="shared" si="0"/>
        <v>30000</v>
      </c>
    </row>
    <row r="11" spans="1:14">
      <c r="A11" s="49"/>
      <c r="B11" s="52" t="s">
        <v>237</v>
      </c>
      <c r="C11" s="51" t="s">
        <v>238</v>
      </c>
      <c r="D11" s="33">
        <v>40560</v>
      </c>
      <c r="E11" s="33">
        <v>40562</v>
      </c>
      <c r="F11" s="34">
        <v>36447</v>
      </c>
      <c r="G11" s="35">
        <v>54000</v>
      </c>
      <c r="H11" s="35"/>
      <c r="I11" s="36"/>
      <c r="J11" s="35">
        <v>54000</v>
      </c>
      <c r="K11" s="35"/>
      <c r="L11" s="35"/>
      <c r="M11" s="35"/>
      <c r="N11" s="37">
        <f t="shared" si="0"/>
        <v>54000</v>
      </c>
    </row>
    <row r="12" spans="1:14">
      <c r="A12" s="49"/>
      <c r="B12" s="52" t="s">
        <v>27</v>
      </c>
      <c r="C12" s="33"/>
      <c r="D12" s="33"/>
      <c r="E12" s="33"/>
      <c r="F12" s="34">
        <v>36448</v>
      </c>
      <c r="G12" s="35"/>
      <c r="H12" s="35" t="s">
        <v>27</v>
      </c>
      <c r="I12" s="36">
        <v>1800</v>
      </c>
      <c r="J12" s="36">
        <v>1800</v>
      </c>
      <c r="K12" s="35"/>
      <c r="L12" s="35"/>
      <c r="M12" s="35"/>
      <c r="N12" s="37">
        <f t="shared" si="0"/>
        <v>1800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46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339300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337500</v>
      </c>
      <c r="H39" s="19">
        <f>SUM(H6:H38)</f>
        <v>0</v>
      </c>
      <c r="I39" s="15">
        <f>SUM(I6:I37)</f>
        <v>1800</v>
      </c>
      <c r="J39" s="15">
        <f>SUM(J6:J37)</f>
        <v>55800</v>
      </c>
      <c r="K39" s="15">
        <f>SUM(K6:K37)</f>
        <v>227500</v>
      </c>
      <c r="L39" s="15">
        <f>SUM(L6:L38)</f>
        <v>0</v>
      </c>
      <c r="M39" s="15">
        <f>SUM(M6:M38)</f>
        <v>56000</v>
      </c>
      <c r="N39" s="16">
        <f>SUM(J39:M39)</f>
        <v>339300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23">
        <v>500</v>
      </c>
      <c r="F42" s="123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v>55800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 t="s">
        <v>25</v>
      </c>
      <c r="C45" s="15"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24" t="s">
        <v>16</v>
      </c>
      <c r="B46" s="124"/>
      <c r="C46" s="19">
        <f>SUM(C44+C45)</f>
        <v>55800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6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6"/>
  <sheetViews>
    <sheetView topLeftCell="A25" workbookViewId="0">
      <selection activeCell="C41" sqref="C41:F46"/>
    </sheetView>
  </sheetViews>
  <sheetFormatPr baseColWidth="10" defaultRowHeight="15"/>
  <cols>
    <col min="1" max="1" width="8.28515625" customWidth="1"/>
    <col min="2" max="2" width="16.7109375" customWidth="1"/>
    <col min="3" max="3" width="15.7109375" customWidth="1"/>
    <col min="4" max="4" width="13" customWidth="1"/>
    <col min="5" max="5" width="12.42578125" customWidth="1"/>
    <col min="8" max="8" width="16.5703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19" t="s">
        <v>2</v>
      </c>
      <c r="C3" s="120"/>
      <c r="D3" s="121"/>
      <c r="E3" s="7" t="s">
        <v>28</v>
      </c>
      <c r="F3" s="8"/>
      <c r="G3" s="1"/>
      <c r="H3" s="1"/>
      <c r="I3" s="1"/>
      <c r="J3" s="9"/>
      <c r="K3" s="122">
        <v>40561</v>
      </c>
      <c r="L3" s="122"/>
      <c r="M3" s="122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23"/>
      <c r="I4" s="123"/>
      <c r="J4" s="1"/>
      <c r="K4" s="1"/>
      <c r="L4" s="1"/>
      <c r="M4" s="92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49" t="s">
        <v>184</v>
      </c>
      <c r="B6" s="50" t="s">
        <v>145</v>
      </c>
      <c r="C6" s="50" t="s">
        <v>31</v>
      </c>
      <c r="D6" s="33">
        <v>40561</v>
      </c>
      <c r="E6" s="33">
        <v>40562</v>
      </c>
      <c r="F6" s="34">
        <v>36438</v>
      </c>
      <c r="G6" s="35">
        <v>30000</v>
      </c>
      <c r="H6" s="35"/>
      <c r="I6" s="36"/>
      <c r="J6" s="35">
        <v>30000</v>
      </c>
      <c r="K6" s="35"/>
      <c r="L6" s="35"/>
      <c r="M6" s="35"/>
      <c r="N6" s="37">
        <f t="shared" ref="N6:N37" si="0">SUM(G6+I6)</f>
        <v>30000</v>
      </c>
    </row>
    <row r="7" spans="1:14">
      <c r="A7" s="49" t="s">
        <v>166</v>
      </c>
      <c r="B7" s="50" t="s">
        <v>229</v>
      </c>
      <c r="C7" s="50" t="s">
        <v>31</v>
      </c>
      <c r="D7" s="33">
        <v>40559</v>
      </c>
      <c r="E7" s="33">
        <v>40561</v>
      </c>
      <c r="F7" s="34">
        <v>36439</v>
      </c>
      <c r="G7" s="35">
        <v>60000</v>
      </c>
      <c r="H7" s="35"/>
      <c r="I7" s="36"/>
      <c r="J7" s="35"/>
      <c r="K7" s="35">
        <v>60000</v>
      </c>
      <c r="L7" s="35"/>
      <c r="M7" s="35"/>
      <c r="N7" s="37">
        <f t="shared" si="0"/>
        <v>60000</v>
      </c>
    </row>
    <row r="8" spans="1:14">
      <c r="A8" s="49" t="s">
        <v>231</v>
      </c>
      <c r="B8" s="50" t="s">
        <v>230</v>
      </c>
      <c r="C8" s="50" t="s">
        <v>31</v>
      </c>
      <c r="D8" s="33">
        <v>40561</v>
      </c>
      <c r="E8" s="33">
        <v>40563</v>
      </c>
      <c r="F8" s="34">
        <v>36440</v>
      </c>
      <c r="G8" s="35">
        <v>60000</v>
      </c>
      <c r="H8" s="35"/>
      <c r="I8" s="36"/>
      <c r="J8" s="35"/>
      <c r="K8" s="35">
        <v>60000</v>
      </c>
      <c r="L8" s="35"/>
      <c r="M8" s="35"/>
      <c r="N8" s="37">
        <f t="shared" si="0"/>
        <v>60000</v>
      </c>
    </row>
    <row r="9" spans="1:14">
      <c r="A9" s="49"/>
      <c r="B9" s="50" t="s">
        <v>143</v>
      </c>
      <c r="C9" s="50" t="s">
        <v>31</v>
      </c>
      <c r="D9" s="33"/>
      <c r="E9" s="33"/>
      <c r="F9" s="34">
        <v>36441</v>
      </c>
      <c r="G9" s="35"/>
      <c r="H9" s="35" t="s">
        <v>27</v>
      </c>
      <c r="I9" s="36">
        <v>3400</v>
      </c>
      <c r="J9" s="35">
        <v>3400</v>
      </c>
      <c r="K9" s="35"/>
      <c r="L9" s="35"/>
      <c r="M9" s="35"/>
      <c r="N9" s="37">
        <f t="shared" si="0"/>
        <v>3400</v>
      </c>
    </row>
    <row r="10" spans="1:14">
      <c r="A10" s="49"/>
      <c r="B10" s="57"/>
      <c r="C10" s="33"/>
      <c r="D10" s="33"/>
      <c r="E10" s="33"/>
      <c r="F10" s="34"/>
      <c r="G10" s="35"/>
      <c r="H10" s="35"/>
      <c r="I10" s="35"/>
      <c r="J10" s="36"/>
      <c r="K10" s="35"/>
      <c r="L10" s="35"/>
      <c r="M10" s="35"/>
      <c r="N10" s="37">
        <f t="shared" si="0"/>
        <v>0</v>
      </c>
    </row>
    <row r="11" spans="1:14">
      <c r="A11" s="49"/>
      <c r="B11" s="52"/>
      <c r="C11" s="51"/>
      <c r="D11" s="33"/>
      <c r="E11" s="33"/>
      <c r="F11" s="34"/>
      <c r="G11" s="35"/>
      <c r="H11" s="35"/>
      <c r="I11" s="36"/>
      <c r="J11" s="35"/>
      <c r="K11" s="35"/>
      <c r="L11" s="35"/>
      <c r="M11" s="35"/>
      <c r="N11" s="37">
        <f t="shared" si="0"/>
        <v>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46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153400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150000</v>
      </c>
      <c r="H39" s="19">
        <f>SUM(H6:H38)</f>
        <v>0</v>
      </c>
      <c r="I39" s="15">
        <f>SUM(I6:I37)</f>
        <v>3400</v>
      </c>
      <c r="J39" s="15">
        <f>SUM(J6:J37)</f>
        <v>33400</v>
      </c>
      <c r="K39" s="15">
        <f>SUM(K6:K37)</f>
        <v>120000</v>
      </c>
      <c r="L39" s="15">
        <f>SUM(L6:L38)</f>
        <v>0</v>
      </c>
      <c r="M39" s="15">
        <f>SUM(M6:M38)</f>
        <v>0</v>
      </c>
      <c r="N39" s="16">
        <f>SUM(J39:M39)</f>
        <v>153400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23">
        <v>500</v>
      </c>
      <c r="F42" s="123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60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30000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 t="s">
        <v>25</v>
      </c>
      <c r="C45" s="15">
        <v>3400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24" t="s">
        <v>16</v>
      </c>
      <c r="B46" s="124"/>
      <c r="C46" s="19">
        <f>SUM(C44+C45)</f>
        <v>33400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6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6"/>
  <sheetViews>
    <sheetView topLeftCell="A25" workbookViewId="0">
      <selection activeCell="C41" sqref="C41:F46"/>
    </sheetView>
  </sheetViews>
  <sheetFormatPr baseColWidth="10" defaultRowHeight="15"/>
  <cols>
    <col min="1" max="1" width="8.28515625" customWidth="1"/>
    <col min="2" max="2" width="16.7109375" customWidth="1"/>
    <col min="3" max="3" width="15.7109375" customWidth="1"/>
    <col min="4" max="4" width="13" customWidth="1"/>
    <col min="5" max="5" width="12.42578125" customWidth="1"/>
    <col min="8" max="8" width="16.5703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19" t="s">
        <v>2</v>
      </c>
      <c r="C3" s="120"/>
      <c r="D3" s="121"/>
      <c r="E3" s="7" t="s">
        <v>28</v>
      </c>
      <c r="F3" s="8"/>
      <c r="G3" s="1"/>
      <c r="H3" s="1"/>
      <c r="I3" s="1"/>
      <c r="J3" s="9"/>
      <c r="K3" s="122">
        <v>40560</v>
      </c>
      <c r="L3" s="122"/>
      <c r="M3" s="122"/>
      <c r="N3" s="7" t="s">
        <v>30</v>
      </c>
    </row>
    <row r="4" spans="1:14">
      <c r="A4" s="1"/>
      <c r="B4" s="1"/>
      <c r="C4" s="1"/>
      <c r="D4" s="1"/>
      <c r="E4" s="1"/>
      <c r="F4" s="1"/>
      <c r="G4" s="1"/>
      <c r="H4" s="123"/>
      <c r="I4" s="123"/>
      <c r="J4" s="1"/>
      <c r="K4" s="1"/>
      <c r="L4" s="1"/>
      <c r="M4" s="91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49" t="s">
        <v>135</v>
      </c>
      <c r="B6" s="50" t="s">
        <v>228</v>
      </c>
      <c r="C6" s="50" t="s">
        <v>31</v>
      </c>
      <c r="D6" s="33">
        <v>40560</v>
      </c>
      <c r="E6" s="33">
        <v>40561</v>
      </c>
      <c r="F6" s="34">
        <v>36437</v>
      </c>
      <c r="G6" s="35">
        <v>30000</v>
      </c>
      <c r="H6" s="35"/>
      <c r="I6" s="36"/>
      <c r="J6" s="35"/>
      <c r="K6" s="35">
        <v>30000</v>
      </c>
      <c r="L6" s="35"/>
      <c r="M6" s="35"/>
      <c r="N6" s="37">
        <f t="shared" ref="N6:N37" si="0">SUM(G6+I6)</f>
        <v>30000</v>
      </c>
    </row>
    <row r="7" spans="1:14">
      <c r="A7" s="49"/>
      <c r="B7" s="50"/>
      <c r="C7" s="50"/>
      <c r="D7" s="33"/>
      <c r="E7" s="33"/>
      <c r="F7" s="34"/>
      <c r="G7" s="35"/>
      <c r="H7" s="35"/>
      <c r="I7" s="36"/>
      <c r="J7" s="35"/>
      <c r="K7" s="35"/>
      <c r="L7" s="35"/>
      <c r="M7" s="35"/>
      <c r="N7" s="37">
        <f t="shared" si="0"/>
        <v>0</v>
      </c>
    </row>
    <row r="8" spans="1:14">
      <c r="A8" s="49"/>
      <c r="B8" s="50"/>
      <c r="C8" s="50"/>
      <c r="D8" s="33"/>
      <c r="E8" s="33"/>
      <c r="F8" s="34"/>
      <c r="G8" s="35"/>
      <c r="H8" s="35"/>
      <c r="I8" s="36"/>
      <c r="J8" s="35"/>
      <c r="K8" s="35"/>
      <c r="L8" s="35"/>
      <c r="M8" s="35"/>
      <c r="N8" s="37">
        <f t="shared" si="0"/>
        <v>0</v>
      </c>
    </row>
    <row r="9" spans="1:14">
      <c r="A9" s="49"/>
      <c r="B9" s="50"/>
      <c r="C9" s="50"/>
      <c r="D9" s="33"/>
      <c r="E9" s="33"/>
      <c r="F9" s="34"/>
      <c r="G9" s="35"/>
      <c r="H9" s="35"/>
      <c r="I9" s="36"/>
      <c r="J9" s="35"/>
      <c r="K9" s="35"/>
      <c r="L9" s="35"/>
      <c r="M9" s="35"/>
      <c r="N9" s="37">
        <f t="shared" si="0"/>
        <v>0</v>
      </c>
    </row>
    <row r="10" spans="1:14">
      <c r="A10" s="49"/>
      <c r="B10" s="57"/>
      <c r="C10" s="33"/>
      <c r="D10" s="33"/>
      <c r="E10" s="33"/>
      <c r="F10" s="34"/>
      <c r="G10" s="35"/>
      <c r="H10" s="35"/>
      <c r="I10" s="35"/>
      <c r="J10" s="36"/>
      <c r="K10" s="35"/>
      <c r="L10" s="35"/>
      <c r="M10" s="35"/>
      <c r="N10" s="37">
        <f t="shared" si="0"/>
        <v>0</v>
      </c>
    </row>
    <row r="11" spans="1:14">
      <c r="A11" s="49"/>
      <c r="B11" s="52"/>
      <c r="C11" s="51"/>
      <c r="D11" s="33"/>
      <c r="E11" s="33"/>
      <c r="F11" s="34"/>
      <c r="G11" s="35"/>
      <c r="H11" s="35"/>
      <c r="I11" s="36"/>
      <c r="J11" s="35"/>
      <c r="K11" s="35"/>
      <c r="L11" s="35"/>
      <c r="M11" s="35"/>
      <c r="N11" s="37">
        <f t="shared" si="0"/>
        <v>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46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30000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30000</v>
      </c>
      <c r="H39" s="19">
        <f>SUM(H6:H38)</f>
        <v>0</v>
      </c>
      <c r="I39" s="15">
        <f>SUM(I6:I37)</f>
        <v>0</v>
      </c>
      <c r="J39" s="15">
        <f>SUM(J6:J37)</f>
        <v>0</v>
      </c>
      <c r="K39" s="15">
        <f>SUM(K6:K37)</f>
        <v>30000</v>
      </c>
      <c r="L39" s="15">
        <f>SUM(L6:L38)</f>
        <v>0</v>
      </c>
      <c r="M39" s="15">
        <f>SUM(M6:M38)</f>
        <v>0</v>
      </c>
      <c r="N39" s="16">
        <f>SUM(J39:M39)</f>
        <v>30000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23">
        <v>500</v>
      </c>
      <c r="F42" s="123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 t="s">
        <v>25</v>
      </c>
      <c r="C45" s="15"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24" t="s">
        <v>16</v>
      </c>
      <c r="B46" s="124"/>
      <c r="C46" s="19">
        <f>SUM(C44+C45)</f>
        <v>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6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6"/>
  <sheetViews>
    <sheetView topLeftCell="A4" workbookViewId="0">
      <selection activeCell="K10" sqref="K10"/>
    </sheetView>
  </sheetViews>
  <sheetFormatPr baseColWidth="10" defaultRowHeight="15"/>
  <cols>
    <col min="1" max="1" width="8.28515625" customWidth="1"/>
    <col min="2" max="2" width="16.7109375" customWidth="1"/>
    <col min="3" max="3" width="15.7109375" customWidth="1"/>
    <col min="4" max="4" width="13" customWidth="1"/>
    <col min="5" max="5" width="12.42578125" customWidth="1"/>
    <col min="8" max="8" width="16.5703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19" t="s">
        <v>2</v>
      </c>
      <c r="C3" s="120"/>
      <c r="D3" s="121"/>
      <c r="E3" s="7" t="s">
        <v>29</v>
      </c>
      <c r="F3" s="8"/>
      <c r="G3" s="1"/>
      <c r="H3" s="1"/>
      <c r="I3" s="1"/>
      <c r="J3" s="9"/>
      <c r="K3" s="122">
        <v>40560</v>
      </c>
      <c r="L3" s="122"/>
      <c r="M3" s="122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23"/>
      <c r="I4" s="123"/>
      <c r="J4" s="1"/>
      <c r="K4" s="1"/>
      <c r="L4" s="1"/>
      <c r="M4" s="90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49"/>
      <c r="B6" s="50" t="s">
        <v>224</v>
      </c>
      <c r="C6" s="50" t="s">
        <v>225</v>
      </c>
      <c r="D6" s="33">
        <v>40538</v>
      </c>
      <c r="E6" s="33">
        <v>40905</v>
      </c>
      <c r="F6" s="34">
        <v>36433</v>
      </c>
      <c r="G6" s="35">
        <v>556000</v>
      </c>
      <c r="H6" s="35"/>
      <c r="I6" s="36"/>
      <c r="J6" s="35">
        <v>556000</v>
      </c>
      <c r="K6" s="35"/>
      <c r="L6" s="35"/>
      <c r="M6" s="35"/>
      <c r="N6" s="37">
        <f t="shared" ref="N6:N37" si="0">SUM(G6+I6)</f>
        <v>556000</v>
      </c>
    </row>
    <row r="7" spans="1:14">
      <c r="A7" s="49"/>
      <c r="B7" s="50" t="s">
        <v>226</v>
      </c>
      <c r="C7" s="50" t="s">
        <v>91</v>
      </c>
      <c r="D7" s="33">
        <v>40543</v>
      </c>
      <c r="E7" s="33">
        <v>40546</v>
      </c>
      <c r="F7" s="34">
        <v>36434</v>
      </c>
      <c r="G7" s="35">
        <v>68070</v>
      </c>
      <c r="H7" s="35"/>
      <c r="I7" s="36"/>
      <c r="J7" s="35"/>
      <c r="K7" s="35">
        <v>68070</v>
      </c>
      <c r="L7" s="35"/>
      <c r="M7" s="35"/>
      <c r="N7" s="37">
        <f t="shared" si="0"/>
        <v>68070</v>
      </c>
    </row>
    <row r="8" spans="1:14">
      <c r="A8" s="49"/>
      <c r="B8" s="50" t="s">
        <v>145</v>
      </c>
      <c r="C8" s="50" t="s">
        <v>31</v>
      </c>
      <c r="D8" s="33">
        <v>40560</v>
      </c>
      <c r="E8" s="33">
        <v>40561</v>
      </c>
      <c r="F8" s="34">
        <v>36435</v>
      </c>
      <c r="G8" s="35">
        <v>30000</v>
      </c>
      <c r="H8" s="35"/>
      <c r="I8" s="36"/>
      <c r="J8" s="35">
        <v>30000</v>
      </c>
      <c r="K8" s="35"/>
      <c r="L8" s="35"/>
      <c r="M8" s="35"/>
      <c r="N8" s="37">
        <f t="shared" si="0"/>
        <v>30000</v>
      </c>
    </row>
    <row r="9" spans="1:14">
      <c r="A9" s="49"/>
      <c r="B9" s="50" t="s">
        <v>227</v>
      </c>
      <c r="C9" s="50" t="s">
        <v>31</v>
      </c>
      <c r="D9" s="33">
        <v>40560</v>
      </c>
      <c r="E9" s="33">
        <v>40561</v>
      </c>
      <c r="F9" s="34">
        <v>36436</v>
      </c>
      <c r="G9" s="35">
        <v>39000</v>
      </c>
      <c r="H9" s="35"/>
      <c r="I9" s="36"/>
      <c r="J9" s="35"/>
      <c r="K9" s="35">
        <v>39000</v>
      </c>
      <c r="L9" s="35"/>
      <c r="M9" s="35"/>
      <c r="N9" s="37">
        <f t="shared" si="0"/>
        <v>39000</v>
      </c>
    </row>
    <row r="10" spans="1:14">
      <c r="A10" s="49"/>
      <c r="B10" s="57"/>
      <c r="C10" s="33"/>
      <c r="D10" s="33"/>
      <c r="E10" s="33"/>
      <c r="F10" s="34"/>
      <c r="G10" s="35"/>
      <c r="H10" s="35"/>
      <c r="I10" s="35"/>
      <c r="J10" s="36"/>
      <c r="K10" s="35"/>
      <c r="L10" s="35"/>
      <c r="M10" s="35"/>
      <c r="N10" s="37">
        <f t="shared" si="0"/>
        <v>0</v>
      </c>
    </row>
    <row r="11" spans="1:14">
      <c r="A11" s="49"/>
      <c r="B11" s="52"/>
      <c r="C11" s="51"/>
      <c r="D11" s="33"/>
      <c r="E11" s="33"/>
      <c r="F11" s="34"/>
      <c r="G11" s="35"/>
      <c r="H11" s="35"/>
      <c r="I11" s="36"/>
      <c r="J11" s="35"/>
      <c r="K11" s="35"/>
      <c r="L11" s="35"/>
      <c r="M11" s="35"/>
      <c r="N11" s="37">
        <f t="shared" si="0"/>
        <v>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46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693070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693070</v>
      </c>
      <c r="H39" s="19">
        <f>SUM(H6:H38)</f>
        <v>0</v>
      </c>
      <c r="I39" s="15">
        <f>SUM(I6:I37)</f>
        <v>0</v>
      </c>
      <c r="J39" s="15">
        <f>SUM(J6:J37)</f>
        <v>586000</v>
      </c>
      <c r="K39" s="15">
        <f>SUM(K6:K37)</f>
        <v>107070</v>
      </c>
      <c r="L39" s="15">
        <f>SUM(L6:L38)</f>
        <v>0</v>
      </c>
      <c r="M39" s="15">
        <f>SUM(M6:M38)</f>
        <v>0</v>
      </c>
      <c r="N39" s="16">
        <f>SUM(J39:M39)</f>
        <v>693070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23">
        <v>500</v>
      </c>
      <c r="F42" s="123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1172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586000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 t="s">
        <v>25</v>
      </c>
      <c r="C45" s="15"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24" t="s">
        <v>16</v>
      </c>
      <c r="B46" s="124"/>
      <c r="C46" s="19">
        <f>SUM(C44+C45)</f>
        <v>586000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6"/>
  <sheetViews>
    <sheetView workbookViewId="0">
      <selection sqref="A1:N46"/>
    </sheetView>
  </sheetViews>
  <sheetFormatPr baseColWidth="10" defaultRowHeight="15"/>
  <cols>
    <col min="1" max="1" width="8.28515625" customWidth="1"/>
    <col min="2" max="2" width="16.7109375" customWidth="1"/>
    <col min="3" max="3" width="19.5703125" customWidth="1"/>
    <col min="4" max="4" width="13" customWidth="1"/>
    <col min="5" max="5" width="12.42578125" customWidth="1"/>
    <col min="8" max="8" width="16.5703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19" t="s">
        <v>2</v>
      </c>
      <c r="C3" s="120"/>
      <c r="D3" s="121"/>
      <c r="E3" s="7" t="s">
        <v>29</v>
      </c>
      <c r="F3" s="8"/>
      <c r="G3" s="1"/>
      <c r="H3" s="1"/>
      <c r="I3" s="1"/>
      <c r="J3" s="9"/>
      <c r="K3" s="122">
        <v>40573</v>
      </c>
      <c r="L3" s="122"/>
      <c r="M3" s="122"/>
      <c r="N3" s="7" t="s">
        <v>30</v>
      </c>
    </row>
    <row r="4" spans="1:14">
      <c r="A4" s="1"/>
      <c r="B4" s="1"/>
      <c r="C4" s="1"/>
      <c r="D4" s="1"/>
      <c r="E4" s="1"/>
      <c r="F4" s="1"/>
      <c r="G4" s="1"/>
      <c r="H4" s="123"/>
      <c r="I4" s="123"/>
      <c r="J4" s="1"/>
      <c r="K4" s="1"/>
      <c r="L4" s="1"/>
      <c r="M4" s="116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 t="s">
        <v>309</v>
      </c>
      <c r="B6" s="50" t="s">
        <v>386</v>
      </c>
      <c r="C6" s="50"/>
      <c r="D6" s="33"/>
      <c r="E6" s="33"/>
      <c r="F6" s="34">
        <v>36570</v>
      </c>
      <c r="G6" s="35"/>
      <c r="H6" s="35" t="s">
        <v>387</v>
      </c>
      <c r="I6" s="36">
        <v>22000</v>
      </c>
      <c r="J6" s="35"/>
      <c r="K6" s="35">
        <v>22000</v>
      </c>
      <c r="L6" s="35"/>
      <c r="M6" s="35"/>
      <c r="N6" s="37">
        <f t="shared" ref="N6:N37" si="0">SUM(G6+I6)</f>
        <v>22000</v>
      </c>
    </row>
    <row r="7" spans="1:14">
      <c r="A7" s="57" t="s">
        <v>260</v>
      </c>
      <c r="B7" s="57" t="s">
        <v>138</v>
      </c>
      <c r="C7" s="57" t="s">
        <v>58</v>
      </c>
      <c r="D7" s="33">
        <v>40575</v>
      </c>
      <c r="E7" s="33">
        <v>40577</v>
      </c>
      <c r="F7" s="34">
        <v>36571</v>
      </c>
      <c r="G7" s="35">
        <v>56000</v>
      </c>
      <c r="H7" s="35"/>
      <c r="I7" s="36"/>
      <c r="J7" s="35"/>
      <c r="K7" s="35"/>
      <c r="L7" s="35"/>
      <c r="M7" s="35">
        <v>56000</v>
      </c>
      <c r="N7" s="37">
        <f t="shared" si="0"/>
        <v>56000</v>
      </c>
    </row>
    <row r="8" spans="1:14">
      <c r="A8" s="57" t="s">
        <v>166</v>
      </c>
      <c r="B8" s="50" t="s">
        <v>388</v>
      </c>
      <c r="C8" s="50" t="s">
        <v>31</v>
      </c>
      <c r="D8" s="33">
        <v>40573</v>
      </c>
      <c r="E8" s="33">
        <v>40574</v>
      </c>
      <c r="F8" s="34">
        <v>36752</v>
      </c>
      <c r="G8" s="35">
        <v>30000</v>
      </c>
      <c r="H8" s="35"/>
      <c r="I8" s="36"/>
      <c r="J8" s="35"/>
      <c r="K8" s="35">
        <v>30000</v>
      </c>
      <c r="L8" s="35"/>
      <c r="M8" s="35"/>
      <c r="N8" s="37">
        <f t="shared" si="0"/>
        <v>30000</v>
      </c>
    </row>
    <row r="9" spans="1:14">
      <c r="A9" s="57" t="s">
        <v>302</v>
      </c>
      <c r="B9" s="50" t="s">
        <v>389</v>
      </c>
      <c r="C9" s="50" t="s">
        <v>31</v>
      </c>
      <c r="D9" s="33">
        <v>40573</v>
      </c>
      <c r="E9" s="33">
        <v>40576</v>
      </c>
      <c r="F9" s="34">
        <v>36573</v>
      </c>
      <c r="G9" s="35">
        <v>90000</v>
      </c>
      <c r="H9" s="35"/>
      <c r="I9" s="36"/>
      <c r="J9" s="35"/>
      <c r="K9" s="35">
        <v>90000</v>
      </c>
      <c r="L9" s="35"/>
      <c r="M9" s="35"/>
      <c r="N9" s="37">
        <f t="shared" si="0"/>
        <v>90000</v>
      </c>
    </row>
    <row r="10" spans="1:14">
      <c r="A10" s="49" t="s">
        <v>390</v>
      </c>
      <c r="B10" s="57" t="s">
        <v>391</v>
      </c>
      <c r="C10" s="33" t="s">
        <v>31</v>
      </c>
      <c r="D10" s="33">
        <v>40573</v>
      </c>
      <c r="E10" s="33">
        <v>40576</v>
      </c>
      <c r="F10" s="34">
        <v>36574</v>
      </c>
      <c r="G10" s="35">
        <v>90000</v>
      </c>
      <c r="H10" s="35"/>
      <c r="I10" s="35"/>
      <c r="J10" s="36"/>
      <c r="K10" s="35">
        <v>90000</v>
      </c>
      <c r="L10" s="35"/>
      <c r="M10" s="35"/>
      <c r="N10" s="37">
        <f t="shared" si="0"/>
        <v>90000</v>
      </c>
    </row>
    <row r="11" spans="1:14">
      <c r="A11" s="49" t="s">
        <v>383</v>
      </c>
      <c r="B11" s="52" t="s">
        <v>392</v>
      </c>
      <c r="C11" s="51" t="s">
        <v>31</v>
      </c>
      <c r="D11" s="33">
        <v>40573</v>
      </c>
      <c r="E11" s="33">
        <v>40576</v>
      </c>
      <c r="F11" s="34">
        <v>36575</v>
      </c>
      <c r="G11" s="35">
        <v>90000</v>
      </c>
      <c r="H11" s="35"/>
      <c r="I11" s="36"/>
      <c r="J11" s="35"/>
      <c r="K11" s="35">
        <v>90000</v>
      </c>
      <c r="L11" s="35"/>
      <c r="M11" s="35"/>
      <c r="N11" s="37">
        <f t="shared" si="0"/>
        <v>90000</v>
      </c>
    </row>
    <row r="12" spans="1:14">
      <c r="A12" s="49"/>
      <c r="B12" s="52" t="s">
        <v>29</v>
      </c>
      <c r="C12" s="33"/>
      <c r="D12" s="33"/>
      <c r="E12" s="33"/>
      <c r="F12" s="34">
        <v>36576</v>
      </c>
      <c r="G12" s="35"/>
      <c r="H12" s="35" t="s">
        <v>27</v>
      </c>
      <c r="I12" s="36">
        <v>4400</v>
      </c>
      <c r="J12" s="36">
        <v>4400</v>
      </c>
      <c r="K12" s="35"/>
      <c r="L12" s="35"/>
      <c r="M12" s="35"/>
      <c r="N12" s="37">
        <f t="shared" si="0"/>
        <v>4400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52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382400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356000</v>
      </c>
      <c r="H39" s="19">
        <f>SUM(H6:H38)</f>
        <v>0</v>
      </c>
      <c r="I39" s="15">
        <f>SUM(I6:I37)</f>
        <v>26400</v>
      </c>
      <c r="J39" s="15">
        <f>SUM(J6:J37)</f>
        <v>4400</v>
      </c>
      <c r="K39" s="15">
        <f>SUM(K6:K37)</f>
        <v>322000</v>
      </c>
      <c r="L39" s="15">
        <f>SUM(L6:L38)</f>
        <v>0</v>
      </c>
      <c r="M39" s="15">
        <f>SUM(M6:M38)</f>
        <v>56000</v>
      </c>
      <c r="N39" s="16">
        <f>SUM(J39:M39)</f>
        <v>382400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23">
        <v>500</v>
      </c>
      <c r="F42" s="123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/>
      <c r="C45" s="15">
        <v>4400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24" t="s">
        <v>16</v>
      </c>
      <c r="B46" s="124"/>
      <c r="C46" s="19">
        <f>SUM(C44+C45)</f>
        <v>4400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4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6"/>
  <sheetViews>
    <sheetView workbookViewId="0">
      <selection activeCell="C46" sqref="C46"/>
    </sheetView>
  </sheetViews>
  <sheetFormatPr baseColWidth="10" defaultRowHeight="15"/>
  <cols>
    <col min="1" max="1" width="8.28515625" customWidth="1"/>
    <col min="2" max="2" width="16.7109375" customWidth="1"/>
    <col min="3" max="3" width="13.85546875" customWidth="1"/>
    <col min="4" max="4" width="13" customWidth="1"/>
    <col min="5" max="5" width="12.42578125" customWidth="1"/>
    <col min="8" max="8" width="16.5703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19" t="s">
        <v>2</v>
      </c>
      <c r="C3" s="120"/>
      <c r="D3" s="121"/>
      <c r="E3" s="7" t="s">
        <v>29</v>
      </c>
      <c r="F3" s="8"/>
      <c r="G3" s="1"/>
      <c r="H3" s="1"/>
      <c r="I3" s="1"/>
      <c r="J3" s="9"/>
      <c r="K3" s="122">
        <v>40559</v>
      </c>
      <c r="L3" s="122"/>
      <c r="M3" s="122"/>
      <c r="N3" s="7" t="s">
        <v>30</v>
      </c>
    </row>
    <row r="4" spans="1:14">
      <c r="A4" s="1"/>
      <c r="B4" s="1"/>
      <c r="C4" s="1"/>
      <c r="D4" s="1"/>
      <c r="E4" s="1"/>
      <c r="F4" s="1"/>
      <c r="G4" s="1"/>
      <c r="H4" s="123"/>
      <c r="I4" s="123"/>
      <c r="J4" s="1"/>
      <c r="K4" s="1"/>
      <c r="L4" s="1"/>
      <c r="M4" s="89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49"/>
      <c r="B6" s="50" t="s">
        <v>220</v>
      </c>
      <c r="C6" s="50" t="s">
        <v>31</v>
      </c>
      <c r="D6" s="33">
        <v>40559</v>
      </c>
      <c r="E6" s="33">
        <v>40560</v>
      </c>
      <c r="F6" s="34">
        <v>36428</v>
      </c>
      <c r="G6" s="35">
        <v>40000</v>
      </c>
      <c r="H6" s="35"/>
      <c r="I6" s="36"/>
      <c r="J6" s="35"/>
      <c r="K6" s="35">
        <v>40000</v>
      </c>
      <c r="L6" s="35"/>
      <c r="M6" s="35"/>
      <c r="N6" s="37">
        <f t="shared" ref="N6:N37" si="0">SUM(G6+I6)</f>
        <v>40000</v>
      </c>
    </row>
    <row r="7" spans="1:14">
      <c r="A7" s="49"/>
      <c r="B7" s="50" t="s">
        <v>221</v>
      </c>
      <c r="C7" s="50" t="s">
        <v>31</v>
      </c>
      <c r="D7" s="33">
        <v>40559</v>
      </c>
      <c r="E7" s="33">
        <v>40561</v>
      </c>
      <c r="F7" s="34">
        <v>36429</v>
      </c>
      <c r="G7" s="35">
        <v>120000</v>
      </c>
      <c r="H7" s="35"/>
      <c r="I7" s="36"/>
      <c r="J7" s="35"/>
      <c r="K7" s="35">
        <v>120000</v>
      </c>
      <c r="L7" s="35"/>
      <c r="M7" s="35"/>
      <c r="N7" s="37">
        <f t="shared" si="0"/>
        <v>120000</v>
      </c>
    </row>
    <row r="8" spans="1:14">
      <c r="A8" s="49"/>
      <c r="B8" s="50" t="s">
        <v>222</v>
      </c>
      <c r="C8" s="50" t="s">
        <v>31</v>
      </c>
      <c r="D8" s="33">
        <v>40559</v>
      </c>
      <c r="E8" s="33">
        <v>40560</v>
      </c>
      <c r="F8" s="34">
        <v>36430</v>
      </c>
      <c r="G8" s="35">
        <v>30000</v>
      </c>
      <c r="H8" s="35"/>
      <c r="I8" s="36"/>
      <c r="J8" s="35">
        <v>30000</v>
      </c>
      <c r="K8" s="35"/>
      <c r="L8" s="35"/>
      <c r="M8" s="35"/>
      <c r="N8" s="37">
        <f t="shared" si="0"/>
        <v>30000</v>
      </c>
    </row>
    <row r="9" spans="1:14">
      <c r="A9" s="49"/>
      <c r="B9" s="50" t="s">
        <v>203</v>
      </c>
      <c r="C9" s="50"/>
      <c r="D9" s="33"/>
      <c r="E9" s="33"/>
      <c r="F9" s="34">
        <v>36431</v>
      </c>
      <c r="G9" s="35"/>
      <c r="H9" s="35" t="s">
        <v>223</v>
      </c>
      <c r="I9" s="36">
        <v>50000</v>
      </c>
      <c r="J9" s="35">
        <v>50000</v>
      </c>
      <c r="K9" s="35"/>
      <c r="L9" s="35"/>
      <c r="M9" s="35"/>
      <c r="N9" s="37">
        <f t="shared" si="0"/>
        <v>50000</v>
      </c>
    </row>
    <row r="10" spans="1:14">
      <c r="A10" s="49"/>
      <c r="B10" s="57" t="s">
        <v>29</v>
      </c>
      <c r="C10" s="33"/>
      <c r="D10" s="33"/>
      <c r="E10" s="33"/>
      <c r="F10" s="34">
        <v>36342</v>
      </c>
      <c r="G10" s="35"/>
      <c r="H10" s="35" t="s">
        <v>27</v>
      </c>
      <c r="I10" s="35">
        <v>2400</v>
      </c>
      <c r="J10" s="36">
        <v>2400</v>
      </c>
      <c r="K10" s="35"/>
      <c r="L10" s="35"/>
      <c r="M10" s="35"/>
      <c r="N10" s="37">
        <f t="shared" si="0"/>
        <v>2400</v>
      </c>
    </row>
    <row r="11" spans="1:14">
      <c r="A11" s="49"/>
      <c r="B11" s="52"/>
      <c r="C11" s="51"/>
      <c r="D11" s="33"/>
      <c r="E11" s="33"/>
      <c r="F11" s="34"/>
      <c r="G11" s="35"/>
      <c r="H11" s="35"/>
      <c r="I11" s="36"/>
      <c r="J11" s="35"/>
      <c r="K11" s="35"/>
      <c r="L11" s="35"/>
      <c r="M11" s="35"/>
      <c r="N11" s="37">
        <f t="shared" si="0"/>
        <v>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46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242400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190000</v>
      </c>
      <c r="H39" s="19">
        <f>SUM(H6:H38)</f>
        <v>0</v>
      </c>
      <c r="I39" s="15">
        <f>SUM(I6:I37)</f>
        <v>52400</v>
      </c>
      <c r="J39" s="15">
        <f>SUM(J6:J37)</f>
        <v>82400</v>
      </c>
      <c r="K39" s="15">
        <f>SUM(K6:K37)</f>
        <v>160000</v>
      </c>
      <c r="L39" s="15">
        <f>SUM(L6:L38)</f>
        <v>0</v>
      </c>
      <c r="M39" s="15">
        <f>SUM(M6:M38)</f>
        <v>0</v>
      </c>
      <c r="N39" s="16">
        <f>SUM(J39:M39)</f>
        <v>242400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23">
        <v>500</v>
      </c>
      <c r="F42" s="123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100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50000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 t="s">
        <v>25</v>
      </c>
      <c r="C45" s="15">
        <v>32400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24" t="s">
        <v>16</v>
      </c>
      <c r="B46" s="124"/>
      <c r="C46" s="19">
        <f>SUM(C44+C45)</f>
        <v>82400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8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6"/>
  <sheetViews>
    <sheetView workbookViewId="0">
      <selection activeCell="G7" sqref="G7"/>
    </sheetView>
  </sheetViews>
  <sheetFormatPr baseColWidth="10" defaultRowHeight="15"/>
  <cols>
    <col min="1" max="1" width="8.28515625" customWidth="1"/>
    <col min="2" max="2" width="16.7109375" customWidth="1"/>
    <col min="3" max="3" width="13.85546875" customWidth="1"/>
    <col min="4" max="4" width="13" customWidth="1"/>
    <col min="5" max="5" width="12.42578125" customWidth="1"/>
    <col min="8" max="8" width="16.5703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19" t="s">
        <v>2</v>
      </c>
      <c r="C3" s="120"/>
      <c r="D3" s="121"/>
      <c r="E3" s="7" t="s">
        <v>28</v>
      </c>
      <c r="F3" s="8"/>
      <c r="G3" s="1"/>
      <c r="H3" s="1"/>
      <c r="I3" s="1"/>
      <c r="J3" s="9"/>
      <c r="K3" s="122">
        <v>40559</v>
      </c>
      <c r="L3" s="122"/>
      <c r="M3" s="122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23"/>
      <c r="I4" s="123"/>
      <c r="J4" s="1"/>
      <c r="K4" s="1"/>
      <c r="L4" s="1"/>
      <c r="M4" s="88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49"/>
      <c r="B6" s="50" t="s">
        <v>217</v>
      </c>
      <c r="C6" s="50"/>
      <c r="D6" s="33"/>
      <c r="E6" s="33"/>
      <c r="F6" s="34">
        <v>36423</v>
      </c>
      <c r="G6" s="35"/>
      <c r="H6" s="35" t="s">
        <v>216</v>
      </c>
      <c r="I6" s="36">
        <v>55000</v>
      </c>
      <c r="J6" s="35"/>
      <c r="K6" s="35">
        <v>55000</v>
      </c>
      <c r="L6" s="35"/>
      <c r="M6" s="35"/>
      <c r="N6" s="37">
        <f t="shared" ref="N6:N37" si="0">SUM(G6+I6)</f>
        <v>55000</v>
      </c>
    </row>
    <row r="7" spans="1:14">
      <c r="A7" s="49"/>
      <c r="B7" s="50" t="s">
        <v>217</v>
      </c>
      <c r="C7" s="50" t="s">
        <v>31</v>
      </c>
      <c r="D7" s="33">
        <v>40556</v>
      </c>
      <c r="E7" s="33">
        <v>40559</v>
      </c>
      <c r="F7" s="34">
        <v>36424</v>
      </c>
      <c r="G7" s="35">
        <v>90000</v>
      </c>
      <c r="H7" s="35"/>
      <c r="I7" s="36"/>
      <c r="J7" s="35"/>
      <c r="K7" s="35">
        <v>90000</v>
      </c>
      <c r="L7" s="35"/>
      <c r="M7" s="35"/>
      <c r="N7" s="37">
        <f t="shared" si="0"/>
        <v>90000</v>
      </c>
    </row>
    <row r="8" spans="1:14">
      <c r="A8" s="49"/>
      <c r="B8" s="50" t="s">
        <v>218</v>
      </c>
      <c r="C8" s="50" t="s">
        <v>31</v>
      </c>
      <c r="D8" s="33">
        <v>40556</v>
      </c>
      <c r="E8" s="33">
        <v>40559</v>
      </c>
      <c r="F8" s="34">
        <v>36425</v>
      </c>
      <c r="G8" s="35">
        <v>90000</v>
      </c>
      <c r="H8" s="35"/>
      <c r="I8" s="36"/>
      <c r="J8" s="35"/>
      <c r="K8" s="35">
        <v>90000</v>
      </c>
      <c r="L8" s="35"/>
      <c r="M8" s="35"/>
      <c r="N8" s="37">
        <f t="shared" si="0"/>
        <v>90000</v>
      </c>
    </row>
    <row r="9" spans="1:14">
      <c r="A9" s="49"/>
      <c r="B9" s="50" t="s">
        <v>219</v>
      </c>
      <c r="C9" s="50" t="s">
        <v>31</v>
      </c>
      <c r="D9" s="33">
        <v>40558</v>
      </c>
      <c r="E9" s="33">
        <v>40559</v>
      </c>
      <c r="F9" s="34">
        <v>36426</v>
      </c>
      <c r="G9" s="35">
        <v>24500</v>
      </c>
      <c r="H9" s="35"/>
      <c r="I9" s="36"/>
      <c r="J9" s="35"/>
      <c r="K9" s="35">
        <v>24500</v>
      </c>
      <c r="L9" s="35"/>
      <c r="M9" s="35"/>
      <c r="N9" s="37">
        <f t="shared" si="0"/>
        <v>24500</v>
      </c>
    </row>
    <row r="10" spans="1:14">
      <c r="A10" s="49"/>
      <c r="B10" s="57" t="s">
        <v>31</v>
      </c>
      <c r="C10" s="33"/>
      <c r="D10" s="33"/>
      <c r="E10" s="33"/>
      <c r="F10" s="34">
        <v>36427</v>
      </c>
      <c r="G10" s="35"/>
      <c r="H10" s="35" t="s">
        <v>27</v>
      </c>
      <c r="I10" s="35">
        <v>5925</v>
      </c>
      <c r="J10" s="36">
        <v>5925</v>
      </c>
      <c r="K10" s="35"/>
      <c r="L10" s="35"/>
      <c r="M10" s="35"/>
      <c r="N10" s="37">
        <f t="shared" si="0"/>
        <v>5925</v>
      </c>
    </row>
    <row r="11" spans="1:14">
      <c r="A11" s="49"/>
      <c r="B11" s="52"/>
      <c r="C11" s="51"/>
      <c r="D11" s="33"/>
      <c r="E11" s="33"/>
      <c r="F11" s="34"/>
      <c r="G11" s="35"/>
      <c r="H11" s="35"/>
      <c r="I11" s="36"/>
      <c r="J11" s="35"/>
      <c r="K11" s="35"/>
      <c r="L11" s="35"/>
      <c r="M11" s="35"/>
      <c r="N11" s="37">
        <f t="shared" si="0"/>
        <v>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46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265425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204500</v>
      </c>
      <c r="H39" s="19">
        <f>SUM(H6:H38)</f>
        <v>0</v>
      </c>
      <c r="I39" s="15">
        <f>SUM(I6:I37)</f>
        <v>60925</v>
      </c>
      <c r="J39" s="15">
        <f>SUM(J6:J37)</f>
        <v>5925</v>
      </c>
      <c r="K39" s="15">
        <f>SUM(K6:K37)</f>
        <v>259500</v>
      </c>
      <c r="L39" s="15">
        <f>SUM(L6:L38)</f>
        <v>0</v>
      </c>
      <c r="M39" s="15">
        <f>SUM(M6:M38)</f>
        <v>0</v>
      </c>
      <c r="N39" s="16">
        <f>SUM(J39:M39)</f>
        <v>265425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23">
        <v>500</v>
      </c>
      <c r="F42" s="123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3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1500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 t="s">
        <v>25</v>
      </c>
      <c r="C45" s="15">
        <v>4425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24" t="s">
        <v>16</v>
      </c>
      <c r="B46" s="124"/>
      <c r="C46" s="19">
        <f>SUM(C44+C45)</f>
        <v>5925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8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6"/>
  <sheetViews>
    <sheetView topLeftCell="A25" workbookViewId="0">
      <selection activeCell="C44" sqref="C44"/>
    </sheetView>
  </sheetViews>
  <sheetFormatPr baseColWidth="10" defaultRowHeight="15"/>
  <cols>
    <col min="1" max="1" width="8.28515625" customWidth="1"/>
    <col min="2" max="2" width="16.7109375" customWidth="1"/>
    <col min="3" max="3" width="13.85546875" customWidth="1"/>
    <col min="4" max="4" width="13" customWidth="1"/>
    <col min="5" max="5" width="12.42578125" customWidth="1"/>
    <col min="8" max="8" width="16.5703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19" t="s">
        <v>2</v>
      </c>
      <c r="C3" s="120"/>
      <c r="D3" s="121"/>
      <c r="E3" s="7" t="s">
        <v>28</v>
      </c>
      <c r="F3" s="8"/>
      <c r="G3" s="1"/>
      <c r="H3" s="1"/>
      <c r="I3" s="1"/>
      <c r="J3" s="9"/>
      <c r="K3" s="122">
        <v>40558</v>
      </c>
      <c r="L3" s="122"/>
      <c r="M3" s="122"/>
      <c r="N3" s="7" t="s">
        <v>30</v>
      </c>
    </row>
    <row r="4" spans="1:14">
      <c r="A4" s="1"/>
      <c r="B4" s="1"/>
      <c r="C4" s="1"/>
      <c r="D4" s="1"/>
      <c r="E4" s="1"/>
      <c r="F4" s="1"/>
      <c r="G4" s="1"/>
      <c r="H4" s="123"/>
      <c r="I4" s="123"/>
      <c r="J4" s="1"/>
      <c r="K4" s="1"/>
      <c r="L4" s="1"/>
      <c r="M4" s="87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49" t="s">
        <v>209</v>
      </c>
      <c r="B6" s="50" t="s">
        <v>210</v>
      </c>
      <c r="C6" s="50" t="s">
        <v>31</v>
      </c>
      <c r="D6" s="33">
        <v>40558</v>
      </c>
      <c r="E6" s="33">
        <v>40559</v>
      </c>
      <c r="F6" s="34">
        <v>36419</v>
      </c>
      <c r="G6" s="35">
        <v>69000</v>
      </c>
      <c r="H6" s="35"/>
      <c r="I6" s="36"/>
      <c r="J6" s="35"/>
      <c r="K6" s="35">
        <v>69000</v>
      </c>
      <c r="L6" s="35"/>
      <c r="M6" s="35"/>
      <c r="N6" s="37">
        <f t="shared" ref="N6:N37" si="0">SUM(G6+I6)</f>
        <v>69000</v>
      </c>
    </row>
    <row r="7" spans="1:14">
      <c r="A7" s="49" t="s">
        <v>153</v>
      </c>
      <c r="B7" s="50" t="s">
        <v>211</v>
      </c>
      <c r="C7" s="50" t="s">
        <v>31</v>
      </c>
      <c r="D7" s="33"/>
      <c r="E7" s="33"/>
      <c r="F7" s="34">
        <v>36420</v>
      </c>
      <c r="G7" s="35"/>
      <c r="H7" s="35" t="s">
        <v>212</v>
      </c>
      <c r="I7" s="36">
        <v>285000</v>
      </c>
      <c r="J7" s="35"/>
      <c r="K7" s="35">
        <v>285000</v>
      </c>
      <c r="L7" s="35"/>
      <c r="M7" s="35"/>
      <c r="N7" s="37">
        <f t="shared" si="0"/>
        <v>285000</v>
      </c>
    </row>
    <row r="8" spans="1:14">
      <c r="A8" s="49" t="s">
        <v>153</v>
      </c>
      <c r="B8" s="50" t="s">
        <v>211</v>
      </c>
      <c r="C8" s="50" t="s">
        <v>31</v>
      </c>
      <c r="D8" s="33">
        <v>40558</v>
      </c>
      <c r="E8" s="33">
        <v>40560</v>
      </c>
      <c r="F8" s="34">
        <v>36421</v>
      </c>
      <c r="G8" s="35">
        <v>60000</v>
      </c>
      <c r="H8" s="35"/>
      <c r="I8" s="36"/>
      <c r="J8" s="35"/>
      <c r="K8" s="35">
        <v>60000</v>
      </c>
      <c r="L8" s="35"/>
      <c r="M8" s="35"/>
      <c r="N8" s="37">
        <f t="shared" si="0"/>
        <v>60000</v>
      </c>
    </row>
    <row r="9" spans="1:14">
      <c r="A9" s="49" t="s">
        <v>213</v>
      </c>
      <c r="B9" s="50" t="s">
        <v>214</v>
      </c>
      <c r="C9" s="50" t="s">
        <v>31</v>
      </c>
      <c r="D9" s="33"/>
      <c r="E9" s="33"/>
      <c r="F9" s="34">
        <v>36422</v>
      </c>
      <c r="G9" s="35"/>
      <c r="H9" s="35" t="s">
        <v>215</v>
      </c>
      <c r="I9" s="36">
        <v>76500</v>
      </c>
      <c r="J9" s="35">
        <v>51000</v>
      </c>
      <c r="K9" s="35">
        <v>25500</v>
      </c>
      <c r="L9" s="35"/>
      <c r="M9" s="35"/>
      <c r="N9" s="37">
        <f t="shared" si="0"/>
        <v>76500</v>
      </c>
    </row>
    <row r="10" spans="1:14">
      <c r="A10" s="49"/>
      <c r="B10" s="57"/>
      <c r="C10" s="33"/>
      <c r="D10" s="33"/>
      <c r="E10" s="33"/>
      <c r="F10" s="34"/>
      <c r="G10" s="35"/>
      <c r="H10" s="35"/>
      <c r="I10" s="35"/>
      <c r="J10" s="36"/>
      <c r="K10" s="35"/>
      <c r="L10" s="35"/>
      <c r="M10" s="35"/>
      <c r="N10" s="37">
        <f t="shared" si="0"/>
        <v>0</v>
      </c>
    </row>
    <row r="11" spans="1:14">
      <c r="A11" s="49"/>
      <c r="B11" s="52"/>
      <c r="C11" s="51"/>
      <c r="D11" s="33"/>
      <c r="E11" s="33"/>
      <c r="F11" s="34"/>
      <c r="G11" s="35"/>
      <c r="H11" s="35"/>
      <c r="I11" s="36"/>
      <c r="J11" s="35"/>
      <c r="K11" s="35"/>
      <c r="L11" s="35"/>
      <c r="M11" s="35"/>
      <c r="N11" s="37">
        <f t="shared" si="0"/>
        <v>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46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490500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129000</v>
      </c>
      <c r="H39" s="19">
        <f>SUM(H6:H38)</f>
        <v>0</v>
      </c>
      <c r="I39" s="15">
        <f>SUM(I6:I37)</f>
        <v>361500</v>
      </c>
      <c r="J39" s="15">
        <f>SUM(J6:J37)</f>
        <v>51000</v>
      </c>
      <c r="K39" s="15">
        <f>SUM(K6:K37)</f>
        <v>439500</v>
      </c>
      <c r="L39" s="15">
        <f>SUM(L6:L38)</f>
        <v>0</v>
      </c>
      <c r="M39" s="15">
        <f>SUM(M6:M38)</f>
        <v>0</v>
      </c>
      <c r="N39" s="16">
        <f>SUM(J39:M39)</f>
        <v>490500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23">
        <v>500</v>
      </c>
      <c r="F42" s="123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101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50500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 t="s">
        <v>25</v>
      </c>
      <c r="C45" s="15">
        <v>500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24" t="s">
        <v>16</v>
      </c>
      <c r="B46" s="124"/>
      <c r="C46" s="19">
        <f>SUM(C44+C45)</f>
        <v>51000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8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6"/>
  <sheetViews>
    <sheetView topLeftCell="A4" workbookViewId="0">
      <selection activeCell="C40" sqref="C40"/>
    </sheetView>
  </sheetViews>
  <sheetFormatPr baseColWidth="10" defaultRowHeight="15"/>
  <cols>
    <col min="1" max="1" width="8.28515625" customWidth="1"/>
    <col min="2" max="2" width="16.7109375" customWidth="1"/>
    <col min="3" max="3" width="13.85546875" customWidth="1"/>
    <col min="4" max="4" width="13" customWidth="1"/>
    <col min="5" max="5" width="12.42578125" customWidth="1"/>
    <col min="8" max="8" width="16.5703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19" t="s">
        <v>2</v>
      </c>
      <c r="C3" s="120"/>
      <c r="D3" s="121"/>
      <c r="E3" s="7" t="s">
        <v>29</v>
      </c>
      <c r="F3" s="8"/>
      <c r="G3" s="1"/>
      <c r="H3" s="1"/>
      <c r="I3" s="1"/>
      <c r="J3" s="9"/>
      <c r="K3" s="122">
        <v>40558</v>
      </c>
      <c r="L3" s="122"/>
      <c r="M3" s="122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23"/>
      <c r="I4" s="123"/>
      <c r="J4" s="1"/>
      <c r="K4" s="1"/>
      <c r="L4" s="1"/>
      <c r="M4" s="86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49"/>
      <c r="B6" s="50" t="s">
        <v>145</v>
      </c>
      <c r="C6" s="50" t="s">
        <v>31</v>
      </c>
      <c r="D6" s="33">
        <v>40557</v>
      </c>
      <c r="E6" s="33">
        <v>40558</v>
      </c>
      <c r="F6" s="34">
        <v>36415</v>
      </c>
      <c r="G6" s="35">
        <v>33000</v>
      </c>
      <c r="H6" s="35"/>
      <c r="I6" s="36"/>
      <c r="J6" s="35"/>
      <c r="K6" s="35">
        <v>33000</v>
      </c>
      <c r="L6" s="35"/>
      <c r="M6" s="35"/>
      <c r="N6" s="37">
        <f t="shared" ref="N6:N37" si="0">SUM(G6+I6)</f>
        <v>33000</v>
      </c>
    </row>
    <row r="7" spans="1:14">
      <c r="A7" s="49"/>
      <c r="B7" s="50" t="s">
        <v>206</v>
      </c>
      <c r="C7" s="50" t="s">
        <v>31</v>
      </c>
      <c r="D7" s="33">
        <v>40556</v>
      </c>
      <c r="E7" s="33">
        <v>40558</v>
      </c>
      <c r="F7" s="34">
        <v>36416</v>
      </c>
      <c r="G7" s="35">
        <v>60000</v>
      </c>
      <c r="H7" s="35"/>
      <c r="I7" s="36"/>
      <c r="J7" s="35"/>
      <c r="K7" s="35">
        <v>60000</v>
      </c>
      <c r="L7" s="35"/>
      <c r="M7" s="35"/>
      <c r="N7" s="37">
        <f t="shared" si="0"/>
        <v>60000</v>
      </c>
    </row>
    <row r="8" spans="1:14">
      <c r="A8" s="49"/>
      <c r="B8" s="50" t="s">
        <v>207</v>
      </c>
      <c r="C8" s="50"/>
      <c r="D8" s="33"/>
      <c r="E8" s="33"/>
      <c r="F8" s="34">
        <v>36417</v>
      </c>
      <c r="G8" s="35"/>
      <c r="H8" s="35" t="s">
        <v>208</v>
      </c>
      <c r="I8" s="36">
        <v>294000</v>
      </c>
      <c r="J8" s="35"/>
      <c r="K8" s="35">
        <v>294000</v>
      </c>
      <c r="L8" s="35"/>
      <c r="M8" s="35"/>
      <c r="N8" s="37">
        <f t="shared" si="0"/>
        <v>294000</v>
      </c>
    </row>
    <row r="9" spans="1:14">
      <c r="A9" s="49"/>
      <c r="B9" s="50" t="s">
        <v>29</v>
      </c>
      <c r="C9" s="50"/>
      <c r="D9" s="33"/>
      <c r="E9" s="33"/>
      <c r="F9" s="34">
        <v>36418</v>
      </c>
      <c r="G9" s="35"/>
      <c r="H9" s="35" t="s">
        <v>27</v>
      </c>
      <c r="I9" s="36">
        <v>4400</v>
      </c>
      <c r="J9" s="35">
        <v>4400</v>
      </c>
      <c r="K9" s="35"/>
      <c r="L9" s="35"/>
      <c r="M9" s="35"/>
      <c r="N9" s="37">
        <f t="shared" si="0"/>
        <v>4400</v>
      </c>
    </row>
    <row r="10" spans="1:14">
      <c r="A10" s="49"/>
      <c r="B10" s="57"/>
      <c r="C10" s="33"/>
      <c r="D10" s="33"/>
      <c r="E10" s="33"/>
      <c r="F10" s="34"/>
      <c r="G10" s="35"/>
      <c r="H10" s="35"/>
      <c r="I10" s="35"/>
      <c r="J10" s="36"/>
      <c r="K10" s="35"/>
      <c r="L10" s="35"/>
      <c r="M10" s="35"/>
      <c r="N10" s="37">
        <f t="shared" si="0"/>
        <v>0</v>
      </c>
    </row>
    <row r="11" spans="1:14">
      <c r="A11" s="49"/>
      <c r="B11" s="52"/>
      <c r="C11" s="51"/>
      <c r="D11" s="33"/>
      <c r="E11" s="33"/>
      <c r="F11" s="34"/>
      <c r="G11" s="35"/>
      <c r="H11" s="35"/>
      <c r="I11" s="36"/>
      <c r="J11" s="35"/>
      <c r="K11" s="35"/>
      <c r="L11" s="35"/>
      <c r="M11" s="35"/>
      <c r="N11" s="37">
        <f t="shared" si="0"/>
        <v>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46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391400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93000</v>
      </c>
      <c r="H39" s="19">
        <f>SUM(H6:H38)</f>
        <v>0</v>
      </c>
      <c r="I39" s="15">
        <f>SUM(I6:I37)</f>
        <v>298400</v>
      </c>
      <c r="J39" s="15">
        <f>SUM(J6:J37)</f>
        <v>4400</v>
      </c>
      <c r="K39" s="15">
        <f>SUM(K6:K37)</f>
        <v>387000</v>
      </c>
      <c r="L39" s="15">
        <f>SUM(L6:L38)</f>
        <v>0</v>
      </c>
      <c r="M39" s="15">
        <f>SUM(M6:M38)</f>
        <v>0</v>
      </c>
      <c r="N39" s="16">
        <f>SUM(J39:M39)</f>
        <v>391400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23">
        <v>500</v>
      </c>
      <c r="F42" s="123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v>4400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 t="s">
        <v>25</v>
      </c>
      <c r="C45" s="15"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24" t="s">
        <v>16</v>
      </c>
      <c r="B46" s="124"/>
      <c r="C46" s="19">
        <v>4400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8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6"/>
  <sheetViews>
    <sheetView topLeftCell="A28" workbookViewId="0">
      <selection activeCell="C45" sqref="C45"/>
    </sheetView>
  </sheetViews>
  <sheetFormatPr baseColWidth="10" defaultRowHeight="15"/>
  <cols>
    <col min="1" max="1" width="8.28515625" customWidth="1"/>
    <col min="2" max="2" width="16.710937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19" t="s">
        <v>2</v>
      </c>
      <c r="C3" s="120"/>
      <c r="D3" s="121"/>
      <c r="E3" s="7" t="s">
        <v>29</v>
      </c>
      <c r="F3" s="8"/>
      <c r="G3" s="1"/>
      <c r="H3" s="1"/>
      <c r="I3" s="1"/>
      <c r="J3" s="9"/>
      <c r="K3" s="122">
        <v>40557</v>
      </c>
      <c r="L3" s="122"/>
      <c r="M3" s="122"/>
      <c r="N3" s="7" t="s">
        <v>30</v>
      </c>
    </row>
    <row r="4" spans="1:14">
      <c r="A4" s="1"/>
      <c r="B4" s="1"/>
      <c r="C4" s="1"/>
      <c r="D4" s="1"/>
      <c r="E4" s="1"/>
      <c r="F4" s="1"/>
      <c r="G4" s="1"/>
      <c r="H4" s="123"/>
      <c r="I4" s="123"/>
      <c r="J4" s="1"/>
      <c r="K4" s="1"/>
      <c r="L4" s="1"/>
      <c r="M4" s="85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49"/>
      <c r="B6" s="50" t="s">
        <v>204</v>
      </c>
      <c r="C6" s="50" t="s">
        <v>31</v>
      </c>
      <c r="D6" s="33">
        <v>40557</v>
      </c>
      <c r="E6" s="33">
        <v>40561</v>
      </c>
      <c r="F6" s="34">
        <v>36413</v>
      </c>
      <c r="G6" s="35">
        <v>138000</v>
      </c>
      <c r="H6" s="35"/>
      <c r="I6" s="36"/>
      <c r="J6" s="35"/>
      <c r="K6" s="35">
        <v>138000</v>
      </c>
      <c r="L6" s="35"/>
      <c r="M6" s="35"/>
      <c r="N6" s="37">
        <f t="shared" ref="N6:N37" si="0">SUM(G6+I6)</f>
        <v>138000</v>
      </c>
    </row>
    <row r="7" spans="1:14">
      <c r="A7" s="49"/>
      <c r="B7" s="50" t="s">
        <v>203</v>
      </c>
      <c r="C7" s="50" t="s">
        <v>31</v>
      </c>
      <c r="D7" s="33">
        <v>40557</v>
      </c>
      <c r="E7" s="33">
        <v>40560</v>
      </c>
      <c r="F7" s="34">
        <v>36414</v>
      </c>
      <c r="G7" s="35">
        <v>130500</v>
      </c>
      <c r="H7" s="35"/>
      <c r="I7" s="36"/>
      <c r="J7" s="35">
        <v>130500</v>
      </c>
      <c r="K7" s="35"/>
      <c r="L7" s="35"/>
      <c r="M7" s="35"/>
      <c r="N7" s="37">
        <f t="shared" si="0"/>
        <v>130500</v>
      </c>
    </row>
    <row r="8" spans="1:14">
      <c r="A8" s="49"/>
      <c r="B8" s="50"/>
      <c r="C8" s="50"/>
      <c r="D8" s="33"/>
      <c r="E8" s="33"/>
      <c r="F8" s="34"/>
      <c r="G8" s="35"/>
      <c r="H8" s="35"/>
      <c r="I8" s="36"/>
      <c r="J8" s="35"/>
      <c r="K8" s="35"/>
      <c r="L8" s="35"/>
      <c r="M8" s="35"/>
      <c r="N8" s="37">
        <f t="shared" si="0"/>
        <v>0</v>
      </c>
    </row>
    <row r="9" spans="1:14">
      <c r="A9" s="49"/>
      <c r="B9" s="50"/>
      <c r="C9" s="50"/>
      <c r="D9" s="33"/>
      <c r="E9" s="33"/>
      <c r="F9" s="34"/>
      <c r="G9" s="35"/>
      <c r="H9" s="35"/>
      <c r="I9" s="36"/>
      <c r="J9" s="35"/>
      <c r="K9" s="35"/>
      <c r="L9" s="35"/>
      <c r="M9" s="35"/>
      <c r="N9" s="37">
        <f t="shared" si="0"/>
        <v>0</v>
      </c>
    </row>
    <row r="10" spans="1:14">
      <c r="A10" s="49"/>
      <c r="B10" s="57"/>
      <c r="C10" s="33"/>
      <c r="D10" s="33"/>
      <c r="E10" s="33"/>
      <c r="F10" s="34"/>
      <c r="G10" s="35"/>
      <c r="H10" s="35"/>
      <c r="I10" s="35"/>
      <c r="J10" s="36"/>
      <c r="K10" s="35"/>
      <c r="L10" s="35"/>
      <c r="M10" s="35"/>
      <c r="N10" s="37">
        <f t="shared" si="0"/>
        <v>0</v>
      </c>
    </row>
    <row r="11" spans="1:14">
      <c r="A11" s="49"/>
      <c r="B11" s="52"/>
      <c r="C11" s="51"/>
      <c r="D11" s="33"/>
      <c r="E11" s="33"/>
      <c r="F11" s="34"/>
      <c r="G11" s="35"/>
      <c r="H11" s="35"/>
      <c r="I11" s="36"/>
      <c r="J11" s="35"/>
      <c r="K11" s="35"/>
      <c r="L11" s="35"/>
      <c r="M11" s="35"/>
      <c r="N11" s="37">
        <f t="shared" si="0"/>
        <v>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46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268500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268500</v>
      </c>
      <c r="H39" s="19">
        <f>SUM(H6:H38)</f>
        <v>0</v>
      </c>
      <c r="I39" s="15">
        <f>SUM(I6:I37)</f>
        <v>0</v>
      </c>
      <c r="J39" s="15">
        <f>SUM(J6:J37)</f>
        <v>130500</v>
      </c>
      <c r="K39" s="15">
        <f>SUM(K6:K37)</f>
        <v>138000</v>
      </c>
      <c r="L39" s="15">
        <f>SUM(L6:L38)</f>
        <v>0</v>
      </c>
      <c r="M39" s="15">
        <f>SUM(M6:M38)</f>
        <v>0</v>
      </c>
      <c r="N39" s="16">
        <f>SUM(J39:M39)</f>
        <v>268500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 t="s">
        <v>205</v>
      </c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23">
        <v>500</v>
      </c>
      <c r="F42" s="123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261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v>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 t="s">
        <v>25</v>
      </c>
      <c r="C45" s="15"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24" t="s">
        <v>16</v>
      </c>
      <c r="B46" s="124"/>
      <c r="C46" s="19">
        <v>130500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8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6"/>
  <sheetViews>
    <sheetView topLeftCell="A25" workbookViewId="0">
      <selection activeCell="F50" sqref="F50"/>
    </sheetView>
  </sheetViews>
  <sheetFormatPr baseColWidth="10" defaultRowHeight="15"/>
  <cols>
    <col min="1" max="1" width="8.28515625" customWidth="1"/>
    <col min="2" max="2" width="16.710937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19" t="s">
        <v>2</v>
      </c>
      <c r="C3" s="120"/>
      <c r="D3" s="121"/>
      <c r="E3" s="7" t="s">
        <v>82</v>
      </c>
      <c r="F3" s="8"/>
      <c r="G3" s="1"/>
      <c r="H3" s="1"/>
      <c r="I3" s="1"/>
      <c r="J3" s="9"/>
      <c r="K3" s="122">
        <v>40557</v>
      </c>
      <c r="L3" s="122"/>
      <c r="M3" s="122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23"/>
      <c r="I4" s="123"/>
      <c r="J4" s="1"/>
      <c r="K4" s="1"/>
      <c r="L4" s="1"/>
      <c r="M4" s="84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49"/>
      <c r="B6" s="50" t="s">
        <v>197</v>
      </c>
      <c r="C6" s="50" t="s">
        <v>31</v>
      </c>
      <c r="D6" s="33">
        <v>40556</v>
      </c>
      <c r="E6" s="33">
        <v>40557</v>
      </c>
      <c r="F6" s="34">
        <v>36407</v>
      </c>
      <c r="G6" s="35">
        <v>27500</v>
      </c>
      <c r="H6" s="35"/>
      <c r="I6" s="36"/>
      <c r="J6" s="35"/>
      <c r="K6" s="35">
        <v>27500</v>
      </c>
      <c r="L6" s="35"/>
      <c r="M6" s="35"/>
      <c r="N6" s="37">
        <f t="shared" ref="N6:N37" si="0">SUM(G6+I6)</f>
        <v>27500</v>
      </c>
    </row>
    <row r="7" spans="1:14">
      <c r="A7" s="49"/>
      <c r="B7" s="50" t="s">
        <v>198</v>
      </c>
      <c r="C7" s="50" t="s">
        <v>31</v>
      </c>
      <c r="D7" s="33">
        <v>40557</v>
      </c>
      <c r="E7" s="33">
        <v>40558</v>
      </c>
      <c r="F7" s="34">
        <v>36408</v>
      </c>
      <c r="G7" s="35">
        <v>30000</v>
      </c>
      <c r="H7" s="35"/>
      <c r="I7" s="36"/>
      <c r="J7" s="35">
        <v>30000</v>
      </c>
      <c r="K7" s="35"/>
      <c r="L7" s="35"/>
      <c r="M7" s="35"/>
      <c r="N7" s="37">
        <f t="shared" si="0"/>
        <v>30000</v>
      </c>
    </row>
    <row r="8" spans="1:14">
      <c r="A8" s="49"/>
      <c r="B8" s="50" t="s">
        <v>199</v>
      </c>
      <c r="C8" s="50" t="s">
        <v>31</v>
      </c>
      <c r="D8" s="33">
        <v>40557</v>
      </c>
      <c r="E8" s="33">
        <v>40558</v>
      </c>
      <c r="F8" s="34">
        <v>36409</v>
      </c>
      <c r="G8" s="35">
        <v>30000</v>
      </c>
      <c r="H8" s="35"/>
      <c r="I8" s="36"/>
      <c r="J8" s="35">
        <v>30000</v>
      </c>
      <c r="K8" s="35"/>
      <c r="L8" s="35"/>
      <c r="M8" s="35"/>
      <c r="N8" s="37">
        <f t="shared" si="0"/>
        <v>30000</v>
      </c>
    </row>
    <row r="9" spans="1:14">
      <c r="A9" s="49"/>
      <c r="B9" s="50" t="s">
        <v>200</v>
      </c>
      <c r="C9" s="50" t="s">
        <v>31</v>
      </c>
      <c r="D9" s="33">
        <v>40556</v>
      </c>
      <c r="E9" s="33">
        <v>40557</v>
      </c>
      <c r="F9" s="34">
        <v>36410</v>
      </c>
      <c r="G9" s="35">
        <v>34500</v>
      </c>
      <c r="H9" s="35"/>
      <c r="I9" s="36"/>
      <c r="J9" s="35"/>
      <c r="K9" s="35">
        <v>34500</v>
      </c>
      <c r="L9" s="35"/>
      <c r="M9" s="35"/>
      <c r="N9" s="37">
        <f t="shared" si="0"/>
        <v>34500</v>
      </c>
    </row>
    <row r="10" spans="1:14">
      <c r="A10" s="49"/>
      <c r="B10" s="57" t="s">
        <v>201</v>
      </c>
      <c r="C10" s="33" t="s">
        <v>31</v>
      </c>
      <c r="D10" s="33"/>
      <c r="E10" s="33"/>
      <c r="F10" s="34">
        <v>36411</v>
      </c>
      <c r="G10" s="35"/>
      <c r="H10" s="35" t="s">
        <v>202</v>
      </c>
      <c r="I10" s="35">
        <v>1600</v>
      </c>
      <c r="J10" s="36">
        <v>1600</v>
      </c>
      <c r="K10" s="35"/>
      <c r="L10" s="35"/>
      <c r="M10" s="35"/>
      <c r="N10" s="37">
        <f t="shared" si="0"/>
        <v>1600</v>
      </c>
    </row>
    <row r="11" spans="1:14">
      <c r="A11" s="49"/>
      <c r="B11" s="52"/>
      <c r="C11" s="51"/>
      <c r="D11" s="33"/>
      <c r="E11" s="33"/>
      <c r="F11" s="34"/>
      <c r="G11" s="35"/>
      <c r="H11" s="35"/>
      <c r="I11" s="36"/>
      <c r="J11" s="35"/>
      <c r="K11" s="35"/>
      <c r="L11" s="35"/>
      <c r="M11" s="35"/>
      <c r="N11" s="37">
        <f t="shared" si="0"/>
        <v>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46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123600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122000</v>
      </c>
      <c r="H39" s="19">
        <f>SUM(H6:H38)</f>
        <v>0</v>
      </c>
      <c r="I39" s="15">
        <f>SUM(I6:I37)</f>
        <v>1600</v>
      </c>
      <c r="J39" s="15">
        <f>SUM(J6:J37)</f>
        <v>61600</v>
      </c>
      <c r="K39" s="15">
        <f>SUM(K6:K37)</f>
        <v>62000</v>
      </c>
      <c r="L39" s="15">
        <f>SUM(L6:L38)</f>
        <v>0</v>
      </c>
      <c r="M39" s="15">
        <f>SUM(M6:M38)</f>
        <v>0</v>
      </c>
      <c r="N39" s="16">
        <f>SUM(J39:M39)</f>
        <v>123600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23">
        <v>500</v>
      </c>
      <c r="F42" s="123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50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25000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 t="s">
        <v>25</v>
      </c>
      <c r="C45" s="15">
        <v>36600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24" t="s">
        <v>16</v>
      </c>
      <c r="B46" s="124"/>
      <c r="C46" s="19">
        <f>SUM(C44+C45)</f>
        <v>61600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6"/>
  <sheetViews>
    <sheetView topLeftCell="A28" workbookViewId="0">
      <selection activeCell="C43" sqref="C43:C46"/>
    </sheetView>
  </sheetViews>
  <sheetFormatPr baseColWidth="10" defaultRowHeight="15"/>
  <cols>
    <col min="1" max="1" width="8.28515625" customWidth="1"/>
    <col min="2" max="2" width="16.710937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19" t="s">
        <v>2</v>
      </c>
      <c r="C3" s="120"/>
      <c r="D3" s="121"/>
      <c r="E3" s="7" t="s">
        <v>82</v>
      </c>
      <c r="F3" s="8"/>
      <c r="G3" s="1"/>
      <c r="H3" s="1"/>
      <c r="I3" s="1"/>
      <c r="J3" s="9"/>
      <c r="K3" s="122">
        <v>40556</v>
      </c>
      <c r="L3" s="122"/>
      <c r="M3" s="122"/>
      <c r="N3" s="7" t="s">
        <v>30</v>
      </c>
    </row>
    <row r="4" spans="1:14">
      <c r="A4" s="1"/>
      <c r="B4" s="1"/>
      <c r="C4" s="1"/>
      <c r="D4" s="1"/>
      <c r="E4" s="1"/>
      <c r="F4" s="1"/>
      <c r="G4" s="1"/>
      <c r="H4" s="123"/>
      <c r="I4" s="123"/>
      <c r="J4" s="1"/>
      <c r="K4" s="1"/>
      <c r="L4" s="1"/>
      <c r="M4" s="83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49"/>
      <c r="B6" s="50" t="s">
        <v>193</v>
      </c>
      <c r="C6" s="50" t="s">
        <v>84</v>
      </c>
      <c r="D6" s="33">
        <v>40556</v>
      </c>
      <c r="E6" s="33">
        <v>40557</v>
      </c>
      <c r="F6" s="34">
        <v>36403</v>
      </c>
      <c r="G6" s="35">
        <v>21000</v>
      </c>
      <c r="H6" s="35"/>
      <c r="I6" s="36"/>
      <c r="J6" s="35">
        <v>21000</v>
      </c>
      <c r="K6" s="35"/>
      <c r="L6" s="35"/>
      <c r="M6" s="35"/>
      <c r="N6" s="37">
        <f t="shared" ref="N6:N37" si="0">SUM(G6+I6)</f>
        <v>21000</v>
      </c>
    </row>
    <row r="7" spans="1:14">
      <c r="A7" s="49"/>
      <c r="B7" s="50" t="s">
        <v>194</v>
      </c>
      <c r="C7" s="50" t="s">
        <v>84</v>
      </c>
      <c r="D7" s="33">
        <v>40556</v>
      </c>
      <c r="E7" s="33">
        <v>40557</v>
      </c>
      <c r="F7" s="34">
        <v>36404</v>
      </c>
      <c r="G7" s="35">
        <v>21000</v>
      </c>
      <c r="H7" s="35"/>
      <c r="I7" s="36"/>
      <c r="J7" s="35">
        <v>21000</v>
      </c>
      <c r="K7" s="35"/>
      <c r="L7" s="35"/>
      <c r="M7" s="35"/>
      <c r="N7" s="37">
        <f t="shared" si="0"/>
        <v>21000</v>
      </c>
    </row>
    <row r="8" spans="1:14">
      <c r="A8" s="49"/>
      <c r="B8" s="50" t="s">
        <v>195</v>
      </c>
      <c r="C8" s="50" t="s">
        <v>31</v>
      </c>
      <c r="D8" s="33">
        <v>40556</v>
      </c>
      <c r="E8" s="33">
        <v>40557</v>
      </c>
      <c r="F8" s="34">
        <v>36405</v>
      </c>
      <c r="G8" s="35">
        <v>24500</v>
      </c>
      <c r="H8" s="35"/>
      <c r="I8" s="36"/>
      <c r="J8" s="35"/>
      <c r="K8" s="35">
        <v>24500</v>
      </c>
      <c r="L8" s="35"/>
      <c r="M8" s="35"/>
      <c r="N8" s="37">
        <f t="shared" si="0"/>
        <v>24500</v>
      </c>
    </row>
    <row r="9" spans="1:14">
      <c r="A9" s="49"/>
      <c r="B9" s="50" t="s">
        <v>196</v>
      </c>
      <c r="C9" s="50" t="s">
        <v>31</v>
      </c>
      <c r="D9" s="33"/>
      <c r="E9" s="33"/>
      <c r="F9" s="34">
        <v>36406</v>
      </c>
      <c r="G9" s="35"/>
      <c r="H9" s="35" t="s">
        <v>27</v>
      </c>
      <c r="I9" s="36">
        <v>1800</v>
      </c>
      <c r="J9" s="35">
        <v>1800</v>
      </c>
      <c r="K9" s="35"/>
      <c r="L9" s="35"/>
      <c r="M9" s="35"/>
      <c r="N9" s="37">
        <f t="shared" si="0"/>
        <v>1800</v>
      </c>
    </row>
    <row r="10" spans="1:14">
      <c r="A10" s="49"/>
      <c r="B10" s="57"/>
      <c r="C10" s="33"/>
      <c r="D10" s="33"/>
      <c r="E10" s="33"/>
      <c r="F10" s="34"/>
      <c r="G10" s="35"/>
      <c r="H10" s="35"/>
      <c r="I10" s="35"/>
      <c r="J10" s="36"/>
      <c r="K10" s="35"/>
      <c r="L10" s="35"/>
      <c r="M10" s="35"/>
      <c r="N10" s="37">
        <f t="shared" si="0"/>
        <v>0</v>
      </c>
    </row>
    <row r="11" spans="1:14">
      <c r="A11" s="49"/>
      <c r="B11" s="52"/>
      <c r="C11" s="51"/>
      <c r="D11" s="33"/>
      <c r="E11" s="33"/>
      <c r="F11" s="34"/>
      <c r="G11" s="35"/>
      <c r="H11" s="35"/>
      <c r="I11" s="36"/>
      <c r="J11" s="35"/>
      <c r="K11" s="35"/>
      <c r="L11" s="35"/>
      <c r="M11" s="35"/>
      <c r="N11" s="37">
        <f t="shared" si="0"/>
        <v>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46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68300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66500</v>
      </c>
      <c r="H39" s="19">
        <f>SUM(H6:H38)</f>
        <v>0</v>
      </c>
      <c r="I39" s="15">
        <f>SUM(I6:I37)</f>
        <v>1800</v>
      </c>
      <c r="J39" s="15">
        <f>SUM(J6:J37)</f>
        <v>43800</v>
      </c>
      <c r="K39" s="15">
        <f>SUM(K6:K37)</f>
        <v>24500</v>
      </c>
      <c r="L39" s="15">
        <f>SUM(L6:L38)</f>
        <v>0</v>
      </c>
      <c r="M39" s="15">
        <f>SUM(M6:M38)</f>
        <v>0</v>
      </c>
      <c r="N39" s="16">
        <f>SUM(J39:M39)</f>
        <v>68300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23">
        <v>500</v>
      </c>
      <c r="F42" s="123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 t="s">
        <v>25</v>
      </c>
      <c r="C45" s="15">
        <v>43800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24" t="s">
        <v>16</v>
      </c>
      <c r="B46" s="124"/>
      <c r="C46" s="19">
        <f>SUM(C44+C45)</f>
        <v>43800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8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6"/>
  <sheetViews>
    <sheetView topLeftCell="A28" workbookViewId="0">
      <selection activeCell="C46" sqref="C46"/>
    </sheetView>
  </sheetViews>
  <sheetFormatPr baseColWidth="10" defaultRowHeight="15"/>
  <cols>
    <col min="1" max="1" width="8.28515625" customWidth="1"/>
    <col min="2" max="2" width="16.710937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19" t="s">
        <v>2</v>
      </c>
      <c r="C3" s="120"/>
      <c r="D3" s="121"/>
      <c r="E3" s="7" t="s">
        <v>28</v>
      </c>
      <c r="F3" s="8"/>
      <c r="G3" s="1"/>
      <c r="H3" s="1"/>
      <c r="I3" s="1"/>
      <c r="J3" s="9"/>
      <c r="K3" s="122">
        <v>40556</v>
      </c>
      <c r="L3" s="122"/>
      <c r="M3" s="122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23"/>
      <c r="I4" s="123"/>
      <c r="J4" s="1"/>
      <c r="K4" s="1"/>
      <c r="L4" s="1"/>
      <c r="M4" s="82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49" t="s">
        <v>184</v>
      </c>
      <c r="B6" s="50" t="s">
        <v>185</v>
      </c>
      <c r="C6" s="50" t="s">
        <v>84</v>
      </c>
      <c r="D6" s="33">
        <v>40555</v>
      </c>
      <c r="E6" s="33">
        <v>40556</v>
      </c>
      <c r="F6" s="34">
        <v>36397</v>
      </c>
      <c r="G6" s="35">
        <v>21000</v>
      </c>
      <c r="H6" s="35"/>
      <c r="I6" s="36"/>
      <c r="J6" s="35"/>
      <c r="K6" s="35">
        <v>21000</v>
      </c>
      <c r="L6" s="35"/>
      <c r="M6" s="35"/>
      <c r="N6" s="37">
        <f t="shared" ref="N6:N37" si="0">SUM(G6+I6)</f>
        <v>21000</v>
      </c>
    </row>
    <row r="7" spans="1:14">
      <c r="A7" s="49" t="s">
        <v>137</v>
      </c>
      <c r="B7" s="50" t="s">
        <v>186</v>
      </c>
      <c r="C7" s="50" t="s">
        <v>31</v>
      </c>
      <c r="D7" s="33">
        <v>40556</v>
      </c>
      <c r="E7" s="33">
        <v>40557</v>
      </c>
      <c r="F7" s="34">
        <v>36398</v>
      </c>
      <c r="G7" s="35">
        <v>30420</v>
      </c>
      <c r="H7" s="35"/>
      <c r="I7" s="36"/>
      <c r="J7" s="35">
        <v>30420</v>
      </c>
      <c r="K7" s="35"/>
      <c r="L7" s="35"/>
      <c r="M7" s="35"/>
      <c r="N7" s="37">
        <f t="shared" si="0"/>
        <v>30420</v>
      </c>
    </row>
    <row r="8" spans="1:14">
      <c r="A8" s="49" t="s">
        <v>187</v>
      </c>
      <c r="B8" s="50" t="s">
        <v>188</v>
      </c>
      <c r="C8" s="50" t="s">
        <v>31</v>
      </c>
      <c r="D8" s="33">
        <v>40556</v>
      </c>
      <c r="E8" s="33">
        <v>40557</v>
      </c>
      <c r="F8" s="34">
        <v>36399</v>
      </c>
      <c r="G8" s="35">
        <v>33462</v>
      </c>
      <c r="H8" s="35"/>
      <c r="I8" s="36"/>
      <c r="J8" s="35">
        <v>33462</v>
      </c>
      <c r="K8" s="35"/>
      <c r="L8" s="35"/>
      <c r="M8" s="35"/>
      <c r="N8" s="37">
        <f t="shared" si="0"/>
        <v>33462</v>
      </c>
    </row>
    <row r="9" spans="1:14">
      <c r="A9" s="49" t="s">
        <v>135</v>
      </c>
      <c r="B9" s="50" t="s">
        <v>189</v>
      </c>
      <c r="C9" s="50" t="s">
        <v>31</v>
      </c>
      <c r="D9" s="33">
        <v>40556</v>
      </c>
      <c r="E9" s="33">
        <v>40557</v>
      </c>
      <c r="F9" s="34">
        <v>36400</v>
      </c>
      <c r="G9" s="35">
        <v>30420</v>
      </c>
      <c r="H9" s="35"/>
      <c r="I9" s="36"/>
      <c r="J9" s="35">
        <v>30420</v>
      </c>
      <c r="K9" s="35"/>
      <c r="L9" s="35"/>
      <c r="M9" s="35"/>
      <c r="N9" s="37">
        <f t="shared" si="0"/>
        <v>30420</v>
      </c>
    </row>
    <row r="10" spans="1:14">
      <c r="A10" s="49" t="s">
        <v>190</v>
      </c>
      <c r="B10" s="57" t="s">
        <v>191</v>
      </c>
      <c r="C10" s="33" t="s">
        <v>31</v>
      </c>
      <c r="D10" s="33">
        <v>40556</v>
      </c>
      <c r="E10" s="33">
        <v>40557</v>
      </c>
      <c r="F10" s="34">
        <v>36401</v>
      </c>
      <c r="G10" s="35">
        <v>30420</v>
      </c>
      <c r="H10" s="35"/>
      <c r="I10" s="35"/>
      <c r="J10" s="36">
        <v>30420</v>
      </c>
      <c r="K10" s="35"/>
      <c r="L10" s="35"/>
      <c r="M10" s="35"/>
      <c r="N10" s="37">
        <f t="shared" si="0"/>
        <v>30420</v>
      </c>
    </row>
    <row r="11" spans="1:14">
      <c r="A11" s="49"/>
      <c r="B11" s="52" t="s">
        <v>192</v>
      </c>
      <c r="C11" s="51"/>
      <c r="D11" s="33"/>
      <c r="E11" s="33"/>
      <c r="F11" s="34">
        <v>36402</v>
      </c>
      <c r="G11" s="35"/>
      <c r="H11" s="35" t="s">
        <v>27</v>
      </c>
      <c r="I11" s="36">
        <v>6800</v>
      </c>
      <c r="J11" s="35">
        <v>6800</v>
      </c>
      <c r="K11" s="35"/>
      <c r="L11" s="35"/>
      <c r="M11" s="35"/>
      <c r="N11" s="37">
        <f t="shared" si="0"/>
        <v>6800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46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152522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145722</v>
      </c>
      <c r="H39" s="19">
        <f>SUM(H6:H38)</f>
        <v>0</v>
      </c>
      <c r="I39" s="15">
        <f>SUM(I6:I37)</f>
        <v>6800</v>
      </c>
      <c r="J39" s="15">
        <f>SUM(J6:J37)</f>
        <v>131522</v>
      </c>
      <c r="K39" s="15">
        <f>SUM(K6:K37)</f>
        <v>21000</v>
      </c>
      <c r="L39" s="15">
        <f>SUM(L6:L38)</f>
        <v>0</v>
      </c>
      <c r="M39" s="15">
        <f>SUM(M6:M38)</f>
        <v>0</v>
      </c>
      <c r="N39" s="16">
        <f>SUM(J39:M39)</f>
        <v>152522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23">
        <v>507</v>
      </c>
      <c r="F42" s="123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61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30927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 t="s">
        <v>25</v>
      </c>
      <c r="C45" s="15">
        <v>100600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24" t="s">
        <v>16</v>
      </c>
      <c r="B46" s="124"/>
      <c r="C46" s="19">
        <f>SUM(C44+C45)</f>
        <v>131527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8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 codeName="Hoja24">
    <pageSetUpPr fitToPage="1"/>
  </sheetPr>
  <dimension ref="A1:N46"/>
  <sheetViews>
    <sheetView topLeftCell="B28" workbookViewId="0">
      <selection activeCell="C45" sqref="C45"/>
    </sheetView>
  </sheetViews>
  <sheetFormatPr baseColWidth="10" defaultRowHeight="15"/>
  <cols>
    <col min="1" max="1" width="8.28515625" customWidth="1"/>
    <col min="2" max="2" width="16.710937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19" t="s">
        <v>2</v>
      </c>
      <c r="C3" s="120"/>
      <c r="D3" s="121"/>
      <c r="E3" s="7" t="s">
        <v>183</v>
      </c>
      <c r="F3" s="8"/>
      <c r="G3" s="1"/>
      <c r="H3" s="1"/>
      <c r="I3" s="1"/>
      <c r="J3" s="9"/>
      <c r="K3" s="122">
        <v>40555</v>
      </c>
      <c r="L3" s="122"/>
      <c r="M3" s="122"/>
      <c r="N3" s="7" t="s">
        <v>30</v>
      </c>
    </row>
    <row r="4" spans="1:14">
      <c r="A4" s="1"/>
      <c r="B4" s="1"/>
      <c r="C4" s="1"/>
      <c r="D4" s="1"/>
      <c r="E4" s="1"/>
      <c r="F4" s="1"/>
      <c r="G4" s="1"/>
      <c r="H4" s="123"/>
      <c r="I4" s="123"/>
      <c r="J4" s="1"/>
      <c r="K4" s="1"/>
      <c r="L4" s="1"/>
      <c r="M4" s="81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49"/>
      <c r="B6" s="50"/>
      <c r="C6" s="50"/>
      <c r="D6" s="33"/>
      <c r="E6" s="33"/>
      <c r="F6" s="34"/>
      <c r="G6" s="35"/>
      <c r="H6" s="35"/>
      <c r="I6" s="36"/>
      <c r="J6" s="35"/>
      <c r="K6" s="35"/>
      <c r="L6" s="35"/>
      <c r="M6" s="35"/>
      <c r="N6" s="37">
        <f t="shared" ref="N6:N37" si="0">SUM(G6+I6)</f>
        <v>0</v>
      </c>
    </row>
    <row r="7" spans="1:14">
      <c r="A7" s="49"/>
      <c r="B7" s="50"/>
      <c r="C7" s="50"/>
      <c r="D7" s="33"/>
      <c r="E7" s="33"/>
      <c r="F7" s="34"/>
      <c r="G7" s="35"/>
      <c r="H7" s="35"/>
      <c r="I7" s="36"/>
      <c r="J7" s="35"/>
      <c r="K7" s="35"/>
      <c r="L7" s="35"/>
      <c r="M7" s="35"/>
      <c r="N7" s="37">
        <f t="shared" si="0"/>
        <v>0</v>
      </c>
    </row>
    <row r="8" spans="1:14">
      <c r="A8" s="49"/>
      <c r="B8" s="50"/>
      <c r="C8" s="50"/>
      <c r="D8" s="33"/>
      <c r="E8" s="33"/>
      <c r="F8" s="34"/>
      <c r="G8" s="35"/>
      <c r="H8" s="35"/>
      <c r="I8" s="36"/>
      <c r="J8" s="35"/>
      <c r="K8" s="35"/>
      <c r="L8" s="35"/>
      <c r="M8" s="35"/>
      <c r="N8" s="37">
        <f t="shared" si="0"/>
        <v>0</v>
      </c>
    </row>
    <row r="9" spans="1:14">
      <c r="A9" s="49"/>
      <c r="B9" s="50"/>
      <c r="C9" s="50"/>
      <c r="D9" s="33"/>
      <c r="E9" s="33"/>
      <c r="F9" s="34"/>
      <c r="G9" s="35"/>
      <c r="H9" s="35"/>
      <c r="I9" s="36"/>
      <c r="J9" s="35"/>
      <c r="K9" s="35"/>
      <c r="L9" s="35"/>
      <c r="M9" s="35"/>
      <c r="N9" s="37">
        <f t="shared" si="0"/>
        <v>0</v>
      </c>
    </row>
    <row r="10" spans="1:14">
      <c r="A10" s="49"/>
      <c r="B10" s="57"/>
      <c r="C10" s="33"/>
      <c r="D10" s="33"/>
      <c r="E10" s="33"/>
      <c r="F10" s="34"/>
      <c r="G10" s="35"/>
      <c r="H10" s="35"/>
      <c r="I10" s="35"/>
      <c r="J10" s="36"/>
      <c r="K10" s="35"/>
      <c r="L10" s="35"/>
      <c r="M10" s="35"/>
      <c r="N10" s="37">
        <f t="shared" si="0"/>
        <v>0</v>
      </c>
    </row>
    <row r="11" spans="1:14">
      <c r="A11" s="49"/>
      <c r="B11" s="52"/>
      <c r="C11" s="51"/>
      <c r="D11" s="33"/>
      <c r="E11" s="33"/>
      <c r="F11" s="34"/>
      <c r="G11" s="35"/>
      <c r="H11" s="35"/>
      <c r="I11" s="36"/>
      <c r="J11" s="35"/>
      <c r="K11" s="35"/>
      <c r="L11" s="35"/>
      <c r="M11" s="35"/>
      <c r="N11" s="37">
        <f t="shared" si="0"/>
        <v>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46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0</v>
      </c>
      <c r="H39" s="19">
        <f>SUM(H6:H38)</f>
        <v>0</v>
      </c>
      <c r="I39" s="15">
        <f>SUM(I6:I37)</f>
        <v>0</v>
      </c>
      <c r="J39" s="15">
        <f>SUM(J6:J37)</f>
        <v>0</v>
      </c>
      <c r="K39" s="15">
        <f>SUM(K6:K37)</f>
        <v>0</v>
      </c>
      <c r="L39" s="15">
        <f>SUM(L6:L38)</f>
        <v>0</v>
      </c>
      <c r="M39" s="15">
        <f>SUM(M6:M38)</f>
        <v>0</v>
      </c>
      <c r="N39" s="16">
        <f>SUM(J39:M39)</f>
        <v>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23">
        <v>507</v>
      </c>
      <c r="F42" s="123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v>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 t="s">
        <v>25</v>
      </c>
      <c r="C45" s="15"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24" t="s">
        <v>16</v>
      </c>
      <c r="B46" s="124"/>
      <c r="C46" s="19">
        <v>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8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N46"/>
  <sheetViews>
    <sheetView workbookViewId="0">
      <selection sqref="A1:N46"/>
    </sheetView>
  </sheetViews>
  <sheetFormatPr baseColWidth="10" defaultRowHeight="15"/>
  <cols>
    <col min="1" max="1" width="8.28515625" customWidth="1"/>
    <col min="2" max="2" width="16.710937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19" t="s">
        <v>2</v>
      </c>
      <c r="C3" s="120"/>
      <c r="D3" s="121"/>
      <c r="E3" s="7" t="s">
        <v>82</v>
      </c>
      <c r="F3" s="8"/>
      <c r="G3" s="1"/>
      <c r="H3" s="1"/>
      <c r="I3" s="1"/>
      <c r="J3" s="9"/>
      <c r="K3" s="122">
        <v>40555</v>
      </c>
      <c r="L3" s="122"/>
      <c r="M3" s="122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23"/>
      <c r="I4" s="123"/>
      <c r="J4" s="1"/>
      <c r="K4" s="1"/>
      <c r="L4" s="1"/>
      <c r="M4" s="80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49"/>
      <c r="B6" s="50" t="s">
        <v>83</v>
      </c>
      <c r="C6" s="50" t="s">
        <v>84</v>
      </c>
      <c r="D6" s="33">
        <v>40553</v>
      </c>
      <c r="E6" s="33">
        <v>40555</v>
      </c>
      <c r="F6" s="34">
        <v>36394</v>
      </c>
      <c r="G6" s="35">
        <v>42000</v>
      </c>
      <c r="H6" s="35"/>
      <c r="I6" s="36"/>
      <c r="J6" s="35">
        <v>42000</v>
      </c>
      <c r="K6" s="35"/>
      <c r="L6" s="35"/>
      <c r="M6" s="35"/>
      <c r="N6" s="37">
        <f t="shared" ref="N6:N37" si="0">SUM(G6+I6)</f>
        <v>42000</v>
      </c>
    </row>
    <row r="7" spans="1:14">
      <c r="A7" s="49"/>
      <c r="B7" s="50" t="s">
        <v>148</v>
      </c>
      <c r="C7" s="50" t="s">
        <v>31</v>
      </c>
      <c r="D7" s="33"/>
      <c r="E7" s="33"/>
      <c r="F7" s="34">
        <v>36395</v>
      </c>
      <c r="G7" s="35"/>
      <c r="H7" s="35" t="s">
        <v>182</v>
      </c>
      <c r="I7" s="36">
        <v>25350</v>
      </c>
      <c r="J7" s="35">
        <v>25350</v>
      </c>
      <c r="K7" s="35"/>
      <c r="L7" s="35"/>
      <c r="M7" s="35"/>
      <c r="N7" s="37">
        <f t="shared" si="0"/>
        <v>25350</v>
      </c>
    </row>
    <row r="8" spans="1:14">
      <c r="A8" s="49"/>
      <c r="B8" s="50" t="s">
        <v>29</v>
      </c>
      <c r="C8" s="50" t="s">
        <v>31</v>
      </c>
      <c r="D8" s="33"/>
      <c r="E8" s="33"/>
      <c r="F8" s="34">
        <v>36396</v>
      </c>
      <c r="G8" s="35"/>
      <c r="H8" s="35" t="s">
        <v>27</v>
      </c>
      <c r="I8" s="36">
        <v>4500</v>
      </c>
      <c r="J8" s="35">
        <v>4500</v>
      </c>
      <c r="K8" s="35"/>
      <c r="L8" s="35"/>
      <c r="M8" s="35"/>
      <c r="N8" s="37">
        <f t="shared" si="0"/>
        <v>4500</v>
      </c>
    </row>
    <row r="9" spans="1:14">
      <c r="A9" s="49"/>
      <c r="B9" s="50"/>
      <c r="C9" s="50"/>
      <c r="D9" s="33"/>
      <c r="E9" s="33"/>
      <c r="F9" s="34"/>
      <c r="G9" s="35"/>
      <c r="H9" s="35"/>
      <c r="I9" s="36"/>
      <c r="J9" s="35"/>
      <c r="K9" s="35"/>
      <c r="L9" s="35"/>
      <c r="M9" s="35"/>
      <c r="N9" s="37">
        <f t="shared" si="0"/>
        <v>0</v>
      </c>
    </row>
    <row r="10" spans="1:14">
      <c r="A10" s="49"/>
      <c r="B10" s="57"/>
      <c r="C10" s="33"/>
      <c r="D10" s="33"/>
      <c r="E10" s="33"/>
      <c r="F10" s="34"/>
      <c r="G10" s="35"/>
      <c r="H10" s="35"/>
      <c r="I10" s="35"/>
      <c r="J10" s="36"/>
      <c r="K10" s="35"/>
      <c r="L10" s="35"/>
      <c r="M10" s="35"/>
      <c r="N10" s="37">
        <f t="shared" si="0"/>
        <v>0</v>
      </c>
    </row>
    <row r="11" spans="1:14">
      <c r="A11" s="49"/>
      <c r="B11" s="52"/>
      <c r="C11" s="51"/>
      <c r="D11" s="33"/>
      <c r="E11" s="33"/>
      <c r="F11" s="34"/>
      <c r="G11" s="35"/>
      <c r="H11" s="35"/>
      <c r="I11" s="36"/>
      <c r="J11" s="35"/>
      <c r="K11" s="35"/>
      <c r="L11" s="35"/>
      <c r="M11" s="35"/>
      <c r="N11" s="37">
        <f t="shared" si="0"/>
        <v>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46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71850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42000</v>
      </c>
      <c r="H39" s="19">
        <f>SUM(H6:H38)</f>
        <v>0</v>
      </c>
      <c r="I39" s="15">
        <f>SUM(I6:I37)</f>
        <v>29850</v>
      </c>
      <c r="J39" s="15">
        <f>SUM(J6:J37)</f>
        <v>71850</v>
      </c>
      <c r="K39" s="15">
        <f>SUM(K6:K37)</f>
        <v>0</v>
      </c>
      <c r="L39" s="15">
        <f>SUM(L6:L38)</f>
        <v>0</v>
      </c>
      <c r="M39" s="15">
        <f>SUM(M6:M38)</f>
        <v>0</v>
      </c>
      <c r="N39" s="16">
        <f>SUM(J39:M39)</f>
        <v>71850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23">
        <v>507</v>
      </c>
      <c r="F42" s="123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50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v>25350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 t="s">
        <v>25</v>
      </c>
      <c r="C45" s="15">
        <v>46500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24" t="s">
        <v>16</v>
      </c>
      <c r="B46" s="124"/>
      <c r="C46" s="19">
        <v>71850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6"/>
  <sheetViews>
    <sheetView topLeftCell="A31" workbookViewId="0">
      <selection activeCell="C39" sqref="C39"/>
    </sheetView>
  </sheetViews>
  <sheetFormatPr baseColWidth="10" defaultRowHeight="15"/>
  <cols>
    <col min="1" max="1" width="8.28515625" customWidth="1"/>
    <col min="2" max="2" width="16.7109375" customWidth="1"/>
    <col min="3" max="3" width="19.5703125" customWidth="1"/>
    <col min="4" max="4" width="13" customWidth="1"/>
    <col min="5" max="5" width="12.42578125" customWidth="1"/>
    <col min="8" max="8" width="16.5703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19" t="s">
        <v>2</v>
      </c>
      <c r="C3" s="120"/>
      <c r="D3" s="121"/>
      <c r="E3" s="7" t="s">
        <v>82</v>
      </c>
      <c r="F3" s="8"/>
      <c r="G3" s="1"/>
      <c r="H3" s="1"/>
      <c r="I3" s="1"/>
      <c r="J3" s="9"/>
      <c r="K3" s="122">
        <v>40573</v>
      </c>
      <c r="L3" s="122"/>
      <c r="M3" s="122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23"/>
      <c r="I4" s="123"/>
      <c r="J4" s="1"/>
      <c r="K4" s="1"/>
      <c r="L4" s="1"/>
      <c r="M4" s="115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/>
      <c r="B6" s="50" t="s">
        <v>384</v>
      </c>
      <c r="C6" s="50" t="s">
        <v>31</v>
      </c>
      <c r="D6" s="33">
        <v>40573</v>
      </c>
      <c r="E6" s="33">
        <v>40574</v>
      </c>
      <c r="F6" s="34">
        <v>36568</v>
      </c>
      <c r="G6" s="35">
        <v>39000</v>
      </c>
      <c r="H6" s="35"/>
      <c r="I6" s="36"/>
      <c r="J6" s="35"/>
      <c r="K6" s="35">
        <v>39000</v>
      </c>
      <c r="L6" s="35"/>
      <c r="M6" s="35"/>
      <c r="N6" s="37">
        <f t="shared" ref="N6:N37" si="0">SUM(G6+I6)</f>
        <v>39000</v>
      </c>
    </row>
    <row r="7" spans="1:14">
      <c r="A7" s="57"/>
      <c r="B7" s="57" t="s">
        <v>385</v>
      </c>
      <c r="C7" s="57" t="s">
        <v>31</v>
      </c>
      <c r="D7" s="33"/>
      <c r="E7" s="33"/>
      <c r="F7" s="34">
        <v>36569</v>
      </c>
      <c r="G7" s="35"/>
      <c r="H7" s="35" t="s">
        <v>27</v>
      </c>
      <c r="I7" s="36">
        <v>1600</v>
      </c>
      <c r="J7" s="35">
        <v>1600</v>
      </c>
      <c r="K7" s="35"/>
      <c r="L7" s="35"/>
      <c r="M7" s="35"/>
      <c r="N7" s="37">
        <f t="shared" si="0"/>
        <v>1600</v>
      </c>
    </row>
    <row r="8" spans="1:14">
      <c r="A8" s="57"/>
      <c r="B8" s="50"/>
      <c r="C8" s="50"/>
      <c r="D8" s="33"/>
      <c r="E8" s="33"/>
      <c r="F8" s="34"/>
      <c r="G8" s="35"/>
      <c r="H8" s="35"/>
      <c r="I8" s="36"/>
      <c r="J8" s="35"/>
      <c r="K8" s="35"/>
      <c r="L8" s="35"/>
      <c r="M8" s="35"/>
      <c r="N8" s="37">
        <f t="shared" si="0"/>
        <v>0</v>
      </c>
    </row>
    <row r="9" spans="1:14">
      <c r="A9" s="57"/>
      <c r="B9" s="50"/>
      <c r="C9" s="50"/>
      <c r="D9" s="33"/>
      <c r="E9" s="33"/>
      <c r="F9" s="34"/>
      <c r="G9" s="35"/>
      <c r="H9" s="35"/>
      <c r="I9" s="36"/>
      <c r="J9" s="35"/>
      <c r="K9" s="35"/>
      <c r="L9" s="35"/>
      <c r="M9" s="35"/>
      <c r="N9" s="37">
        <f t="shared" si="0"/>
        <v>0</v>
      </c>
    </row>
    <row r="10" spans="1:14">
      <c r="A10" s="49"/>
      <c r="B10" s="57"/>
      <c r="C10" s="33"/>
      <c r="D10" s="33"/>
      <c r="E10" s="33"/>
      <c r="F10" s="34"/>
      <c r="G10" s="35"/>
      <c r="H10" s="35"/>
      <c r="I10" s="35"/>
      <c r="J10" s="36"/>
      <c r="K10" s="35"/>
      <c r="L10" s="35"/>
      <c r="M10" s="35"/>
      <c r="N10" s="37">
        <f t="shared" si="0"/>
        <v>0</v>
      </c>
    </row>
    <row r="11" spans="1:14">
      <c r="A11" s="49"/>
      <c r="B11" s="52"/>
      <c r="C11" s="51"/>
      <c r="D11" s="33"/>
      <c r="E11" s="33"/>
      <c r="F11" s="34"/>
      <c r="G11" s="35"/>
      <c r="H11" s="35"/>
      <c r="I11" s="36"/>
      <c r="J11" s="35"/>
      <c r="K11" s="35"/>
      <c r="L11" s="35"/>
      <c r="M11" s="35"/>
      <c r="N11" s="37">
        <f t="shared" si="0"/>
        <v>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52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40600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39000</v>
      </c>
      <c r="H39" s="19">
        <f>SUM(H6:H38)</f>
        <v>0</v>
      </c>
      <c r="I39" s="15">
        <f>SUM(I6:I37)</f>
        <v>1600</v>
      </c>
      <c r="J39" s="15">
        <f>SUM(J6:J37)</f>
        <v>1600</v>
      </c>
      <c r="K39" s="15">
        <f>SUM(K6:K37)</f>
        <v>39000</v>
      </c>
      <c r="L39" s="15">
        <f>SUM(L6:L38)</f>
        <v>0</v>
      </c>
      <c r="M39" s="15">
        <f>SUM(M6:M38)</f>
        <v>0</v>
      </c>
      <c r="N39" s="16">
        <f>SUM(J39:M39)</f>
        <v>40600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23">
        <v>500</v>
      </c>
      <c r="F42" s="123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1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v>500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/>
      <c r="C45" s="15">
        <v>1100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24" t="s">
        <v>16</v>
      </c>
      <c r="B46" s="124"/>
      <c r="C46" s="19">
        <f>SUM(C44+C45)</f>
        <v>1600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4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A1:N46"/>
  <sheetViews>
    <sheetView topLeftCell="A22" workbookViewId="0">
      <selection activeCell="C46" sqref="C46"/>
    </sheetView>
  </sheetViews>
  <sheetFormatPr baseColWidth="10" defaultRowHeight="15"/>
  <cols>
    <col min="1" max="1" width="8.28515625" customWidth="1"/>
    <col min="2" max="2" width="16.710937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19" t="s">
        <v>2</v>
      </c>
      <c r="C3" s="120"/>
      <c r="D3" s="121"/>
      <c r="E3" s="7" t="s">
        <v>29</v>
      </c>
      <c r="F3" s="8"/>
      <c r="G3" s="1"/>
      <c r="H3" s="1"/>
      <c r="I3" s="1"/>
      <c r="J3" s="9"/>
      <c r="K3" s="122">
        <v>40554</v>
      </c>
      <c r="L3" s="122"/>
      <c r="M3" s="122"/>
      <c r="N3" s="7" t="s">
        <v>30</v>
      </c>
    </row>
    <row r="4" spans="1:14">
      <c r="A4" s="1"/>
      <c r="B4" s="1"/>
      <c r="C4" s="1"/>
      <c r="D4" s="1"/>
      <c r="E4" s="1"/>
      <c r="F4" s="1"/>
      <c r="G4" s="1"/>
      <c r="H4" s="123"/>
      <c r="I4" s="123"/>
      <c r="J4" s="1"/>
      <c r="K4" s="1"/>
      <c r="L4" s="1"/>
      <c r="M4" s="79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49"/>
      <c r="B6" s="50" t="s">
        <v>175</v>
      </c>
      <c r="C6" s="50" t="s">
        <v>58</v>
      </c>
      <c r="D6" s="33">
        <v>40566</v>
      </c>
      <c r="E6" s="33">
        <v>40569</v>
      </c>
      <c r="F6" s="34">
        <v>36387</v>
      </c>
      <c r="G6" s="35">
        <v>104949</v>
      </c>
      <c r="H6" s="35"/>
      <c r="I6" s="36"/>
      <c r="J6" s="35"/>
      <c r="K6" s="35"/>
      <c r="L6" s="35"/>
      <c r="M6" s="35">
        <v>104949</v>
      </c>
      <c r="N6" s="37">
        <f t="shared" ref="N6:N37" si="0">SUM(G6+I6)</f>
        <v>104949</v>
      </c>
    </row>
    <row r="7" spans="1:14">
      <c r="A7" s="49"/>
      <c r="B7" s="50" t="s">
        <v>176</v>
      </c>
      <c r="C7" s="50" t="s">
        <v>58</v>
      </c>
      <c r="D7" s="33">
        <v>40567</v>
      </c>
      <c r="E7" s="33">
        <v>40569</v>
      </c>
      <c r="F7" s="34">
        <v>36387</v>
      </c>
      <c r="G7" s="35">
        <v>56784</v>
      </c>
      <c r="H7" s="35"/>
      <c r="I7" s="36"/>
      <c r="J7" s="35"/>
      <c r="K7" s="35"/>
      <c r="L7" s="35"/>
      <c r="M7" s="35">
        <v>56784</v>
      </c>
      <c r="N7" s="37">
        <f t="shared" si="0"/>
        <v>56784</v>
      </c>
    </row>
    <row r="8" spans="1:14">
      <c r="A8" s="49"/>
      <c r="B8" s="50" t="s">
        <v>177</v>
      </c>
      <c r="C8" s="50" t="s">
        <v>31</v>
      </c>
      <c r="D8" s="33">
        <v>40554</v>
      </c>
      <c r="E8" s="33">
        <v>40555</v>
      </c>
      <c r="F8" s="34">
        <v>36388</v>
      </c>
      <c r="G8" s="35">
        <v>52728</v>
      </c>
      <c r="H8" s="35"/>
      <c r="I8" s="36"/>
      <c r="J8" s="35"/>
      <c r="K8" s="35">
        <v>52728</v>
      </c>
      <c r="L8" s="35"/>
      <c r="M8" s="35"/>
      <c r="N8" s="37">
        <f t="shared" si="0"/>
        <v>52728</v>
      </c>
    </row>
    <row r="9" spans="1:14">
      <c r="A9" s="49"/>
      <c r="B9" s="50" t="s">
        <v>179</v>
      </c>
      <c r="C9" s="50" t="s">
        <v>31</v>
      </c>
      <c r="D9" s="33">
        <v>40554</v>
      </c>
      <c r="E9" s="33">
        <v>40556</v>
      </c>
      <c r="F9" s="34">
        <v>36390</v>
      </c>
      <c r="G9" s="35">
        <v>66011</v>
      </c>
      <c r="H9" s="35"/>
      <c r="I9" s="36"/>
      <c r="J9" s="35">
        <v>66011</v>
      </c>
      <c r="K9" s="35"/>
      <c r="L9" s="35"/>
      <c r="M9" s="35"/>
      <c r="N9" s="37">
        <f t="shared" si="0"/>
        <v>66011</v>
      </c>
    </row>
    <row r="10" spans="1:14">
      <c r="A10" s="49"/>
      <c r="B10" s="57"/>
      <c r="C10" s="33" t="s">
        <v>180</v>
      </c>
      <c r="D10" s="33">
        <v>40554</v>
      </c>
      <c r="E10" s="33">
        <v>40555</v>
      </c>
      <c r="F10" s="34">
        <v>36391</v>
      </c>
      <c r="G10" s="35">
        <v>15000</v>
      </c>
      <c r="H10" s="35"/>
      <c r="I10" s="35"/>
      <c r="J10" s="36">
        <v>15000</v>
      </c>
      <c r="K10" s="35"/>
      <c r="L10" s="35"/>
      <c r="M10" s="35"/>
      <c r="N10" s="37">
        <f t="shared" si="0"/>
        <v>15000</v>
      </c>
    </row>
    <row r="11" spans="1:14">
      <c r="A11" s="49"/>
      <c r="B11" s="52" t="s">
        <v>181</v>
      </c>
      <c r="C11" s="51" t="s">
        <v>91</v>
      </c>
      <c r="D11" s="33">
        <v>40554</v>
      </c>
      <c r="E11" s="33">
        <v>40555</v>
      </c>
      <c r="F11" s="34">
        <v>36392</v>
      </c>
      <c r="G11" s="35">
        <v>23823</v>
      </c>
      <c r="H11" s="35"/>
      <c r="I11" s="36"/>
      <c r="J11" s="35"/>
      <c r="K11" s="35">
        <v>23823</v>
      </c>
      <c r="L11" s="35"/>
      <c r="M11" s="35"/>
      <c r="N11" s="37">
        <f t="shared" si="0"/>
        <v>23823</v>
      </c>
    </row>
    <row r="12" spans="1:14">
      <c r="A12" s="49"/>
      <c r="B12" s="52" t="s">
        <v>29</v>
      </c>
      <c r="C12" s="33"/>
      <c r="D12" s="33"/>
      <c r="E12" s="33"/>
      <c r="F12" s="34">
        <v>36393</v>
      </c>
      <c r="G12" s="35"/>
      <c r="H12" s="35" t="s">
        <v>27</v>
      </c>
      <c r="I12" s="36">
        <v>2300</v>
      </c>
      <c r="J12" s="36">
        <v>2300</v>
      </c>
      <c r="K12" s="35"/>
      <c r="L12" s="35"/>
      <c r="M12" s="35"/>
      <c r="N12" s="37">
        <f t="shared" si="0"/>
        <v>2300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46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321595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319295</v>
      </c>
      <c r="H39" s="19">
        <f>SUM(H6:H38)</f>
        <v>0</v>
      </c>
      <c r="I39" s="15">
        <f>SUM(I6:I37)</f>
        <v>2300</v>
      </c>
      <c r="J39" s="15">
        <f>SUM(J6:J37)</f>
        <v>83311</v>
      </c>
      <c r="K39" s="15">
        <f>SUM(K6:K37)</f>
        <v>76551</v>
      </c>
      <c r="L39" s="15">
        <f>SUM(L6:L38)</f>
        <v>0</v>
      </c>
      <c r="M39" s="15">
        <f>SUM(M6:M38)</f>
        <v>161733</v>
      </c>
      <c r="N39" s="16">
        <f>SUM(J39:M39)</f>
        <v>321595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 t="s">
        <v>178</v>
      </c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23">
        <v>507</v>
      </c>
      <c r="F42" s="123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v>83311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 t="s">
        <v>25</v>
      </c>
      <c r="C45" s="15"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24" t="s">
        <v>16</v>
      </c>
      <c r="B46" s="124"/>
      <c r="C46" s="19">
        <v>83311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8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>
  <sheetPr codeName="Hoja3">
    <pageSetUpPr fitToPage="1"/>
  </sheetPr>
  <dimension ref="A1:N46"/>
  <sheetViews>
    <sheetView topLeftCell="A34" workbookViewId="0">
      <selection activeCell="C44" sqref="C44"/>
    </sheetView>
  </sheetViews>
  <sheetFormatPr baseColWidth="10" defaultRowHeight="15"/>
  <cols>
    <col min="1" max="1" width="8.28515625" customWidth="1"/>
    <col min="2" max="2" width="16.710937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19" t="s">
        <v>2</v>
      </c>
      <c r="C3" s="120"/>
      <c r="D3" s="121"/>
      <c r="E3" s="7" t="s">
        <v>28</v>
      </c>
      <c r="F3" s="8"/>
      <c r="G3" s="1"/>
      <c r="H3" s="1"/>
      <c r="I3" s="1"/>
      <c r="J3" s="9"/>
      <c r="K3" s="122">
        <v>40554</v>
      </c>
      <c r="L3" s="122"/>
      <c r="M3" s="122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23"/>
      <c r="I4" s="123"/>
      <c r="J4" s="1"/>
      <c r="K4" s="1"/>
      <c r="L4" s="1"/>
      <c r="M4" s="78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49" t="s">
        <v>135</v>
      </c>
      <c r="B6" s="50" t="s">
        <v>173</v>
      </c>
      <c r="C6" s="50" t="s">
        <v>31</v>
      </c>
      <c r="D6" s="33">
        <v>40554</v>
      </c>
      <c r="E6" s="33">
        <v>40555</v>
      </c>
      <c r="F6" s="34">
        <v>36384</v>
      </c>
      <c r="G6" s="35">
        <v>30420</v>
      </c>
      <c r="H6" s="35"/>
      <c r="I6" s="36"/>
      <c r="J6" s="35"/>
      <c r="K6" s="35">
        <v>30420</v>
      </c>
      <c r="L6" s="35"/>
      <c r="M6" s="35"/>
      <c r="N6" s="37">
        <f t="shared" ref="N6:N37" si="0">SUM(G6+I6)</f>
        <v>30420</v>
      </c>
    </row>
    <row r="7" spans="1:14">
      <c r="A7" s="49" t="s">
        <v>137</v>
      </c>
      <c r="B7" s="50" t="s">
        <v>174</v>
      </c>
      <c r="C7" s="50" t="s">
        <v>31</v>
      </c>
      <c r="D7" s="33">
        <v>40553</v>
      </c>
      <c r="E7" s="33">
        <v>40556</v>
      </c>
      <c r="F7" s="34">
        <v>36385</v>
      </c>
      <c r="G7" s="35">
        <v>91260</v>
      </c>
      <c r="H7" s="35"/>
      <c r="I7" s="36"/>
      <c r="J7" s="35">
        <v>91260</v>
      </c>
      <c r="K7" s="35"/>
      <c r="L7" s="35"/>
      <c r="M7" s="35"/>
      <c r="N7" s="37">
        <f t="shared" si="0"/>
        <v>91260</v>
      </c>
    </row>
    <row r="8" spans="1:14">
      <c r="A8" s="49"/>
      <c r="B8" s="50" t="s">
        <v>143</v>
      </c>
      <c r="C8" s="50" t="s">
        <v>31</v>
      </c>
      <c r="D8" s="33"/>
      <c r="E8" s="33"/>
      <c r="F8" s="34">
        <v>36386</v>
      </c>
      <c r="G8" s="35"/>
      <c r="H8" s="35" t="s">
        <v>27</v>
      </c>
      <c r="I8" s="36">
        <v>5500</v>
      </c>
      <c r="J8" s="35">
        <v>5500</v>
      </c>
      <c r="K8" s="35"/>
      <c r="L8" s="35"/>
      <c r="M8" s="35"/>
      <c r="N8" s="37">
        <f t="shared" si="0"/>
        <v>5500</v>
      </c>
    </row>
    <row r="9" spans="1:14">
      <c r="A9" s="49"/>
      <c r="B9" s="50"/>
      <c r="C9" s="50"/>
      <c r="D9" s="33"/>
      <c r="E9" s="33"/>
      <c r="F9" s="34"/>
      <c r="G9" s="35"/>
      <c r="H9" s="35"/>
      <c r="I9" s="36"/>
      <c r="J9" s="35"/>
      <c r="K9" s="35"/>
      <c r="L9" s="35"/>
      <c r="M9" s="35"/>
      <c r="N9" s="37">
        <f t="shared" si="0"/>
        <v>0</v>
      </c>
    </row>
    <row r="10" spans="1:14">
      <c r="A10" s="49"/>
      <c r="B10" s="57"/>
      <c r="C10" s="33"/>
      <c r="D10" s="33"/>
      <c r="E10" s="33"/>
      <c r="F10" s="34"/>
      <c r="G10" s="35"/>
      <c r="H10" s="35"/>
      <c r="I10" s="35"/>
      <c r="J10" s="36"/>
      <c r="K10" s="35"/>
      <c r="L10" s="35"/>
      <c r="M10" s="35"/>
      <c r="N10" s="37">
        <f t="shared" si="0"/>
        <v>0</v>
      </c>
    </row>
    <row r="11" spans="1:14">
      <c r="A11" s="49"/>
      <c r="B11" s="52"/>
      <c r="C11" s="51"/>
      <c r="D11" s="33"/>
      <c r="E11" s="33"/>
      <c r="F11" s="34"/>
      <c r="G11" s="35"/>
      <c r="H11" s="35"/>
      <c r="I11" s="36"/>
      <c r="J11" s="35"/>
      <c r="K11" s="35"/>
      <c r="L11" s="35"/>
      <c r="M11" s="35"/>
      <c r="N11" s="37">
        <f t="shared" si="0"/>
        <v>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46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127180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121680</v>
      </c>
      <c r="H39" s="19">
        <f>SUM(H6:H38)</f>
        <v>0</v>
      </c>
      <c r="I39" s="15">
        <f>SUM(I6:I37)</f>
        <v>5500</v>
      </c>
      <c r="J39" s="15">
        <f>SUM(J6:J37)</f>
        <v>96760</v>
      </c>
      <c r="K39" s="15">
        <f>SUM(K6:K37)</f>
        <v>30420</v>
      </c>
      <c r="L39" s="15">
        <f>SUM(L6:L38)</f>
        <v>0</v>
      </c>
      <c r="M39" s="15">
        <f>SUM(M6:M38)</f>
        <v>0</v>
      </c>
      <c r="N39" s="16">
        <f>SUM(J39:M39)</f>
        <v>127180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23">
        <v>507</v>
      </c>
      <c r="F42" s="123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1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507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 t="s">
        <v>25</v>
      </c>
      <c r="C45" s="15">
        <v>96275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24" t="s">
        <v>16</v>
      </c>
      <c r="B46" s="124"/>
      <c r="C46" s="19">
        <f>SUM(C44+C45)</f>
        <v>96782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8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>
  <sheetPr codeName="Hoja4">
    <pageSetUpPr fitToPage="1"/>
  </sheetPr>
  <dimension ref="A1:N46"/>
  <sheetViews>
    <sheetView topLeftCell="A31" workbookViewId="0">
      <selection activeCell="C46" sqref="C46"/>
    </sheetView>
  </sheetViews>
  <sheetFormatPr baseColWidth="10" defaultRowHeight="15"/>
  <cols>
    <col min="1" max="1" width="8.28515625" customWidth="1"/>
    <col min="2" max="2" width="16.710937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19" t="s">
        <v>2</v>
      </c>
      <c r="C3" s="120"/>
      <c r="D3" s="121"/>
      <c r="E3" s="7" t="s">
        <v>28</v>
      </c>
      <c r="F3" s="8"/>
      <c r="G3" s="1"/>
      <c r="H3" s="1"/>
      <c r="I3" s="1"/>
      <c r="J3" s="9"/>
      <c r="K3" s="122">
        <v>40553</v>
      </c>
      <c r="L3" s="122"/>
      <c r="M3" s="122"/>
      <c r="N3" s="7" t="s">
        <v>30</v>
      </c>
    </row>
    <row r="4" spans="1:14">
      <c r="A4" s="1"/>
      <c r="B4" s="1"/>
      <c r="C4" s="1"/>
      <c r="D4" s="1"/>
      <c r="E4" s="1"/>
      <c r="F4" s="1"/>
      <c r="G4" s="1"/>
      <c r="H4" s="123"/>
      <c r="I4" s="123"/>
      <c r="J4" s="1"/>
      <c r="K4" s="1"/>
      <c r="L4" s="1"/>
      <c r="M4" s="77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49" t="s">
        <v>160</v>
      </c>
      <c r="B6" s="50" t="s">
        <v>161</v>
      </c>
      <c r="C6" s="50" t="s">
        <v>162</v>
      </c>
      <c r="D6" s="33">
        <v>40574</v>
      </c>
      <c r="E6" s="33">
        <v>40575</v>
      </c>
      <c r="F6" s="34">
        <v>36378</v>
      </c>
      <c r="G6" s="35">
        <v>28392</v>
      </c>
      <c r="H6" s="35"/>
      <c r="I6" s="36"/>
      <c r="J6" s="35"/>
      <c r="K6" s="35"/>
      <c r="L6" s="35"/>
      <c r="M6" s="35">
        <v>28392</v>
      </c>
      <c r="N6" s="37">
        <f t="shared" ref="N6:N37" si="0">SUM(G6+I6)</f>
        <v>28392</v>
      </c>
    </row>
    <row r="7" spans="1:14">
      <c r="A7" s="49" t="s">
        <v>153</v>
      </c>
      <c r="B7" s="50" t="s">
        <v>163</v>
      </c>
      <c r="C7" s="50" t="s">
        <v>31</v>
      </c>
      <c r="D7" s="33">
        <v>40568</v>
      </c>
      <c r="E7" s="33">
        <v>40570</v>
      </c>
      <c r="F7" s="34">
        <v>36379</v>
      </c>
      <c r="G7" s="35">
        <v>69966</v>
      </c>
      <c r="H7" s="35"/>
      <c r="I7" s="36"/>
      <c r="J7" s="35"/>
      <c r="K7" s="35"/>
      <c r="L7" s="35"/>
      <c r="M7" s="35">
        <v>69966</v>
      </c>
      <c r="N7" s="37">
        <f t="shared" si="0"/>
        <v>69966</v>
      </c>
    </row>
    <row r="8" spans="1:14">
      <c r="A8" s="49" t="s">
        <v>167</v>
      </c>
      <c r="B8" s="50" t="s">
        <v>164</v>
      </c>
      <c r="C8" s="50" t="s">
        <v>165</v>
      </c>
      <c r="D8" s="33">
        <v>40557</v>
      </c>
      <c r="E8" s="33">
        <v>40559</v>
      </c>
      <c r="F8" s="34">
        <v>36380</v>
      </c>
      <c r="G8" s="35">
        <v>531366</v>
      </c>
      <c r="H8" s="35"/>
      <c r="I8" s="36"/>
      <c r="J8" s="35"/>
      <c r="K8" s="35"/>
      <c r="L8" s="35"/>
      <c r="M8" s="35">
        <v>531366</v>
      </c>
      <c r="N8" s="37">
        <f t="shared" si="0"/>
        <v>531366</v>
      </c>
    </row>
    <row r="9" spans="1:14">
      <c r="A9" s="49" t="s">
        <v>166</v>
      </c>
      <c r="B9" s="50" t="s">
        <v>168</v>
      </c>
      <c r="C9" s="50" t="s">
        <v>169</v>
      </c>
      <c r="D9" s="33">
        <v>40557</v>
      </c>
      <c r="E9" s="33">
        <v>40559</v>
      </c>
      <c r="F9" s="34">
        <v>36381</v>
      </c>
      <c r="G9" s="35">
        <v>60840</v>
      </c>
      <c r="H9" s="35"/>
      <c r="I9" s="36"/>
      <c r="J9" s="35"/>
      <c r="K9" s="35"/>
      <c r="L9" s="35"/>
      <c r="M9" s="35">
        <v>60840</v>
      </c>
      <c r="N9" s="37">
        <f t="shared" si="0"/>
        <v>60840</v>
      </c>
    </row>
    <row r="10" spans="1:14">
      <c r="A10" s="49" t="s">
        <v>170</v>
      </c>
      <c r="B10" s="57" t="s">
        <v>171</v>
      </c>
      <c r="C10" s="33" t="s">
        <v>32</v>
      </c>
      <c r="D10" s="33">
        <v>40551</v>
      </c>
      <c r="E10" s="33">
        <v>40552</v>
      </c>
      <c r="F10" s="34">
        <v>36382</v>
      </c>
      <c r="G10" s="35">
        <v>56784</v>
      </c>
      <c r="H10" s="35"/>
      <c r="I10" s="35"/>
      <c r="J10" s="36"/>
      <c r="K10" s="35"/>
      <c r="L10" s="35"/>
      <c r="M10" s="35">
        <v>56784</v>
      </c>
      <c r="N10" s="37">
        <f t="shared" si="0"/>
        <v>56784</v>
      </c>
    </row>
    <row r="11" spans="1:14">
      <c r="A11" s="49"/>
      <c r="B11" s="52" t="s">
        <v>172</v>
      </c>
      <c r="C11" s="51"/>
      <c r="D11" s="33"/>
      <c r="E11" s="33"/>
      <c r="F11" s="34">
        <v>36383</v>
      </c>
      <c r="G11" s="35">
        <v>55770</v>
      </c>
      <c r="H11" s="35"/>
      <c r="I11" s="36"/>
      <c r="J11" s="35"/>
      <c r="K11" s="35">
        <v>55770</v>
      </c>
      <c r="L11" s="35"/>
      <c r="M11" s="35"/>
      <c r="N11" s="37">
        <f t="shared" si="0"/>
        <v>55770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46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803118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803118</v>
      </c>
      <c r="H39" s="19">
        <f>SUM(H6:H38)</f>
        <v>0</v>
      </c>
      <c r="I39" s="15">
        <f>SUM(I6:I37)</f>
        <v>0</v>
      </c>
      <c r="J39" s="15">
        <f>SUM(J6:J37)</f>
        <v>0</v>
      </c>
      <c r="K39" s="15">
        <f>SUM(K6:K37)</f>
        <v>55770</v>
      </c>
      <c r="L39" s="15">
        <f>SUM(L6:L38)</f>
        <v>0</v>
      </c>
      <c r="M39" s="15">
        <f>SUM(M6:M38)</f>
        <v>747348</v>
      </c>
      <c r="N39" s="16">
        <f>SUM(J39:M39)</f>
        <v>803118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23">
        <v>507</v>
      </c>
      <c r="F42" s="123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v>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 t="s">
        <v>25</v>
      </c>
      <c r="C45" s="15"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24" t="s">
        <v>16</v>
      </c>
      <c r="B46" s="124"/>
      <c r="C46" s="19">
        <f>SUM(C44+C45)</f>
        <v>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8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>
  <sheetPr codeName="Hoja5">
    <pageSetUpPr fitToPage="1"/>
  </sheetPr>
  <dimension ref="A1:N46"/>
  <sheetViews>
    <sheetView workbookViewId="0">
      <selection sqref="A1:N46"/>
    </sheetView>
  </sheetViews>
  <sheetFormatPr baseColWidth="10" defaultRowHeight="15"/>
  <cols>
    <col min="1" max="1" width="8.28515625" customWidth="1"/>
    <col min="2" max="2" width="16.710937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19" t="s">
        <v>2</v>
      </c>
      <c r="C3" s="120"/>
      <c r="D3" s="121"/>
      <c r="E3" s="7" t="s">
        <v>29</v>
      </c>
      <c r="F3" s="8"/>
      <c r="G3" s="1"/>
      <c r="H3" s="1"/>
      <c r="I3" s="1"/>
      <c r="J3" s="9"/>
      <c r="K3" s="122">
        <v>40553</v>
      </c>
      <c r="L3" s="122"/>
      <c r="M3" s="122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23"/>
      <c r="I4" s="123"/>
      <c r="J4" s="1"/>
      <c r="K4" s="1"/>
      <c r="L4" s="1"/>
      <c r="M4" s="76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49"/>
      <c r="B6" s="50" t="s">
        <v>157</v>
      </c>
      <c r="C6" s="50" t="s">
        <v>31</v>
      </c>
      <c r="D6" s="33">
        <v>40553</v>
      </c>
      <c r="E6" s="33">
        <v>40555</v>
      </c>
      <c r="F6" s="34">
        <v>36374</v>
      </c>
      <c r="G6" s="35">
        <v>60000</v>
      </c>
      <c r="H6" s="35"/>
      <c r="I6" s="36"/>
      <c r="J6" s="35">
        <v>60000</v>
      </c>
      <c r="K6" s="35"/>
      <c r="L6" s="35"/>
      <c r="M6" s="35"/>
      <c r="N6" s="37">
        <f t="shared" ref="N6:N37" si="0">SUM(G6+I6)</f>
        <v>60000</v>
      </c>
    </row>
    <row r="7" spans="1:14">
      <c r="A7" s="49"/>
      <c r="B7" s="50" t="s">
        <v>158</v>
      </c>
      <c r="C7" s="50" t="s">
        <v>31</v>
      </c>
      <c r="D7" s="33">
        <v>40553</v>
      </c>
      <c r="E7" s="33">
        <v>40556</v>
      </c>
      <c r="F7" s="34">
        <v>36375</v>
      </c>
      <c r="G7" s="35">
        <v>137500</v>
      </c>
      <c r="H7" s="35"/>
      <c r="I7" s="36"/>
      <c r="J7" s="35"/>
      <c r="K7" s="35">
        <v>137500</v>
      </c>
      <c r="L7" s="35"/>
      <c r="M7" s="35"/>
      <c r="N7" s="37">
        <f t="shared" si="0"/>
        <v>137500</v>
      </c>
    </row>
    <row r="8" spans="1:14">
      <c r="A8" s="49"/>
      <c r="B8" s="50" t="s">
        <v>159</v>
      </c>
      <c r="C8" s="50" t="s">
        <v>31</v>
      </c>
      <c r="D8" s="33">
        <v>40553</v>
      </c>
      <c r="E8" s="33">
        <v>40554</v>
      </c>
      <c r="F8" s="34">
        <v>36376</v>
      </c>
      <c r="G8" s="35">
        <v>32500</v>
      </c>
      <c r="H8" s="35"/>
      <c r="I8" s="36"/>
      <c r="J8" s="35"/>
      <c r="K8" s="35">
        <v>32500</v>
      </c>
      <c r="L8" s="35"/>
      <c r="M8" s="35"/>
      <c r="N8" s="37">
        <f t="shared" si="0"/>
        <v>32500</v>
      </c>
    </row>
    <row r="9" spans="1:14">
      <c r="A9" s="49"/>
      <c r="B9" s="50" t="s">
        <v>29</v>
      </c>
      <c r="C9" s="50"/>
      <c r="D9" s="33"/>
      <c r="E9" s="33"/>
      <c r="F9" s="34">
        <v>36377</v>
      </c>
      <c r="G9" s="35"/>
      <c r="H9" s="35" t="s">
        <v>27</v>
      </c>
      <c r="I9" s="36">
        <v>3600</v>
      </c>
      <c r="J9" s="35">
        <v>3600</v>
      </c>
      <c r="K9" s="35"/>
      <c r="L9" s="35"/>
      <c r="M9" s="35"/>
      <c r="N9" s="37">
        <f t="shared" si="0"/>
        <v>3600</v>
      </c>
    </row>
    <row r="10" spans="1:14">
      <c r="A10" s="49"/>
      <c r="B10" s="57"/>
      <c r="C10" s="33"/>
      <c r="D10" s="33"/>
      <c r="E10" s="33"/>
      <c r="F10" s="34"/>
      <c r="G10" s="35"/>
      <c r="H10" s="35"/>
      <c r="I10" s="35"/>
      <c r="J10" s="36"/>
      <c r="K10" s="35"/>
      <c r="L10" s="35"/>
      <c r="M10" s="35"/>
      <c r="N10" s="37">
        <f t="shared" si="0"/>
        <v>0</v>
      </c>
    </row>
    <row r="11" spans="1:14">
      <c r="A11" s="49"/>
      <c r="B11" s="52"/>
      <c r="C11" s="51"/>
      <c r="D11" s="33"/>
      <c r="E11" s="33"/>
      <c r="F11" s="34"/>
      <c r="G11" s="35"/>
      <c r="H11" s="35"/>
      <c r="I11" s="36"/>
      <c r="J11" s="35"/>
      <c r="K11" s="35"/>
      <c r="L11" s="35"/>
      <c r="M11" s="35"/>
      <c r="N11" s="37">
        <f t="shared" si="0"/>
        <v>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46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233600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230000</v>
      </c>
      <c r="H39" s="19">
        <f>SUM(H6:H38)</f>
        <v>0</v>
      </c>
      <c r="I39" s="15">
        <f>SUM(I6:I37)</f>
        <v>3600</v>
      </c>
      <c r="J39" s="15">
        <f>SUM(J6:J37)</f>
        <v>63600</v>
      </c>
      <c r="K39" s="15">
        <f>SUM(K6:K37)</f>
        <v>170000</v>
      </c>
      <c r="L39" s="15">
        <f>SUM(L6:L38)</f>
        <v>0</v>
      </c>
      <c r="M39" s="15">
        <f>SUM(M6:M38)</f>
        <v>0</v>
      </c>
      <c r="N39" s="16">
        <f>SUM(J39:M39)</f>
        <v>233600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23">
        <v>500</v>
      </c>
      <c r="F42" s="123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v>63600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 t="s">
        <v>25</v>
      </c>
      <c r="C45" s="15"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24" t="s">
        <v>16</v>
      </c>
      <c r="B46" s="124"/>
      <c r="C46" s="19">
        <f>SUM(C44+C45)</f>
        <v>63600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8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>
  <sheetPr codeName="Hoja6">
    <pageSetUpPr fitToPage="1"/>
  </sheetPr>
  <dimension ref="A1:N46"/>
  <sheetViews>
    <sheetView workbookViewId="0">
      <selection activeCell="B26" sqref="B26"/>
    </sheetView>
  </sheetViews>
  <sheetFormatPr baseColWidth="10" defaultRowHeight="15"/>
  <cols>
    <col min="1" max="1" width="8.28515625" customWidth="1"/>
    <col min="2" max="2" width="16.710937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19" t="s">
        <v>2</v>
      </c>
      <c r="C3" s="120"/>
      <c r="D3" s="121"/>
      <c r="E3" s="7" t="s">
        <v>29</v>
      </c>
      <c r="F3" s="8"/>
      <c r="G3" s="1"/>
      <c r="H3" s="1"/>
      <c r="I3" s="1"/>
      <c r="J3" s="9"/>
      <c r="K3" s="122">
        <v>40552</v>
      </c>
      <c r="L3" s="122"/>
      <c r="M3" s="122"/>
      <c r="N3" s="7" t="s">
        <v>30</v>
      </c>
    </row>
    <row r="4" spans="1:14">
      <c r="A4" s="1"/>
      <c r="B4" s="1"/>
      <c r="C4" s="1"/>
      <c r="D4" s="1"/>
      <c r="E4" s="1"/>
      <c r="F4" s="1"/>
      <c r="G4" s="1"/>
      <c r="H4" s="123"/>
      <c r="I4" s="123"/>
      <c r="J4" s="1"/>
      <c r="K4" s="1"/>
      <c r="L4" s="1"/>
      <c r="M4" s="75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49" t="s">
        <v>153</v>
      </c>
      <c r="B6" s="50" t="s">
        <v>151</v>
      </c>
      <c r="C6" s="50" t="s">
        <v>152</v>
      </c>
      <c r="D6" s="33">
        <v>40554</v>
      </c>
      <c r="E6" s="33">
        <v>40555</v>
      </c>
      <c r="F6" s="34">
        <v>36371</v>
      </c>
      <c r="G6" s="35">
        <v>28000</v>
      </c>
      <c r="H6" s="35"/>
      <c r="I6" s="36"/>
      <c r="J6" s="35"/>
      <c r="K6" s="35"/>
      <c r="L6" s="35"/>
      <c r="M6" s="35">
        <v>28000</v>
      </c>
      <c r="N6" s="37">
        <f t="shared" ref="N6:N37" si="0">SUM(G6+I6)</f>
        <v>28000</v>
      </c>
    </row>
    <row r="7" spans="1:14">
      <c r="A7" s="49" t="s">
        <v>154</v>
      </c>
      <c r="B7" s="50" t="s">
        <v>155</v>
      </c>
      <c r="C7" s="50" t="s">
        <v>156</v>
      </c>
      <c r="D7" s="33">
        <v>40554</v>
      </c>
      <c r="E7" s="33">
        <v>40555</v>
      </c>
      <c r="F7" s="34">
        <v>36372</v>
      </c>
      <c r="G7" s="35">
        <v>46000</v>
      </c>
      <c r="H7" s="35"/>
      <c r="I7" s="36"/>
      <c r="J7" s="35"/>
      <c r="K7" s="35">
        <v>46000</v>
      </c>
      <c r="L7" s="35"/>
      <c r="M7" s="35"/>
      <c r="N7" s="37">
        <f t="shared" si="0"/>
        <v>46000</v>
      </c>
    </row>
    <row r="8" spans="1:14">
      <c r="A8" s="49"/>
      <c r="B8" s="50" t="s">
        <v>29</v>
      </c>
      <c r="C8" s="50"/>
      <c r="D8" s="33"/>
      <c r="E8" s="33"/>
      <c r="F8" s="34">
        <v>36373</v>
      </c>
      <c r="G8" s="35"/>
      <c r="H8" s="35" t="s">
        <v>27</v>
      </c>
      <c r="I8" s="36">
        <v>5800</v>
      </c>
      <c r="J8" s="35">
        <v>5800</v>
      </c>
      <c r="K8" s="35"/>
      <c r="L8" s="35"/>
      <c r="M8" s="35"/>
      <c r="N8" s="37">
        <f t="shared" si="0"/>
        <v>5800</v>
      </c>
    </row>
    <row r="9" spans="1:14">
      <c r="A9" s="49"/>
      <c r="B9" s="50"/>
      <c r="C9" s="50"/>
      <c r="D9" s="33"/>
      <c r="E9" s="33"/>
      <c r="F9" s="34"/>
      <c r="G9" s="35"/>
      <c r="H9" s="35"/>
      <c r="I9" s="36"/>
      <c r="J9" s="35"/>
      <c r="K9" s="35"/>
      <c r="L9" s="35"/>
      <c r="M9" s="35"/>
      <c r="N9" s="37">
        <f t="shared" si="0"/>
        <v>0</v>
      </c>
    </row>
    <row r="10" spans="1:14">
      <c r="A10" s="49"/>
      <c r="B10" s="57"/>
      <c r="C10" s="33"/>
      <c r="D10" s="33"/>
      <c r="E10" s="33"/>
      <c r="F10" s="34"/>
      <c r="G10" s="35"/>
      <c r="H10" s="35"/>
      <c r="I10" s="35"/>
      <c r="J10" s="36"/>
      <c r="K10" s="35"/>
      <c r="L10" s="35"/>
      <c r="M10" s="35"/>
      <c r="N10" s="37">
        <f t="shared" si="0"/>
        <v>0</v>
      </c>
    </row>
    <row r="11" spans="1:14">
      <c r="A11" s="49"/>
      <c r="B11" s="52"/>
      <c r="C11" s="51"/>
      <c r="D11" s="33"/>
      <c r="E11" s="33"/>
      <c r="F11" s="34"/>
      <c r="G11" s="35"/>
      <c r="H11" s="35"/>
      <c r="I11" s="36"/>
      <c r="J11" s="35"/>
      <c r="K11" s="35"/>
      <c r="L11" s="35"/>
      <c r="M11" s="35"/>
      <c r="N11" s="37">
        <f t="shared" si="0"/>
        <v>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46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79800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74000</v>
      </c>
      <c r="H39" s="19">
        <f>SUM(H6:H38)</f>
        <v>0</v>
      </c>
      <c r="I39" s="15">
        <f>SUM(I6:I37)</f>
        <v>5800</v>
      </c>
      <c r="J39" s="15">
        <f>SUM(J6:J37)</f>
        <v>5800</v>
      </c>
      <c r="K39" s="15">
        <f>SUM(K6:K37)</f>
        <v>46000</v>
      </c>
      <c r="L39" s="15">
        <f>SUM(L6:L38)</f>
        <v>0</v>
      </c>
      <c r="M39" s="15">
        <f>SUM(M6:M38)</f>
        <v>28000</v>
      </c>
      <c r="N39" s="16">
        <f>SUM(J39:M39)</f>
        <v>79800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23">
        <v>500</v>
      </c>
      <c r="F42" s="123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v>5800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 t="s">
        <v>25</v>
      </c>
      <c r="C45" s="15"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24" t="s">
        <v>16</v>
      </c>
      <c r="B46" s="124"/>
      <c r="C46" s="19">
        <f>SUM(C44+C45)</f>
        <v>5800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8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>
  <sheetPr codeName="Hoja7">
    <pageSetUpPr fitToPage="1"/>
  </sheetPr>
  <dimension ref="A1:N46"/>
  <sheetViews>
    <sheetView workbookViewId="0">
      <selection activeCell="D45" sqref="D45"/>
    </sheetView>
  </sheetViews>
  <sheetFormatPr baseColWidth="10" defaultRowHeight="15"/>
  <cols>
    <col min="1" max="1" width="8.28515625" customWidth="1"/>
    <col min="2" max="2" width="16.710937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19" t="s">
        <v>2</v>
      </c>
      <c r="C3" s="120"/>
      <c r="D3" s="121"/>
      <c r="E3" s="7" t="s">
        <v>143</v>
      </c>
      <c r="F3" s="8"/>
      <c r="G3" s="1"/>
      <c r="H3" s="1"/>
      <c r="I3" s="1"/>
      <c r="J3" s="9"/>
      <c r="K3" s="122">
        <v>40552</v>
      </c>
      <c r="L3" s="122"/>
      <c r="M3" s="122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23"/>
      <c r="I4" s="123"/>
      <c r="J4" s="1"/>
      <c r="K4" s="1"/>
      <c r="L4" s="1"/>
      <c r="M4" s="74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49" t="s">
        <v>144</v>
      </c>
      <c r="B6" s="50" t="s">
        <v>145</v>
      </c>
      <c r="C6" s="50" t="s">
        <v>31</v>
      </c>
      <c r="D6" s="33">
        <v>40886</v>
      </c>
      <c r="E6" s="33">
        <v>40887</v>
      </c>
      <c r="F6" s="34">
        <v>36365</v>
      </c>
      <c r="G6" s="35">
        <v>30000</v>
      </c>
      <c r="H6" s="35"/>
      <c r="I6" s="36"/>
      <c r="J6" s="35"/>
      <c r="K6" s="35">
        <v>30000</v>
      </c>
      <c r="L6" s="35"/>
      <c r="M6" s="35"/>
      <c r="N6" s="37">
        <f t="shared" ref="N6:N37" si="0">SUM(G6+I6)</f>
        <v>30000</v>
      </c>
    </row>
    <row r="7" spans="1:14">
      <c r="A7" s="49" t="s">
        <v>130</v>
      </c>
      <c r="B7" s="50" t="s">
        <v>146</v>
      </c>
      <c r="C7" s="50" t="s">
        <v>31</v>
      </c>
      <c r="D7" s="33">
        <v>40551</v>
      </c>
      <c r="E7" s="33">
        <v>40552</v>
      </c>
      <c r="F7" s="34">
        <v>36366</v>
      </c>
      <c r="G7" s="35">
        <v>24000</v>
      </c>
      <c r="H7" s="35"/>
      <c r="I7" s="36"/>
      <c r="J7" s="35">
        <v>24000</v>
      </c>
      <c r="K7" s="35"/>
      <c r="L7" s="35"/>
      <c r="M7" s="35"/>
      <c r="N7" s="37">
        <f t="shared" si="0"/>
        <v>24000</v>
      </c>
    </row>
    <row r="8" spans="1:14">
      <c r="A8" s="49" t="s">
        <v>147</v>
      </c>
      <c r="B8" s="50" t="s">
        <v>148</v>
      </c>
      <c r="C8" s="50" t="s">
        <v>31</v>
      </c>
      <c r="D8" s="33">
        <v>40552</v>
      </c>
      <c r="E8" s="33">
        <v>40555</v>
      </c>
      <c r="F8" s="34">
        <v>36367</v>
      </c>
      <c r="G8" s="35">
        <v>90000</v>
      </c>
      <c r="H8" s="35"/>
      <c r="I8" s="36"/>
      <c r="J8" s="35"/>
      <c r="K8" s="35">
        <v>90000</v>
      </c>
      <c r="L8" s="35"/>
      <c r="M8" s="35"/>
      <c r="N8" s="37">
        <f t="shared" si="0"/>
        <v>90000</v>
      </c>
    </row>
    <row r="9" spans="1:14">
      <c r="A9" s="49"/>
      <c r="B9" s="50" t="s">
        <v>149</v>
      </c>
      <c r="C9" s="50" t="s">
        <v>31</v>
      </c>
      <c r="D9" s="33">
        <v>40552</v>
      </c>
      <c r="E9" s="33">
        <v>40553</v>
      </c>
      <c r="F9" s="34">
        <v>36368</v>
      </c>
      <c r="G9" s="35">
        <v>112500</v>
      </c>
      <c r="H9" s="35"/>
      <c r="I9" s="36"/>
      <c r="J9" s="35">
        <v>112500</v>
      </c>
      <c r="K9" s="35"/>
      <c r="L9" s="35"/>
      <c r="M9" s="35"/>
      <c r="N9" s="37">
        <f t="shared" si="0"/>
        <v>112500</v>
      </c>
    </row>
    <row r="10" spans="1:14">
      <c r="A10" s="49" t="s">
        <v>130</v>
      </c>
      <c r="B10" s="57" t="s">
        <v>150</v>
      </c>
      <c r="C10" s="33" t="s">
        <v>31</v>
      </c>
      <c r="D10" s="33">
        <v>40552</v>
      </c>
      <c r="E10" s="33">
        <v>40553</v>
      </c>
      <c r="F10" s="34">
        <v>36369</v>
      </c>
      <c r="G10" s="35">
        <v>30000</v>
      </c>
      <c r="H10" s="35"/>
      <c r="I10" s="35"/>
      <c r="J10" s="36">
        <v>30000</v>
      </c>
      <c r="K10" s="35"/>
      <c r="L10" s="35"/>
      <c r="M10" s="35"/>
      <c r="N10" s="37">
        <f t="shared" si="0"/>
        <v>30000</v>
      </c>
    </row>
    <row r="11" spans="1:14">
      <c r="A11" s="49"/>
      <c r="B11" s="52" t="s">
        <v>28</v>
      </c>
      <c r="C11" s="51"/>
      <c r="D11" s="33"/>
      <c r="E11" s="33"/>
      <c r="F11" s="34"/>
      <c r="G11" s="35"/>
      <c r="H11" s="35" t="s">
        <v>27</v>
      </c>
      <c r="I11" s="36">
        <v>1800</v>
      </c>
      <c r="J11" s="35">
        <v>1800</v>
      </c>
      <c r="K11" s="35"/>
      <c r="L11" s="35"/>
      <c r="M11" s="35"/>
      <c r="N11" s="37">
        <f t="shared" si="0"/>
        <v>1800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46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288300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286500</v>
      </c>
      <c r="H39" s="19">
        <f>SUM(H6:H38)</f>
        <v>0</v>
      </c>
      <c r="I39" s="15">
        <f>SUM(I6:I37)</f>
        <v>1800</v>
      </c>
      <c r="J39" s="15">
        <f>SUM(J6:J37)</f>
        <v>168300</v>
      </c>
      <c r="K39" s="15">
        <f>SUM(K6:K37)</f>
        <v>120000</v>
      </c>
      <c r="L39" s="15">
        <f>SUM(L6:L38)</f>
        <v>0</v>
      </c>
      <c r="M39" s="15">
        <f>SUM(M6:M38)</f>
        <v>0</v>
      </c>
      <c r="N39" s="16">
        <f>SUM(J39:M39)</f>
        <v>288300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23">
        <v>500</v>
      </c>
      <c r="F42" s="123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250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125000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 t="s">
        <v>25</v>
      </c>
      <c r="C45" s="15">
        <v>43300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24" t="s">
        <v>16</v>
      </c>
      <c r="B46" s="124"/>
      <c r="C46" s="19">
        <f>SUM(C44+C45)</f>
        <v>168300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8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>
  <sheetPr codeName="Hoja8">
    <pageSetUpPr fitToPage="1"/>
  </sheetPr>
  <dimension ref="A1:N46"/>
  <sheetViews>
    <sheetView topLeftCell="A25" workbookViewId="0">
      <selection activeCell="C44" sqref="C44"/>
    </sheetView>
  </sheetViews>
  <sheetFormatPr baseColWidth="10" defaultRowHeight="15"/>
  <cols>
    <col min="1" max="1" width="8.28515625" customWidth="1"/>
    <col min="2" max="2" width="16.710937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19" t="s">
        <v>2</v>
      </c>
      <c r="C3" s="120"/>
      <c r="D3" s="121"/>
      <c r="E3" s="7" t="s">
        <v>28</v>
      </c>
      <c r="F3" s="8"/>
      <c r="G3" s="1"/>
      <c r="H3" s="1"/>
      <c r="I3" s="1"/>
      <c r="J3" s="9"/>
      <c r="K3" s="122">
        <v>40551</v>
      </c>
      <c r="L3" s="122"/>
      <c r="M3" s="122"/>
      <c r="N3" s="7" t="s">
        <v>30</v>
      </c>
    </row>
    <row r="4" spans="1:14">
      <c r="A4" s="1"/>
      <c r="B4" s="1"/>
      <c r="C4" s="1"/>
      <c r="D4" s="1"/>
      <c r="E4" s="1"/>
      <c r="F4" s="1"/>
      <c r="G4" s="1"/>
      <c r="H4" s="123"/>
      <c r="I4" s="123"/>
      <c r="J4" s="1"/>
      <c r="K4" s="1"/>
      <c r="L4" s="1"/>
      <c r="M4" s="73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49" t="s">
        <v>130</v>
      </c>
      <c r="B6" s="50" t="s">
        <v>131</v>
      </c>
      <c r="C6" s="50" t="s">
        <v>132</v>
      </c>
      <c r="D6" s="33">
        <v>40565</v>
      </c>
      <c r="E6" s="33">
        <v>40567</v>
      </c>
      <c r="F6" s="34">
        <v>36359</v>
      </c>
      <c r="G6" s="35">
        <v>46000</v>
      </c>
      <c r="H6" s="35"/>
      <c r="I6" s="36"/>
      <c r="J6" s="35"/>
      <c r="K6" s="35"/>
      <c r="L6" s="35"/>
      <c r="M6" s="35">
        <v>46000</v>
      </c>
      <c r="N6" s="37">
        <f t="shared" ref="N6:N37" si="0">SUM(G6+I6)</f>
        <v>46000</v>
      </c>
    </row>
    <row r="7" spans="1:14">
      <c r="A7" s="49" t="s">
        <v>133</v>
      </c>
      <c r="B7" s="50" t="s">
        <v>134</v>
      </c>
      <c r="C7" s="50" t="s">
        <v>132</v>
      </c>
      <c r="D7" s="33">
        <v>40574</v>
      </c>
      <c r="E7" s="33">
        <v>40576</v>
      </c>
      <c r="F7" s="34">
        <v>36360</v>
      </c>
      <c r="G7" s="35">
        <v>56000</v>
      </c>
      <c r="H7" s="35"/>
      <c r="I7" s="36"/>
      <c r="J7" s="35"/>
      <c r="K7" s="35"/>
      <c r="L7" s="35"/>
      <c r="M7" s="35">
        <v>56000</v>
      </c>
      <c r="N7" s="37">
        <f t="shared" si="0"/>
        <v>56000</v>
      </c>
    </row>
    <row r="8" spans="1:14">
      <c r="A8" s="49" t="s">
        <v>135</v>
      </c>
      <c r="B8" s="50" t="s">
        <v>136</v>
      </c>
      <c r="C8" s="50" t="s">
        <v>31</v>
      </c>
      <c r="D8" s="33">
        <v>40551</v>
      </c>
      <c r="E8" s="33">
        <v>40552</v>
      </c>
      <c r="F8" s="34">
        <v>36361</v>
      </c>
      <c r="G8" s="35">
        <v>30000</v>
      </c>
      <c r="H8" s="35"/>
      <c r="I8" s="36"/>
      <c r="J8" s="35"/>
      <c r="K8" s="35">
        <v>30000</v>
      </c>
      <c r="L8" s="35"/>
      <c r="M8" s="35"/>
      <c r="N8" s="37">
        <f t="shared" si="0"/>
        <v>30000</v>
      </c>
    </row>
    <row r="9" spans="1:14">
      <c r="A9" s="49" t="s">
        <v>137</v>
      </c>
      <c r="B9" s="50" t="s">
        <v>138</v>
      </c>
      <c r="C9" s="50" t="s">
        <v>31</v>
      </c>
      <c r="D9" s="33"/>
      <c r="E9" s="33"/>
      <c r="F9" s="34">
        <v>36362</v>
      </c>
      <c r="G9" s="35"/>
      <c r="H9" s="35" t="s">
        <v>142</v>
      </c>
      <c r="I9" s="36">
        <v>40000</v>
      </c>
      <c r="J9" s="35"/>
      <c r="K9" s="35">
        <v>40000</v>
      </c>
      <c r="L9" s="35"/>
      <c r="M9" s="35"/>
      <c r="N9" s="37">
        <f t="shared" si="0"/>
        <v>40000</v>
      </c>
    </row>
    <row r="10" spans="1:14">
      <c r="A10" s="49" t="s">
        <v>139</v>
      </c>
      <c r="B10" s="57" t="s">
        <v>140</v>
      </c>
      <c r="C10" s="33" t="s">
        <v>31</v>
      </c>
      <c r="D10" s="33">
        <v>40551</v>
      </c>
      <c r="E10" s="33">
        <v>40552</v>
      </c>
      <c r="F10" s="34">
        <v>36363</v>
      </c>
      <c r="G10" s="35">
        <v>30000</v>
      </c>
      <c r="H10" s="35"/>
      <c r="I10" s="35"/>
      <c r="J10" s="36"/>
      <c r="K10" s="35">
        <v>30000</v>
      </c>
      <c r="L10" s="35"/>
      <c r="M10" s="35"/>
      <c r="N10" s="37">
        <f t="shared" si="0"/>
        <v>30000</v>
      </c>
    </row>
    <row r="11" spans="1:14">
      <c r="A11" s="49"/>
      <c r="B11" s="52" t="s">
        <v>141</v>
      </c>
      <c r="C11" s="51" t="s">
        <v>31</v>
      </c>
      <c r="D11" s="33"/>
      <c r="E11" s="33"/>
      <c r="F11" s="34">
        <v>36364</v>
      </c>
      <c r="G11" s="35"/>
      <c r="H11" s="35" t="s">
        <v>27</v>
      </c>
      <c r="I11" s="36">
        <v>7250</v>
      </c>
      <c r="J11" s="35">
        <v>7250</v>
      </c>
      <c r="K11" s="35"/>
      <c r="L11" s="35"/>
      <c r="M11" s="35"/>
      <c r="N11" s="37">
        <f t="shared" si="0"/>
        <v>7250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46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209250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162000</v>
      </c>
      <c r="H39" s="19">
        <f>SUM(H6:H38)</f>
        <v>0</v>
      </c>
      <c r="I39" s="15">
        <f>SUM(I6:I37)</f>
        <v>47250</v>
      </c>
      <c r="J39" s="15">
        <f>SUM(J6:J37)</f>
        <v>7250</v>
      </c>
      <c r="K39" s="15">
        <f>SUM(K6:K37)</f>
        <v>100000</v>
      </c>
      <c r="L39" s="15">
        <f>SUM(L6:L38)</f>
        <v>0</v>
      </c>
      <c r="M39" s="15">
        <f>SUM(M6:M38)</f>
        <v>102000</v>
      </c>
      <c r="N39" s="16">
        <f>SUM(J39:M39)</f>
        <v>209250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23">
        <v>500</v>
      </c>
      <c r="F42" s="123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 t="s">
        <v>25</v>
      </c>
      <c r="C45" s="15">
        <v>7250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24" t="s">
        <v>16</v>
      </c>
      <c r="B46" s="124"/>
      <c r="C46" s="19">
        <f>SUM(C44+C45)</f>
        <v>7250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8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>
  <sheetPr codeName="Hoja9">
    <pageSetUpPr fitToPage="1"/>
  </sheetPr>
  <dimension ref="A1:N46"/>
  <sheetViews>
    <sheetView topLeftCell="A26" workbookViewId="0">
      <selection sqref="A1:N46"/>
    </sheetView>
  </sheetViews>
  <sheetFormatPr baseColWidth="10" defaultRowHeight="15"/>
  <cols>
    <col min="1" max="1" width="8.28515625" customWidth="1"/>
    <col min="2" max="2" width="16.710937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19" t="s">
        <v>2</v>
      </c>
      <c r="C3" s="120"/>
      <c r="D3" s="121"/>
      <c r="E3" s="7" t="s">
        <v>82</v>
      </c>
      <c r="F3" s="8"/>
      <c r="G3" s="1"/>
      <c r="H3" s="1"/>
      <c r="I3" s="1"/>
      <c r="J3" s="9"/>
      <c r="K3" s="122">
        <v>40551</v>
      </c>
      <c r="L3" s="122"/>
      <c r="M3" s="122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23"/>
      <c r="I4" s="123"/>
      <c r="J4" s="1"/>
      <c r="K4" s="1"/>
      <c r="L4" s="1"/>
      <c r="M4" s="72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49"/>
      <c r="B6" s="50" t="s">
        <v>123</v>
      </c>
      <c r="C6" s="50" t="s">
        <v>31</v>
      </c>
      <c r="D6" s="33">
        <v>40551</v>
      </c>
      <c r="E6" s="33">
        <v>40552</v>
      </c>
      <c r="F6" s="34">
        <v>36352</v>
      </c>
      <c r="G6" s="35">
        <v>30000</v>
      </c>
      <c r="H6" s="35"/>
      <c r="I6" s="36"/>
      <c r="J6" s="35">
        <v>30000</v>
      </c>
      <c r="K6" s="35"/>
      <c r="L6" s="35"/>
      <c r="M6" s="35"/>
      <c r="N6" s="37">
        <f t="shared" ref="N6:N37" si="0">SUM(G6+I6)</f>
        <v>30000</v>
      </c>
    </row>
    <row r="7" spans="1:14">
      <c r="A7" s="49"/>
      <c r="B7" s="50" t="s">
        <v>124</v>
      </c>
      <c r="C7" s="50" t="s">
        <v>31</v>
      </c>
      <c r="D7" s="33">
        <v>40551</v>
      </c>
      <c r="E7" s="33">
        <v>40553</v>
      </c>
      <c r="F7" s="34">
        <v>36353</v>
      </c>
      <c r="G7" s="35">
        <v>80000</v>
      </c>
      <c r="H7" s="35"/>
      <c r="I7" s="36"/>
      <c r="J7" s="35"/>
      <c r="K7" s="35">
        <v>80000</v>
      </c>
      <c r="L7" s="35"/>
      <c r="M7" s="35"/>
      <c r="N7" s="37">
        <f t="shared" si="0"/>
        <v>80000</v>
      </c>
    </row>
    <row r="8" spans="1:14">
      <c r="A8" s="49"/>
      <c r="B8" s="50" t="s">
        <v>125</v>
      </c>
      <c r="C8" s="50" t="s">
        <v>31</v>
      </c>
      <c r="D8" s="33">
        <v>40551</v>
      </c>
      <c r="E8" s="33">
        <v>40552</v>
      </c>
      <c r="F8" s="34">
        <v>36354</v>
      </c>
      <c r="G8" s="35">
        <v>30000</v>
      </c>
      <c r="H8" s="35"/>
      <c r="I8" s="36"/>
      <c r="J8" s="35"/>
      <c r="K8" s="35">
        <v>30000</v>
      </c>
      <c r="L8" s="35"/>
      <c r="M8" s="35"/>
      <c r="N8" s="37">
        <f t="shared" si="0"/>
        <v>30000</v>
      </c>
    </row>
    <row r="9" spans="1:14">
      <c r="A9" s="49"/>
      <c r="B9" s="50" t="s">
        <v>126</v>
      </c>
      <c r="C9" s="50" t="s">
        <v>31</v>
      </c>
      <c r="D9" s="33">
        <v>40551</v>
      </c>
      <c r="E9" s="33">
        <v>40553</v>
      </c>
      <c r="F9" s="34">
        <v>36355</v>
      </c>
      <c r="G9" s="35">
        <v>60000</v>
      </c>
      <c r="H9" s="35"/>
      <c r="I9" s="36"/>
      <c r="J9" s="35"/>
      <c r="K9" s="35">
        <v>60000</v>
      </c>
      <c r="L9" s="35"/>
      <c r="M9" s="35"/>
      <c r="N9" s="37">
        <f t="shared" si="0"/>
        <v>60000</v>
      </c>
    </row>
    <row r="10" spans="1:14">
      <c r="A10" s="49"/>
      <c r="B10" s="57" t="s">
        <v>127</v>
      </c>
      <c r="C10" s="33" t="s">
        <v>31</v>
      </c>
      <c r="D10" s="33">
        <v>40551</v>
      </c>
      <c r="E10" s="33">
        <v>40553</v>
      </c>
      <c r="F10" s="34">
        <v>36356</v>
      </c>
      <c r="G10" s="35">
        <v>60000</v>
      </c>
      <c r="H10" s="35"/>
      <c r="I10" s="35"/>
      <c r="J10" s="36"/>
      <c r="K10" s="35">
        <v>60000</v>
      </c>
      <c r="L10" s="35"/>
      <c r="M10" s="35"/>
      <c r="N10" s="37">
        <f t="shared" si="0"/>
        <v>60000</v>
      </c>
    </row>
    <row r="11" spans="1:14">
      <c r="A11" s="49"/>
      <c r="B11" s="52" t="s">
        <v>128</v>
      </c>
      <c r="C11" s="51" t="s">
        <v>31</v>
      </c>
      <c r="D11" s="33">
        <v>40551</v>
      </c>
      <c r="E11" s="33">
        <v>40553</v>
      </c>
      <c r="F11" s="34">
        <v>36357</v>
      </c>
      <c r="G11" s="35">
        <v>49000</v>
      </c>
      <c r="H11" s="35"/>
      <c r="I11" s="36"/>
      <c r="J11" s="35"/>
      <c r="K11" s="35">
        <v>49000</v>
      </c>
      <c r="L11" s="35"/>
      <c r="M11" s="35"/>
      <c r="N11" s="37">
        <f t="shared" si="0"/>
        <v>49000</v>
      </c>
    </row>
    <row r="12" spans="1:14">
      <c r="A12" s="49"/>
      <c r="B12" s="52" t="s">
        <v>129</v>
      </c>
      <c r="C12" s="33" t="s">
        <v>31</v>
      </c>
      <c r="D12" s="33">
        <v>40552</v>
      </c>
      <c r="E12" s="33">
        <v>40553</v>
      </c>
      <c r="F12" s="34">
        <v>36358</v>
      </c>
      <c r="G12" s="35">
        <v>37500</v>
      </c>
      <c r="H12" s="35"/>
      <c r="I12" s="36"/>
      <c r="J12" s="36"/>
      <c r="K12" s="35">
        <v>37500</v>
      </c>
      <c r="L12" s="35"/>
      <c r="M12" s="35"/>
      <c r="N12" s="37">
        <f t="shared" si="0"/>
        <v>37500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46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346500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346500</v>
      </c>
      <c r="H39" s="19">
        <f>SUM(H6:H38)</f>
        <v>0</v>
      </c>
      <c r="I39" s="15">
        <f>SUM(I6:I37)</f>
        <v>0</v>
      </c>
      <c r="J39" s="15">
        <f>SUM(J6:J37)</f>
        <v>30000</v>
      </c>
      <c r="K39" s="15">
        <f>SUM(K6:K37)</f>
        <v>316500</v>
      </c>
      <c r="L39" s="15">
        <f>SUM(L6:L38)</f>
        <v>0</v>
      </c>
      <c r="M39" s="15">
        <f>SUM(M6:M38)</f>
        <v>0</v>
      </c>
      <c r="N39" s="16">
        <f>SUM(J39:M39)</f>
        <v>346500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23">
        <v>500</v>
      </c>
      <c r="F42" s="123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60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v>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 t="s">
        <v>25</v>
      </c>
      <c r="C45" s="15">
        <v>30000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24" t="s">
        <v>16</v>
      </c>
      <c r="B46" s="124"/>
      <c r="C46" s="19">
        <v>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8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>
  <sheetPr codeName="Hoja10">
    <pageSetUpPr fitToPage="1"/>
  </sheetPr>
  <dimension ref="A1:N46"/>
  <sheetViews>
    <sheetView topLeftCell="A28" workbookViewId="0">
      <selection activeCell="B6" sqref="B6:K14"/>
    </sheetView>
  </sheetViews>
  <sheetFormatPr baseColWidth="10" defaultRowHeight="15"/>
  <cols>
    <col min="1" max="1" width="8.28515625" customWidth="1"/>
    <col min="2" max="2" width="16.710937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19" t="s">
        <v>2</v>
      </c>
      <c r="C3" s="120"/>
      <c r="D3" s="121"/>
      <c r="E3" s="7" t="s">
        <v>29</v>
      </c>
      <c r="F3" s="8"/>
      <c r="G3" s="1"/>
      <c r="H3" s="1"/>
      <c r="I3" s="1"/>
      <c r="J3" s="9"/>
      <c r="K3" s="122">
        <v>40550</v>
      </c>
      <c r="L3" s="122"/>
      <c r="M3" s="122"/>
      <c r="N3" s="7" t="s">
        <v>30</v>
      </c>
    </row>
    <row r="4" spans="1:14">
      <c r="A4" s="1"/>
      <c r="B4" s="1"/>
      <c r="C4" s="1"/>
      <c r="D4" s="1"/>
      <c r="E4" s="1"/>
      <c r="F4" s="1"/>
      <c r="G4" s="1"/>
      <c r="H4" s="123"/>
      <c r="I4" s="123"/>
      <c r="J4" s="1"/>
      <c r="K4" s="1"/>
      <c r="L4" s="1"/>
      <c r="M4" s="71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49"/>
      <c r="B6" s="50" t="s">
        <v>115</v>
      </c>
      <c r="C6" s="50" t="s">
        <v>31</v>
      </c>
      <c r="D6" s="33">
        <v>40550</v>
      </c>
      <c r="E6" s="33">
        <v>40551</v>
      </c>
      <c r="F6" s="34">
        <v>36345</v>
      </c>
      <c r="G6" s="35">
        <v>24500</v>
      </c>
      <c r="H6" s="35"/>
      <c r="I6" s="36"/>
      <c r="J6" s="35"/>
      <c r="K6" s="35">
        <v>24500</v>
      </c>
      <c r="L6" s="35"/>
      <c r="M6" s="35"/>
      <c r="N6" s="37">
        <f t="shared" ref="N6:N37" si="0">SUM(G6+I6)</f>
        <v>24500</v>
      </c>
    </row>
    <row r="7" spans="1:14">
      <c r="A7" s="49"/>
      <c r="B7" s="50" t="s">
        <v>116</v>
      </c>
      <c r="C7" s="50" t="s">
        <v>31</v>
      </c>
      <c r="D7" s="33">
        <v>40550</v>
      </c>
      <c r="E7" s="33">
        <v>40552</v>
      </c>
      <c r="F7" s="34">
        <v>36346</v>
      </c>
      <c r="G7" s="35">
        <v>60000</v>
      </c>
      <c r="H7" s="35"/>
      <c r="I7" s="36"/>
      <c r="J7" s="35"/>
      <c r="K7" s="35">
        <v>60000</v>
      </c>
      <c r="L7" s="35"/>
      <c r="M7" s="35"/>
      <c r="N7" s="37">
        <f t="shared" si="0"/>
        <v>60000</v>
      </c>
    </row>
    <row r="8" spans="1:14">
      <c r="A8" s="49"/>
      <c r="B8" s="50" t="s">
        <v>117</v>
      </c>
      <c r="C8" s="50" t="s">
        <v>118</v>
      </c>
      <c r="D8" s="33">
        <v>40556</v>
      </c>
      <c r="E8" s="33">
        <v>40558</v>
      </c>
      <c r="F8" s="34">
        <v>36347</v>
      </c>
      <c r="G8" s="35">
        <v>56000</v>
      </c>
      <c r="H8" s="35"/>
      <c r="I8" s="36"/>
      <c r="J8" s="35"/>
      <c r="K8" s="35"/>
      <c r="L8" s="35"/>
      <c r="M8" s="35">
        <v>56000</v>
      </c>
      <c r="N8" s="37">
        <f t="shared" si="0"/>
        <v>56000</v>
      </c>
    </row>
    <row r="9" spans="1:14">
      <c r="A9" s="49"/>
      <c r="B9" s="50" t="s">
        <v>119</v>
      </c>
      <c r="C9" s="50" t="s">
        <v>118</v>
      </c>
      <c r="D9" s="33">
        <v>40556</v>
      </c>
      <c r="E9" s="33">
        <v>40558</v>
      </c>
      <c r="F9" s="34">
        <v>36348</v>
      </c>
      <c r="G9" s="35">
        <v>248000</v>
      </c>
      <c r="H9" s="35"/>
      <c r="I9" s="36"/>
      <c r="J9" s="35"/>
      <c r="K9" s="35"/>
      <c r="L9" s="35"/>
      <c r="M9" s="35">
        <v>248000</v>
      </c>
      <c r="N9" s="37">
        <f t="shared" si="0"/>
        <v>248000</v>
      </c>
    </row>
    <row r="10" spans="1:14">
      <c r="A10" s="49"/>
      <c r="B10" s="57" t="s">
        <v>120</v>
      </c>
      <c r="C10" s="33"/>
      <c r="D10" s="33"/>
      <c r="E10" s="33"/>
      <c r="F10" s="34">
        <v>36350</v>
      </c>
      <c r="G10" s="35"/>
      <c r="H10" s="35" t="s">
        <v>121</v>
      </c>
      <c r="I10" s="35">
        <v>175000</v>
      </c>
      <c r="J10" s="36"/>
      <c r="K10" s="35">
        <v>175000</v>
      </c>
      <c r="L10" s="35"/>
      <c r="M10" s="35"/>
      <c r="N10" s="37">
        <f t="shared" si="0"/>
        <v>175000</v>
      </c>
    </row>
    <row r="11" spans="1:14">
      <c r="A11" s="49"/>
      <c r="B11" s="52" t="s">
        <v>120</v>
      </c>
      <c r="C11" s="51" t="s">
        <v>31</v>
      </c>
      <c r="D11" s="33">
        <v>40550</v>
      </c>
      <c r="E11" s="33">
        <v>40551</v>
      </c>
      <c r="F11" s="34">
        <v>36351</v>
      </c>
      <c r="G11" s="35">
        <v>252000</v>
      </c>
      <c r="H11" s="35"/>
      <c r="I11" s="36"/>
      <c r="J11" s="35"/>
      <c r="K11" s="35">
        <v>252000</v>
      </c>
      <c r="L11" s="35"/>
      <c r="M11" s="35"/>
      <c r="N11" s="37">
        <f t="shared" si="0"/>
        <v>252000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46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815500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640500</v>
      </c>
      <c r="H39" s="19">
        <f>SUM(H6:H38)</f>
        <v>0</v>
      </c>
      <c r="I39" s="15">
        <f>SUM(I6:I37)</f>
        <v>175000</v>
      </c>
      <c r="J39" s="15">
        <f>SUM(J6:J37)</f>
        <v>0</v>
      </c>
      <c r="K39" s="15">
        <f>SUM(K6:K37)</f>
        <v>511500</v>
      </c>
      <c r="L39" s="15">
        <f>SUM(L6:L38)</f>
        <v>0</v>
      </c>
      <c r="M39" s="15">
        <f>SUM(M6:M38)</f>
        <v>304000</v>
      </c>
      <c r="N39" s="16">
        <f>SUM(J39:M39)</f>
        <v>815500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 t="s">
        <v>122</v>
      </c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23">
        <v>500</v>
      </c>
      <c r="F42" s="123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/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/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 t="s">
        <v>25</v>
      </c>
      <c r="C45" s="15"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24" t="s">
        <v>16</v>
      </c>
      <c r="B46" s="124"/>
      <c r="C46" s="19">
        <f>SUM(C44+C45)</f>
        <v>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8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>
  <sheetPr codeName="Hoja11">
    <pageSetUpPr fitToPage="1"/>
  </sheetPr>
  <dimension ref="A1:N46"/>
  <sheetViews>
    <sheetView topLeftCell="A25" workbookViewId="0">
      <selection activeCell="B24" sqref="B24"/>
    </sheetView>
  </sheetViews>
  <sheetFormatPr baseColWidth="10" defaultRowHeight="15"/>
  <cols>
    <col min="1" max="1" width="8.28515625" customWidth="1"/>
    <col min="2" max="2" width="16.710937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19" t="s">
        <v>2</v>
      </c>
      <c r="C3" s="120"/>
      <c r="D3" s="121"/>
      <c r="E3" s="7" t="s">
        <v>82</v>
      </c>
      <c r="F3" s="8"/>
      <c r="G3" s="1"/>
      <c r="H3" s="1"/>
      <c r="I3" s="1"/>
      <c r="J3" s="9"/>
      <c r="K3" s="122">
        <v>40550</v>
      </c>
      <c r="L3" s="122"/>
      <c r="M3" s="122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23"/>
      <c r="I4" s="123"/>
      <c r="J4" s="1"/>
      <c r="K4" s="1"/>
      <c r="L4" s="1"/>
      <c r="M4" s="70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49"/>
      <c r="B6" s="50" t="s">
        <v>111</v>
      </c>
      <c r="C6" s="50" t="s">
        <v>84</v>
      </c>
      <c r="D6" s="33">
        <v>40548</v>
      </c>
      <c r="E6" s="33">
        <v>40550</v>
      </c>
      <c r="F6" s="34">
        <v>36340</v>
      </c>
      <c r="G6" s="35">
        <v>28000</v>
      </c>
      <c r="H6" s="35"/>
      <c r="I6" s="36"/>
      <c r="J6" s="35">
        <v>28000</v>
      </c>
      <c r="K6" s="35"/>
      <c r="L6" s="35"/>
      <c r="M6" s="35"/>
      <c r="N6" s="37">
        <f t="shared" ref="N6:N37" si="0">SUM(G6+I6)</f>
        <v>28000</v>
      </c>
    </row>
    <row r="7" spans="1:14">
      <c r="A7" s="49"/>
      <c r="B7" s="50" t="s">
        <v>111</v>
      </c>
      <c r="C7" s="50" t="s">
        <v>84</v>
      </c>
      <c r="D7" s="33">
        <v>40548</v>
      </c>
      <c r="E7" s="33">
        <v>40550</v>
      </c>
      <c r="F7" s="34">
        <v>36341</v>
      </c>
      <c r="G7" s="35">
        <v>28000</v>
      </c>
      <c r="H7" s="35"/>
      <c r="I7" s="36"/>
      <c r="J7" s="35">
        <v>28000</v>
      </c>
      <c r="K7" s="35"/>
      <c r="L7" s="35"/>
      <c r="M7" s="35"/>
      <c r="N7" s="37">
        <f t="shared" si="0"/>
        <v>28000</v>
      </c>
    </row>
    <row r="8" spans="1:14">
      <c r="A8" s="49"/>
      <c r="B8" s="50" t="s">
        <v>112</v>
      </c>
      <c r="C8" s="50" t="s">
        <v>31</v>
      </c>
      <c r="D8" s="33">
        <v>40548</v>
      </c>
      <c r="E8" s="33">
        <v>40550</v>
      </c>
      <c r="F8" s="34">
        <v>36342</v>
      </c>
      <c r="G8" s="35">
        <v>30000</v>
      </c>
      <c r="H8" s="35"/>
      <c r="I8" s="36"/>
      <c r="J8" s="35"/>
      <c r="K8" s="35">
        <v>30000</v>
      </c>
      <c r="L8" s="35"/>
      <c r="M8" s="35"/>
      <c r="N8" s="37">
        <f t="shared" si="0"/>
        <v>30000</v>
      </c>
    </row>
    <row r="9" spans="1:14">
      <c r="A9" s="49"/>
      <c r="B9" s="50" t="s">
        <v>113</v>
      </c>
      <c r="C9" s="50" t="s">
        <v>31</v>
      </c>
      <c r="D9" s="33">
        <v>40549</v>
      </c>
      <c r="E9" s="33">
        <v>40550</v>
      </c>
      <c r="F9" s="34">
        <v>36343</v>
      </c>
      <c r="G9" s="35">
        <v>24500</v>
      </c>
      <c r="H9" s="35"/>
      <c r="I9" s="36"/>
      <c r="J9" s="35"/>
      <c r="K9" s="35">
        <v>24500</v>
      </c>
      <c r="L9" s="35"/>
      <c r="M9" s="35"/>
      <c r="N9" s="37">
        <f t="shared" si="0"/>
        <v>24500</v>
      </c>
    </row>
    <row r="10" spans="1:14">
      <c r="A10" s="49"/>
      <c r="B10" s="57" t="s">
        <v>114</v>
      </c>
      <c r="C10" s="33" t="s">
        <v>31</v>
      </c>
      <c r="D10" s="33"/>
      <c r="E10" s="33"/>
      <c r="F10" s="34">
        <v>36344</v>
      </c>
      <c r="G10" s="35"/>
      <c r="H10" s="35" t="s">
        <v>27</v>
      </c>
      <c r="I10" s="35">
        <v>2900</v>
      </c>
      <c r="J10" s="36">
        <v>2900</v>
      </c>
      <c r="K10" s="35"/>
      <c r="L10" s="35"/>
      <c r="M10" s="35"/>
      <c r="N10" s="37">
        <f t="shared" si="0"/>
        <v>2900</v>
      </c>
    </row>
    <row r="11" spans="1:14">
      <c r="A11" s="49"/>
      <c r="B11" s="52"/>
      <c r="C11" s="51"/>
      <c r="D11" s="33"/>
      <c r="E11" s="33"/>
      <c r="F11" s="34"/>
      <c r="G11" s="35"/>
      <c r="H11" s="35"/>
      <c r="I11" s="36"/>
      <c r="J11" s="35"/>
      <c r="K11" s="35"/>
      <c r="L11" s="35"/>
      <c r="M11" s="35"/>
      <c r="N11" s="37">
        <f t="shared" si="0"/>
        <v>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46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113400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110500</v>
      </c>
      <c r="H39" s="19">
        <f>SUM(H6:H38)</f>
        <v>0</v>
      </c>
      <c r="I39" s="15">
        <f>SUM(I6:I37)</f>
        <v>2900</v>
      </c>
      <c r="J39" s="15">
        <f>SUM(J6:J37)</f>
        <v>58900</v>
      </c>
      <c r="K39" s="15">
        <f>SUM(K6:K37)</f>
        <v>54500</v>
      </c>
      <c r="L39" s="15">
        <f>SUM(L6:L38)</f>
        <v>0</v>
      </c>
      <c r="M39" s="15">
        <f>SUM(M6:M38)</f>
        <v>0</v>
      </c>
      <c r="N39" s="16">
        <f>SUM(J39:M39)</f>
        <v>113400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23">
        <v>500</v>
      </c>
      <c r="F42" s="123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/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/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 t="s">
        <v>25</v>
      </c>
      <c r="C45" s="15">
        <v>58900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24" t="s">
        <v>16</v>
      </c>
      <c r="B46" s="124"/>
      <c r="C46" s="19">
        <f>SUM(C44+C45)</f>
        <v>58900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6"/>
  <sheetViews>
    <sheetView topLeftCell="A28" workbookViewId="0">
      <selection activeCell="C42" sqref="C42:F46"/>
    </sheetView>
  </sheetViews>
  <sheetFormatPr baseColWidth="10" defaultRowHeight="15"/>
  <cols>
    <col min="1" max="1" width="8.28515625" customWidth="1"/>
    <col min="2" max="2" width="16.7109375" customWidth="1"/>
    <col min="3" max="3" width="19.5703125" customWidth="1"/>
    <col min="4" max="4" width="13" customWidth="1"/>
    <col min="5" max="5" width="12.42578125" customWidth="1"/>
    <col min="8" max="8" width="16.5703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19" t="s">
        <v>2</v>
      </c>
      <c r="C3" s="120"/>
      <c r="D3" s="121"/>
      <c r="E3" s="7" t="s">
        <v>29</v>
      </c>
      <c r="F3" s="8"/>
      <c r="G3" s="1"/>
      <c r="H3" s="1"/>
      <c r="I3" s="1"/>
      <c r="J3" s="9"/>
      <c r="K3" s="122">
        <v>40572</v>
      </c>
      <c r="L3" s="122"/>
      <c r="M3" s="122"/>
      <c r="N3" s="7" t="s">
        <v>30</v>
      </c>
    </row>
    <row r="4" spans="1:14">
      <c r="A4" s="1"/>
      <c r="B4" s="1"/>
      <c r="C4" s="1"/>
      <c r="D4" s="1"/>
      <c r="E4" s="1"/>
      <c r="F4" s="1"/>
      <c r="G4" s="1"/>
      <c r="H4" s="123"/>
      <c r="I4" s="123"/>
      <c r="J4" s="1"/>
      <c r="K4" s="1"/>
      <c r="L4" s="1"/>
      <c r="M4" s="114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 t="s">
        <v>383</v>
      </c>
      <c r="B6" s="50" t="s">
        <v>379</v>
      </c>
      <c r="C6" s="50"/>
      <c r="D6" s="33"/>
      <c r="E6" s="33"/>
      <c r="F6" s="34">
        <v>36565</v>
      </c>
      <c r="G6" s="35"/>
      <c r="H6" s="35" t="s">
        <v>380</v>
      </c>
      <c r="I6" s="36">
        <v>17000</v>
      </c>
      <c r="J6" s="35">
        <v>17000</v>
      </c>
      <c r="K6" s="35"/>
      <c r="L6" s="35"/>
      <c r="M6" s="35"/>
      <c r="N6" s="37">
        <f t="shared" ref="N6:N37" si="0">SUM(G6+I6)</f>
        <v>17000</v>
      </c>
    </row>
    <row r="7" spans="1:14">
      <c r="A7" s="57" t="s">
        <v>153</v>
      </c>
      <c r="B7" s="57" t="s">
        <v>381</v>
      </c>
      <c r="C7" s="57" t="s">
        <v>382</v>
      </c>
      <c r="D7" s="33">
        <v>40594</v>
      </c>
      <c r="E7" s="33">
        <v>40596</v>
      </c>
      <c r="F7" s="34">
        <v>36566</v>
      </c>
      <c r="G7" s="35">
        <v>56000</v>
      </c>
      <c r="H7" s="35"/>
      <c r="I7" s="36"/>
      <c r="J7" s="35"/>
      <c r="K7" s="35"/>
      <c r="L7" s="35"/>
      <c r="M7" s="35">
        <v>56000</v>
      </c>
      <c r="N7" s="37">
        <f t="shared" si="0"/>
        <v>56000</v>
      </c>
    </row>
    <row r="8" spans="1:14">
      <c r="A8" s="57"/>
      <c r="B8" s="50" t="s">
        <v>29</v>
      </c>
      <c r="C8" s="50"/>
      <c r="D8" s="33"/>
      <c r="E8" s="33"/>
      <c r="F8" s="34">
        <v>36567</v>
      </c>
      <c r="G8" s="35"/>
      <c r="H8" s="35" t="s">
        <v>27</v>
      </c>
      <c r="I8" s="36">
        <v>3600</v>
      </c>
      <c r="J8" s="35">
        <v>3600</v>
      </c>
      <c r="K8" s="35"/>
      <c r="L8" s="35"/>
      <c r="M8" s="35"/>
      <c r="N8" s="37">
        <f t="shared" si="0"/>
        <v>3600</v>
      </c>
    </row>
    <row r="9" spans="1:14">
      <c r="A9" s="57"/>
      <c r="B9" s="50"/>
      <c r="C9" s="50"/>
      <c r="D9" s="33"/>
      <c r="E9" s="33"/>
      <c r="F9" s="34"/>
      <c r="G9" s="35"/>
      <c r="H9" s="35"/>
      <c r="I9" s="36"/>
      <c r="J9" s="35"/>
      <c r="K9" s="35"/>
      <c r="L9" s="35"/>
      <c r="M9" s="35"/>
      <c r="N9" s="37">
        <f t="shared" si="0"/>
        <v>0</v>
      </c>
    </row>
    <row r="10" spans="1:14">
      <c r="A10" s="49"/>
      <c r="B10" s="57"/>
      <c r="C10" s="33"/>
      <c r="D10" s="33"/>
      <c r="E10" s="33"/>
      <c r="F10" s="34"/>
      <c r="G10" s="35"/>
      <c r="H10" s="35"/>
      <c r="I10" s="35"/>
      <c r="J10" s="36"/>
      <c r="K10" s="35"/>
      <c r="L10" s="35"/>
      <c r="M10" s="35"/>
      <c r="N10" s="37">
        <f t="shared" si="0"/>
        <v>0</v>
      </c>
    </row>
    <row r="11" spans="1:14">
      <c r="A11" s="49"/>
      <c r="B11" s="52"/>
      <c r="C11" s="51"/>
      <c r="D11" s="33"/>
      <c r="E11" s="33"/>
      <c r="F11" s="34"/>
      <c r="G11" s="35"/>
      <c r="H11" s="35"/>
      <c r="I11" s="36"/>
      <c r="J11" s="35"/>
      <c r="K11" s="35"/>
      <c r="L11" s="35"/>
      <c r="M11" s="35"/>
      <c r="N11" s="37">
        <f t="shared" si="0"/>
        <v>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52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76600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56000</v>
      </c>
      <c r="H39" s="19">
        <f>SUM(H6:H38)</f>
        <v>0</v>
      </c>
      <c r="I39" s="15">
        <f>SUM(I6:I37)</f>
        <v>20600</v>
      </c>
      <c r="J39" s="15">
        <f>SUM(J6:J37)</f>
        <v>20600</v>
      </c>
      <c r="K39" s="15">
        <f>SUM(K6:K37)</f>
        <v>0</v>
      </c>
      <c r="L39" s="15">
        <f>SUM(L6:L38)</f>
        <v>0</v>
      </c>
      <c r="M39" s="15">
        <f>SUM(M6:M38)</f>
        <v>56000</v>
      </c>
      <c r="N39" s="16">
        <f>SUM(J39:M39)</f>
        <v>76600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23">
        <v>500</v>
      </c>
      <c r="F42" s="123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30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15000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/>
      <c r="C45" s="15">
        <v>5600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24" t="s">
        <v>16</v>
      </c>
      <c r="B46" s="124"/>
      <c r="C46" s="19">
        <f>SUM(C44+C45)</f>
        <v>20600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4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>
  <sheetPr codeName="Hoja12">
    <pageSetUpPr fitToPage="1"/>
  </sheetPr>
  <dimension ref="A1:N46"/>
  <sheetViews>
    <sheetView topLeftCell="A28" workbookViewId="0">
      <selection activeCell="C42" sqref="C42:C46"/>
    </sheetView>
  </sheetViews>
  <sheetFormatPr baseColWidth="10" defaultRowHeight="15"/>
  <cols>
    <col min="1" max="1" width="8.28515625" customWidth="1"/>
    <col min="2" max="2" width="16.710937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19" t="s">
        <v>2</v>
      </c>
      <c r="C3" s="120"/>
      <c r="D3" s="121"/>
      <c r="E3" s="7" t="s">
        <v>82</v>
      </c>
      <c r="F3" s="8"/>
      <c r="G3" s="1"/>
      <c r="H3" s="1"/>
      <c r="I3" s="1"/>
      <c r="J3" s="9"/>
      <c r="K3" s="122">
        <v>40549</v>
      </c>
      <c r="L3" s="122"/>
      <c r="M3" s="122"/>
      <c r="N3" s="7" t="s">
        <v>30</v>
      </c>
    </row>
    <row r="4" spans="1:14">
      <c r="A4" s="1"/>
      <c r="B4" s="1"/>
      <c r="C4" s="1"/>
      <c r="D4" s="1"/>
      <c r="E4" s="1"/>
      <c r="F4" s="1"/>
      <c r="G4" s="1"/>
      <c r="H4" s="123"/>
      <c r="I4" s="123"/>
      <c r="J4" s="1"/>
      <c r="K4" s="1"/>
      <c r="L4" s="1"/>
      <c r="M4" s="69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49"/>
      <c r="B6" s="50" t="s">
        <v>108</v>
      </c>
      <c r="C6" s="50" t="s">
        <v>31</v>
      </c>
      <c r="D6" s="33">
        <v>40549</v>
      </c>
      <c r="E6" s="33">
        <v>40550</v>
      </c>
      <c r="F6" s="34">
        <v>36337</v>
      </c>
      <c r="G6" s="35">
        <v>30000</v>
      </c>
      <c r="H6" s="35"/>
      <c r="I6" s="36"/>
      <c r="J6" s="35">
        <v>30000</v>
      </c>
      <c r="K6" s="35"/>
      <c r="L6" s="35"/>
      <c r="M6" s="35"/>
      <c r="N6" s="37">
        <f t="shared" ref="N6:N37" si="0">SUM(G6+I6)</f>
        <v>30000</v>
      </c>
    </row>
    <row r="7" spans="1:14">
      <c r="A7" s="49"/>
      <c r="B7" s="50" t="s">
        <v>109</v>
      </c>
      <c r="C7" s="50" t="s">
        <v>31</v>
      </c>
      <c r="D7" s="33">
        <v>40549</v>
      </c>
      <c r="E7" s="33">
        <v>40550</v>
      </c>
      <c r="F7" s="34">
        <v>36338</v>
      </c>
      <c r="G7" s="35">
        <v>60000</v>
      </c>
      <c r="H7" s="35"/>
      <c r="I7" s="36"/>
      <c r="J7" s="35"/>
      <c r="K7" s="35">
        <v>60000</v>
      </c>
      <c r="L7" s="35"/>
      <c r="M7" s="35"/>
      <c r="N7" s="37">
        <f t="shared" si="0"/>
        <v>60000</v>
      </c>
    </row>
    <row r="8" spans="1:14">
      <c r="A8" s="49"/>
      <c r="B8" s="50" t="s">
        <v>56</v>
      </c>
      <c r="C8" s="50" t="s">
        <v>31</v>
      </c>
      <c r="D8" s="33"/>
      <c r="E8" s="33"/>
      <c r="F8" s="34">
        <v>36339</v>
      </c>
      <c r="G8" s="35"/>
      <c r="H8" s="35" t="s">
        <v>110</v>
      </c>
      <c r="I8" s="36">
        <v>5500</v>
      </c>
      <c r="J8" s="35">
        <v>5500</v>
      </c>
      <c r="K8" s="35"/>
      <c r="L8" s="35"/>
      <c r="M8" s="35"/>
      <c r="N8" s="37">
        <f t="shared" si="0"/>
        <v>5500</v>
      </c>
    </row>
    <row r="9" spans="1:14">
      <c r="A9" s="49"/>
      <c r="B9" s="50"/>
      <c r="C9" s="50"/>
      <c r="D9" s="33"/>
      <c r="E9" s="33"/>
      <c r="F9" s="34"/>
      <c r="G9" s="35"/>
      <c r="H9" s="35"/>
      <c r="I9" s="36"/>
      <c r="J9" s="35"/>
      <c r="K9" s="35"/>
      <c r="L9" s="35"/>
      <c r="M9" s="35"/>
      <c r="N9" s="37">
        <f t="shared" si="0"/>
        <v>0</v>
      </c>
    </row>
    <row r="10" spans="1:14">
      <c r="A10" s="49"/>
      <c r="B10" s="57"/>
      <c r="C10" s="33"/>
      <c r="D10" s="33"/>
      <c r="E10" s="33"/>
      <c r="F10" s="34"/>
      <c r="G10" s="35"/>
      <c r="H10" s="35"/>
      <c r="I10" s="35"/>
      <c r="J10" s="36"/>
      <c r="K10" s="35"/>
      <c r="L10" s="35"/>
      <c r="M10" s="35"/>
      <c r="N10" s="37">
        <f t="shared" si="0"/>
        <v>0</v>
      </c>
    </row>
    <row r="11" spans="1:14">
      <c r="A11" s="49"/>
      <c r="B11" s="52"/>
      <c r="C11" s="51"/>
      <c r="D11" s="33"/>
      <c r="E11" s="33"/>
      <c r="F11" s="34"/>
      <c r="G11" s="35"/>
      <c r="H11" s="35"/>
      <c r="I11" s="36"/>
      <c r="J11" s="35"/>
      <c r="K11" s="35"/>
      <c r="L11" s="35"/>
      <c r="M11" s="35"/>
      <c r="N11" s="37">
        <f t="shared" si="0"/>
        <v>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46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95500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90000</v>
      </c>
      <c r="H39" s="19">
        <f>SUM(H6:H38)</f>
        <v>0</v>
      </c>
      <c r="I39" s="15">
        <f>SUM(I6:I37)</f>
        <v>5500</v>
      </c>
      <c r="J39" s="15">
        <f>SUM(J6:J37)</f>
        <v>35500</v>
      </c>
      <c r="K39" s="15">
        <f>SUM(K6:K37)</f>
        <v>60000</v>
      </c>
      <c r="L39" s="15">
        <f>SUM(L6:L38)</f>
        <v>0</v>
      </c>
      <c r="M39" s="15">
        <f>SUM(M6:M38)</f>
        <v>0</v>
      </c>
      <c r="N39" s="16">
        <f>SUM(J39:M39)</f>
        <v>95500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23">
        <v>500</v>
      </c>
      <c r="F42" s="123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4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v>2000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 t="s">
        <v>25</v>
      </c>
      <c r="C45" s="15">
        <v>33500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24" t="s">
        <v>16</v>
      </c>
      <c r="B46" s="124"/>
      <c r="C46" s="19">
        <f>SUM(C44+C45)</f>
        <v>35500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8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>
  <sheetPr codeName="Hoja13">
    <pageSetUpPr fitToPage="1"/>
  </sheetPr>
  <dimension ref="A1:N46"/>
  <sheetViews>
    <sheetView topLeftCell="A4" workbookViewId="0">
      <selection activeCell="C42" sqref="C42"/>
    </sheetView>
  </sheetViews>
  <sheetFormatPr baseColWidth="10" defaultRowHeight="15"/>
  <cols>
    <col min="1" max="1" width="8.28515625" customWidth="1"/>
    <col min="2" max="2" width="16.710937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19" t="s">
        <v>2</v>
      </c>
      <c r="C3" s="120"/>
      <c r="D3" s="121"/>
      <c r="E3" s="7" t="s">
        <v>28</v>
      </c>
      <c r="F3" s="8"/>
      <c r="G3" s="1"/>
      <c r="H3" s="1"/>
      <c r="I3" s="1"/>
      <c r="J3" s="9"/>
      <c r="K3" s="122">
        <v>40549</v>
      </c>
      <c r="L3" s="122"/>
      <c r="M3" s="122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23"/>
      <c r="I4" s="123"/>
      <c r="J4" s="1"/>
      <c r="K4" s="1"/>
      <c r="L4" s="1"/>
      <c r="M4" s="68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49"/>
      <c r="B6" s="50" t="s">
        <v>99</v>
      </c>
      <c r="C6" s="50" t="s">
        <v>31</v>
      </c>
      <c r="D6" s="33">
        <v>40547</v>
      </c>
      <c r="E6" s="33">
        <v>40550</v>
      </c>
      <c r="F6" s="34">
        <v>36332</v>
      </c>
      <c r="G6" s="35">
        <v>82500</v>
      </c>
      <c r="H6" s="35"/>
      <c r="I6" s="36"/>
      <c r="J6" s="35"/>
      <c r="K6" s="35">
        <v>82500</v>
      </c>
      <c r="L6" s="35"/>
      <c r="M6" s="35"/>
      <c r="N6" s="37">
        <f t="shared" ref="N6:N37" si="0">SUM(G6+I6)</f>
        <v>82500</v>
      </c>
    </row>
    <row r="7" spans="1:14">
      <c r="A7" s="49"/>
      <c r="B7" s="50" t="s">
        <v>100</v>
      </c>
      <c r="C7" s="50" t="s">
        <v>70</v>
      </c>
      <c r="D7" s="33">
        <v>40549</v>
      </c>
      <c r="E7" s="33">
        <v>40551</v>
      </c>
      <c r="F7" s="34">
        <v>36333</v>
      </c>
      <c r="G7" s="35">
        <v>60000</v>
      </c>
      <c r="H7" s="35"/>
      <c r="I7" s="36"/>
      <c r="J7" s="35">
        <v>60000</v>
      </c>
      <c r="K7" s="35"/>
      <c r="L7" s="35"/>
      <c r="M7" s="35"/>
      <c r="N7" s="37">
        <f t="shared" si="0"/>
        <v>60000</v>
      </c>
    </row>
    <row r="8" spans="1:14">
      <c r="A8" s="49"/>
      <c r="B8" s="50" t="s">
        <v>101</v>
      </c>
      <c r="C8" s="50" t="s">
        <v>102</v>
      </c>
      <c r="D8" s="33"/>
      <c r="E8" s="33"/>
      <c r="F8" s="34">
        <v>36334</v>
      </c>
      <c r="G8" s="35"/>
      <c r="H8" s="35" t="s">
        <v>103</v>
      </c>
      <c r="I8" s="36">
        <v>45000</v>
      </c>
      <c r="J8" s="35"/>
      <c r="K8" s="35">
        <v>45000</v>
      </c>
      <c r="L8" s="35"/>
      <c r="M8" s="35"/>
      <c r="N8" s="37">
        <f t="shared" si="0"/>
        <v>45000</v>
      </c>
    </row>
    <row r="9" spans="1:14">
      <c r="A9" s="49"/>
      <c r="B9" s="50" t="s">
        <v>104</v>
      </c>
      <c r="C9" s="50" t="s">
        <v>105</v>
      </c>
      <c r="D9" s="33"/>
      <c r="E9" s="33"/>
      <c r="F9" s="34">
        <v>36335</v>
      </c>
      <c r="G9" s="35"/>
      <c r="H9" s="35" t="s">
        <v>107</v>
      </c>
      <c r="I9" s="36">
        <v>32000</v>
      </c>
      <c r="J9" s="35"/>
      <c r="K9" s="35">
        <v>32000</v>
      </c>
      <c r="L9" s="35"/>
      <c r="M9" s="35"/>
      <c r="N9" s="37">
        <f t="shared" si="0"/>
        <v>32000</v>
      </c>
    </row>
    <row r="10" spans="1:14">
      <c r="A10" s="49"/>
      <c r="B10" s="57" t="s">
        <v>106</v>
      </c>
      <c r="C10" s="33" t="s">
        <v>31</v>
      </c>
      <c r="D10" s="33"/>
      <c r="E10" s="33"/>
      <c r="F10" s="34">
        <v>36336</v>
      </c>
      <c r="G10" s="35"/>
      <c r="H10" s="35"/>
      <c r="I10" s="35">
        <v>3600</v>
      </c>
      <c r="J10" s="36">
        <v>3600</v>
      </c>
      <c r="K10" s="35"/>
      <c r="L10" s="35"/>
      <c r="M10" s="35"/>
      <c r="N10" s="37">
        <f t="shared" si="0"/>
        <v>3600</v>
      </c>
    </row>
    <row r="11" spans="1:14">
      <c r="A11" s="49"/>
      <c r="B11" s="52"/>
      <c r="C11" s="51"/>
      <c r="D11" s="33"/>
      <c r="E11" s="33"/>
      <c r="F11" s="34"/>
      <c r="G11" s="35"/>
      <c r="H11" s="35"/>
      <c r="I11" s="36"/>
      <c r="J11" s="35"/>
      <c r="K11" s="35"/>
      <c r="L11" s="35"/>
      <c r="M11" s="35"/>
      <c r="N11" s="37">
        <f t="shared" si="0"/>
        <v>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46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223100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142500</v>
      </c>
      <c r="H39" s="19">
        <f>SUM(H6:H38)</f>
        <v>0</v>
      </c>
      <c r="I39" s="15">
        <f>SUM(I6:I37)</f>
        <v>80600</v>
      </c>
      <c r="J39" s="15">
        <f>SUM(J6:J37)</f>
        <v>63600</v>
      </c>
      <c r="K39" s="15">
        <f>SUM(K6:K37)</f>
        <v>159500</v>
      </c>
      <c r="L39" s="15">
        <f>SUM(L6:L38)</f>
        <v>0</v>
      </c>
      <c r="M39" s="15">
        <f>SUM(M6:M38)</f>
        <v>0</v>
      </c>
      <c r="N39" s="16">
        <f>SUM(J39:M39)</f>
        <v>223100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23">
        <v>500</v>
      </c>
      <c r="F42" s="123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120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v>60000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 t="s">
        <v>25</v>
      </c>
      <c r="C45" s="15">
        <v>3600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24" t="s">
        <v>16</v>
      </c>
      <c r="B46" s="124"/>
      <c r="C46" s="19">
        <f>SUM(C44+C45)</f>
        <v>63600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8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>
  <sheetPr codeName="Hoja14">
    <pageSetUpPr fitToPage="1"/>
  </sheetPr>
  <dimension ref="A1:N46"/>
  <sheetViews>
    <sheetView topLeftCell="A34" workbookViewId="0">
      <selection activeCell="C43" sqref="C43:C46"/>
    </sheetView>
  </sheetViews>
  <sheetFormatPr baseColWidth="10" defaultRowHeight="15"/>
  <cols>
    <col min="1" max="1" width="8.28515625" customWidth="1"/>
    <col min="2" max="2" width="16.710937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19" t="s">
        <v>2</v>
      </c>
      <c r="C3" s="120"/>
      <c r="D3" s="121"/>
      <c r="E3" s="7" t="s">
        <v>28</v>
      </c>
      <c r="F3" s="8"/>
      <c r="G3" s="1"/>
      <c r="H3" s="1"/>
      <c r="I3" s="1"/>
      <c r="J3" s="9"/>
      <c r="K3" s="122">
        <v>40548</v>
      </c>
      <c r="L3" s="122"/>
      <c r="M3" s="122"/>
      <c r="N3" s="7" t="s">
        <v>30</v>
      </c>
    </row>
    <row r="4" spans="1:14">
      <c r="A4" s="1"/>
      <c r="B4" s="1"/>
      <c r="C4" s="1"/>
      <c r="D4" s="1"/>
      <c r="E4" s="1"/>
      <c r="F4" s="1"/>
      <c r="G4" s="1"/>
      <c r="H4" s="123"/>
      <c r="I4" s="123"/>
      <c r="J4" s="1"/>
      <c r="K4" s="1"/>
      <c r="L4" s="1"/>
      <c r="M4" s="67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49"/>
      <c r="B6" s="50" t="s">
        <v>95</v>
      </c>
      <c r="C6" s="50"/>
      <c r="D6" s="33">
        <v>40548</v>
      </c>
      <c r="E6" s="33">
        <v>40550</v>
      </c>
      <c r="F6" s="34">
        <v>36329</v>
      </c>
      <c r="G6" s="35">
        <v>327000</v>
      </c>
      <c r="H6" s="35"/>
      <c r="I6" s="36"/>
      <c r="J6" s="35"/>
      <c r="K6" s="35"/>
      <c r="L6" s="35"/>
      <c r="M6" s="35">
        <v>327000</v>
      </c>
      <c r="N6" s="37">
        <f t="shared" ref="N6:N37" si="0">SUM(G6+I6)</f>
        <v>327000</v>
      </c>
    </row>
    <row r="7" spans="1:14">
      <c r="A7" s="49"/>
      <c r="B7" s="50" t="s">
        <v>96</v>
      </c>
      <c r="C7" s="50"/>
      <c r="D7" s="33"/>
      <c r="E7" s="33"/>
      <c r="F7" s="34">
        <v>36330</v>
      </c>
      <c r="G7" s="35"/>
      <c r="H7" s="35" t="s">
        <v>97</v>
      </c>
      <c r="I7" s="36">
        <v>11000</v>
      </c>
      <c r="J7" s="35">
        <v>11000</v>
      </c>
      <c r="K7" s="35"/>
      <c r="L7" s="35"/>
      <c r="M7" s="35"/>
      <c r="N7" s="37">
        <f t="shared" si="0"/>
        <v>11000</v>
      </c>
    </row>
    <row r="8" spans="1:14">
      <c r="A8" s="49"/>
      <c r="B8" s="50" t="s">
        <v>98</v>
      </c>
      <c r="C8" s="50" t="s">
        <v>31</v>
      </c>
      <c r="D8" s="33">
        <v>40548</v>
      </c>
      <c r="E8" s="33">
        <v>40549</v>
      </c>
      <c r="F8" s="34">
        <v>36331</v>
      </c>
      <c r="G8" s="35">
        <v>60000</v>
      </c>
      <c r="H8" s="35"/>
      <c r="I8" s="36"/>
      <c r="J8" s="35">
        <v>60000</v>
      </c>
      <c r="K8" s="35"/>
      <c r="L8" s="35"/>
      <c r="M8" s="35"/>
      <c r="N8" s="37">
        <f t="shared" si="0"/>
        <v>60000</v>
      </c>
    </row>
    <row r="9" spans="1:14">
      <c r="A9" s="49"/>
      <c r="B9" s="50"/>
      <c r="C9" s="50"/>
      <c r="D9" s="33"/>
      <c r="E9" s="33"/>
      <c r="F9" s="34"/>
      <c r="G9" s="35"/>
      <c r="H9" s="35"/>
      <c r="I9" s="36"/>
      <c r="J9" s="35"/>
      <c r="K9" s="35"/>
      <c r="L9" s="35"/>
      <c r="M9" s="35"/>
      <c r="N9" s="37">
        <f t="shared" si="0"/>
        <v>0</v>
      </c>
    </row>
    <row r="10" spans="1:14">
      <c r="A10" s="49"/>
      <c r="B10" s="57"/>
      <c r="C10" s="33"/>
      <c r="D10" s="33"/>
      <c r="E10" s="33"/>
      <c r="F10" s="34"/>
      <c r="G10" s="35"/>
      <c r="H10" s="35"/>
      <c r="I10" s="35"/>
      <c r="J10" s="36"/>
      <c r="K10" s="35"/>
      <c r="L10" s="35"/>
      <c r="M10" s="35"/>
      <c r="N10" s="37">
        <f t="shared" si="0"/>
        <v>0</v>
      </c>
    </row>
    <row r="11" spans="1:14">
      <c r="A11" s="49"/>
      <c r="B11" s="52"/>
      <c r="C11" s="51"/>
      <c r="D11" s="33"/>
      <c r="E11" s="33"/>
      <c r="F11" s="34"/>
      <c r="G11" s="35"/>
      <c r="H11" s="35"/>
      <c r="I11" s="36"/>
      <c r="J11" s="35"/>
      <c r="K11" s="35"/>
      <c r="L11" s="35"/>
      <c r="M11" s="35"/>
      <c r="N11" s="37">
        <f t="shared" si="0"/>
        <v>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46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398000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387000</v>
      </c>
      <c r="H39" s="19">
        <f>SUM(H6:H38)</f>
        <v>0</v>
      </c>
      <c r="I39" s="15">
        <f>SUM(I6:I37)</f>
        <v>11000</v>
      </c>
      <c r="J39" s="15">
        <f>SUM(J6:J37)</f>
        <v>71000</v>
      </c>
      <c r="K39" s="15">
        <f>SUM(K6:K37)</f>
        <v>0</v>
      </c>
      <c r="L39" s="15">
        <f>SUM(L6:L38)</f>
        <v>0</v>
      </c>
      <c r="M39" s="15">
        <f>SUM(M6:M38)</f>
        <v>327000</v>
      </c>
      <c r="N39" s="16">
        <f>SUM(J39:M39)</f>
        <v>398000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23">
        <v>500</v>
      </c>
      <c r="F42" s="123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120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60000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 t="s">
        <v>25</v>
      </c>
      <c r="C45" s="15">
        <v>11000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24" t="s">
        <v>16</v>
      </c>
      <c r="B46" s="124"/>
      <c r="C46" s="19">
        <f>SUM(C44+C45)</f>
        <v>71000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8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>
  <sheetPr codeName="Hoja15">
    <pageSetUpPr fitToPage="1"/>
  </sheetPr>
  <dimension ref="A1:N46"/>
  <sheetViews>
    <sheetView workbookViewId="0">
      <selection sqref="A1:N46"/>
    </sheetView>
  </sheetViews>
  <sheetFormatPr baseColWidth="10" defaultRowHeight="15"/>
  <cols>
    <col min="1" max="1" width="8.28515625" customWidth="1"/>
    <col min="2" max="2" width="16.710937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19" t="s">
        <v>2</v>
      </c>
      <c r="C3" s="120"/>
      <c r="D3" s="121"/>
      <c r="E3" s="7" t="s">
        <v>82</v>
      </c>
      <c r="F3" s="8"/>
      <c r="G3" s="1"/>
      <c r="H3" s="1"/>
      <c r="I3" s="1"/>
      <c r="J3" s="9"/>
      <c r="K3" s="122">
        <v>40548</v>
      </c>
      <c r="L3" s="122"/>
      <c r="M3" s="122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23"/>
      <c r="I4" s="123"/>
      <c r="J4" s="1"/>
      <c r="K4" s="1"/>
      <c r="L4" s="1"/>
      <c r="M4" s="66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49"/>
      <c r="B6" s="50" t="s">
        <v>83</v>
      </c>
      <c r="C6" s="50" t="s">
        <v>84</v>
      </c>
      <c r="D6" s="33">
        <v>40546</v>
      </c>
      <c r="E6" s="33">
        <v>40548</v>
      </c>
      <c r="F6" s="34">
        <v>36319</v>
      </c>
      <c r="G6" s="35">
        <v>42000</v>
      </c>
      <c r="H6" s="35"/>
      <c r="I6" s="36"/>
      <c r="J6" s="35">
        <v>42000</v>
      </c>
      <c r="K6" s="35"/>
      <c r="L6" s="35"/>
      <c r="M6" s="35"/>
      <c r="N6" s="37">
        <f t="shared" ref="N6:N37" si="0">SUM(G6+I6)</f>
        <v>42000</v>
      </c>
    </row>
    <row r="7" spans="1:14">
      <c r="A7" s="49"/>
      <c r="B7" s="50" t="s">
        <v>56</v>
      </c>
      <c r="C7" s="50" t="s">
        <v>84</v>
      </c>
      <c r="D7" s="33"/>
      <c r="E7" s="33"/>
      <c r="F7" s="34">
        <v>36320</v>
      </c>
      <c r="G7" s="35"/>
      <c r="H7" s="35" t="s">
        <v>85</v>
      </c>
      <c r="I7" s="36">
        <v>168000</v>
      </c>
      <c r="J7" s="35"/>
      <c r="K7" s="35">
        <v>168000</v>
      </c>
      <c r="L7" s="35"/>
      <c r="M7" s="35"/>
      <c r="N7" s="37">
        <f t="shared" si="0"/>
        <v>168000</v>
      </c>
    </row>
    <row r="8" spans="1:14">
      <c r="A8" s="49"/>
      <c r="B8" s="50"/>
      <c r="C8" s="50"/>
      <c r="D8" s="33"/>
      <c r="E8" s="33"/>
      <c r="F8" s="34"/>
      <c r="G8" s="35"/>
      <c r="H8" s="35"/>
      <c r="I8" s="36"/>
      <c r="J8" s="35"/>
      <c r="K8" s="35"/>
      <c r="L8" s="35"/>
      <c r="M8" s="35"/>
      <c r="N8" s="37">
        <f t="shared" si="0"/>
        <v>0</v>
      </c>
    </row>
    <row r="9" spans="1:14">
      <c r="A9" s="49"/>
      <c r="B9" s="50" t="s">
        <v>87</v>
      </c>
      <c r="C9" s="50" t="s">
        <v>31</v>
      </c>
      <c r="D9" s="33">
        <v>40549</v>
      </c>
      <c r="E9" s="33">
        <v>40550</v>
      </c>
      <c r="F9" s="34">
        <v>36322</v>
      </c>
      <c r="G9" s="35">
        <v>24500</v>
      </c>
      <c r="H9" s="35"/>
      <c r="I9" s="36"/>
      <c r="J9" s="35">
        <v>24500</v>
      </c>
      <c r="K9" s="35"/>
      <c r="L9" s="35"/>
      <c r="M9" s="35"/>
      <c r="N9" s="37">
        <f t="shared" si="0"/>
        <v>24500</v>
      </c>
    </row>
    <row r="10" spans="1:14">
      <c r="A10" s="49"/>
      <c r="B10" s="57" t="s">
        <v>88</v>
      </c>
      <c r="C10" s="33" t="s">
        <v>31</v>
      </c>
      <c r="D10" s="33">
        <v>40548</v>
      </c>
      <c r="E10" s="33">
        <v>40550</v>
      </c>
      <c r="F10" s="34">
        <v>36323</v>
      </c>
      <c r="G10" s="35">
        <v>66000</v>
      </c>
      <c r="H10" s="35"/>
      <c r="I10" s="35"/>
      <c r="J10" s="36">
        <v>66000</v>
      </c>
      <c r="K10" s="35"/>
      <c r="L10" s="35"/>
      <c r="M10" s="35"/>
      <c r="N10" s="37">
        <f t="shared" si="0"/>
        <v>66000</v>
      </c>
    </row>
    <row r="11" spans="1:14">
      <c r="A11" s="49"/>
      <c r="B11" s="52" t="s">
        <v>86</v>
      </c>
      <c r="C11" s="51" t="s">
        <v>31</v>
      </c>
      <c r="D11" s="33"/>
      <c r="E11" s="33"/>
      <c r="F11" s="34">
        <v>36324</v>
      </c>
      <c r="G11" s="35"/>
      <c r="H11" s="35" t="s">
        <v>89</v>
      </c>
      <c r="I11" s="36">
        <v>40000</v>
      </c>
      <c r="J11" s="35">
        <v>40000</v>
      </c>
      <c r="K11" s="35"/>
      <c r="L11" s="35"/>
      <c r="M11" s="35"/>
      <c r="N11" s="37">
        <f t="shared" si="0"/>
        <v>40000</v>
      </c>
    </row>
    <row r="12" spans="1:14">
      <c r="A12" s="49"/>
      <c r="B12" s="52" t="s">
        <v>90</v>
      </c>
      <c r="C12" s="33" t="s">
        <v>91</v>
      </c>
      <c r="D12" s="33">
        <v>40546</v>
      </c>
      <c r="E12" s="33">
        <v>40548</v>
      </c>
      <c r="F12" s="34">
        <v>36325</v>
      </c>
      <c r="G12" s="35">
        <v>57000</v>
      </c>
      <c r="H12" s="35"/>
      <c r="I12" s="36"/>
      <c r="J12" s="36"/>
      <c r="K12" s="35">
        <v>57000</v>
      </c>
      <c r="L12" s="35"/>
      <c r="M12" s="35"/>
      <c r="N12" s="37">
        <f t="shared" si="0"/>
        <v>57000</v>
      </c>
    </row>
    <row r="13" spans="1:14">
      <c r="A13" s="49"/>
      <c r="B13" s="52" t="s">
        <v>86</v>
      </c>
      <c r="C13" s="33" t="s">
        <v>31</v>
      </c>
      <c r="D13" s="33">
        <v>40547</v>
      </c>
      <c r="E13" s="33">
        <v>40550</v>
      </c>
      <c r="F13" s="34">
        <v>36326</v>
      </c>
      <c r="G13" s="35">
        <v>90000</v>
      </c>
      <c r="H13" s="35"/>
      <c r="I13" s="36"/>
      <c r="J13" s="36">
        <v>90000</v>
      </c>
      <c r="K13" s="35"/>
      <c r="L13" s="35"/>
      <c r="M13" s="35"/>
      <c r="N13" s="37">
        <f t="shared" si="0"/>
        <v>90000</v>
      </c>
    </row>
    <row r="14" spans="1:14">
      <c r="A14" s="49"/>
      <c r="B14" s="52" t="s">
        <v>93</v>
      </c>
      <c r="C14" s="33" t="s">
        <v>31</v>
      </c>
      <c r="D14" s="33">
        <v>40548</v>
      </c>
      <c r="E14" s="33">
        <v>40551</v>
      </c>
      <c r="F14" s="34">
        <v>36327</v>
      </c>
      <c r="G14" s="35">
        <v>99000</v>
      </c>
      <c r="H14" s="35"/>
      <c r="I14" s="36"/>
      <c r="J14" s="35"/>
      <c r="K14" s="35">
        <v>99000</v>
      </c>
      <c r="L14" s="35"/>
      <c r="M14" s="15"/>
      <c r="N14" s="37">
        <f t="shared" si="0"/>
        <v>99000</v>
      </c>
    </row>
    <row r="15" spans="1:14">
      <c r="A15" s="53"/>
      <c r="B15" s="52" t="s">
        <v>94</v>
      </c>
      <c r="C15" s="38" t="s">
        <v>31</v>
      </c>
      <c r="D15" s="38"/>
      <c r="E15" s="38"/>
      <c r="F15" s="39">
        <v>36328</v>
      </c>
      <c r="G15" s="35"/>
      <c r="H15" s="40" t="s">
        <v>27</v>
      </c>
      <c r="I15" s="41">
        <v>2400</v>
      </c>
      <c r="J15" s="35">
        <v>2400</v>
      </c>
      <c r="K15" s="42"/>
      <c r="L15" s="35"/>
      <c r="M15" s="43"/>
      <c r="N15" s="37">
        <f t="shared" si="0"/>
        <v>2400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46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588900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378500</v>
      </c>
      <c r="H39" s="19">
        <f>SUM(H6:H38)</f>
        <v>0</v>
      </c>
      <c r="I39" s="15">
        <f>SUM(I6:I37)</f>
        <v>210400</v>
      </c>
      <c r="J39" s="15">
        <f>SUM(J6:J37)</f>
        <v>264900</v>
      </c>
      <c r="K39" s="15">
        <f>SUM(K6:K37)</f>
        <v>324000</v>
      </c>
      <c r="L39" s="15">
        <f>SUM(L6:L38)</f>
        <v>0</v>
      </c>
      <c r="M39" s="15">
        <f>SUM(M6:M38)</f>
        <v>0</v>
      </c>
      <c r="N39" s="16">
        <f>SUM(J39:M39)</f>
        <v>588900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 t="s">
        <v>92</v>
      </c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23">
        <v>500</v>
      </c>
      <c r="F42" s="123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290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v>145000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 t="s">
        <v>25</v>
      </c>
      <c r="C45" s="15">
        <v>120000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24" t="s">
        <v>16</v>
      </c>
      <c r="B46" s="124"/>
      <c r="C46" s="19">
        <f>SUM(C44+C45)</f>
        <v>265000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8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>
  <sheetPr codeName="Hoja16">
    <pageSetUpPr fitToPage="1"/>
  </sheetPr>
  <dimension ref="A1:N46"/>
  <sheetViews>
    <sheetView topLeftCell="A22" workbookViewId="0">
      <selection activeCell="C45" sqref="C45"/>
    </sheetView>
  </sheetViews>
  <sheetFormatPr baseColWidth="10" defaultRowHeight="15"/>
  <cols>
    <col min="1" max="1" width="8.28515625" customWidth="1"/>
    <col min="2" max="2" width="16.710937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19" t="s">
        <v>2</v>
      </c>
      <c r="C3" s="120"/>
      <c r="D3" s="121"/>
      <c r="E3" s="7" t="s">
        <v>29</v>
      </c>
      <c r="F3" s="8"/>
      <c r="G3" s="1"/>
      <c r="H3" s="1"/>
      <c r="I3" s="1"/>
      <c r="J3" s="9"/>
      <c r="K3" s="122">
        <v>40547</v>
      </c>
      <c r="L3" s="122"/>
      <c r="M3" s="122"/>
      <c r="N3" s="7" t="s">
        <v>30</v>
      </c>
    </row>
    <row r="4" spans="1:14">
      <c r="A4" s="1"/>
      <c r="B4" s="1"/>
      <c r="C4" s="1"/>
      <c r="D4" s="1"/>
      <c r="E4" s="1"/>
      <c r="F4" s="1"/>
      <c r="G4" s="1"/>
      <c r="H4" s="123"/>
      <c r="I4" s="123"/>
      <c r="J4" s="1"/>
      <c r="K4" s="1"/>
      <c r="L4" s="1"/>
      <c r="M4" s="65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49"/>
      <c r="B6" s="50" t="s">
        <v>77</v>
      </c>
      <c r="C6" s="50" t="s">
        <v>31</v>
      </c>
      <c r="D6" s="33">
        <v>40547</v>
      </c>
      <c r="E6" s="33">
        <v>40549</v>
      </c>
      <c r="F6" s="34">
        <v>36314</v>
      </c>
      <c r="G6" s="35">
        <v>49000</v>
      </c>
      <c r="H6" s="35"/>
      <c r="I6" s="36"/>
      <c r="J6" s="35"/>
      <c r="K6" s="35">
        <v>49000</v>
      </c>
      <c r="L6" s="35"/>
      <c r="M6" s="35"/>
      <c r="N6" s="37">
        <f t="shared" ref="N6:N37" si="0">SUM(G6+I6)</f>
        <v>49000</v>
      </c>
    </row>
    <row r="7" spans="1:14">
      <c r="A7" s="49"/>
      <c r="B7" s="50" t="s">
        <v>78</v>
      </c>
      <c r="C7" s="50" t="s">
        <v>31</v>
      </c>
      <c r="D7" s="33">
        <v>40547</v>
      </c>
      <c r="E7" s="33">
        <v>40549</v>
      </c>
      <c r="F7" s="34">
        <v>36315</v>
      </c>
      <c r="G7" s="35">
        <v>60000</v>
      </c>
      <c r="H7" s="35"/>
      <c r="I7" s="36"/>
      <c r="J7" s="35"/>
      <c r="K7" s="35">
        <v>60000</v>
      </c>
      <c r="L7" s="35"/>
      <c r="M7" s="35"/>
      <c r="N7" s="37">
        <f t="shared" si="0"/>
        <v>60000</v>
      </c>
    </row>
    <row r="8" spans="1:14">
      <c r="A8" s="49"/>
      <c r="B8" s="50" t="s">
        <v>79</v>
      </c>
      <c r="C8" s="50" t="s">
        <v>31</v>
      </c>
      <c r="D8" s="33">
        <v>40545</v>
      </c>
      <c r="E8" s="33">
        <v>40548</v>
      </c>
      <c r="F8" s="34">
        <v>36316</v>
      </c>
      <c r="G8" s="35">
        <v>90000</v>
      </c>
      <c r="H8" s="35"/>
      <c r="I8" s="36"/>
      <c r="J8" s="35">
        <v>90000</v>
      </c>
      <c r="K8" s="35"/>
      <c r="L8" s="35"/>
      <c r="M8" s="35"/>
      <c r="N8" s="37">
        <f t="shared" si="0"/>
        <v>90000</v>
      </c>
    </row>
    <row r="9" spans="1:14">
      <c r="A9" s="49"/>
      <c r="B9" s="50" t="s">
        <v>80</v>
      </c>
      <c r="C9" s="50" t="s">
        <v>81</v>
      </c>
      <c r="D9" s="33">
        <v>40547</v>
      </c>
      <c r="E9" s="33">
        <v>40548</v>
      </c>
      <c r="F9" s="34">
        <v>36317</v>
      </c>
      <c r="G9" s="35">
        <v>33000</v>
      </c>
      <c r="H9" s="35"/>
      <c r="I9" s="36"/>
      <c r="J9" s="35"/>
      <c r="K9" s="35"/>
      <c r="L9" s="35"/>
      <c r="M9" s="35">
        <v>33000</v>
      </c>
      <c r="N9" s="37">
        <f t="shared" si="0"/>
        <v>33000</v>
      </c>
    </row>
    <row r="10" spans="1:14">
      <c r="A10" s="49"/>
      <c r="B10" s="57" t="s">
        <v>29</v>
      </c>
      <c r="C10" s="33"/>
      <c r="D10" s="33"/>
      <c r="E10" s="33"/>
      <c r="F10" s="34">
        <v>36318</v>
      </c>
      <c r="G10" s="35"/>
      <c r="H10" s="35" t="s">
        <v>27</v>
      </c>
      <c r="I10" s="35">
        <v>5700</v>
      </c>
      <c r="J10" s="36">
        <v>5700</v>
      </c>
      <c r="K10" s="35"/>
      <c r="L10" s="35"/>
      <c r="M10" s="35"/>
      <c r="N10" s="37">
        <f t="shared" si="0"/>
        <v>5700</v>
      </c>
    </row>
    <row r="11" spans="1:14">
      <c r="A11" s="49"/>
      <c r="B11" s="52"/>
      <c r="C11" s="51"/>
      <c r="D11" s="33"/>
      <c r="E11" s="33"/>
      <c r="F11" s="34"/>
      <c r="G11" s="35"/>
      <c r="H11" s="35"/>
      <c r="I11" s="36"/>
      <c r="J11" s="35"/>
      <c r="K11" s="35"/>
      <c r="L11" s="35"/>
      <c r="M11" s="35"/>
      <c r="N11" s="37">
        <f t="shared" si="0"/>
        <v>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46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237700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232000</v>
      </c>
      <c r="H39" s="19">
        <f>SUM(H6:H38)</f>
        <v>0</v>
      </c>
      <c r="I39" s="15">
        <f>SUM(I6:I37)</f>
        <v>5700</v>
      </c>
      <c r="J39" s="15">
        <f>SUM(J6:J37)</f>
        <v>95700</v>
      </c>
      <c r="K39" s="15">
        <f>SUM(K6:K37)</f>
        <v>109000</v>
      </c>
      <c r="L39" s="15">
        <f>SUM(L6:L38)</f>
        <v>0</v>
      </c>
      <c r="M39" s="15">
        <f>SUM(M6:M38)</f>
        <v>33000</v>
      </c>
      <c r="N39" s="16">
        <f>SUM(J39:M39)</f>
        <v>237700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23">
        <v>500</v>
      </c>
      <c r="F42" s="123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180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v>5700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 t="s">
        <v>25</v>
      </c>
      <c r="C45" s="15">
        <v>90000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24" t="s">
        <v>16</v>
      </c>
      <c r="B46" s="124"/>
      <c r="C46" s="19">
        <f>SUM(C44+C45)</f>
        <v>95700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8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>
  <sheetPr codeName="Hoja17">
    <pageSetUpPr fitToPage="1"/>
  </sheetPr>
  <dimension ref="A1:N46"/>
  <sheetViews>
    <sheetView topLeftCell="A10" workbookViewId="0">
      <selection activeCell="F20" sqref="F20"/>
    </sheetView>
  </sheetViews>
  <sheetFormatPr baseColWidth="10" defaultRowHeight="15"/>
  <cols>
    <col min="1" max="1" width="8.28515625" customWidth="1"/>
    <col min="2" max="2" width="16.710937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19" t="s">
        <v>2</v>
      </c>
      <c r="C3" s="120"/>
      <c r="D3" s="121"/>
      <c r="E3" s="7" t="s">
        <v>76</v>
      </c>
      <c r="F3" s="8"/>
      <c r="G3" s="1"/>
      <c r="H3" s="1"/>
      <c r="I3" s="1"/>
      <c r="J3" s="9"/>
      <c r="K3" s="122">
        <v>40547</v>
      </c>
      <c r="L3" s="122"/>
      <c r="M3" s="122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23"/>
      <c r="I4" s="123"/>
      <c r="J4" s="1"/>
      <c r="K4" s="1"/>
      <c r="L4" s="1"/>
      <c r="M4" s="64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49"/>
      <c r="B6" s="50" t="s">
        <v>67</v>
      </c>
      <c r="C6" s="50" t="s">
        <v>31</v>
      </c>
      <c r="D6" s="33">
        <v>40547</v>
      </c>
      <c r="E6" s="33">
        <v>40548</v>
      </c>
      <c r="F6" s="34">
        <v>36307</v>
      </c>
      <c r="G6" s="35">
        <v>40000</v>
      </c>
      <c r="H6" s="35"/>
      <c r="I6" s="36"/>
      <c r="J6" s="35"/>
      <c r="K6" s="35">
        <v>40000</v>
      </c>
      <c r="L6" s="35"/>
      <c r="M6" s="35"/>
      <c r="N6" s="37">
        <f t="shared" ref="N6:N37" si="0">SUM(G6+I6)</f>
        <v>40000</v>
      </c>
    </row>
    <row r="7" spans="1:14">
      <c r="A7" s="49"/>
      <c r="B7" s="50" t="s">
        <v>68</v>
      </c>
      <c r="C7" s="50" t="s">
        <v>31</v>
      </c>
      <c r="D7" s="33">
        <v>40547</v>
      </c>
      <c r="E7" s="33">
        <v>40548</v>
      </c>
      <c r="F7" s="34">
        <v>36308</v>
      </c>
      <c r="G7" s="35">
        <v>60000</v>
      </c>
      <c r="H7" s="35"/>
      <c r="I7" s="36"/>
      <c r="J7" s="35">
        <v>30000</v>
      </c>
      <c r="K7" s="35">
        <v>30000</v>
      </c>
      <c r="L7" s="35"/>
      <c r="M7" s="35"/>
      <c r="N7" s="37">
        <f t="shared" si="0"/>
        <v>60000</v>
      </c>
    </row>
    <row r="8" spans="1:14">
      <c r="A8" s="49"/>
      <c r="B8" s="50" t="s">
        <v>69</v>
      </c>
      <c r="C8" s="50" t="s">
        <v>70</v>
      </c>
      <c r="D8" s="33">
        <v>40547</v>
      </c>
      <c r="E8" s="33">
        <v>40548</v>
      </c>
      <c r="F8" s="34">
        <v>36309</v>
      </c>
      <c r="G8" s="35">
        <v>30000</v>
      </c>
      <c r="H8" s="35"/>
      <c r="I8" s="36"/>
      <c r="J8" s="35"/>
      <c r="K8" s="35">
        <v>30000</v>
      </c>
      <c r="L8" s="35"/>
      <c r="M8" s="35"/>
      <c r="N8" s="37">
        <f t="shared" si="0"/>
        <v>30000</v>
      </c>
    </row>
    <row r="9" spans="1:14">
      <c r="A9" s="49"/>
      <c r="B9" s="50" t="s">
        <v>71</v>
      </c>
      <c r="C9" s="50" t="s">
        <v>31</v>
      </c>
      <c r="D9" s="33">
        <v>40548</v>
      </c>
      <c r="E9" s="33">
        <v>40549</v>
      </c>
      <c r="F9" s="34">
        <v>36310</v>
      </c>
      <c r="G9" s="35">
        <v>24500</v>
      </c>
      <c r="H9" s="35"/>
      <c r="I9" s="36"/>
      <c r="J9" s="35">
        <v>24500</v>
      </c>
      <c r="K9" s="35"/>
      <c r="L9" s="35"/>
      <c r="M9" s="35"/>
      <c r="N9" s="37">
        <f t="shared" si="0"/>
        <v>24500</v>
      </c>
    </row>
    <row r="10" spans="1:14">
      <c r="A10" s="49"/>
      <c r="B10" s="57" t="s">
        <v>72</v>
      </c>
      <c r="C10" s="33" t="s">
        <v>73</v>
      </c>
      <c r="D10" s="33"/>
      <c r="E10" s="33"/>
      <c r="F10" s="34">
        <v>36311</v>
      </c>
      <c r="G10" s="35"/>
      <c r="H10" s="35" t="s">
        <v>74</v>
      </c>
      <c r="I10" s="35">
        <v>75000</v>
      </c>
      <c r="J10" s="36"/>
      <c r="K10" s="35">
        <v>75000</v>
      </c>
      <c r="L10" s="35"/>
      <c r="M10" s="35"/>
      <c r="N10" s="37">
        <f t="shared" si="0"/>
        <v>75000</v>
      </c>
    </row>
    <row r="11" spans="1:14">
      <c r="A11" s="49"/>
      <c r="B11" s="52" t="s">
        <v>72</v>
      </c>
      <c r="C11" s="51" t="s">
        <v>31</v>
      </c>
      <c r="D11" s="33">
        <v>40547</v>
      </c>
      <c r="E11" s="33">
        <v>40548</v>
      </c>
      <c r="F11" s="34">
        <v>36312</v>
      </c>
      <c r="G11" s="35">
        <v>30000</v>
      </c>
      <c r="H11" s="35"/>
      <c r="I11" s="36"/>
      <c r="J11" s="35">
        <v>30000</v>
      </c>
      <c r="K11" s="35"/>
      <c r="L11" s="35"/>
      <c r="M11" s="35"/>
      <c r="N11" s="37">
        <f t="shared" si="0"/>
        <v>30000</v>
      </c>
    </row>
    <row r="12" spans="1:14">
      <c r="A12" s="49"/>
      <c r="B12" s="52" t="s">
        <v>75</v>
      </c>
      <c r="C12" s="33" t="s">
        <v>31</v>
      </c>
      <c r="D12" s="33">
        <v>40547</v>
      </c>
      <c r="E12" s="33">
        <v>40549</v>
      </c>
      <c r="F12" s="34">
        <v>36313</v>
      </c>
      <c r="G12" s="35">
        <v>66000</v>
      </c>
      <c r="H12" s="35"/>
      <c r="I12" s="36"/>
      <c r="J12" s="36"/>
      <c r="K12" s="35">
        <v>66000</v>
      </c>
      <c r="L12" s="35"/>
      <c r="M12" s="35"/>
      <c r="N12" s="37">
        <f t="shared" si="0"/>
        <v>66000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46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325500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250500</v>
      </c>
      <c r="H39" s="19">
        <f>SUM(H6:H38)</f>
        <v>0</v>
      </c>
      <c r="I39" s="15">
        <f>SUM(I6:I37)</f>
        <v>75000</v>
      </c>
      <c r="J39" s="15">
        <f>SUM(J6:J37)</f>
        <v>84500</v>
      </c>
      <c r="K39" s="15">
        <f>SUM(K6:K37)</f>
        <v>241000</v>
      </c>
      <c r="L39" s="15">
        <f>SUM(L6:L38)</f>
        <v>0</v>
      </c>
      <c r="M39" s="15">
        <f>SUM(M6:M38)</f>
        <v>0</v>
      </c>
      <c r="N39" s="16">
        <f>SUM(J39:M39)</f>
        <v>325500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23">
        <v>500</v>
      </c>
      <c r="F42" s="123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169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v>84500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 t="s">
        <v>25</v>
      </c>
      <c r="C45" s="15"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24" t="s">
        <v>16</v>
      </c>
      <c r="B46" s="124"/>
      <c r="C46" s="19">
        <f>SUM(C44+C45)</f>
        <v>84500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8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>
  <sheetPr codeName="Hoja18">
    <pageSetUpPr fitToPage="1"/>
  </sheetPr>
  <dimension ref="A1:N46"/>
  <sheetViews>
    <sheetView topLeftCell="A30" workbookViewId="0">
      <selection activeCell="C45" sqref="C45"/>
    </sheetView>
  </sheetViews>
  <sheetFormatPr baseColWidth="10" defaultRowHeight="15"/>
  <cols>
    <col min="1" max="1" width="8.28515625" customWidth="1"/>
    <col min="2" max="2" width="16.710937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19" t="s">
        <v>2</v>
      </c>
      <c r="C3" s="120"/>
      <c r="D3" s="121"/>
      <c r="E3" s="7" t="s">
        <v>28</v>
      </c>
      <c r="F3" s="8"/>
      <c r="G3" s="1"/>
      <c r="H3" s="1"/>
      <c r="I3" s="1"/>
      <c r="J3" s="9"/>
      <c r="K3" s="122">
        <v>40546</v>
      </c>
      <c r="L3" s="122"/>
      <c r="M3" s="122"/>
      <c r="N3" s="7" t="s">
        <v>30</v>
      </c>
    </row>
    <row r="4" spans="1:14">
      <c r="A4" s="1"/>
      <c r="B4" s="1"/>
      <c r="C4" s="1"/>
      <c r="D4" s="1"/>
      <c r="E4" s="1"/>
      <c r="F4" s="1"/>
      <c r="G4" s="1"/>
      <c r="H4" s="123"/>
      <c r="I4" s="123"/>
      <c r="J4" s="1"/>
      <c r="K4" s="1"/>
      <c r="L4" s="1"/>
      <c r="M4" s="63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49"/>
      <c r="B6" s="50" t="s">
        <v>60</v>
      </c>
      <c r="C6" s="50" t="s">
        <v>61</v>
      </c>
      <c r="D6" s="33">
        <v>40547</v>
      </c>
      <c r="E6" s="33">
        <v>40550</v>
      </c>
      <c r="F6" s="34">
        <v>36302</v>
      </c>
      <c r="G6" s="35">
        <v>90000</v>
      </c>
      <c r="H6" s="35"/>
      <c r="I6" s="36"/>
      <c r="J6" s="35"/>
      <c r="K6" s="35"/>
      <c r="L6" s="35"/>
      <c r="M6" s="35">
        <v>90000</v>
      </c>
      <c r="N6" s="37">
        <f t="shared" ref="N6:N37" si="0">SUM(G6+I6)</f>
        <v>90000</v>
      </c>
    </row>
    <row r="7" spans="1:14">
      <c r="A7" s="49"/>
      <c r="B7" s="50" t="s">
        <v>62</v>
      </c>
      <c r="C7" s="50" t="s">
        <v>31</v>
      </c>
      <c r="D7" s="33">
        <v>40546</v>
      </c>
      <c r="E7" s="33">
        <v>40549</v>
      </c>
      <c r="F7" s="34">
        <v>36303</v>
      </c>
      <c r="G7" s="35">
        <v>30000</v>
      </c>
      <c r="H7" s="35"/>
      <c r="I7" s="36"/>
      <c r="J7" s="35">
        <v>30000</v>
      </c>
      <c r="K7" s="35"/>
      <c r="L7" s="35"/>
      <c r="M7" s="35"/>
      <c r="N7" s="37">
        <f t="shared" si="0"/>
        <v>30000</v>
      </c>
    </row>
    <row r="8" spans="1:14">
      <c r="A8" s="49"/>
      <c r="B8" s="50" t="s">
        <v>63</v>
      </c>
      <c r="C8" s="50" t="s">
        <v>31</v>
      </c>
      <c r="D8" s="33">
        <v>40546</v>
      </c>
      <c r="E8" s="33">
        <v>40547</v>
      </c>
      <c r="F8" s="34">
        <v>36304</v>
      </c>
      <c r="G8" s="35">
        <v>30000</v>
      </c>
      <c r="H8" s="35"/>
      <c r="I8" s="36"/>
      <c r="J8" s="35"/>
      <c r="K8" s="35">
        <v>30000</v>
      </c>
      <c r="L8" s="35"/>
      <c r="M8" s="35"/>
      <c r="N8" s="37">
        <f t="shared" si="0"/>
        <v>30000</v>
      </c>
    </row>
    <row r="9" spans="1:14">
      <c r="A9" s="49"/>
      <c r="B9" s="50" t="s">
        <v>64</v>
      </c>
      <c r="C9" s="50" t="s">
        <v>65</v>
      </c>
      <c r="D9" s="33">
        <v>40546</v>
      </c>
      <c r="E9" s="33">
        <v>40548</v>
      </c>
      <c r="F9" s="34">
        <v>36305</v>
      </c>
      <c r="G9" s="35">
        <v>35000</v>
      </c>
      <c r="H9" s="35"/>
      <c r="I9" s="36"/>
      <c r="J9" s="35"/>
      <c r="K9" s="35">
        <v>35000</v>
      </c>
      <c r="L9" s="35"/>
      <c r="M9" s="35"/>
      <c r="N9" s="37">
        <f t="shared" si="0"/>
        <v>35000</v>
      </c>
    </row>
    <row r="10" spans="1:14">
      <c r="A10" s="49"/>
      <c r="B10" s="57" t="s">
        <v>66</v>
      </c>
      <c r="C10" s="33" t="s">
        <v>31</v>
      </c>
      <c r="D10" s="33"/>
      <c r="E10" s="33"/>
      <c r="F10" s="34">
        <v>36306</v>
      </c>
      <c r="G10" s="35"/>
      <c r="H10" s="35"/>
      <c r="I10" s="35">
        <v>1600</v>
      </c>
      <c r="J10" s="36">
        <v>1600</v>
      </c>
      <c r="K10" s="35"/>
      <c r="L10" s="35"/>
      <c r="M10" s="35"/>
      <c r="N10" s="37">
        <f t="shared" si="0"/>
        <v>1600</v>
      </c>
    </row>
    <row r="11" spans="1:14">
      <c r="A11" s="49"/>
      <c r="B11" s="52"/>
      <c r="C11" s="51"/>
      <c r="D11" s="33"/>
      <c r="E11" s="33"/>
      <c r="F11" s="34"/>
      <c r="G11" s="35"/>
      <c r="H11" s="35"/>
      <c r="I11" s="36"/>
      <c r="J11" s="35"/>
      <c r="K11" s="35"/>
      <c r="L11" s="35"/>
      <c r="M11" s="35"/>
      <c r="N11" s="37">
        <f t="shared" si="0"/>
        <v>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46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186600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185000</v>
      </c>
      <c r="H39" s="19">
        <f>SUM(H6:H38)</f>
        <v>0</v>
      </c>
      <c r="I39" s="15">
        <f>SUM(I6:I37)</f>
        <v>1600</v>
      </c>
      <c r="J39" s="15">
        <f>SUM(J6:J37)</f>
        <v>31600</v>
      </c>
      <c r="K39" s="15">
        <f>SUM(K6:K37)</f>
        <v>65000</v>
      </c>
      <c r="L39" s="15">
        <f>SUM(L6:L38)</f>
        <v>0</v>
      </c>
      <c r="M39" s="15">
        <f>SUM(M6:M38)</f>
        <v>90000</v>
      </c>
      <c r="N39" s="16">
        <f>SUM(J39:M39)</f>
        <v>186600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23">
        <v>500</v>
      </c>
      <c r="F42" s="123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60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v>30000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 t="s">
        <v>25</v>
      </c>
      <c r="C45" s="15">
        <v>1600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24" t="s">
        <v>16</v>
      </c>
      <c r="B46" s="124"/>
      <c r="C46" s="19">
        <f>SUM(C44+C45)</f>
        <v>31600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8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>
  <sheetPr codeName="Hoja19">
    <pageSetUpPr fitToPage="1"/>
  </sheetPr>
  <dimension ref="A1:N46"/>
  <sheetViews>
    <sheetView topLeftCell="A4" workbookViewId="0">
      <selection activeCell="G4" sqref="G4"/>
    </sheetView>
  </sheetViews>
  <sheetFormatPr baseColWidth="10" defaultRowHeight="15"/>
  <cols>
    <col min="1" max="1" width="8.28515625" customWidth="1"/>
    <col min="2" max="2" width="16.710937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19" t="s">
        <v>2</v>
      </c>
      <c r="C3" s="120"/>
      <c r="D3" s="121"/>
      <c r="E3" s="7" t="s">
        <v>29</v>
      </c>
      <c r="F3" s="8"/>
      <c r="G3" s="1"/>
      <c r="H3" s="1"/>
      <c r="I3" s="1"/>
      <c r="J3" s="9"/>
      <c r="K3" s="122">
        <v>40546</v>
      </c>
      <c r="L3" s="122"/>
      <c r="M3" s="122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23"/>
      <c r="I4" s="123"/>
      <c r="J4" s="1"/>
      <c r="K4" s="1"/>
      <c r="L4" s="1"/>
      <c r="M4" s="62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49"/>
      <c r="B6" s="50" t="s">
        <v>57</v>
      </c>
      <c r="C6" s="50" t="s">
        <v>58</v>
      </c>
      <c r="D6" s="33">
        <v>40547</v>
      </c>
      <c r="E6" s="33">
        <v>40549</v>
      </c>
      <c r="F6" s="34">
        <v>36299</v>
      </c>
      <c r="G6" s="35">
        <v>46000</v>
      </c>
      <c r="H6" s="35"/>
      <c r="I6" s="36"/>
      <c r="J6" s="35"/>
      <c r="K6" s="35"/>
      <c r="L6" s="35"/>
      <c r="M6" s="35">
        <v>46000</v>
      </c>
      <c r="N6" s="37">
        <f t="shared" ref="N6:N37" si="0">SUM(G6+I6)</f>
        <v>46000</v>
      </c>
    </row>
    <row r="7" spans="1:14">
      <c r="A7" s="49"/>
      <c r="B7" s="50" t="s">
        <v>59</v>
      </c>
      <c r="C7" s="50" t="s">
        <v>31</v>
      </c>
      <c r="D7" s="33">
        <v>40546</v>
      </c>
      <c r="E7" s="33">
        <v>40547</v>
      </c>
      <c r="F7" s="34">
        <v>36300</v>
      </c>
      <c r="G7" s="35">
        <v>40000</v>
      </c>
      <c r="H7" s="35"/>
      <c r="I7" s="36"/>
      <c r="J7" s="35"/>
      <c r="K7" s="35">
        <v>40000</v>
      </c>
      <c r="L7" s="35"/>
      <c r="M7" s="35"/>
      <c r="N7" s="37">
        <f t="shared" si="0"/>
        <v>40000</v>
      </c>
    </row>
    <row r="8" spans="1:14">
      <c r="A8" s="49"/>
      <c r="B8" s="50" t="s">
        <v>29</v>
      </c>
      <c r="C8" s="50"/>
      <c r="D8" s="33"/>
      <c r="E8" s="33"/>
      <c r="F8" s="34">
        <v>36301</v>
      </c>
      <c r="G8" s="35"/>
      <c r="H8" s="35" t="s">
        <v>27</v>
      </c>
      <c r="I8" s="36">
        <v>3050</v>
      </c>
      <c r="J8" s="35">
        <v>3050</v>
      </c>
      <c r="K8" s="35"/>
      <c r="L8" s="35"/>
      <c r="M8" s="35"/>
      <c r="N8" s="37">
        <f t="shared" si="0"/>
        <v>3050</v>
      </c>
    </row>
    <row r="9" spans="1:14">
      <c r="A9" s="49"/>
      <c r="B9" s="50"/>
      <c r="C9" s="50"/>
      <c r="D9" s="33"/>
      <c r="E9" s="33"/>
      <c r="F9" s="34"/>
      <c r="G9" s="35"/>
      <c r="H9" s="35"/>
      <c r="I9" s="36"/>
      <c r="J9" s="35"/>
      <c r="K9" s="35"/>
      <c r="L9" s="35"/>
      <c r="M9" s="35"/>
      <c r="N9" s="37">
        <f t="shared" si="0"/>
        <v>0</v>
      </c>
    </row>
    <row r="10" spans="1:14">
      <c r="A10" s="49"/>
      <c r="B10" s="57"/>
      <c r="C10" s="33"/>
      <c r="D10" s="33"/>
      <c r="E10" s="33"/>
      <c r="F10" s="34"/>
      <c r="G10" s="35"/>
      <c r="H10" s="35"/>
      <c r="I10" s="35"/>
      <c r="J10" s="36"/>
      <c r="K10" s="35"/>
      <c r="L10" s="35"/>
      <c r="M10" s="35"/>
      <c r="N10" s="37">
        <f t="shared" si="0"/>
        <v>0</v>
      </c>
    </row>
    <row r="11" spans="1:14">
      <c r="A11" s="49"/>
      <c r="B11" s="52"/>
      <c r="C11" s="51"/>
      <c r="D11" s="33"/>
      <c r="E11" s="33"/>
      <c r="F11" s="34"/>
      <c r="G11" s="35"/>
      <c r="H11" s="35"/>
      <c r="I11" s="36"/>
      <c r="J11" s="35"/>
      <c r="K11" s="35"/>
      <c r="L11" s="35"/>
      <c r="M11" s="35"/>
      <c r="N11" s="37">
        <f t="shared" si="0"/>
        <v>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46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89050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86000</v>
      </c>
      <c r="H39" s="19">
        <f>SUM(H6:H38)</f>
        <v>0</v>
      </c>
      <c r="I39" s="15">
        <f>SUM(I6:I37)</f>
        <v>3050</v>
      </c>
      <c r="J39" s="15">
        <f>SUM(J6:J37)</f>
        <v>3050</v>
      </c>
      <c r="K39" s="15">
        <f>SUM(K6:K37)</f>
        <v>40000</v>
      </c>
      <c r="L39" s="15">
        <f>SUM(L6:L38)</f>
        <v>0</v>
      </c>
      <c r="M39" s="15">
        <f>SUM(M6:M38)</f>
        <v>46000</v>
      </c>
      <c r="N39" s="16">
        <f>SUM(J39:M39)</f>
        <v>89050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23">
        <v>500</v>
      </c>
      <c r="F42" s="123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v>3050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 t="s">
        <v>25</v>
      </c>
      <c r="C45" s="15"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24" t="s">
        <v>16</v>
      </c>
      <c r="B46" s="124"/>
      <c r="C46" s="19">
        <f>SUM(C44+C45)</f>
        <v>3050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8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>
  <sheetPr codeName="Hoja20">
    <pageSetUpPr fitToPage="1"/>
  </sheetPr>
  <dimension ref="A1:N46"/>
  <sheetViews>
    <sheetView topLeftCell="A25" workbookViewId="0">
      <selection activeCell="C45" sqref="C45"/>
    </sheetView>
  </sheetViews>
  <sheetFormatPr baseColWidth="10" defaultRowHeight="15"/>
  <cols>
    <col min="1" max="1" width="8.28515625" customWidth="1"/>
    <col min="2" max="2" width="16.710937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19" t="s">
        <v>2</v>
      </c>
      <c r="C3" s="120"/>
      <c r="D3" s="121"/>
      <c r="E3" s="7" t="s">
        <v>29</v>
      </c>
      <c r="F3" s="8"/>
      <c r="G3" s="1"/>
      <c r="H3" s="1"/>
      <c r="I3" s="1"/>
      <c r="J3" s="9"/>
      <c r="K3" s="122">
        <v>40545</v>
      </c>
      <c r="L3" s="122"/>
      <c r="M3" s="122"/>
      <c r="N3" s="7" t="s">
        <v>30</v>
      </c>
    </row>
    <row r="4" spans="1:14">
      <c r="A4" s="1"/>
      <c r="B4" s="1"/>
      <c r="C4" s="1"/>
      <c r="D4" s="1"/>
      <c r="E4" s="1"/>
      <c r="F4" s="1"/>
      <c r="G4" s="1"/>
      <c r="H4" s="123"/>
      <c r="I4" s="123"/>
      <c r="J4" s="1"/>
      <c r="K4" s="1"/>
      <c r="L4" s="1"/>
      <c r="M4" s="61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49"/>
      <c r="B6" s="50" t="s">
        <v>51</v>
      </c>
      <c r="C6" s="50" t="s">
        <v>31</v>
      </c>
      <c r="D6" s="33">
        <v>40545</v>
      </c>
      <c r="E6" s="33">
        <v>40547</v>
      </c>
      <c r="F6" s="34">
        <v>36293</v>
      </c>
      <c r="G6" s="35">
        <v>80000</v>
      </c>
      <c r="H6" s="35"/>
      <c r="I6" s="36"/>
      <c r="J6" s="35"/>
      <c r="K6" s="35">
        <v>80000</v>
      </c>
      <c r="L6" s="35"/>
      <c r="M6" s="35"/>
      <c r="N6" s="37">
        <f t="shared" ref="N6:N37" si="0">SUM(G6+I6)</f>
        <v>80000</v>
      </c>
    </row>
    <row r="7" spans="1:14">
      <c r="A7" s="49"/>
      <c r="B7" s="50" t="s">
        <v>52</v>
      </c>
      <c r="C7" s="50" t="s">
        <v>31</v>
      </c>
      <c r="D7" s="33">
        <v>40180</v>
      </c>
      <c r="E7" s="33">
        <v>40546</v>
      </c>
      <c r="F7" s="34">
        <v>36294</v>
      </c>
      <c r="G7" s="35">
        <v>30000</v>
      </c>
      <c r="H7" s="35"/>
      <c r="I7" s="36"/>
      <c r="J7" s="35">
        <v>30000</v>
      </c>
      <c r="K7" s="35"/>
      <c r="L7" s="35"/>
      <c r="M7" s="35"/>
      <c r="N7" s="37">
        <f t="shared" si="0"/>
        <v>30000</v>
      </c>
    </row>
    <row r="8" spans="1:14">
      <c r="A8" s="49"/>
      <c r="B8" s="50" t="s">
        <v>53</v>
      </c>
      <c r="C8" s="50" t="s">
        <v>31</v>
      </c>
      <c r="D8" s="33">
        <v>40545</v>
      </c>
      <c r="E8" s="33">
        <v>40547</v>
      </c>
      <c r="F8" s="34">
        <v>36295</v>
      </c>
      <c r="G8" s="35">
        <v>156000</v>
      </c>
      <c r="H8" s="35"/>
      <c r="I8" s="36"/>
      <c r="J8" s="35"/>
      <c r="K8" s="35">
        <v>156000</v>
      </c>
      <c r="L8" s="35"/>
      <c r="M8" s="35"/>
      <c r="N8" s="37">
        <f t="shared" si="0"/>
        <v>156000</v>
      </c>
    </row>
    <row r="9" spans="1:14">
      <c r="A9" s="49"/>
      <c r="B9" s="50" t="s">
        <v>42</v>
      </c>
      <c r="C9" s="50"/>
      <c r="D9" s="33"/>
      <c r="E9" s="33"/>
      <c r="F9" s="34">
        <v>36296</v>
      </c>
      <c r="G9" s="35"/>
      <c r="H9" s="35" t="s">
        <v>54</v>
      </c>
      <c r="I9" s="36">
        <v>25000</v>
      </c>
      <c r="J9" s="35"/>
      <c r="K9" s="35">
        <v>25000</v>
      </c>
      <c r="L9" s="35"/>
      <c r="M9" s="35"/>
      <c r="N9" s="37">
        <f t="shared" si="0"/>
        <v>25000</v>
      </c>
    </row>
    <row r="10" spans="1:14">
      <c r="A10" s="49"/>
      <c r="B10" s="57" t="s">
        <v>55</v>
      </c>
      <c r="C10" s="33" t="s">
        <v>31</v>
      </c>
      <c r="D10" s="33">
        <v>40545</v>
      </c>
      <c r="E10" s="33">
        <v>40546</v>
      </c>
      <c r="F10" s="34">
        <v>36297</v>
      </c>
      <c r="G10" s="35">
        <v>40000</v>
      </c>
      <c r="H10" s="35"/>
      <c r="I10" s="35"/>
      <c r="J10" s="36">
        <v>40000</v>
      </c>
      <c r="K10" s="35"/>
      <c r="L10" s="35"/>
      <c r="M10" s="35"/>
      <c r="N10" s="37">
        <f t="shared" si="0"/>
        <v>40000</v>
      </c>
    </row>
    <row r="11" spans="1:14">
      <c r="A11" s="49"/>
      <c r="B11" s="52" t="s">
        <v>56</v>
      </c>
      <c r="C11" s="51"/>
      <c r="D11" s="33"/>
      <c r="E11" s="33"/>
      <c r="F11" s="34">
        <v>36298</v>
      </c>
      <c r="G11" s="35"/>
      <c r="H11" s="35" t="s">
        <v>27</v>
      </c>
      <c r="I11" s="36">
        <v>1150</v>
      </c>
      <c r="J11" s="35">
        <v>1150</v>
      </c>
      <c r="K11" s="35"/>
      <c r="L11" s="35"/>
      <c r="M11" s="35"/>
      <c r="N11" s="37">
        <f t="shared" si="0"/>
        <v>1150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46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332150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306000</v>
      </c>
      <c r="H39" s="19">
        <f>SUM(H6:H38)</f>
        <v>0</v>
      </c>
      <c r="I39" s="15">
        <f>SUM(I6:I37)</f>
        <v>26150</v>
      </c>
      <c r="J39" s="15">
        <f>SUM(J6:J37)</f>
        <v>71150</v>
      </c>
      <c r="K39" s="15">
        <f>SUM(K6:K37)</f>
        <v>261000</v>
      </c>
      <c r="L39" s="15">
        <f>SUM(L6:L38)</f>
        <v>0</v>
      </c>
      <c r="M39" s="15">
        <f>SUM(M6:M38)</f>
        <v>0</v>
      </c>
      <c r="N39" s="16">
        <f>SUM(J39:M39)</f>
        <v>332150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23">
        <v>500</v>
      </c>
      <c r="F42" s="123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v>71150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 t="s">
        <v>25</v>
      </c>
      <c r="C45" s="15"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24" t="s">
        <v>16</v>
      </c>
      <c r="B46" s="124"/>
      <c r="C46" s="19">
        <f>SUM(C44+C45)</f>
        <v>71150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8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>
  <sheetPr codeName="Hoja21">
    <pageSetUpPr fitToPage="1"/>
  </sheetPr>
  <dimension ref="A1:N46"/>
  <sheetViews>
    <sheetView workbookViewId="0">
      <selection activeCell="C44" sqref="C44"/>
    </sheetView>
  </sheetViews>
  <sheetFormatPr baseColWidth="10" defaultRowHeight="15"/>
  <cols>
    <col min="1" max="1" width="8.28515625" customWidth="1"/>
    <col min="2" max="2" width="16.710937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19" t="s">
        <v>2</v>
      </c>
      <c r="C3" s="120"/>
      <c r="D3" s="121"/>
      <c r="E3" s="7" t="s">
        <v>28</v>
      </c>
      <c r="F3" s="8"/>
      <c r="G3" s="1"/>
      <c r="H3" s="1"/>
      <c r="I3" s="1"/>
      <c r="J3" s="9"/>
      <c r="K3" s="122">
        <v>40545</v>
      </c>
      <c r="L3" s="122"/>
      <c r="M3" s="122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23"/>
      <c r="I4" s="123"/>
      <c r="J4" s="1"/>
      <c r="K4" s="1"/>
      <c r="L4" s="1"/>
      <c r="M4" s="60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49"/>
      <c r="B6" s="50" t="s">
        <v>46</v>
      </c>
      <c r="C6" s="50" t="s">
        <v>31</v>
      </c>
      <c r="D6" s="33">
        <v>40542</v>
      </c>
      <c r="E6" s="33">
        <v>40545</v>
      </c>
      <c r="F6" s="34">
        <v>36289</v>
      </c>
      <c r="G6" s="35">
        <v>160000</v>
      </c>
      <c r="H6" s="35"/>
      <c r="I6" s="36"/>
      <c r="J6" s="35">
        <v>160000</v>
      </c>
      <c r="K6" s="35"/>
      <c r="L6" s="35"/>
      <c r="M6" s="35"/>
      <c r="N6" s="37">
        <f t="shared" ref="N6:N37" si="0">SUM(G6+I6)</f>
        <v>160000</v>
      </c>
    </row>
    <row r="7" spans="1:14">
      <c r="A7" s="49"/>
      <c r="B7" s="50" t="s">
        <v>47</v>
      </c>
      <c r="C7" s="50" t="s">
        <v>31</v>
      </c>
      <c r="D7" s="33">
        <v>40545</v>
      </c>
      <c r="E7" s="33">
        <v>40546</v>
      </c>
      <c r="F7" s="34">
        <v>36290</v>
      </c>
      <c r="G7" s="35">
        <v>64500</v>
      </c>
      <c r="H7" s="35"/>
      <c r="I7" s="36"/>
      <c r="J7" s="35"/>
      <c r="K7" s="35">
        <v>64500</v>
      </c>
      <c r="L7" s="35"/>
      <c r="M7" s="35"/>
      <c r="N7" s="37">
        <f t="shared" si="0"/>
        <v>64500</v>
      </c>
    </row>
    <row r="8" spans="1:14">
      <c r="A8" s="49"/>
      <c r="B8" s="50" t="s">
        <v>48</v>
      </c>
      <c r="C8" s="50" t="s">
        <v>31</v>
      </c>
      <c r="D8" s="33">
        <v>40545</v>
      </c>
      <c r="E8" s="33">
        <v>40546</v>
      </c>
      <c r="F8" s="34">
        <v>36291</v>
      </c>
      <c r="G8" s="35">
        <v>33000</v>
      </c>
      <c r="H8" s="35"/>
      <c r="I8" s="36"/>
      <c r="J8" s="35"/>
      <c r="K8" s="35">
        <v>33000</v>
      </c>
      <c r="L8" s="35"/>
      <c r="M8" s="35"/>
      <c r="N8" s="37">
        <f t="shared" si="0"/>
        <v>33000</v>
      </c>
    </row>
    <row r="9" spans="1:14">
      <c r="A9" s="49"/>
      <c r="B9" s="50"/>
      <c r="C9" s="50" t="s">
        <v>49</v>
      </c>
      <c r="D9" s="33" t="s">
        <v>50</v>
      </c>
      <c r="E9" s="33">
        <v>40545</v>
      </c>
      <c r="F9" s="34">
        <v>36292</v>
      </c>
      <c r="G9" s="35">
        <v>185320</v>
      </c>
      <c r="H9" s="35"/>
      <c r="I9" s="36"/>
      <c r="J9" s="35"/>
      <c r="K9" s="35">
        <v>185320</v>
      </c>
      <c r="L9" s="35"/>
      <c r="M9" s="35"/>
      <c r="N9" s="37">
        <f t="shared" si="0"/>
        <v>185320</v>
      </c>
    </row>
    <row r="10" spans="1:14">
      <c r="A10" s="49"/>
      <c r="B10" s="57"/>
      <c r="C10" s="33"/>
      <c r="D10" s="33"/>
      <c r="E10" s="33"/>
      <c r="F10" s="34"/>
      <c r="G10" s="35"/>
      <c r="H10" s="35"/>
      <c r="I10" s="35"/>
      <c r="J10" s="36"/>
      <c r="K10" s="35"/>
      <c r="L10" s="35"/>
      <c r="M10" s="35"/>
      <c r="N10" s="37">
        <f t="shared" si="0"/>
        <v>0</v>
      </c>
    </row>
    <row r="11" spans="1:14">
      <c r="A11" s="49"/>
      <c r="B11" s="52"/>
      <c r="C11" s="51"/>
      <c r="D11" s="33"/>
      <c r="E11" s="33"/>
      <c r="F11" s="34"/>
      <c r="G11" s="35"/>
      <c r="H11" s="35"/>
      <c r="I11" s="36"/>
      <c r="J11" s="35"/>
      <c r="K11" s="35"/>
      <c r="L11" s="35"/>
      <c r="M11" s="35"/>
      <c r="N11" s="37">
        <f t="shared" si="0"/>
        <v>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46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442820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442820</v>
      </c>
      <c r="H39" s="19">
        <f>SUM(H6:H38)</f>
        <v>0</v>
      </c>
      <c r="I39" s="15">
        <f>SUM(I6:I37)</f>
        <v>0</v>
      </c>
      <c r="J39" s="15">
        <f>SUM(J6:J37)</f>
        <v>160000</v>
      </c>
      <c r="K39" s="15">
        <f>SUM(K6:K37)</f>
        <v>282820</v>
      </c>
      <c r="L39" s="15">
        <f>SUM(L6:L38)</f>
        <v>0</v>
      </c>
      <c r="M39" s="15">
        <f>SUM(M6:M38)</f>
        <v>0</v>
      </c>
      <c r="N39" s="16">
        <f>SUM(J39:M39)</f>
        <v>442820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23">
        <v>500</v>
      </c>
      <c r="F42" s="123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320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160000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 t="s">
        <v>25</v>
      </c>
      <c r="C45" s="15"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24" t="s">
        <v>16</v>
      </c>
      <c r="B46" s="124"/>
      <c r="C46" s="19">
        <f>SUM(C44+C45)</f>
        <v>160000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6"/>
  <sheetViews>
    <sheetView topLeftCell="A28" workbookViewId="0">
      <selection activeCell="C43" sqref="C43"/>
    </sheetView>
  </sheetViews>
  <sheetFormatPr baseColWidth="10" defaultRowHeight="15"/>
  <cols>
    <col min="1" max="1" width="8.28515625" customWidth="1"/>
    <col min="2" max="2" width="16.7109375" customWidth="1"/>
    <col min="3" max="3" width="19.5703125" customWidth="1"/>
    <col min="4" max="4" width="13" customWidth="1"/>
    <col min="5" max="5" width="12.42578125" customWidth="1"/>
    <col min="8" max="8" width="16.5703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19" t="s">
        <v>2</v>
      </c>
      <c r="C3" s="120"/>
      <c r="D3" s="121"/>
      <c r="E3" s="7" t="s">
        <v>143</v>
      </c>
      <c r="F3" s="8"/>
      <c r="G3" s="1"/>
      <c r="H3" s="1"/>
      <c r="I3" s="1"/>
      <c r="J3" s="9"/>
      <c r="K3" s="122">
        <v>40572</v>
      </c>
      <c r="L3" s="122"/>
      <c r="M3" s="122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23"/>
      <c r="I4" s="123"/>
      <c r="J4" s="1"/>
      <c r="K4" s="1"/>
      <c r="L4" s="1"/>
      <c r="M4" s="113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 t="s">
        <v>297</v>
      </c>
      <c r="B6" s="50" t="s">
        <v>366</v>
      </c>
      <c r="C6" s="50" t="s">
        <v>31</v>
      </c>
      <c r="D6" s="33">
        <v>40571</v>
      </c>
      <c r="E6" s="33">
        <v>40572</v>
      </c>
      <c r="F6" s="34">
        <v>36555</v>
      </c>
      <c r="G6" s="35">
        <v>30000</v>
      </c>
      <c r="H6" s="35"/>
      <c r="I6" s="36"/>
      <c r="J6" s="35"/>
      <c r="K6" s="35">
        <v>30000</v>
      </c>
      <c r="L6" s="35"/>
      <c r="M6" s="35"/>
      <c r="N6" s="37">
        <f t="shared" ref="N6:N37" si="0">SUM(G6+I6)</f>
        <v>30000</v>
      </c>
    </row>
    <row r="7" spans="1:14">
      <c r="A7" s="57" t="s">
        <v>367</v>
      </c>
      <c r="B7" s="57" t="s">
        <v>368</v>
      </c>
      <c r="C7" s="57" t="s">
        <v>91</v>
      </c>
      <c r="D7" s="33">
        <v>40572</v>
      </c>
      <c r="E7" s="33">
        <v>40575</v>
      </c>
      <c r="F7" s="34">
        <v>36556</v>
      </c>
      <c r="G7" s="35">
        <v>85500</v>
      </c>
      <c r="H7" s="35"/>
      <c r="I7" s="36"/>
      <c r="J7" s="35"/>
      <c r="K7" s="35">
        <v>85500</v>
      </c>
      <c r="L7" s="35"/>
      <c r="M7" s="35"/>
      <c r="N7" s="37">
        <f t="shared" si="0"/>
        <v>85500</v>
      </c>
    </row>
    <row r="8" spans="1:14">
      <c r="A8" s="57" t="s">
        <v>369</v>
      </c>
      <c r="B8" s="50" t="s">
        <v>75</v>
      </c>
      <c r="C8" s="50" t="s">
        <v>31</v>
      </c>
      <c r="D8" s="33">
        <v>40571</v>
      </c>
      <c r="E8" s="33">
        <v>40572</v>
      </c>
      <c r="F8" s="34">
        <v>36557</v>
      </c>
      <c r="G8" s="35">
        <v>30000</v>
      </c>
      <c r="H8" s="35"/>
      <c r="I8" s="36"/>
      <c r="J8" s="35">
        <v>30000</v>
      </c>
      <c r="K8" s="35"/>
      <c r="L8" s="35"/>
      <c r="M8" s="35"/>
      <c r="N8" s="37">
        <f t="shared" si="0"/>
        <v>30000</v>
      </c>
    </row>
    <row r="9" spans="1:14">
      <c r="A9" s="57" t="s">
        <v>369</v>
      </c>
      <c r="B9" s="50" t="s">
        <v>370</v>
      </c>
      <c r="C9" s="50" t="s">
        <v>31</v>
      </c>
      <c r="D9" s="33">
        <v>40572</v>
      </c>
      <c r="E9" s="33">
        <v>40575</v>
      </c>
      <c r="F9" s="34">
        <v>36558</v>
      </c>
      <c r="G9" s="35">
        <v>49000</v>
      </c>
      <c r="H9" s="35"/>
      <c r="I9" s="36"/>
      <c r="J9" s="35"/>
      <c r="K9" s="35">
        <v>49000</v>
      </c>
      <c r="L9" s="35"/>
      <c r="M9" s="35"/>
      <c r="N9" s="37">
        <f t="shared" si="0"/>
        <v>49000</v>
      </c>
    </row>
    <row r="10" spans="1:14">
      <c r="A10" s="49" t="s">
        <v>264</v>
      </c>
      <c r="B10" s="57" t="s">
        <v>371</v>
      </c>
      <c r="C10" s="33" t="s">
        <v>31</v>
      </c>
      <c r="D10" s="33">
        <v>40572</v>
      </c>
      <c r="E10" s="33">
        <v>40573</v>
      </c>
      <c r="F10" s="34">
        <v>36559</v>
      </c>
      <c r="G10" s="35">
        <v>30000</v>
      </c>
      <c r="H10" s="35"/>
      <c r="I10" s="35"/>
      <c r="J10" s="36">
        <v>30000</v>
      </c>
      <c r="K10" s="35"/>
      <c r="L10" s="35"/>
      <c r="M10" s="35"/>
      <c r="N10" s="37">
        <f t="shared" si="0"/>
        <v>30000</v>
      </c>
    </row>
    <row r="11" spans="1:14">
      <c r="A11" s="49" t="s">
        <v>133</v>
      </c>
      <c r="B11" s="52" t="s">
        <v>372</v>
      </c>
      <c r="C11" s="51" t="s">
        <v>373</v>
      </c>
      <c r="D11" s="33">
        <v>40572</v>
      </c>
      <c r="E11" s="33">
        <v>40574</v>
      </c>
      <c r="F11" s="34">
        <v>36560</v>
      </c>
      <c r="G11" s="35">
        <v>60000</v>
      </c>
      <c r="H11" s="35"/>
      <c r="I11" s="36"/>
      <c r="J11" s="35"/>
      <c r="K11" s="35"/>
      <c r="L11" s="35"/>
      <c r="M11" s="35">
        <v>60000</v>
      </c>
      <c r="N11" s="37">
        <f t="shared" si="0"/>
        <v>60000</v>
      </c>
    </row>
    <row r="12" spans="1:14">
      <c r="A12" s="49" t="s">
        <v>367</v>
      </c>
      <c r="B12" s="52" t="s">
        <v>374</v>
      </c>
      <c r="C12" s="33" t="s">
        <v>375</v>
      </c>
      <c r="D12" s="33">
        <v>40573</v>
      </c>
      <c r="E12" s="33">
        <v>40575</v>
      </c>
      <c r="F12" s="34">
        <v>36561</v>
      </c>
      <c r="G12" s="35">
        <v>49000</v>
      </c>
      <c r="H12" s="35"/>
      <c r="I12" s="36"/>
      <c r="J12" s="36"/>
      <c r="K12" s="35"/>
      <c r="L12" s="35"/>
      <c r="M12" s="35">
        <v>49000</v>
      </c>
      <c r="N12" s="37">
        <f t="shared" si="0"/>
        <v>49000</v>
      </c>
    </row>
    <row r="13" spans="1:14">
      <c r="A13" s="49" t="s">
        <v>297</v>
      </c>
      <c r="B13" s="52" t="s">
        <v>146</v>
      </c>
      <c r="C13" s="33" t="s">
        <v>31</v>
      </c>
      <c r="D13" s="33">
        <v>40572</v>
      </c>
      <c r="E13" s="33">
        <v>40573</v>
      </c>
      <c r="F13" s="34">
        <v>36562</v>
      </c>
      <c r="G13" s="35">
        <v>30000</v>
      </c>
      <c r="H13" s="35"/>
      <c r="I13" s="36"/>
      <c r="J13" s="36">
        <v>30000</v>
      </c>
      <c r="K13" s="35"/>
      <c r="L13" s="35"/>
      <c r="M13" s="35"/>
      <c r="N13" s="37">
        <f t="shared" si="0"/>
        <v>30000</v>
      </c>
    </row>
    <row r="14" spans="1:14">
      <c r="A14" s="49" t="s">
        <v>376</v>
      </c>
      <c r="B14" s="52" t="s">
        <v>377</v>
      </c>
      <c r="C14" s="33" t="s">
        <v>31</v>
      </c>
      <c r="D14" s="33">
        <v>40572</v>
      </c>
      <c r="E14" s="33">
        <v>40573</v>
      </c>
      <c r="F14" s="34">
        <v>36563</v>
      </c>
      <c r="G14" s="35">
        <v>37500</v>
      </c>
      <c r="H14" s="35"/>
      <c r="I14" s="36"/>
      <c r="J14" s="35">
        <v>37500</v>
      </c>
      <c r="K14" s="35"/>
      <c r="L14" s="35"/>
      <c r="M14" s="15"/>
      <c r="N14" s="37">
        <f t="shared" si="0"/>
        <v>37500</v>
      </c>
    </row>
    <row r="15" spans="1:14">
      <c r="A15" s="53" t="s">
        <v>311</v>
      </c>
      <c r="B15" s="52" t="s">
        <v>378</v>
      </c>
      <c r="C15" s="38" t="s">
        <v>31</v>
      </c>
      <c r="D15" s="38">
        <v>40572</v>
      </c>
      <c r="E15" s="38">
        <v>40574</v>
      </c>
      <c r="F15" s="39">
        <v>36564</v>
      </c>
      <c r="G15" s="35">
        <v>80000</v>
      </c>
      <c r="H15" s="40"/>
      <c r="I15" s="41"/>
      <c r="J15" s="35"/>
      <c r="K15" s="42">
        <v>80000</v>
      </c>
      <c r="L15" s="35"/>
      <c r="M15" s="43"/>
      <c r="N15" s="37">
        <f t="shared" si="0"/>
        <v>80000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52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481000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481000</v>
      </c>
      <c r="H39" s="19">
        <f>SUM(H6:H38)</f>
        <v>0</v>
      </c>
      <c r="I39" s="15">
        <f>SUM(I6:I37)</f>
        <v>0</v>
      </c>
      <c r="J39" s="15">
        <f>SUM(J6:J37)</f>
        <v>127500</v>
      </c>
      <c r="K39" s="15">
        <f>SUM(K6:K37)</f>
        <v>244500</v>
      </c>
      <c r="L39" s="15">
        <f>SUM(L6:L38)</f>
        <v>0</v>
      </c>
      <c r="M39" s="15">
        <f>SUM(M6:M38)</f>
        <v>109000</v>
      </c>
      <c r="N39" s="16">
        <f>SUM(J39:M39)</f>
        <v>481000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23">
        <v>500</v>
      </c>
      <c r="F42" s="123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100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50000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/>
      <c r="C45" s="15">
        <v>77500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24" t="s">
        <v>16</v>
      </c>
      <c r="B46" s="124"/>
      <c r="C46" s="19">
        <f>SUM(C44+C45)</f>
        <v>127500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4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>
  <sheetPr codeName="Hoja22">
    <pageSetUpPr fitToPage="1"/>
  </sheetPr>
  <dimension ref="A1:N46"/>
  <sheetViews>
    <sheetView topLeftCell="A28" workbookViewId="0">
      <selection activeCell="C44" sqref="C44"/>
    </sheetView>
  </sheetViews>
  <sheetFormatPr baseColWidth="10" defaultRowHeight="15"/>
  <cols>
    <col min="1" max="1" width="8.28515625" customWidth="1"/>
    <col min="2" max="2" width="16.710937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19" t="s">
        <v>2</v>
      </c>
      <c r="C3" s="120"/>
      <c r="D3" s="121"/>
      <c r="E3" s="7" t="s">
        <v>28</v>
      </c>
      <c r="F3" s="8"/>
      <c r="G3" s="1"/>
      <c r="H3" s="1"/>
      <c r="I3" s="1"/>
      <c r="J3" s="9"/>
      <c r="K3" s="122">
        <v>40544</v>
      </c>
      <c r="L3" s="122"/>
      <c r="M3" s="122"/>
      <c r="N3" s="7" t="s">
        <v>30</v>
      </c>
    </row>
    <row r="4" spans="1:14">
      <c r="A4" s="1"/>
      <c r="B4" s="1"/>
      <c r="C4" s="1"/>
      <c r="D4" s="1"/>
      <c r="E4" s="1"/>
      <c r="F4" s="1"/>
      <c r="G4" s="1"/>
      <c r="H4" s="123"/>
      <c r="I4" s="123"/>
      <c r="J4" s="1"/>
      <c r="K4" s="1"/>
      <c r="L4" s="1"/>
      <c r="M4" s="59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49"/>
      <c r="B6" s="50" t="s">
        <v>42</v>
      </c>
      <c r="C6" s="50" t="s">
        <v>31</v>
      </c>
      <c r="D6" s="33"/>
      <c r="E6" s="33"/>
      <c r="F6" s="34">
        <v>36286</v>
      </c>
      <c r="G6" s="35"/>
      <c r="H6" s="35" t="s">
        <v>43</v>
      </c>
      <c r="I6" s="36">
        <v>65000</v>
      </c>
      <c r="J6" s="35"/>
      <c r="K6" s="35">
        <v>65000</v>
      </c>
      <c r="L6" s="35"/>
      <c r="M6" s="35"/>
      <c r="N6" s="37">
        <f t="shared" ref="N6:N37" si="0">SUM(G6+I6)</f>
        <v>65000</v>
      </c>
    </row>
    <row r="7" spans="1:14">
      <c r="A7" s="49"/>
      <c r="B7" s="50" t="s">
        <v>44</v>
      </c>
      <c r="C7" s="50" t="s">
        <v>32</v>
      </c>
      <c r="D7" s="33">
        <v>40546</v>
      </c>
      <c r="E7" s="33">
        <v>40549</v>
      </c>
      <c r="F7" s="34">
        <v>36287</v>
      </c>
      <c r="G7" s="35">
        <v>84000</v>
      </c>
      <c r="H7" s="35"/>
      <c r="I7" s="36"/>
      <c r="J7" s="35"/>
      <c r="K7" s="35"/>
      <c r="L7" s="35"/>
      <c r="M7" s="35">
        <v>84000</v>
      </c>
      <c r="N7" s="37">
        <f t="shared" si="0"/>
        <v>84000</v>
      </c>
    </row>
    <row r="8" spans="1:14">
      <c r="A8" s="49"/>
      <c r="B8" s="50" t="s">
        <v>45</v>
      </c>
      <c r="C8" s="50" t="s">
        <v>31</v>
      </c>
      <c r="D8" s="33">
        <v>40544</v>
      </c>
      <c r="E8" s="33">
        <v>40546</v>
      </c>
      <c r="F8" s="34">
        <v>36288</v>
      </c>
      <c r="G8" s="35">
        <v>60000</v>
      </c>
      <c r="H8" s="35"/>
      <c r="I8" s="36"/>
      <c r="J8" s="35">
        <v>60000</v>
      </c>
      <c r="K8" s="35"/>
      <c r="L8" s="35"/>
      <c r="M8" s="35"/>
      <c r="N8" s="37">
        <f t="shared" si="0"/>
        <v>60000</v>
      </c>
    </row>
    <row r="9" spans="1:14">
      <c r="A9" s="49"/>
      <c r="B9" s="50"/>
      <c r="C9" s="50"/>
      <c r="D9" s="33"/>
      <c r="E9" s="33"/>
      <c r="F9" s="34"/>
      <c r="G9" s="35"/>
      <c r="H9" s="35"/>
      <c r="I9" s="36"/>
      <c r="J9" s="35"/>
      <c r="K9" s="35"/>
      <c r="L9" s="35"/>
      <c r="M9" s="35"/>
      <c r="N9" s="37">
        <f t="shared" si="0"/>
        <v>0</v>
      </c>
    </row>
    <row r="10" spans="1:14">
      <c r="A10" s="49"/>
      <c r="B10" s="57"/>
      <c r="C10" s="33"/>
      <c r="D10" s="33"/>
      <c r="E10" s="33"/>
      <c r="F10" s="34"/>
      <c r="G10" s="35"/>
      <c r="H10" s="35"/>
      <c r="I10" s="35"/>
      <c r="J10" s="36"/>
      <c r="K10" s="35"/>
      <c r="L10" s="35"/>
      <c r="M10" s="35"/>
      <c r="N10" s="37">
        <f t="shared" si="0"/>
        <v>0</v>
      </c>
    </row>
    <row r="11" spans="1:14">
      <c r="A11" s="49"/>
      <c r="B11" s="52"/>
      <c r="C11" s="51"/>
      <c r="D11" s="33"/>
      <c r="E11" s="33"/>
      <c r="F11" s="34"/>
      <c r="G11" s="35"/>
      <c r="H11" s="35"/>
      <c r="I11" s="36"/>
      <c r="J11" s="35"/>
      <c r="K11" s="35"/>
      <c r="L11" s="35"/>
      <c r="M11" s="35"/>
      <c r="N11" s="37">
        <f t="shared" si="0"/>
        <v>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46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209000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144000</v>
      </c>
      <c r="H39" s="19">
        <f>SUM(H6:H38)</f>
        <v>0</v>
      </c>
      <c r="I39" s="15">
        <f>SUM(I6:I37)</f>
        <v>65000</v>
      </c>
      <c r="J39" s="15">
        <f>SUM(J6:J37)</f>
        <v>60000</v>
      </c>
      <c r="K39" s="15">
        <f>SUM(K6:K37)</f>
        <v>65000</v>
      </c>
      <c r="L39" s="15">
        <f>SUM(L6:L38)</f>
        <v>0</v>
      </c>
      <c r="M39" s="15">
        <f>SUM(M6:M38)</f>
        <v>84000</v>
      </c>
      <c r="N39" s="16">
        <f>SUM(J39:M39)</f>
        <v>209000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23">
        <v>500</v>
      </c>
      <c r="F42" s="123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 t="s">
        <v>25</v>
      </c>
      <c r="C45" s="15">
        <v>60000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24" t="s">
        <v>16</v>
      </c>
      <c r="B46" s="124"/>
      <c r="C46" s="19">
        <f>SUM(C44+C45)</f>
        <v>60000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8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>
  <sheetPr codeName="Hoja23">
    <pageSetUpPr fitToPage="1"/>
  </sheetPr>
  <dimension ref="A1:N46"/>
  <sheetViews>
    <sheetView workbookViewId="0">
      <selection activeCell="D33" sqref="D33"/>
    </sheetView>
  </sheetViews>
  <sheetFormatPr baseColWidth="10" defaultRowHeight="15"/>
  <cols>
    <col min="1" max="1" width="8.28515625" customWidth="1"/>
    <col min="2" max="2" width="16.710937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19" t="s">
        <v>2</v>
      </c>
      <c r="C3" s="120"/>
      <c r="D3" s="121"/>
      <c r="E3" s="7" t="s">
        <v>29</v>
      </c>
      <c r="F3" s="8"/>
      <c r="G3" s="1"/>
      <c r="H3" s="1"/>
      <c r="I3" s="1"/>
      <c r="J3" s="9"/>
      <c r="K3" s="122">
        <v>40544</v>
      </c>
      <c r="L3" s="122"/>
      <c r="M3" s="122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23"/>
      <c r="I4" s="123"/>
      <c r="J4" s="1"/>
      <c r="K4" s="1"/>
      <c r="L4" s="1"/>
      <c r="M4" s="58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36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49"/>
      <c r="B6" s="50" t="s">
        <v>33</v>
      </c>
      <c r="C6" s="50" t="s">
        <v>31</v>
      </c>
      <c r="D6" s="33">
        <v>40543</v>
      </c>
      <c r="E6" s="33">
        <v>40544</v>
      </c>
      <c r="F6" s="34">
        <v>36279</v>
      </c>
      <c r="G6" s="35">
        <v>30000</v>
      </c>
      <c r="H6" s="35"/>
      <c r="I6" s="36"/>
      <c r="J6" s="35">
        <v>30000</v>
      </c>
      <c r="K6" s="35"/>
      <c r="L6" s="35"/>
      <c r="M6" s="35"/>
      <c r="N6" s="37">
        <f t="shared" ref="N6:N37" si="0">SUM(G6+I6)</f>
        <v>30000</v>
      </c>
    </row>
    <row r="7" spans="1:14">
      <c r="A7" s="49"/>
      <c r="B7" s="50" t="s">
        <v>34</v>
      </c>
      <c r="C7" s="50" t="s">
        <v>35</v>
      </c>
      <c r="D7" s="33">
        <v>40543</v>
      </c>
      <c r="E7" s="33">
        <v>40179</v>
      </c>
      <c r="F7" s="34">
        <v>36280</v>
      </c>
      <c r="G7" s="35">
        <v>25000</v>
      </c>
      <c r="H7" s="35"/>
      <c r="I7" s="36"/>
      <c r="J7" s="35">
        <v>25000</v>
      </c>
      <c r="K7" s="35"/>
      <c r="L7" s="35"/>
      <c r="M7" s="35"/>
      <c r="N7" s="37">
        <f t="shared" si="0"/>
        <v>25000</v>
      </c>
    </row>
    <row r="8" spans="1:14">
      <c r="A8" s="49"/>
      <c r="B8" s="50" t="s">
        <v>38</v>
      </c>
      <c r="C8" s="50"/>
      <c r="D8" s="33"/>
      <c r="E8" s="33"/>
      <c r="F8" s="34">
        <v>36281</v>
      </c>
      <c r="G8" s="35"/>
      <c r="H8" s="35" t="s">
        <v>39</v>
      </c>
      <c r="I8" s="36">
        <v>70000</v>
      </c>
      <c r="J8" s="35"/>
      <c r="K8" s="35">
        <v>70000</v>
      </c>
      <c r="L8" s="35"/>
      <c r="M8" s="35"/>
      <c r="N8" s="37">
        <f t="shared" si="0"/>
        <v>70000</v>
      </c>
    </row>
    <row r="9" spans="1:14">
      <c r="A9" s="49"/>
      <c r="B9" s="50" t="s">
        <v>40</v>
      </c>
      <c r="C9" s="50" t="s">
        <v>31</v>
      </c>
      <c r="D9" s="33">
        <v>40544</v>
      </c>
      <c r="E9" s="33">
        <v>40545</v>
      </c>
      <c r="F9" s="34">
        <v>36282</v>
      </c>
      <c r="G9" s="35">
        <v>43500</v>
      </c>
      <c r="H9" s="35"/>
      <c r="I9" s="36"/>
      <c r="J9" s="35">
        <v>43500</v>
      </c>
      <c r="K9" s="35"/>
      <c r="L9" s="35"/>
      <c r="M9" s="35"/>
      <c r="N9" s="37">
        <f t="shared" si="0"/>
        <v>43500</v>
      </c>
    </row>
    <row r="10" spans="1:14">
      <c r="A10" s="49"/>
      <c r="B10" s="57" t="s">
        <v>41</v>
      </c>
      <c r="C10" s="33" t="s">
        <v>31</v>
      </c>
      <c r="D10" s="33">
        <v>40544</v>
      </c>
      <c r="E10" s="33">
        <v>40545</v>
      </c>
      <c r="F10" s="34">
        <v>36283</v>
      </c>
      <c r="G10" s="35">
        <v>30000</v>
      </c>
      <c r="H10" s="35"/>
      <c r="I10" s="35"/>
      <c r="J10" s="36"/>
      <c r="K10" s="35">
        <v>30000</v>
      </c>
      <c r="L10" s="35"/>
      <c r="M10" s="35"/>
      <c r="N10" s="37">
        <f t="shared" si="0"/>
        <v>30000</v>
      </c>
    </row>
    <row r="11" spans="1:14">
      <c r="A11" s="49"/>
      <c r="B11" s="52" t="s">
        <v>37</v>
      </c>
      <c r="C11" s="51" t="s">
        <v>31</v>
      </c>
      <c r="D11" s="33">
        <v>40544</v>
      </c>
      <c r="E11" s="33">
        <v>40545</v>
      </c>
      <c r="F11" s="34">
        <v>36284</v>
      </c>
      <c r="G11" s="35">
        <v>33000</v>
      </c>
      <c r="H11" s="35"/>
      <c r="I11" s="36"/>
      <c r="J11" s="35"/>
      <c r="K11" s="35">
        <v>33000</v>
      </c>
      <c r="L11" s="35"/>
      <c r="M11" s="35"/>
      <c r="N11" s="37">
        <f t="shared" si="0"/>
        <v>33000</v>
      </c>
    </row>
    <row r="12" spans="1:14">
      <c r="A12" s="49"/>
      <c r="B12" s="52" t="s">
        <v>27</v>
      </c>
      <c r="C12" s="33"/>
      <c r="D12" s="33"/>
      <c r="E12" s="33"/>
      <c r="F12" s="34">
        <v>36285</v>
      </c>
      <c r="G12" s="35"/>
      <c r="H12" s="35" t="s">
        <v>27</v>
      </c>
      <c r="I12" s="36">
        <v>1200</v>
      </c>
      <c r="J12" s="36">
        <v>1200</v>
      </c>
      <c r="K12" s="35"/>
      <c r="L12" s="35"/>
      <c r="M12" s="35"/>
      <c r="N12" s="37">
        <f t="shared" si="0"/>
        <v>1200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46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232700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161500</v>
      </c>
      <c r="H39" s="19">
        <f>SUM(H6:H38)</f>
        <v>0</v>
      </c>
      <c r="I39" s="15">
        <f>SUM(I6:I37)</f>
        <v>71200</v>
      </c>
      <c r="J39" s="15">
        <f>SUM(J6:J37)</f>
        <v>99700</v>
      </c>
      <c r="K39" s="15">
        <f>SUM(K6:K37)</f>
        <v>133000</v>
      </c>
      <c r="L39" s="15">
        <f>SUM(L6:L38)</f>
        <v>0</v>
      </c>
      <c r="M39" s="15">
        <f>SUM(M6:M38)</f>
        <v>0</v>
      </c>
      <c r="N39" s="16">
        <f>SUM(J39:M39)</f>
        <v>232700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23">
        <v>500</v>
      </c>
      <c r="F42" s="123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v>99700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 t="s">
        <v>25</v>
      </c>
      <c r="C45" s="15"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24" t="s">
        <v>16</v>
      </c>
      <c r="B46" s="124"/>
      <c r="C46" s="19">
        <f>SUM(C44+C45)</f>
        <v>99700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6"/>
  <sheetViews>
    <sheetView topLeftCell="C1" workbookViewId="0">
      <selection activeCell="H17" sqref="H17"/>
    </sheetView>
  </sheetViews>
  <sheetFormatPr baseColWidth="10" defaultRowHeight="15"/>
  <cols>
    <col min="1" max="1" width="8.28515625" customWidth="1"/>
    <col min="2" max="2" width="16.7109375" customWidth="1"/>
    <col min="3" max="3" width="19.5703125" customWidth="1"/>
    <col min="4" max="4" width="13" customWidth="1"/>
    <col min="5" max="5" width="12.42578125" customWidth="1"/>
    <col min="8" max="8" width="16.5703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19" t="s">
        <v>2</v>
      </c>
      <c r="C3" s="120"/>
      <c r="D3" s="121"/>
      <c r="E3" s="7" t="s">
        <v>29</v>
      </c>
      <c r="F3" s="8"/>
      <c r="G3" s="1"/>
      <c r="H3" s="1"/>
      <c r="I3" s="1"/>
      <c r="J3" s="9"/>
      <c r="K3" s="122">
        <v>40571</v>
      </c>
      <c r="L3" s="122"/>
      <c r="M3" s="122"/>
      <c r="N3" s="7" t="s">
        <v>30</v>
      </c>
    </row>
    <row r="4" spans="1:14">
      <c r="A4" s="1"/>
      <c r="B4" s="1"/>
      <c r="C4" s="1"/>
      <c r="D4" s="1"/>
      <c r="E4" s="1"/>
      <c r="F4" s="1"/>
      <c r="G4" s="1"/>
      <c r="H4" s="123"/>
      <c r="I4" s="123"/>
      <c r="J4" s="1"/>
      <c r="K4" s="1"/>
      <c r="L4" s="1"/>
      <c r="M4" s="112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/>
      <c r="B6" s="50" t="s">
        <v>365</v>
      </c>
      <c r="C6" s="50" t="s">
        <v>31</v>
      </c>
      <c r="D6" s="33">
        <v>40571</v>
      </c>
      <c r="E6" s="33">
        <v>40573</v>
      </c>
      <c r="F6" s="34">
        <v>36552</v>
      </c>
      <c r="G6" s="35">
        <v>60000</v>
      </c>
      <c r="H6" s="35"/>
      <c r="I6" s="36"/>
      <c r="J6" s="35"/>
      <c r="K6" s="35">
        <v>60000</v>
      </c>
      <c r="L6" s="35"/>
      <c r="M6" s="35"/>
      <c r="N6" s="37">
        <f t="shared" ref="N6:N37" si="0">SUM(G6+I6)</f>
        <v>60000</v>
      </c>
    </row>
    <row r="7" spans="1:14">
      <c r="A7" s="57"/>
      <c r="B7" s="57" t="s">
        <v>354</v>
      </c>
      <c r="C7" s="57" t="s">
        <v>31</v>
      </c>
      <c r="D7" s="33">
        <v>40572</v>
      </c>
      <c r="E7" s="33">
        <v>40573</v>
      </c>
      <c r="F7" s="34">
        <v>36553</v>
      </c>
      <c r="G7" s="35">
        <v>40000</v>
      </c>
      <c r="H7" s="35"/>
      <c r="I7" s="36"/>
      <c r="J7" s="35">
        <v>40000</v>
      </c>
      <c r="K7" s="35"/>
      <c r="L7" s="35"/>
      <c r="M7" s="35"/>
      <c r="N7" s="37">
        <f t="shared" si="0"/>
        <v>40000</v>
      </c>
    </row>
    <row r="8" spans="1:14">
      <c r="A8" s="57"/>
      <c r="B8" s="50" t="s">
        <v>29</v>
      </c>
      <c r="C8" s="50"/>
      <c r="D8" s="33"/>
      <c r="E8" s="33"/>
      <c r="F8" s="34">
        <v>36554</v>
      </c>
      <c r="G8" s="35">
        <v>2400</v>
      </c>
      <c r="H8" s="35" t="s">
        <v>27</v>
      </c>
      <c r="I8" s="36"/>
      <c r="J8" s="35">
        <v>2400</v>
      </c>
      <c r="K8" s="35"/>
      <c r="L8" s="35"/>
      <c r="M8" s="35"/>
      <c r="N8" s="37">
        <f t="shared" si="0"/>
        <v>2400</v>
      </c>
    </row>
    <row r="9" spans="1:14">
      <c r="A9" s="57"/>
      <c r="B9" s="50"/>
      <c r="C9" s="50"/>
      <c r="D9" s="33"/>
      <c r="E9" s="33"/>
      <c r="F9" s="34"/>
      <c r="G9" s="35"/>
      <c r="H9" s="35"/>
      <c r="I9" s="36"/>
      <c r="J9" s="35"/>
      <c r="K9" s="35"/>
      <c r="L9" s="35"/>
      <c r="M9" s="35"/>
      <c r="N9" s="37">
        <f t="shared" si="0"/>
        <v>0</v>
      </c>
    </row>
    <row r="10" spans="1:14">
      <c r="A10" s="49"/>
      <c r="B10" s="57"/>
      <c r="C10" s="33"/>
      <c r="D10" s="33"/>
      <c r="E10" s="33"/>
      <c r="F10" s="34"/>
      <c r="G10" s="35"/>
      <c r="H10" s="35"/>
      <c r="I10" s="35"/>
      <c r="J10" s="36"/>
      <c r="K10" s="35"/>
      <c r="L10" s="35"/>
      <c r="M10" s="35"/>
      <c r="N10" s="37">
        <f t="shared" si="0"/>
        <v>0</v>
      </c>
    </row>
    <row r="11" spans="1:14">
      <c r="A11" s="49"/>
      <c r="B11" s="52"/>
      <c r="C11" s="51"/>
      <c r="D11" s="33"/>
      <c r="E11" s="33"/>
      <c r="F11" s="34"/>
      <c r="G11" s="35"/>
      <c r="H11" s="35"/>
      <c r="I11" s="36"/>
      <c r="J11" s="35"/>
      <c r="K11" s="35"/>
      <c r="L11" s="35"/>
      <c r="M11" s="35"/>
      <c r="N11" s="37">
        <f t="shared" si="0"/>
        <v>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52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102400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102400</v>
      </c>
      <c r="H39" s="19">
        <f>SUM(H6:H38)</f>
        <v>0</v>
      </c>
      <c r="I39" s="15">
        <f>SUM(I6:I37)</f>
        <v>0</v>
      </c>
      <c r="J39" s="15">
        <f>SUM(J6:J37)</f>
        <v>42400</v>
      </c>
      <c r="K39" s="15">
        <f>SUM(K6:K37)</f>
        <v>60000</v>
      </c>
      <c r="L39" s="15">
        <f>SUM(L6:L38)</f>
        <v>0</v>
      </c>
      <c r="M39" s="15">
        <f>SUM(M6:M38)</f>
        <v>0</v>
      </c>
      <c r="N39" s="16">
        <f>SUM(J39:M39)</f>
        <v>102400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23">
        <v>500</v>
      </c>
      <c r="F42" s="123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80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40000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/>
      <c r="C45" s="15">
        <v>2400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24" t="s">
        <v>16</v>
      </c>
      <c r="B46" s="124"/>
      <c r="C46" s="19">
        <f>SUM(C44+C45)</f>
        <v>42400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6"/>
  <sheetViews>
    <sheetView workbookViewId="0">
      <selection activeCell="C17" sqref="C17"/>
    </sheetView>
  </sheetViews>
  <sheetFormatPr baseColWidth="10" defaultRowHeight="15"/>
  <cols>
    <col min="1" max="1" width="8.28515625" customWidth="1"/>
    <col min="2" max="2" width="16.7109375" customWidth="1"/>
    <col min="3" max="3" width="19.5703125" customWidth="1"/>
    <col min="4" max="4" width="13" customWidth="1"/>
    <col min="5" max="5" width="12.42578125" customWidth="1"/>
    <col min="8" max="8" width="16.5703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19" t="s">
        <v>2</v>
      </c>
      <c r="C3" s="120"/>
      <c r="D3" s="121"/>
      <c r="E3" s="7" t="s">
        <v>82</v>
      </c>
      <c r="F3" s="8"/>
      <c r="G3" s="1"/>
      <c r="H3" s="1"/>
      <c r="I3" s="1"/>
      <c r="J3" s="9"/>
      <c r="K3" s="122">
        <v>40571</v>
      </c>
      <c r="L3" s="122"/>
      <c r="M3" s="122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23"/>
      <c r="I4" s="123"/>
      <c r="J4" s="1"/>
      <c r="K4" s="1"/>
      <c r="L4" s="1"/>
      <c r="M4" s="111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/>
      <c r="B6" s="50" t="s">
        <v>354</v>
      </c>
      <c r="C6" s="50" t="s">
        <v>355</v>
      </c>
      <c r="D6" s="33">
        <v>40571</v>
      </c>
      <c r="E6" s="33">
        <v>40572</v>
      </c>
      <c r="F6" s="34">
        <v>36545</v>
      </c>
      <c r="G6" s="35">
        <v>46000</v>
      </c>
      <c r="H6" s="35"/>
      <c r="I6" s="36"/>
      <c r="J6" s="35">
        <v>46000</v>
      </c>
      <c r="K6" s="35"/>
      <c r="L6" s="35"/>
      <c r="M6" s="35"/>
      <c r="N6" s="37">
        <f t="shared" ref="N6:N37" si="0">SUM(G6+I6)</f>
        <v>46000</v>
      </c>
    </row>
    <row r="7" spans="1:14">
      <c r="A7" s="57"/>
      <c r="B7" s="57" t="s">
        <v>357</v>
      </c>
      <c r="C7" s="57" t="s">
        <v>356</v>
      </c>
      <c r="D7" s="33">
        <v>40571</v>
      </c>
      <c r="E7" s="33">
        <v>40573</v>
      </c>
      <c r="F7" s="34">
        <v>36544</v>
      </c>
      <c r="G7" s="35">
        <v>238000</v>
      </c>
      <c r="H7" s="35"/>
      <c r="I7" s="36"/>
      <c r="J7" s="35"/>
      <c r="K7" s="35"/>
      <c r="L7" s="35"/>
      <c r="M7" s="35">
        <v>238000</v>
      </c>
      <c r="N7" s="37">
        <f t="shared" si="0"/>
        <v>238000</v>
      </c>
    </row>
    <row r="8" spans="1:14">
      <c r="A8" s="57"/>
      <c r="B8" s="50" t="s">
        <v>293</v>
      </c>
      <c r="C8" s="50" t="s">
        <v>356</v>
      </c>
      <c r="D8" s="33">
        <v>40571</v>
      </c>
      <c r="E8" s="33">
        <v>40573</v>
      </c>
      <c r="F8" s="34">
        <v>36544</v>
      </c>
      <c r="G8" s="35">
        <v>350000</v>
      </c>
      <c r="H8" s="35"/>
      <c r="I8" s="36"/>
      <c r="J8" s="35"/>
      <c r="K8" s="35"/>
      <c r="L8" s="35"/>
      <c r="M8" s="35">
        <v>350000</v>
      </c>
      <c r="N8" s="37">
        <f t="shared" si="0"/>
        <v>350000</v>
      </c>
    </row>
    <row r="9" spans="1:14">
      <c r="A9" s="57"/>
      <c r="B9" s="50" t="s">
        <v>344</v>
      </c>
      <c r="C9" s="50" t="s">
        <v>355</v>
      </c>
      <c r="D9" s="33"/>
      <c r="E9" s="33"/>
      <c r="F9" s="34">
        <v>36546</v>
      </c>
      <c r="G9" s="35"/>
      <c r="H9" s="35" t="s">
        <v>358</v>
      </c>
      <c r="I9" s="36">
        <v>25000</v>
      </c>
      <c r="J9" s="35"/>
      <c r="K9" s="35">
        <v>25000</v>
      </c>
      <c r="L9" s="35"/>
      <c r="M9" s="35"/>
      <c r="N9" s="37">
        <f t="shared" si="0"/>
        <v>25000</v>
      </c>
    </row>
    <row r="10" spans="1:14">
      <c r="A10" s="49"/>
      <c r="B10" s="57" t="s">
        <v>359</v>
      </c>
      <c r="C10" s="33" t="s">
        <v>58</v>
      </c>
      <c r="D10" s="33">
        <v>40570</v>
      </c>
      <c r="E10" s="33">
        <v>40571</v>
      </c>
      <c r="F10" s="34">
        <v>36547</v>
      </c>
      <c r="G10" s="35">
        <v>23000</v>
      </c>
      <c r="H10" s="35"/>
      <c r="I10" s="35"/>
      <c r="J10" s="36"/>
      <c r="K10" s="35"/>
      <c r="L10" s="35"/>
      <c r="M10" s="35">
        <v>23000</v>
      </c>
      <c r="N10" s="37">
        <f t="shared" si="0"/>
        <v>23000</v>
      </c>
    </row>
    <row r="11" spans="1:14">
      <c r="A11" s="49"/>
      <c r="B11" s="52" t="s">
        <v>360</v>
      </c>
      <c r="C11" s="51" t="s">
        <v>361</v>
      </c>
      <c r="D11" s="33">
        <v>40575</v>
      </c>
      <c r="E11" s="33">
        <v>40577</v>
      </c>
      <c r="F11" s="34">
        <v>36548</v>
      </c>
      <c r="G11" s="35">
        <v>525000</v>
      </c>
      <c r="H11" s="35"/>
      <c r="I11" s="36"/>
      <c r="J11" s="35"/>
      <c r="K11" s="35"/>
      <c r="L11" s="35"/>
      <c r="M11" s="35">
        <v>525000</v>
      </c>
      <c r="N11" s="37">
        <f t="shared" si="0"/>
        <v>525000</v>
      </c>
    </row>
    <row r="12" spans="1:14">
      <c r="A12" s="49"/>
      <c r="B12" s="52" t="s">
        <v>362</v>
      </c>
      <c r="C12" s="33" t="s">
        <v>363</v>
      </c>
      <c r="D12" s="33">
        <v>40598</v>
      </c>
      <c r="E12" s="33">
        <v>40605</v>
      </c>
      <c r="F12" s="34">
        <v>36549</v>
      </c>
      <c r="G12" s="35">
        <v>196000</v>
      </c>
      <c r="H12" s="35"/>
      <c r="I12" s="36"/>
      <c r="J12" s="36"/>
      <c r="K12" s="35"/>
      <c r="L12" s="35"/>
      <c r="M12" s="35">
        <v>196000</v>
      </c>
      <c r="N12" s="37">
        <f t="shared" si="0"/>
        <v>196000</v>
      </c>
    </row>
    <row r="13" spans="1:14">
      <c r="A13" s="49"/>
      <c r="B13" s="52" t="s">
        <v>34</v>
      </c>
      <c r="C13" s="33" t="s">
        <v>34</v>
      </c>
      <c r="D13" s="33">
        <v>40687</v>
      </c>
      <c r="E13" s="33">
        <v>40691</v>
      </c>
      <c r="F13" s="34">
        <v>36550</v>
      </c>
      <c r="G13" s="35">
        <v>676000</v>
      </c>
      <c r="H13" s="35"/>
      <c r="I13" s="36"/>
      <c r="J13" s="36"/>
      <c r="K13" s="35"/>
      <c r="L13" s="35"/>
      <c r="M13" s="35">
        <v>676000</v>
      </c>
      <c r="N13" s="37">
        <f t="shared" si="0"/>
        <v>676000</v>
      </c>
    </row>
    <row r="14" spans="1:14">
      <c r="A14" s="49"/>
      <c r="B14" s="52" t="s">
        <v>364</v>
      </c>
      <c r="C14" s="33" t="s">
        <v>355</v>
      </c>
      <c r="D14" s="33"/>
      <c r="E14" s="33"/>
      <c r="F14" s="34">
        <v>36551</v>
      </c>
      <c r="G14" s="35"/>
      <c r="H14" s="35" t="s">
        <v>110</v>
      </c>
      <c r="I14" s="36">
        <v>4500</v>
      </c>
      <c r="J14" s="35">
        <v>4500</v>
      </c>
      <c r="K14" s="35"/>
      <c r="L14" s="35"/>
      <c r="M14" s="15"/>
      <c r="N14" s="37">
        <f t="shared" si="0"/>
        <v>4500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52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2083500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2054000</v>
      </c>
      <c r="H39" s="19">
        <f>SUM(H6:H38)</f>
        <v>0</v>
      </c>
      <c r="I39" s="15">
        <f>SUM(I6:I37)</f>
        <v>29500</v>
      </c>
      <c r="J39" s="15">
        <f>SUM(J6:J37)</f>
        <v>50500</v>
      </c>
      <c r="K39" s="15">
        <f>SUM(K6:K37)</f>
        <v>25000</v>
      </c>
      <c r="L39" s="15">
        <f>SUM(L6:L38)</f>
        <v>0</v>
      </c>
      <c r="M39" s="15">
        <f>SUM(M6:M38)</f>
        <v>2008000</v>
      </c>
      <c r="N39" s="16">
        <f>SUM(J39:M39)</f>
        <v>2083500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23">
        <v>500</v>
      </c>
      <c r="F42" s="123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80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40000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/>
      <c r="C45" s="15">
        <v>10500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24" t="s">
        <v>16</v>
      </c>
      <c r="B46" s="124"/>
      <c r="C46" s="19">
        <f>SUM(C44+C45)</f>
        <v>50500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6"/>
  <sheetViews>
    <sheetView workbookViewId="0">
      <selection activeCell="C42" sqref="C42"/>
    </sheetView>
  </sheetViews>
  <sheetFormatPr baseColWidth="10" defaultRowHeight="15"/>
  <cols>
    <col min="1" max="1" width="8.28515625" customWidth="1"/>
    <col min="2" max="2" width="16.7109375" customWidth="1"/>
    <col min="3" max="3" width="19.5703125" customWidth="1"/>
    <col min="4" max="4" width="13" customWidth="1"/>
    <col min="5" max="5" width="12.42578125" customWidth="1"/>
    <col min="8" max="8" width="16.5703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19" t="s">
        <v>2</v>
      </c>
      <c r="C3" s="120"/>
      <c r="D3" s="121"/>
      <c r="E3" s="7" t="s">
        <v>28</v>
      </c>
      <c r="F3" s="8"/>
      <c r="G3" s="1"/>
      <c r="H3" s="1"/>
      <c r="I3" s="1"/>
      <c r="J3" s="9"/>
      <c r="K3" s="122">
        <v>40570</v>
      </c>
      <c r="L3" s="122"/>
      <c r="M3" s="122"/>
      <c r="N3" s="7" t="s">
        <v>30</v>
      </c>
    </row>
    <row r="4" spans="1:14">
      <c r="A4" s="1"/>
      <c r="B4" s="1"/>
      <c r="C4" s="1"/>
      <c r="D4" s="1"/>
      <c r="E4" s="1"/>
      <c r="F4" s="1"/>
      <c r="G4" s="1"/>
      <c r="H4" s="123"/>
      <c r="I4" s="123"/>
      <c r="J4" s="1"/>
      <c r="K4" s="1"/>
      <c r="L4" s="1"/>
      <c r="M4" s="110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/>
      <c r="B6" s="50"/>
      <c r="C6" s="50"/>
      <c r="D6" s="33"/>
      <c r="E6" s="33"/>
      <c r="F6" s="34"/>
      <c r="G6" s="35"/>
      <c r="H6" s="35"/>
      <c r="I6" s="36"/>
      <c r="J6" s="35"/>
      <c r="K6" s="35"/>
      <c r="L6" s="35"/>
      <c r="M6" s="35"/>
      <c r="N6" s="37">
        <f t="shared" ref="N6:N37" si="0">SUM(G6+I6)</f>
        <v>0</v>
      </c>
    </row>
    <row r="7" spans="1:14">
      <c r="A7" s="57"/>
      <c r="B7" s="57"/>
      <c r="C7" s="57"/>
      <c r="D7" s="33"/>
      <c r="E7" s="33"/>
      <c r="F7" s="34"/>
      <c r="G7" s="35"/>
      <c r="H7" s="35"/>
      <c r="I7" s="36"/>
      <c r="J7" s="35"/>
      <c r="K7" s="35"/>
      <c r="L7" s="35"/>
      <c r="M7" s="35"/>
      <c r="N7" s="37">
        <f t="shared" si="0"/>
        <v>0</v>
      </c>
    </row>
    <row r="8" spans="1:14">
      <c r="A8" s="57"/>
      <c r="B8" s="50"/>
      <c r="C8" s="50"/>
      <c r="D8" s="33"/>
      <c r="E8" s="33"/>
      <c r="F8" s="34"/>
      <c r="G8" s="35"/>
      <c r="H8" s="35"/>
      <c r="I8" s="36"/>
      <c r="J8" s="35"/>
      <c r="K8" s="35"/>
      <c r="L8" s="35"/>
      <c r="M8" s="35"/>
      <c r="N8" s="37">
        <f t="shared" si="0"/>
        <v>0</v>
      </c>
    </row>
    <row r="9" spans="1:14">
      <c r="A9" s="57"/>
      <c r="B9" s="50"/>
      <c r="C9" s="50"/>
      <c r="D9" s="33"/>
      <c r="E9" s="33"/>
      <c r="F9" s="34"/>
      <c r="G9" s="35"/>
      <c r="H9" s="35"/>
      <c r="I9" s="36"/>
      <c r="J9" s="35"/>
      <c r="K9" s="35"/>
      <c r="L9" s="35"/>
      <c r="M9" s="35"/>
      <c r="N9" s="37">
        <f t="shared" si="0"/>
        <v>0</v>
      </c>
    </row>
    <row r="10" spans="1:14">
      <c r="A10" s="49"/>
      <c r="B10" s="57"/>
      <c r="C10" s="33"/>
      <c r="D10" s="33"/>
      <c r="E10" s="33"/>
      <c r="F10" s="34"/>
      <c r="G10" s="35"/>
      <c r="H10" s="35"/>
      <c r="I10" s="35"/>
      <c r="J10" s="36"/>
      <c r="K10" s="35"/>
      <c r="L10" s="35"/>
      <c r="M10" s="35"/>
      <c r="N10" s="37">
        <f t="shared" si="0"/>
        <v>0</v>
      </c>
    </row>
    <row r="11" spans="1:14">
      <c r="A11" s="49"/>
      <c r="B11" s="52"/>
      <c r="C11" s="51"/>
      <c r="D11" s="33"/>
      <c r="E11" s="33"/>
      <c r="F11" s="34"/>
      <c r="G11" s="35"/>
      <c r="H11" s="35"/>
      <c r="I11" s="36"/>
      <c r="J11" s="35"/>
      <c r="K11" s="35"/>
      <c r="L11" s="35"/>
      <c r="M11" s="35"/>
      <c r="N11" s="37">
        <f t="shared" si="0"/>
        <v>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52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0</v>
      </c>
      <c r="H39" s="19">
        <f>SUM(H6:H38)</f>
        <v>0</v>
      </c>
      <c r="I39" s="15">
        <f>SUM(I6:I37)</f>
        <v>0</v>
      </c>
      <c r="J39" s="15">
        <f>SUM(J6:J37)</f>
        <v>0</v>
      </c>
      <c r="K39" s="15">
        <f>SUM(K6:K37)</f>
        <v>0</v>
      </c>
      <c r="L39" s="15">
        <f>SUM(L6:L38)</f>
        <v>0</v>
      </c>
      <c r="M39" s="15">
        <f>SUM(M6:M38)</f>
        <v>0</v>
      </c>
      <c r="N39" s="16">
        <f>SUM(J39:M39)</f>
        <v>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23">
        <v>500</v>
      </c>
      <c r="F42" s="123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/>
      <c r="C45" s="15"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24" t="s">
        <v>16</v>
      </c>
      <c r="B46" s="124"/>
      <c r="C46" s="19">
        <f>SUM(C44+C45)</f>
        <v>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61</vt:i4>
      </vt:variant>
      <vt:variant>
        <vt:lpstr>Rangos con nombre</vt:lpstr>
      </vt:variant>
      <vt:variant>
        <vt:i4>61</vt:i4>
      </vt:variant>
    </vt:vector>
  </HeadingPairs>
  <TitlesOfParts>
    <vt:vector size="122" baseType="lpstr">
      <vt:lpstr>31 ENERO PM</vt:lpstr>
      <vt:lpstr>31 ENERO AM</vt:lpstr>
      <vt:lpstr>30 ENERO PM </vt:lpstr>
      <vt:lpstr>30 ENERO AM </vt:lpstr>
      <vt:lpstr>29 ENERO PM</vt:lpstr>
      <vt:lpstr>29 ENERO AM  </vt:lpstr>
      <vt:lpstr>28 ENERO PM   </vt:lpstr>
      <vt:lpstr>28 ENERO AM  </vt:lpstr>
      <vt:lpstr>27 ENERO PM</vt:lpstr>
      <vt:lpstr>27 ENERO AM</vt:lpstr>
      <vt:lpstr>26 ENERO PM</vt:lpstr>
      <vt:lpstr>26 ENERO AM</vt:lpstr>
      <vt:lpstr>25 ENERO PM</vt:lpstr>
      <vt:lpstr>25 ENERO AM</vt:lpstr>
      <vt:lpstr>24 ENERO PM</vt:lpstr>
      <vt:lpstr>24 ENERO AM</vt:lpstr>
      <vt:lpstr>23 ENERO PM</vt:lpstr>
      <vt:lpstr>22 ENERO PM</vt:lpstr>
      <vt:lpstr>22 ENERO AM</vt:lpstr>
      <vt:lpstr> 21 enero PM</vt:lpstr>
      <vt:lpstr>21 ENERO AM</vt:lpstr>
      <vt:lpstr>20 ENERO PM</vt:lpstr>
      <vt:lpstr>20 enero am</vt:lpstr>
      <vt:lpstr>19 ENERO PM</vt:lpstr>
      <vt:lpstr>19 ENERO AM</vt:lpstr>
      <vt:lpstr> 18 ENERO PM</vt:lpstr>
      <vt:lpstr>18 ENERO AM</vt:lpstr>
      <vt:lpstr>17 ENERO PM.</vt:lpstr>
      <vt:lpstr>17 ENERO AM</vt:lpstr>
      <vt:lpstr>16 ENERO PM</vt:lpstr>
      <vt:lpstr>16 ENERO AM </vt:lpstr>
      <vt:lpstr>15 ENERO PM</vt:lpstr>
      <vt:lpstr>15 ENERO AM</vt:lpstr>
      <vt:lpstr>14 ENERO PM</vt:lpstr>
      <vt:lpstr>14 ENERO AM</vt:lpstr>
      <vt:lpstr>13 ENERO PM </vt:lpstr>
      <vt:lpstr>13 ENERO AM</vt:lpstr>
      <vt:lpstr>12 ENERO PM</vt:lpstr>
      <vt:lpstr>12 ENERO AM  </vt:lpstr>
      <vt:lpstr>11 ENERO 2011 PM</vt:lpstr>
      <vt:lpstr>11 ENERO 2011 AM</vt:lpstr>
      <vt:lpstr>10 ENERO 2011 PM</vt:lpstr>
      <vt:lpstr>10 ENERO 2011 AM</vt:lpstr>
      <vt:lpstr>09 ENERO 2011 pm</vt:lpstr>
      <vt:lpstr>09 ENERO 2011</vt:lpstr>
      <vt:lpstr>08 ENERO PM</vt:lpstr>
      <vt:lpstr>08 enero am</vt:lpstr>
      <vt:lpstr>07 ENERO PM</vt:lpstr>
      <vt:lpstr>07 ENERO AM </vt:lpstr>
      <vt:lpstr>06 ENERO PM</vt:lpstr>
      <vt:lpstr>06 ENERO AM </vt:lpstr>
      <vt:lpstr>05 ENERO PM</vt:lpstr>
      <vt:lpstr>05 ENERO AM </vt:lpstr>
      <vt:lpstr>04 ENERO PM</vt:lpstr>
      <vt:lpstr>04 ENERO AM  </vt:lpstr>
      <vt:lpstr>03 ENERO PM </vt:lpstr>
      <vt:lpstr>03 ENERO AM</vt:lpstr>
      <vt:lpstr>02 ENERO PM</vt:lpstr>
      <vt:lpstr>02 ENERO AM</vt:lpstr>
      <vt:lpstr>01 DE ENERO 2011 PM</vt:lpstr>
      <vt:lpstr>01 DE ENERO 2011 AM</vt:lpstr>
      <vt:lpstr>' 18 ENERO PM'!Área_de_impresión</vt:lpstr>
      <vt:lpstr>' 21 enero PM'!Área_de_impresión</vt:lpstr>
      <vt:lpstr>'01 DE ENERO 2011 AM'!Área_de_impresión</vt:lpstr>
      <vt:lpstr>'01 DE ENERO 2011 PM'!Área_de_impresión</vt:lpstr>
      <vt:lpstr>'02 ENERO AM'!Área_de_impresión</vt:lpstr>
      <vt:lpstr>'02 ENERO PM'!Área_de_impresión</vt:lpstr>
      <vt:lpstr>'03 ENERO AM'!Área_de_impresión</vt:lpstr>
      <vt:lpstr>'03 ENERO PM '!Área_de_impresión</vt:lpstr>
      <vt:lpstr>'04 ENERO AM  '!Área_de_impresión</vt:lpstr>
      <vt:lpstr>'04 ENERO PM'!Área_de_impresión</vt:lpstr>
      <vt:lpstr>'05 ENERO AM '!Área_de_impresión</vt:lpstr>
      <vt:lpstr>'05 ENERO PM'!Área_de_impresión</vt:lpstr>
      <vt:lpstr>'06 ENERO AM '!Área_de_impresión</vt:lpstr>
      <vt:lpstr>'06 ENERO PM'!Área_de_impresión</vt:lpstr>
      <vt:lpstr>'07 ENERO AM '!Área_de_impresión</vt:lpstr>
      <vt:lpstr>'07 ENERO PM'!Área_de_impresión</vt:lpstr>
      <vt:lpstr>'08 enero am'!Área_de_impresión</vt:lpstr>
      <vt:lpstr>'08 ENERO PM'!Área_de_impresión</vt:lpstr>
      <vt:lpstr>'09 ENERO 2011'!Área_de_impresión</vt:lpstr>
      <vt:lpstr>'09 ENERO 2011 pm'!Área_de_impresión</vt:lpstr>
      <vt:lpstr>'10 ENERO 2011 AM'!Área_de_impresión</vt:lpstr>
      <vt:lpstr>'10 ENERO 2011 PM'!Área_de_impresión</vt:lpstr>
      <vt:lpstr>'11 ENERO 2011 AM'!Área_de_impresión</vt:lpstr>
      <vt:lpstr>'11 ENERO 2011 PM'!Área_de_impresión</vt:lpstr>
      <vt:lpstr>'12 ENERO AM  '!Área_de_impresión</vt:lpstr>
      <vt:lpstr>'12 ENERO PM'!Área_de_impresión</vt:lpstr>
      <vt:lpstr>'13 ENERO AM'!Área_de_impresión</vt:lpstr>
      <vt:lpstr>'13 ENERO PM '!Área_de_impresión</vt:lpstr>
      <vt:lpstr>'14 ENERO AM'!Área_de_impresión</vt:lpstr>
      <vt:lpstr>'14 ENERO PM'!Área_de_impresión</vt:lpstr>
      <vt:lpstr>'15 ENERO AM'!Área_de_impresión</vt:lpstr>
      <vt:lpstr>'15 ENERO PM'!Área_de_impresión</vt:lpstr>
      <vt:lpstr>'16 ENERO AM '!Área_de_impresión</vt:lpstr>
      <vt:lpstr>'16 ENERO PM'!Área_de_impresión</vt:lpstr>
      <vt:lpstr>'17 ENERO AM'!Área_de_impresión</vt:lpstr>
      <vt:lpstr>'17 ENERO PM.'!Área_de_impresión</vt:lpstr>
      <vt:lpstr>'18 ENERO AM'!Área_de_impresión</vt:lpstr>
      <vt:lpstr>'19 ENERO AM'!Área_de_impresión</vt:lpstr>
      <vt:lpstr>'19 ENERO PM'!Área_de_impresión</vt:lpstr>
      <vt:lpstr>'20 enero am'!Área_de_impresión</vt:lpstr>
      <vt:lpstr>'20 ENERO PM'!Área_de_impresión</vt:lpstr>
      <vt:lpstr>'21 ENERO AM'!Área_de_impresión</vt:lpstr>
      <vt:lpstr>'22 ENERO AM'!Área_de_impresión</vt:lpstr>
      <vt:lpstr>'22 ENERO PM'!Área_de_impresión</vt:lpstr>
      <vt:lpstr>'23 ENERO PM'!Área_de_impresión</vt:lpstr>
      <vt:lpstr>'24 ENERO AM'!Área_de_impresión</vt:lpstr>
      <vt:lpstr>'24 ENERO PM'!Área_de_impresión</vt:lpstr>
      <vt:lpstr>'25 ENERO AM'!Área_de_impresión</vt:lpstr>
      <vt:lpstr>'25 ENERO PM'!Área_de_impresión</vt:lpstr>
      <vt:lpstr>'26 ENERO AM'!Área_de_impresión</vt:lpstr>
      <vt:lpstr>'26 ENERO PM'!Área_de_impresión</vt:lpstr>
      <vt:lpstr>'27 ENERO AM'!Área_de_impresión</vt:lpstr>
      <vt:lpstr>'27 ENERO PM'!Área_de_impresión</vt:lpstr>
      <vt:lpstr>'28 ENERO AM  '!Área_de_impresión</vt:lpstr>
      <vt:lpstr>'28 ENERO PM   '!Área_de_impresión</vt:lpstr>
      <vt:lpstr>'29 ENERO AM  '!Área_de_impresión</vt:lpstr>
      <vt:lpstr>'29 ENERO PM'!Área_de_impresión</vt:lpstr>
      <vt:lpstr>'30 ENERO AM '!Área_de_impresión</vt:lpstr>
      <vt:lpstr>'30 ENERO PM '!Área_de_impresión</vt:lpstr>
      <vt:lpstr>'31 ENERO AM'!Área_de_impresión</vt:lpstr>
      <vt:lpstr>'31 ENERO PM'!Área_de_impresión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 Bosco</dc:creator>
  <cp:lastModifiedBy>San Bosco</cp:lastModifiedBy>
  <cp:lastPrinted>2011-02-01T15:32:08Z</cp:lastPrinted>
  <dcterms:created xsi:type="dcterms:W3CDTF">2010-11-01T20:02:31Z</dcterms:created>
  <dcterms:modified xsi:type="dcterms:W3CDTF">2011-02-01T15:35:58Z</dcterms:modified>
</cp:coreProperties>
</file>