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 firstSheet="35" activeTab="38"/>
  </bookViews>
  <sheets>
    <sheet name="28 FEBRERO PM" sheetId="167" r:id="rId1"/>
    <sheet name="28 FEBRERO AM" sheetId="166" r:id="rId2"/>
    <sheet name="27 FEBRERO PM" sheetId="165" r:id="rId3"/>
    <sheet name="27 FEBRERO AM  " sheetId="164" r:id="rId4"/>
    <sheet name="26 FEBRERO PM " sheetId="163" r:id="rId5"/>
    <sheet name="26 FEBRERO AM" sheetId="162" r:id="rId6"/>
    <sheet name="25 FEBRERO PM " sheetId="161" r:id="rId7"/>
    <sheet name="25 FEBRERO AM" sheetId="160" r:id="rId8"/>
    <sheet name="24 FEBRERO PM" sheetId="159" r:id="rId9"/>
    <sheet name="24 FEBRERO AM" sheetId="158" r:id="rId10"/>
    <sheet name="23 FEBRERO pm" sheetId="157" r:id="rId11"/>
    <sheet name="23 FEBRERO AM" sheetId="156" r:id="rId12"/>
    <sheet name="22 FEBRERO PM" sheetId="155" r:id="rId13"/>
    <sheet name="22 FEBRERO AM " sheetId="154" r:id="rId14"/>
    <sheet name="21 FEBRERO PM" sheetId="153" r:id="rId15"/>
    <sheet name="21 FEBRERO AM " sheetId="152" r:id="rId16"/>
    <sheet name="20 FEBRERO PM" sheetId="151" r:id="rId17"/>
    <sheet name="20 FEBRERO AM" sheetId="150" r:id="rId18"/>
    <sheet name="19 FEBRERO PM" sheetId="149" r:id="rId19"/>
    <sheet name="19 FEBRERO AM " sheetId="148" r:id="rId20"/>
    <sheet name="18 FEBRERO PM" sheetId="147" r:id="rId21"/>
    <sheet name="18 FEBRERO AM " sheetId="146" r:id="rId22"/>
    <sheet name="17 FEBRERO PM" sheetId="145" r:id="rId23"/>
    <sheet name="17 FEBRERO AM" sheetId="144" r:id="rId24"/>
    <sheet name="16 FEBRERO PM" sheetId="143" r:id="rId25"/>
    <sheet name="16 FEBRERO AM  " sheetId="142" r:id="rId26"/>
    <sheet name="15 FEBRERO PM " sheetId="141" r:id="rId27"/>
    <sheet name="15 FEBRERO AM" sheetId="140" r:id="rId28"/>
    <sheet name="14 FEBRERO PM" sheetId="139" r:id="rId29"/>
    <sheet name="14 FEBRERO AM " sheetId="138" r:id="rId30"/>
    <sheet name="13 FEBRERO PM" sheetId="137" r:id="rId31"/>
    <sheet name="13 FEBRERO AM  " sheetId="136" r:id="rId32"/>
    <sheet name="12 FEBRERO PM  " sheetId="135" r:id="rId33"/>
    <sheet name="12 FEBRERO AM  " sheetId="134" r:id="rId34"/>
    <sheet name="11 FEBRERO PM " sheetId="133" r:id="rId35"/>
    <sheet name="11 FEBRERO am" sheetId="132" r:id="rId36"/>
    <sheet name="10 FEBRERO PM" sheetId="131" r:id="rId37"/>
    <sheet name="10 FEB 2011 AM" sheetId="130" r:id="rId38"/>
    <sheet name="09  FEB 2011 PM " sheetId="129" r:id="rId39"/>
    <sheet name="09  FEB 2011 AM " sheetId="128" r:id="rId40"/>
    <sheet name="08  FEB 2011 PM" sheetId="127" r:id="rId41"/>
    <sheet name="08  FEB 2011 AM" sheetId="126" r:id="rId42"/>
    <sheet name="07 DE FEBRERO PM" sheetId="125" r:id="rId43"/>
    <sheet name="07 DE FEBRERO AM" sheetId="124" r:id="rId44"/>
    <sheet name="06 FEB PM" sheetId="123" r:id="rId45"/>
    <sheet name="06 FEB AM" sheetId="122" r:id="rId46"/>
    <sheet name="05 FEB PM" sheetId="121" r:id="rId47"/>
    <sheet name="05 FEB AM  " sheetId="120" r:id="rId48"/>
    <sheet name="04 FEBRERO PM " sheetId="119" r:id="rId49"/>
    <sheet name="04 FEBRERO AM" sheetId="118" r:id="rId50"/>
    <sheet name="03 FEB PM" sheetId="117" r:id="rId51"/>
    <sheet name="03 FEB AM" sheetId="116" r:id="rId52"/>
    <sheet name="02 FEBRERO PM" sheetId="115" r:id="rId53"/>
    <sheet name="02-feb-AM" sheetId="114" r:id="rId54"/>
    <sheet name="01-feb-PM" sheetId="113" r:id="rId55"/>
    <sheet name="01-feb-AM" sheetId="112" r:id="rId56"/>
  </sheets>
  <definedNames>
    <definedName name="_xlnm.Print_Area" localSheetId="55">'01-feb-AM'!$A$1:$N$46</definedName>
    <definedName name="_xlnm.Print_Area" localSheetId="54">'01-feb-PM'!$A$1:$N$46</definedName>
    <definedName name="_xlnm.Print_Area" localSheetId="52">'02 FEBRERO PM'!$A$1:$N$46</definedName>
    <definedName name="_xlnm.Print_Area" localSheetId="53">'02-feb-AM'!$A$1:$N$46</definedName>
    <definedName name="_xlnm.Print_Area" localSheetId="51">'03 FEB AM'!$A$1:$N$46</definedName>
    <definedName name="_xlnm.Print_Area" localSheetId="50">'03 FEB PM'!$A$1:$N$46</definedName>
    <definedName name="_xlnm.Print_Area" localSheetId="49">'04 FEBRERO AM'!$A$1:$N$46</definedName>
    <definedName name="_xlnm.Print_Area" localSheetId="48">'04 FEBRERO PM '!$A$1:$N$46</definedName>
    <definedName name="_xlnm.Print_Area" localSheetId="47">'05 FEB AM  '!$A$1:$N$46</definedName>
    <definedName name="_xlnm.Print_Area" localSheetId="46">'05 FEB PM'!$A$1:$N$46</definedName>
    <definedName name="_xlnm.Print_Area" localSheetId="45">'06 FEB AM'!$A$1:$N$46</definedName>
    <definedName name="_xlnm.Print_Area" localSheetId="44">'06 FEB PM'!$A$1:$N$46</definedName>
    <definedName name="_xlnm.Print_Area" localSheetId="43">'07 DE FEBRERO AM'!$A$1:$N$46</definedName>
    <definedName name="_xlnm.Print_Area" localSheetId="42">'07 DE FEBRERO PM'!$A$1:$N$46</definedName>
    <definedName name="_xlnm.Print_Area" localSheetId="41">'08  FEB 2011 AM'!$A$1:$N$46</definedName>
    <definedName name="_xlnm.Print_Area" localSheetId="40">'08  FEB 2011 PM'!$A$1:$N$46</definedName>
    <definedName name="_xlnm.Print_Area" localSheetId="39">'09  FEB 2011 AM '!$A$1:$N$46</definedName>
    <definedName name="_xlnm.Print_Area" localSheetId="38">'09  FEB 2011 PM '!$A$1:$N$46</definedName>
    <definedName name="_xlnm.Print_Area" localSheetId="37">'10 FEB 2011 AM'!$A$1:$N$46</definedName>
    <definedName name="_xlnm.Print_Area" localSheetId="36">'10 FEBRERO PM'!$A$1:$N$46</definedName>
    <definedName name="_xlnm.Print_Area" localSheetId="35">'11 FEBRERO am'!$A$1:$N$46</definedName>
    <definedName name="_xlnm.Print_Area" localSheetId="34">'11 FEBRERO PM '!$A$1:$N$46</definedName>
    <definedName name="_xlnm.Print_Area" localSheetId="33">'12 FEBRERO AM  '!$A$1:$N$46</definedName>
    <definedName name="_xlnm.Print_Area" localSheetId="32">'12 FEBRERO PM  '!$A$1:$N$46</definedName>
    <definedName name="_xlnm.Print_Area" localSheetId="31">'13 FEBRERO AM  '!$A$1:$N$46</definedName>
    <definedName name="_xlnm.Print_Area" localSheetId="30">'13 FEBRERO PM'!$A$1:$N$46</definedName>
    <definedName name="_xlnm.Print_Area" localSheetId="29">'14 FEBRERO AM '!$A$1:$N$46</definedName>
    <definedName name="_xlnm.Print_Area" localSheetId="28">'14 FEBRERO PM'!$A$1:$N$46</definedName>
    <definedName name="_xlnm.Print_Area" localSheetId="27">'15 FEBRERO AM'!$A$1:$N$46</definedName>
    <definedName name="_xlnm.Print_Area" localSheetId="26">'15 FEBRERO PM '!$A$1:$N$46</definedName>
    <definedName name="_xlnm.Print_Area" localSheetId="25">'16 FEBRERO AM  '!$A$1:$N$46</definedName>
    <definedName name="_xlnm.Print_Area" localSheetId="24">'16 FEBRERO PM'!$A$1:$N$46</definedName>
    <definedName name="_xlnm.Print_Area" localSheetId="23">'17 FEBRERO AM'!$A$1:$N$46</definedName>
    <definedName name="_xlnm.Print_Area" localSheetId="22">'17 FEBRERO PM'!$A$1:$N$46</definedName>
    <definedName name="_xlnm.Print_Area" localSheetId="21">'18 FEBRERO AM '!$A$1:$N$46</definedName>
    <definedName name="_xlnm.Print_Area" localSheetId="20">'18 FEBRERO PM'!$A$1:$N$46</definedName>
    <definedName name="_xlnm.Print_Area" localSheetId="19">'19 FEBRERO AM '!$A$1:$N$46</definedName>
    <definedName name="_xlnm.Print_Area" localSheetId="18">'19 FEBRERO PM'!$A$1:$N$46</definedName>
    <definedName name="_xlnm.Print_Area" localSheetId="17">'20 FEBRERO AM'!$A$1:$N$46</definedName>
    <definedName name="_xlnm.Print_Area" localSheetId="16">'20 FEBRERO PM'!$A$1:$N$46</definedName>
    <definedName name="_xlnm.Print_Area" localSheetId="15">'21 FEBRERO AM '!$A$1:$N$46</definedName>
    <definedName name="_xlnm.Print_Area" localSheetId="14">'21 FEBRERO PM'!$A$1:$N$46</definedName>
    <definedName name="_xlnm.Print_Area" localSheetId="13">'22 FEBRERO AM '!$A$1:$N$46</definedName>
    <definedName name="_xlnm.Print_Area" localSheetId="12">'22 FEBRERO PM'!$A$1:$N$46</definedName>
    <definedName name="_xlnm.Print_Area" localSheetId="11">'23 FEBRERO AM'!$A$1:$N$46</definedName>
    <definedName name="_xlnm.Print_Area" localSheetId="10">'23 FEBRERO pm'!$A$1:$N$46</definedName>
    <definedName name="_xlnm.Print_Area" localSheetId="9">'24 FEBRERO AM'!$A$1:$N$47</definedName>
    <definedName name="_xlnm.Print_Area" localSheetId="8">'24 FEBRERO PM'!$A$1:$N$47</definedName>
    <definedName name="_xlnm.Print_Area" localSheetId="7">'25 FEBRERO AM'!$A$1:$N$47</definedName>
    <definedName name="_xlnm.Print_Area" localSheetId="6">'25 FEBRERO PM '!$A$1:$N$47</definedName>
    <definedName name="_xlnm.Print_Area" localSheetId="5">'26 FEBRERO AM'!$A$1:$N$47</definedName>
    <definedName name="_xlnm.Print_Area" localSheetId="4">'26 FEBRERO PM '!$A$1:$N$47</definedName>
    <definedName name="_xlnm.Print_Area" localSheetId="3">'27 FEBRERO AM  '!$A$1:$N$47</definedName>
    <definedName name="_xlnm.Print_Area" localSheetId="2">'27 FEBRERO PM'!$A$1:$N$47</definedName>
    <definedName name="_xlnm.Print_Area" localSheetId="1">'28 FEBRERO AM'!$A$1:$N$47</definedName>
    <definedName name="_xlnm.Print_Area" localSheetId="0">'28 FEBRERO PM'!$A$1:$N$47</definedName>
  </definedNames>
  <calcPr calcId="124519"/>
</workbook>
</file>

<file path=xl/calcChain.xml><?xml version="1.0" encoding="utf-8"?>
<calcChain xmlns="http://schemas.openxmlformats.org/spreadsheetml/2006/main">
  <c r="C45" i="167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6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5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4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3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2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1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5" i="160"/>
  <c r="C47" s="1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C47" i="159"/>
  <c r="M40"/>
  <c r="L40"/>
  <c r="K40"/>
  <c r="J40"/>
  <c r="N40" s="1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9" s="1"/>
  <c r="N8" i="158"/>
  <c r="C45"/>
  <c r="C47" s="1"/>
  <c r="M40"/>
  <c r="L40"/>
  <c r="K40"/>
  <c r="J40"/>
  <c r="I40"/>
  <c r="G40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39" s="1"/>
  <c r="N7"/>
  <c r="N6"/>
  <c r="N39" i="157"/>
  <c r="N38"/>
  <c r="C44"/>
  <c r="C46" s="1"/>
  <c r="M39"/>
  <c r="L39"/>
  <c r="K39"/>
  <c r="J39"/>
  <c r="I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4" i="15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5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8"/>
  <c r="C46" s="1"/>
  <c r="N40" i="158" l="1"/>
  <c r="M39" i="148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7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4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7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1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30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29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2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27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26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25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24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23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22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2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20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9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8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7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5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114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3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112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</calcChain>
</file>

<file path=xl/sharedStrings.xml><?xml version="1.0" encoding="utf-8"?>
<sst xmlns="http://schemas.openxmlformats.org/spreadsheetml/2006/main" count="2425" uniqueCount="462">
  <si>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</si>
  <si>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</si>
  <si>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</si>
  <si>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</si>
  <si>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</si>
  <si>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</si>
  <si>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</si>
  <si>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</si>
  <si>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</si>
  <si>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</si>
  <si>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</si>
  <si>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</si>
  <si>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</si>
  <si>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</si>
  <si>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</si>
  <si>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</si>
  <si>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</si>
  <si>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</si>
  <si>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</si>
  <si>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</si>
  <si>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</si>
  <si>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</si>
  <si>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</si>
  <si>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</si>
  <si>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</si>
  <si>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AM</t>
  </si>
  <si>
    <t>ORBITZ</t>
  </si>
  <si>
    <t>JOSIMAR</t>
  </si>
  <si>
    <t>EL LAGAR</t>
  </si>
  <si>
    <t>AVON COSTA RICA</t>
  </si>
  <si>
    <t>AVON</t>
  </si>
  <si>
    <t>CORP. EL LAGAR</t>
  </si>
  <si>
    <t>KIM HYLAN</t>
  </si>
  <si>
    <t>FACT 36617-36618 VER NOTA ADJUNTA.</t>
  </si>
  <si>
    <t>JOSE</t>
  </si>
  <si>
    <t>BEBIDAS</t>
  </si>
  <si>
    <t>PM</t>
  </si>
  <si>
    <t>INA</t>
  </si>
  <si>
    <t>CO</t>
  </si>
  <si>
    <t>NULA - 36622</t>
  </si>
  <si>
    <t>OLIVIER</t>
  </si>
  <si>
    <t>WK</t>
  </si>
  <si>
    <t>ARNAUD</t>
  </si>
  <si>
    <t>CAFÉ REY</t>
  </si>
  <si>
    <t>COLCHONERA JIRON</t>
  </si>
  <si>
    <t>JIRON S.A.</t>
  </si>
  <si>
    <t>BENZCHAWEL DIANE</t>
  </si>
  <si>
    <t>OGANEM</t>
  </si>
  <si>
    <t>DAVID CRAIK</t>
  </si>
  <si>
    <t>ANTHONY IORIO</t>
  </si>
  <si>
    <t>FRESCOS</t>
  </si>
  <si>
    <t>DANIEL</t>
  </si>
  <si>
    <t>RICHARD</t>
  </si>
  <si>
    <t>DESAFIO MONTEVERDE</t>
  </si>
  <si>
    <t>GECKO TRAIL</t>
  </si>
  <si>
    <t>VARIOS</t>
  </si>
  <si>
    <t>MARGARET</t>
  </si>
  <si>
    <t xml:space="preserve">FACT # 36635 SE LE APLICO $ 20 DE LA FAACTURA 35812 </t>
  </si>
  <si>
    <t>VESA EXPLORE</t>
  </si>
  <si>
    <t>4</t>
  </si>
  <si>
    <t>DOUGLAS</t>
  </si>
  <si>
    <t>5</t>
  </si>
  <si>
    <t>JORGE QUIROS</t>
  </si>
  <si>
    <t>50</t>
  </si>
  <si>
    <t>SHIRLEY</t>
  </si>
  <si>
    <t>03</t>
  </si>
  <si>
    <t>JOHN</t>
  </si>
  <si>
    <t>32</t>
  </si>
  <si>
    <t>SAMUEL</t>
  </si>
  <si>
    <t>19</t>
  </si>
  <si>
    <t>SERGIO</t>
  </si>
  <si>
    <t>CREDOMATIC</t>
  </si>
  <si>
    <t>10</t>
  </si>
  <si>
    <t>MARCOS</t>
  </si>
  <si>
    <t>09</t>
  </si>
  <si>
    <t>GUSTAVO</t>
  </si>
  <si>
    <t>AGRO GRECIA</t>
  </si>
  <si>
    <t>VIAJES ESPECIALES</t>
  </si>
  <si>
    <t>15</t>
  </si>
  <si>
    <t>KAM</t>
  </si>
  <si>
    <t>24</t>
  </si>
  <si>
    <t>16</t>
  </si>
  <si>
    <t>KRISTIL</t>
  </si>
  <si>
    <t>21</t>
  </si>
  <si>
    <t>JAMES</t>
  </si>
  <si>
    <t>JACQUES</t>
  </si>
  <si>
    <t>EM SCHULTZ</t>
  </si>
  <si>
    <t>BALDI</t>
  </si>
  <si>
    <t>V#4496</t>
  </si>
  <si>
    <t>ALBERT</t>
  </si>
  <si>
    <t>RAMON</t>
  </si>
  <si>
    <t>ICE</t>
  </si>
  <si>
    <t>REINALDO CHACON</t>
  </si>
  <si>
    <t>MARIO CASTILLO</t>
  </si>
  <si>
    <t>JOSE VARGAS</t>
  </si>
  <si>
    <t>JEFRY DELGADO</t>
  </si>
  <si>
    <t>LUIS HALSBAND</t>
  </si>
  <si>
    <t>WK INT</t>
  </si>
  <si>
    <t>VOJTECH</t>
  </si>
  <si>
    <t>ANDRITZ HYDRO</t>
  </si>
  <si>
    <t>04</t>
  </si>
  <si>
    <t>MICHAEL</t>
  </si>
  <si>
    <t>14</t>
  </si>
  <si>
    <t>JOHANN</t>
  </si>
  <si>
    <t>34</t>
  </si>
  <si>
    <t>PAUL</t>
  </si>
  <si>
    <t>MARCO GAMBOA</t>
  </si>
  <si>
    <t>40</t>
  </si>
  <si>
    <t>JULIO</t>
  </si>
  <si>
    <t>CIELO AZUL</t>
  </si>
  <si>
    <t>PATTY</t>
  </si>
  <si>
    <t xml:space="preserve">FACTURA # 36670 NULA, AL DÍA SIGUIENTE SE ANULA POR SISTEMA </t>
  </si>
  <si>
    <t>KRISTI</t>
  </si>
  <si>
    <t>TIM</t>
  </si>
  <si>
    <t>17</t>
  </si>
  <si>
    <t>36673-36675</t>
  </si>
  <si>
    <t>V 4497-4498</t>
  </si>
  <si>
    <t>I SCHRAUWEN</t>
  </si>
  <si>
    <t>JAMES TAYLOR</t>
  </si>
  <si>
    <t>MARK</t>
  </si>
  <si>
    <t>PETER</t>
  </si>
  <si>
    <t>BILL</t>
  </si>
  <si>
    <t>V : 4499</t>
  </si>
  <si>
    <t>RYAN</t>
  </si>
  <si>
    <t>V : 4500</t>
  </si>
  <si>
    <t>V : 4501</t>
  </si>
  <si>
    <t>FACT # 36670, SE ANULO EN EL CIERRE DE AYR.</t>
  </si>
  <si>
    <t>DANIERL</t>
  </si>
  <si>
    <t>22</t>
  </si>
  <si>
    <t>BEAT STURZER</t>
  </si>
  <si>
    <t>NATHAN</t>
  </si>
  <si>
    <t>MARTHA</t>
  </si>
  <si>
    <t>V 4502</t>
  </si>
  <si>
    <t>12</t>
  </si>
  <si>
    <t>DESAFIO M</t>
  </si>
  <si>
    <t>25</t>
  </si>
  <si>
    <t>MAUREEN</t>
  </si>
  <si>
    <t>GECKO T</t>
  </si>
  <si>
    <t>2</t>
  </si>
  <si>
    <t>MAGALY</t>
  </si>
  <si>
    <t>JORGE</t>
  </si>
  <si>
    <t>ADVANCED S</t>
  </si>
  <si>
    <t>V 4503</t>
  </si>
  <si>
    <t>GOUJONS</t>
  </si>
  <si>
    <t>CRISTIAN</t>
  </si>
  <si>
    <t>NULA: 36702</t>
  </si>
  <si>
    <t>ROMA PRINCE</t>
  </si>
  <si>
    <t>KATIVO</t>
  </si>
  <si>
    <t>JHON</t>
  </si>
  <si>
    <t>V : 4504</t>
  </si>
  <si>
    <t>STACEY CREECH</t>
  </si>
  <si>
    <t>SCHULZ PETES</t>
  </si>
  <si>
    <t>RICARDO</t>
  </si>
  <si>
    <t>AVENTURAS EL LAGO</t>
  </si>
  <si>
    <t>VOUCHER#4505</t>
  </si>
  <si>
    <t>ERICK</t>
  </si>
  <si>
    <t>TRAVELOCITY</t>
  </si>
  <si>
    <t>VICTORIA FUNG</t>
  </si>
  <si>
    <t>TIM GATES</t>
  </si>
  <si>
    <t>MARIA DEL LUJAN</t>
  </si>
  <si>
    <t>FRESCOS &amp; BEBIDAS</t>
  </si>
  <si>
    <t>FRANCISCO</t>
  </si>
  <si>
    <t>LOREN</t>
  </si>
  <si>
    <t>V=4506</t>
  </si>
  <si>
    <t>B1 CR</t>
  </si>
  <si>
    <t>MADHAVI</t>
  </si>
  <si>
    <t>MARIA</t>
  </si>
  <si>
    <t>DAVID</t>
  </si>
  <si>
    <t>DINIA</t>
  </si>
  <si>
    <t>TOBIAS</t>
  </si>
  <si>
    <t>OSCAR MENA</t>
  </si>
  <si>
    <t>SARAH</t>
  </si>
  <si>
    <t>V=4508</t>
  </si>
  <si>
    <t>QUETZAL OF THE CLOUD FOREST</t>
  </si>
  <si>
    <t>VESA TOURS</t>
  </si>
  <si>
    <t>1</t>
  </si>
  <si>
    <t>EVELYN</t>
  </si>
  <si>
    <t>HANS</t>
  </si>
  <si>
    <t>ASHER M. MOSER</t>
  </si>
  <si>
    <t>WKI</t>
  </si>
  <si>
    <t>ECOTERRA</t>
  </si>
  <si>
    <t>V#4509</t>
  </si>
  <si>
    <t>XIOMARA FLORES</t>
  </si>
  <si>
    <t>JOLANTA PUK</t>
  </si>
  <si>
    <t>KLISMAN</t>
  </si>
  <si>
    <t>ADRIANA VARGAS</t>
  </si>
  <si>
    <t>JANNE</t>
  </si>
  <si>
    <t>V#4510</t>
  </si>
  <si>
    <t>GUILLERMO CHING</t>
  </si>
  <si>
    <t>LO CHET</t>
  </si>
  <si>
    <t>JACK</t>
  </si>
  <si>
    <t>CANOA A.</t>
  </si>
  <si>
    <t>V#4511</t>
  </si>
  <si>
    <t>STEPHEN</t>
  </si>
  <si>
    <t>15-19</t>
  </si>
  <si>
    <t>GLORIA</t>
  </si>
  <si>
    <t>27</t>
  </si>
  <si>
    <t>GUIDO CARBALLO CRUZ</t>
  </si>
  <si>
    <t>CESAR COVARRUBIAS</t>
  </si>
  <si>
    <t>HENRY VONELM</t>
  </si>
  <si>
    <t>ELISA MORA</t>
  </si>
  <si>
    <t>DANIELA CASTRO</t>
  </si>
  <si>
    <t>NATY</t>
  </si>
  <si>
    <t xml:space="preserve">JULIE MOE </t>
  </si>
  <si>
    <t>CAMERON BARLOW</t>
  </si>
  <si>
    <t>6 Y 7</t>
  </si>
  <si>
    <t>TRINE NORD</t>
  </si>
  <si>
    <t>CARLS DAVIS</t>
  </si>
  <si>
    <t>MATTHEW BRODA</t>
  </si>
  <si>
    <t>VERONICA</t>
  </si>
  <si>
    <t>VERONICA / SARAH</t>
  </si>
  <si>
    <t>SKY ADVENTURES</t>
  </si>
  <si>
    <t>V#4512</t>
  </si>
  <si>
    <t>ALEXANDRA</t>
  </si>
  <si>
    <t>STEPHEN FINKE</t>
  </si>
  <si>
    <t>EDUARDO</t>
  </si>
  <si>
    <t>23</t>
  </si>
  <si>
    <t>UGO &amp; MARI</t>
  </si>
  <si>
    <t>ARMOTOURS</t>
  </si>
  <si>
    <t xml:space="preserve">GILBERTH </t>
  </si>
  <si>
    <t>FACT 36766NULA</t>
  </si>
  <si>
    <t>KRIS</t>
  </si>
  <si>
    <t>CATHERWOOD</t>
  </si>
  <si>
    <t>V 4513</t>
  </si>
  <si>
    <t>26</t>
  </si>
  <si>
    <t>LAUREN</t>
  </si>
  <si>
    <t xml:space="preserve">CAMERON </t>
  </si>
  <si>
    <t>CARL DAVIS</t>
  </si>
  <si>
    <t>V=4511</t>
  </si>
  <si>
    <t>GAUDY</t>
  </si>
  <si>
    <t>9</t>
  </si>
  <si>
    <t>JOHN MEEK</t>
  </si>
  <si>
    <t>BONNIE</t>
  </si>
  <si>
    <t>DYLAN</t>
  </si>
  <si>
    <t>JONES</t>
  </si>
  <si>
    <t>V : 4515</t>
  </si>
  <si>
    <t>BRIAN</t>
  </si>
  <si>
    <t>JODY</t>
  </si>
  <si>
    <t>LARRY</t>
  </si>
  <si>
    <t>ESTHER</t>
  </si>
  <si>
    <t>V : 4517</t>
  </si>
  <si>
    <t>MARSHALL STEIN</t>
  </si>
  <si>
    <t>DAVID HOMEL</t>
  </si>
  <si>
    <t>ECO INVERSIONES EXOTICAS S.A.</t>
  </si>
  <si>
    <t>ECO INV. EX. S.A.</t>
  </si>
  <si>
    <t>ALQUILER</t>
  </si>
  <si>
    <t>SELECT CR</t>
  </si>
  <si>
    <t>ENDE BIRGIT</t>
  </si>
  <si>
    <t>ELENA PASTORE</t>
  </si>
  <si>
    <t>BIRGIT WANNENACHER</t>
  </si>
  <si>
    <t>BARBER</t>
  </si>
  <si>
    <t>LYNCH TRAVEL SERVICES</t>
  </si>
  <si>
    <t>CRAIG</t>
  </si>
  <si>
    <t>ECOGLIDE</t>
  </si>
  <si>
    <t>COMISION</t>
  </si>
  <si>
    <t>JAY KOO</t>
  </si>
  <si>
    <t>CR PARADISE</t>
  </si>
  <si>
    <t>COREY</t>
  </si>
  <si>
    <t>DEREK</t>
  </si>
  <si>
    <t>ANNER</t>
  </si>
  <si>
    <t>LEONEL</t>
  </si>
  <si>
    <t>AEROBELL</t>
  </si>
  <si>
    <t>ZAKLAN</t>
  </si>
  <si>
    <t>SURFER CR</t>
  </si>
  <si>
    <t>DORA</t>
  </si>
  <si>
    <t>EXP TROPICALES</t>
  </si>
  <si>
    <t>MARLENE</t>
  </si>
  <si>
    <t>MONICA</t>
  </si>
  <si>
    <t>KAREN</t>
  </si>
  <si>
    <t>MELLERIO</t>
  </si>
  <si>
    <t>ERIC</t>
  </si>
  <si>
    <t>DISCOVERY TRAVEL</t>
  </si>
  <si>
    <t>FACT # 36811: NULA</t>
  </si>
  <si>
    <t>ANDRE</t>
  </si>
  <si>
    <t>RATTI</t>
  </si>
  <si>
    <t>PARAISO VERDE</t>
  </si>
  <si>
    <t>V ; 4519</t>
  </si>
  <si>
    <t>RUTA DEL QUETZAL</t>
  </si>
  <si>
    <t>BENJAMIN WHITE</t>
  </si>
  <si>
    <t>BEMJAMIN TRUNK</t>
  </si>
  <si>
    <t>CECILIA</t>
  </si>
  <si>
    <t>ALIAN</t>
  </si>
  <si>
    <t>JOSAINE</t>
  </si>
  <si>
    <t>DE BARDNNECHE</t>
  </si>
  <si>
    <t>EMANUEL</t>
  </si>
  <si>
    <t>NICOLE</t>
  </si>
  <si>
    <t>FACT # 36824 : NULA</t>
  </si>
  <si>
    <t>AVENTURAS CR</t>
  </si>
  <si>
    <t>PHILIPPE</t>
  </si>
  <si>
    <t>FACT # 36827: NULA</t>
  </si>
  <si>
    <t>RONALD</t>
  </si>
  <si>
    <t>CAMINO TRAVEL</t>
  </si>
  <si>
    <t>AUC O51</t>
  </si>
  <si>
    <t>KEVIN</t>
  </si>
  <si>
    <t xml:space="preserve">VARIOS </t>
  </si>
  <si>
    <t>VARIAS</t>
  </si>
  <si>
    <t>08</t>
  </si>
  <si>
    <t>KATIE</t>
  </si>
  <si>
    <t>VICTOR</t>
  </si>
  <si>
    <t>COCORI. S A</t>
  </si>
  <si>
    <t>AGRO COMERCIAL GRECIA</t>
  </si>
  <si>
    <t>QUETZAL OF THE CLUOD FOREST CC</t>
  </si>
  <si>
    <t>VESA</t>
  </si>
  <si>
    <t>AMBER JESKY</t>
  </si>
  <si>
    <t>DESAFIO M.V.</t>
  </si>
  <si>
    <t>OULETTE (AND OTHERS)</t>
  </si>
  <si>
    <t>CAMINANDO CR</t>
  </si>
  <si>
    <t>GERT ROSENBOOM</t>
  </si>
  <si>
    <t>GECKO TRAILS</t>
  </si>
  <si>
    <t>DESROCHES</t>
  </si>
  <si>
    <t>HELENE</t>
  </si>
  <si>
    <t>EXPEDICIONES TROPICALES</t>
  </si>
  <si>
    <t>FCR18DEC10 NAT. MAGIC</t>
  </si>
  <si>
    <t>COSTA RICAN TRAILS</t>
  </si>
  <si>
    <t>RP15JAN11</t>
  </si>
  <si>
    <t>CR15JAN11</t>
  </si>
  <si>
    <t>JOSE GARCIA</t>
  </si>
  <si>
    <t>ROAU</t>
  </si>
  <si>
    <t>GRUPO PARAISO VERDE</t>
  </si>
  <si>
    <t xml:space="preserve">WALTER </t>
  </si>
  <si>
    <t>CEDECOTS</t>
  </si>
  <si>
    <t>SERRAZIN</t>
  </si>
  <si>
    <t>PAULO</t>
  </si>
  <si>
    <t>JENNIFER LAIN</t>
  </si>
  <si>
    <t>V : 4518</t>
  </si>
  <si>
    <t>RENEE PATTERSON</t>
  </si>
  <si>
    <t>NO HAY FACTURAS. VER CIERRE DEL SISTEMA DETRÁS DE ESTA HOJA.</t>
  </si>
  <si>
    <t>13</t>
  </si>
  <si>
    <t xml:space="preserve">ALBERTH </t>
  </si>
  <si>
    <t>V= 4521/4523</t>
  </si>
  <si>
    <t>7</t>
  </si>
  <si>
    <t>TIM HUNT</t>
  </si>
  <si>
    <t xml:space="preserve">DANIEL </t>
  </si>
  <si>
    <t>BRETT</t>
  </si>
  <si>
    <t>THOMAS TEPPEN</t>
  </si>
  <si>
    <t>KRISTIN</t>
  </si>
  <si>
    <t>CHAVEZ TOURS</t>
  </si>
  <si>
    <t>V#4524</t>
  </si>
  <si>
    <t>HELIA GROUP</t>
  </si>
  <si>
    <t>COAST TO COAST</t>
  </si>
  <si>
    <t>HOTEL BEDS CR</t>
  </si>
  <si>
    <t>ISABELLE DELATOUR</t>
  </si>
  <si>
    <t>TERNUS</t>
  </si>
  <si>
    <t>ALBERT DAHLBERG</t>
  </si>
  <si>
    <t>SOF</t>
  </si>
  <si>
    <t>V=4525</t>
  </si>
  <si>
    <t>01</t>
  </si>
  <si>
    <t>OSCAR CHING</t>
  </si>
  <si>
    <t>JOSE LANZONI</t>
  </si>
  <si>
    <t>ANNE</t>
  </si>
  <si>
    <t>V 4520</t>
  </si>
  <si>
    <t>GUILLY</t>
  </si>
  <si>
    <t>PUNTA ISLITA</t>
  </si>
  <si>
    <t>ROBERTO</t>
  </si>
  <si>
    <t>V 4526</t>
  </si>
  <si>
    <t>GERBEN</t>
  </si>
  <si>
    <t>JANETTE</t>
  </si>
  <si>
    <t>V 4531</t>
  </si>
  <si>
    <t>18</t>
  </si>
  <si>
    <t>GINA</t>
  </si>
  <si>
    <t>CHIRTIANE</t>
  </si>
  <si>
    <t>V 4527-4528</t>
  </si>
  <si>
    <t xml:space="preserve">MICHEL </t>
  </si>
  <si>
    <t>CHUCK</t>
  </si>
  <si>
    <t>RAY COLLINS</t>
  </si>
  <si>
    <t xml:space="preserve">JENNIFER LANE </t>
  </si>
  <si>
    <t>MICHEL VISSCHER</t>
  </si>
  <si>
    <t>8</t>
  </si>
  <si>
    <t xml:space="preserve">CARL HANSSON </t>
  </si>
  <si>
    <t>FACT # 36888 NULA</t>
  </si>
  <si>
    <t>11</t>
  </si>
  <si>
    <t>T78E33</t>
  </si>
  <si>
    <t>CAMINADO CR</t>
  </si>
  <si>
    <t xml:space="preserve">CAROL </t>
  </si>
  <si>
    <t>L1</t>
  </si>
  <si>
    <t>TOBY FRANK</t>
  </si>
  <si>
    <t>BUENA VISTA TRAVEL</t>
  </si>
  <si>
    <t>SRIVATSAN</t>
  </si>
  <si>
    <t>CARL HANSON</t>
  </si>
  <si>
    <t xml:space="preserve">WALTER BLAKER </t>
  </si>
  <si>
    <t>TARJETAS</t>
  </si>
  <si>
    <t xml:space="preserve">SESSINK </t>
  </si>
  <si>
    <t>MARY MASCI</t>
  </si>
  <si>
    <t>josimar</t>
  </si>
  <si>
    <t>CHIRSTIANE</t>
  </si>
  <si>
    <t>RANDY</t>
  </si>
  <si>
    <t xml:space="preserve">JENETTE SANDERS </t>
  </si>
  <si>
    <t>20</t>
  </si>
  <si>
    <t xml:space="preserve">ROBERT BRYANT </t>
  </si>
  <si>
    <t>V= 4529 / 30 / 32 /33</t>
  </si>
  <si>
    <t>ANDREA</t>
  </si>
  <si>
    <t>ALEXANDER</t>
  </si>
  <si>
    <t>MARCO</t>
  </si>
  <si>
    <t>06</t>
  </si>
  <si>
    <t>MARIO</t>
  </si>
  <si>
    <t>L2</t>
  </si>
  <si>
    <t>GUILLERMO</t>
  </si>
  <si>
    <t>CNFL</t>
  </si>
  <si>
    <t>ANEJUD</t>
  </si>
  <si>
    <t>MANUEL</t>
  </si>
  <si>
    <t>MEXICHEM C.R</t>
  </si>
  <si>
    <t>DANIEL DUPUPET</t>
  </si>
  <si>
    <t>ROBERT</t>
  </si>
  <si>
    <t>V=4535</t>
  </si>
  <si>
    <t>BERLIN</t>
  </si>
  <si>
    <t>CRS TOURS</t>
  </si>
  <si>
    <t>CINDI</t>
  </si>
  <si>
    <t>V= 4536</t>
  </si>
  <si>
    <t>FACT #36913-36914 HABIAN PAGADO 30. MIL , f 36617-36618, se habia nido 1 noche antes</t>
  </si>
  <si>
    <t>Vladimir autorizo una nota e credito por 15 mil colones cada factura, la cual corresponde a las facturas</t>
  </si>
  <si>
    <t>antes mencionadas (36913-36914)</t>
  </si>
  <si>
    <t>Ver nota abajo</t>
  </si>
  <si>
    <t>COLLEN SMITH</t>
  </si>
  <si>
    <t>JACINTE LEROUX</t>
  </si>
  <si>
    <t>RICHARD McELMURRY</t>
  </si>
  <si>
    <t>PURE TREK</t>
  </si>
  <si>
    <t>ALEJANDRO MARTINEZ</t>
  </si>
  <si>
    <t>WANDA C.</t>
  </si>
  <si>
    <t>V#4537</t>
  </si>
  <si>
    <t>ARA TOURS</t>
  </si>
  <si>
    <t>F# 36929 NULA</t>
  </si>
  <si>
    <t>GORE ANNE</t>
  </si>
  <si>
    <t>VIAJES CAMINO EL SOL</t>
  </si>
  <si>
    <t>PREMIO INCENTIVOS S.A.</t>
  </si>
  <si>
    <t>RAMBLERS#2</t>
  </si>
  <si>
    <t>ELLIOT BOLIVAR S.</t>
  </si>
  <si>
    <t>SERVICIOS DE VIAJEROS SUIZA</t>
  </si>
  <si>
    <t>ORTIZ PIEDAD &amp; PEREZ MANUEL</t>
  </si>
  <si>
    <t>JOSE MEDINA</t>
  </si>
  <si>
    <t>COLIN CORR</t>
  </si>
  <si>
    <t>COLIN</t>
  </si>
  <si>
    <t>V= 4538</t>
  </si>
  <si>
    <t>ELISE</t>
  </si>
  <si>
    <t>CINTHYA</t>
  </si>
  <si>
    <t>FLETCHER</t>
  </si>
  <si>
    <t>EXPEDIA</t>
  </si>
  <si>
    <t>CAROL</t>
  </si>
  <si>
    <t>CONNIE</t>
  </si>
  <si>
    <t>PATRICK</t>
  </si>
  <si>
    <t>FRANCOIS</t>
  </si>
  <si>
    <t>IVO</t>
  </si>
  <si>
    <t>DIANE</t>
  </si>
  <si>
    <t>PAULA</t>
  </si>
  <si>
    <t>PATRICIA</t>
  </si>
  <si>
    <t>COLEGIO FEDERADO</t>
  </si>
  <si>
    <t>ANDRESON</t>
  </si>
  <si>
    <t>CASTILLO</t>
  </si>
  <si>
    <t>MARGARITO</t>
  </si>
  <si>
    <t>MICHELLE</t>
  </si>
  <si>
    <t>BETTINA</t>
  </si>
  <si>
    <t>MESSMER</t>
  </si>
  <si>
    <t>MATHEW</t>
  </si>
  <si>
    <t>TROKIA</t>
  </si>
  <si>
    <t>REBECCA</t>
  </si>
  <si>
    <t>TRAVEL OCITY</t>
  </si>
  <si>
    <t>BEATA</t>
  </si>
  <si>
    <t>WANDA</t>
  </si>
  <si>
    <t>V : 4539</t>
  </si>
  <si>
    <t>ALISON LEVER</t>
  </si>
  <si>
    <t>ANN GARVIN</t>
  </si>
  <si>
    <t>STEVE</t>
  </si>
  <si>
    <t>OTROS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</si>
</sst>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  <numFmt numFmtId="170" formatCode="0;[Red]0"/>
  </numFmts>
  <fonts count="17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  <font>
      <b/>
      <sz val="12"/>
      <color rgb="FFFF0000"/>
      <name val="Bell MT"/>
      <family val="1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rgb="FFC00000"/>
      <name val="Calibri"/>
      <family val="2"/>
      <scheme val="minor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166" fontId="1" fillId="2" borderId="1" xfId="0" applyNumberFormat="1" applyFont="1" applyFill="1" applyBorder="1"/>
    <xf numFmtId="14" fontId="1" fillId="2" borderId="1" xfId="0" applyNumberFormat="1" applyFont="1" applyFill="1" applyBorder="1"/>
    <xf numFmtId="167" fontId="1" fillId="2" borderId="1" xfId="0" applyNumberFormat="1" applyFont="1" applyFill="1" applyBorder="1"/>
    <xf numFmtId="167" fontId="6" fillId="2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167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6" fillId="2" borderId="1" xfId="0" applyNumberFormat="1" applyFont="1" applyFill="1" applyBorder="1"/>
    <xf numFmtId="0" fontId="7" fillId="2" borderId="1" xfId="0" applyNumberFormat="1" applyFont="1" applyFill="1" applyBorder="1" applyAlignment="1"/>
    <xf numFmtId="16" fontId="9" fillId="2" borderId="1" xfId="0" applyNumberFormat="1" applyFont="1" applyFill="1" applyBorder="1" applyAlignment="1">
      <alignment horizontal="left"/>
    </xf>
    <xf numFmtId="166" fontId="9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0" fontId="10" fillId="2" borderId="6" xfId="0" applyNumberFormat="1" applyFont="1" applyFill="1" applyBorder="1" applyAlignment="1">
      <alignment horizontal="center"/>
    </xf>
    <xf numFmtId="165" fontId="10" fillId="2" borderId="1" xfId="0" applyNumberFormat="1" applyFont="1" applyFill="1" applyBorder="1"/>
    <xf numFmtId="166" fontId="10" fillId="2" borderId="6" xfId="0" applyNumberFormat="1" applyFont="1" applyFill="1" applyBorder="1"/>
    <xf numFmtId="49" fontId="1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16" fontId="10" fillId="2" borderId="1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16" fontId="10" fillId="2" borderId="6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left"/>
    </xf>
    <xf numFmtId="166" fontId="8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3" fillId="2" borderId="1" xfId="0" applyNumberFormat="1" applyFont="1" applyFill="1" applyBorder="1" applyAlignment="1"/>
    <xf numFmtId="0" fontId="13" fillId="2" borderId="1" xfId="0" applyFont="1" applyFill="1" applyBorder="1" applyAlignment="1"/>
    <xf numFmtId="16" fontId="13" fillId="2" borderId="1" xfId="0" applyNumberFormat="1" applyFont="1" applyFill="1" applyBorder="1" applyAlignment="1">
      <alignment horizontal="left"/>
    </xf>
    <xf numFmtId="166" fontId="13" fillId="2" borderId="1" xfId="0" applyNumberFormat="1" applyFont="1" applyFill="1" applyBorder="1"/>
    <xf numFmtId="0" fontId="14" fillId="2" borderId="1" xfId="0" applyFont="1" applyFill="1" applyBorder="1" applyAlignment="1">
      <alignment horizontal="left"/>
    </xf>
    <xf numFmtId="166" fontId="1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0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11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70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topLeftCell="A25" workbookViewId="0">
      <selection activeCell="C47" sqref="C47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40602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3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104</v>
      </c>
      <c r="B6" s="50" t="s">
        <v>458</v>
      </c>
      <c r="C6" s="111" t="s">
        <v>41</v>
      </c>
      <c r="D6" s="33">
        <v>40602</v>
      </c>
      <c r="E6" s="33">
        <v>40606</v>
      </c>
      <c r="F6" s="34">
        <v>36976</v>
      </c>
      <c r="G6" s="35">
        <v>156000</v>
      </c>
      <c r="H6" s="114"/>
      <c r="I6" s="36"/>
      <c r="J6" s="35"/>
      <c r="K6" s="35">
        <v>156000</v>
      </c>
      <c r="L6" s="35"/>
      <c r="M6" s="35"/>
      <c r="N6" s="37">
        <f t="shared" ref="N6:N38" si="0">SUM(G6+I6)</f>
        <v>156000</v>
      </c>
    </row>
    <row r="7" spans="1:14">
      <c r="A7" s="57" t="s">
        <v>61</v>
      </c>
      <c r="B7" s="50" t="s">
        <v>459</v>
      </c>
      <c r="C7" s="111" t="s">
        <v>41</v>
      </c>
      <c r="D7" s="33">
        <v>40602</v>
      </c>
      <c r="E7" s="33">
        <v>40603</v>
      </c>
      <c r="F7" s="34">
        <v>36977</v>
      </c>
      <c r="G7" s="35">
        <v>34500</v>
      </c>
      <c r="H7" s="35"/>
      <c r="I7" s="36"/>
      <c r="J7" s="35"/>
      <c r="K7" s="35">
        <v>34500</v>
      </c>
      <c r="L7" s="35"/>
      <c r="M7" s="35"/>
      <c r="N7" s="37">
        <f t="shared" si="0"/>
        <v>34500</v>
      </c>
    </row>
    <row r="8" spans="1:14">
      <c r="A8" s="57" t="s">
        <v>72</v>
      </c>
      <c r="B8" s="50" t="s">
        <v>460</v>
      </c>
      <c r="C8" s="50" t="s">
        <v>41</v>
      </c>
      <c r="D8" s="33">
        <v>40602</v>
      </c>
      <c r="E8" s="33">
        <v>40603</v>
      </c>
      <c r="F8" s="34">
        <v>36978</v>
      </c>
      <c r="G8" s="35">
        <v>30000</v>
      </c>
      <c r="H8" s="35"/>
      <c r="I8" s="35"/>
      <c r="J8" s="36">
        <v>30000</v>
      </c>
      <c r="K8" s="35"/>
      <c r="L8" s="35"/>
      <c r="M8" s="35"/>
      <c r="N8" s="37">
        <f t="shared" si="0"/>
        <v>30000</v>
      </c>
    </row>
    <row r="9" spans="1:14">
      <c r="A9" s="57"/>
      <c r="B9" s="50" t="s">
        <v>27</v>
      </c>
      <c r="C9" s="111" t="s">
        <v>41</v>
      </c>
      <c r="D9" s="33"/>
      <c r="E9" s="33"/>
      <c r="F9" s="34">
        <v>36979</v>
      </c>
      <c r="G9" s="35"/>
      <c r="H9" s="35" t="s">
        <v>461</v>
      </c>
      <c r="I9" s="36">
        <v>2700</v>
      </c>
      <c r="J9" s="35">
        <v>2700</v>
      </c>
      <c r="K9" s="35"/>
      <c r="L9" s="35"/>
      <c r="M9" s="35"/>
      <c r="N9" s="37">
        <f t="shared" si="0"/>
        <v>2700</v>
      </c>
    </row>
    <row r="10" spans="1:14">
      <c r="A10" s="57"/>
      <c r="B10" s="50"/>
      <c r="C10" s="50"/>
      <c r="D10" s="33"/>
      <c r="E10" s="33"/>
      <c r="F10" s="34"/>
      <c r="G10" s="35"/>
      <c r="H10" s="35"/>
      <c r="I10" s="36"/>
      <c r="J10" s="35"/>
      <c r="K10" s="35"/>
      <c r="L10" s="35"/>
      <c r="M10" s="35"/>
      <c r="N10" s="37">
        <f t="shared" si="0"/>
        <v>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0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52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34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34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223200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220500</v>
      </c>
      <c r="H40" s="19"/>
      <c r="I40" s="15">
        <f>SUM(I6:I38)</f>
        <v>2700</v>
      </c>
      <c r="J40" s="15">
        <f>SUM(J6:J38)</f>
        <v>32700</v>
      </c>
      <c r="K40" s="15">
        <f>SUM(K6:K38)</f>
        <v>190500</v>
      </c>
      <c r="L40" s="15">
        <f>SUM(L6:L39)</f>
        <v>0</v>
      </c>
      <c r="M40" s="15">
        <f>SUM(M6:M39)</f>
        <v>0</v>
      </c>
      <c r="N40" s="16">
        <f>SUM(J40:M40)</f>
        <v>223200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 ht="18.75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131"/>
      <c r="I42" s="132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63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31500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1200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32700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47"/>
  <sheetViews>
    <sheetView topLeftCell="A34" workbookViewId="0">
      <selection activeCell="C43" sqref="C43:F47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40598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114</v>
      </c>
      <c r="B6" s="50" t="s">
        <v>386</v>
      </c>
      <c r="C6" s="111" t="s">
        <v>41</v>
      </c>
      <c r="D6" s="33">
        <v>40599</v>
      </c>
      <c r="E6" s="33">
        <v>40600</v>
      </c>
      <c r="F6" s="34">
        <v>36902</v>
      </c>
      <c r="G6" s="35">
        <v>60000</v>
      </c>
      <c r="H6" s="114"/>
      <c r="I6" s="36"/>
      <c r="J6" s="35"/>
      <c r="K6" s="35">
        <v>60000</v>
      </c>
      <c r="L6" s="35"/>
      <c r="M6" s="35"/>
      <c r="N6" s="37">
        <f t="shared" ref="N6:N38" si="0">SUM(G6+I6)</f>
        <v>60000</v>
      </c>
    </row>
    <row r="7" spans="1:14">
      <c r="A7" s="57" t="s">
        <v>387</v>
      </c>
      <c r="B7" s="57" t="s">
        <v>388</v>
      </c>
      <c r="C7" s="57" t="s">
        <v>41</v>
      </c>
      <c r="D7" s="33"/>
      <c r="E7" s="33"/>
      <c r="F7" s="34">
        <v>36903</v>
      </c>
      <c r="G7" s="35"/>
      <c r="H7" s="116" t="s">
        <v>389</v>
      </c>
      <c r="I7" s="36">
        <v>249000</v>
      </c>
      <c r="J7" s="35">
        <v>249000</v>
      </c>
      <c r="K7" s="35"/>
      <c r="L7" s="35"/>
      <c r="M7" s="35"/>
      <c r="N7" s="37">
        <f t="shared" si="0"/>
        <v>249000</v>
      </c>
    </row>
    <row r="8" spans="1:14">
      <c r="A8" s="57" t="s">
        <v>387</v>
      </c>
      <c r="B8" s="50" t="s">
        <v>388</v>
      </c>
      <c r="C8" s="50" t="s">
        <v>41</v>
      </c>
      <c r="D8" s="33">
        <v>40595</v>
      </c>
      <c r="E8" s="33">
        <v>40598</v>
      </c>
      <c r="F8" s="34">
        <v>36904</v>
      </c>
      <c r="G8" s="35">
        <v>90000</v>
      </c>
      <c r="H8" s="35"/>
      <c r="I8" s="35"/>
      <c r="J8" s="36"/>
      <c r="K8" s="35">
        <v>90000</v>
      </c>
      <c r="L8" s="35"/>
      <c r="M8" s="35"/>
      <c r="N8" s="37">
        <f t="shared" si="0"/>
        <v>90000</v>
      </c>
    </row>
    <row r="9" spans="1:14">
      <c r="A9" s="57"/>
      <c r="B9" s="57" t="s">
        <v>390</v>
      </c>
      <c r="C9" s="57" t="s">
        <v>41</v>
      </c>
      <c r="D9" s="33"/>
      <c r="E9" s="33"/>
      <c r="F9" s="34">
        <v>36904</v>
      </c>
      <c r="G9" s="35"/>
      <c r="H9" s="35" t="s">
        <v>35</v>
      </c>
      <c r="I9" s="36">
        <v>14200</v>
      </c>
      <c r="J9" s="35">
        <v>14200</v>
      </c>
      <c r="K9" s="35"/>
      <c r="L9" s="35"/>
      <c r="M9" s="35"/>
      <c r="N9" s="37">
        <f t="shared" si="0"/>
        <v>14200</v>
      </c>
    </row>
    <row r="10" spans="1:14">
      <c r="A10" s="57"/>
      <c r="B10" s="50"/>
      <c r="C10" s="50"/>
      <c r="D10" s="33"/>
      <c r="E10" s="33"/>
      <c r="F10" s="34"/>
      <c r="G10" s="35"/>
      <c r="H10" s="35"/>
      <c r="I10" s="36"/>
      <c r="J10" s="35"/>
      <c r="K10" s="35"/>
      <c r="L10" s="35"/>
      <c r="M10" s="35"/>
      <c r="N10" s="37">
        <f t="shared" si="0"/>
        <v>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413200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150000</v>
      </c>
      <c r="H40" s="19"/>
      <c r="I40" s="15">
        <f>SUM(I6:I38)</f>
        <v>263200</v>
      </c>
      <c r="J40" s="15">
        <f>SUM(J6:J38)</f>
        <v>263200</v>
      </c>
      <c r="K40" s="15">
        <f>SUM(K6:K38)</f>
        <v>150000</v>
      </c>
      <c r="L40" s="15">
        <f>SUM(L6:L39)</f>
        <v>0</v>
      </c>
      <c r="M40" s="15">
        <f>SUM(M6:M39)</f>
        <v>0</v>
      </c>
      <c r="N40" s="16">
        <f>SUM(J40:M40)</f>
        <v>413200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/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526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263000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200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263200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N46"/>
  <sheetViews>
    <sheetView topLeftCell="B1" workbookViewId="0">
      <selection activeCell="L44" sqref="L44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383</v>
      </c>
      <c r="F3" s="8"/>
      <c r="G3" s="1"/>
      <c r="H3" s="1"/>
      <c r="I3" s="1"/>
      <c r="J3" s="9"/>
      <c r="K3" s="141">
        <v>40597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384</v>
      </c>
      <c r="C6" s="111"/>
      <c r="D6" s="33"/>
      <c r="E6" s="33"/>
      <c r="F6" s="34">
        <v>36901</v>
      </c>
      <c r="G6" s="35">
        <v>0</v>
      </c>
      <c r="H6" s="114">
        <v>4534</v>
      </c>
      <c r="I6" s="36">
        <v>25000</v>
      </c>
      <c r="J6" s="35"/>
      <c r="K6" s="35"/>
      <c r="L6" s="35"/>
      <c r="M6" s="35"/>
      <c r="N6" s="37">
        <f t="shared" ref="N6:N37" si="0">SUM(G6+I6)</f>
        <v>25000</v>
      </c>
    </row>
    <row r="7" spans="1:14">
      <c r="A7" s="57"/>
      <c r="B7" s="57" t="s">
        <v>385</v>
      </c>
      <c r="C7" s="57" t="s">
        <v>41</v>
      </c>
      <c r="D7" s="33">
        <v>40597</v>
      </c>
      <c r="E7" s="33">
        <v>40598</v>
      </c>
      <c r="F7" s="34">
        <v>36900</v>
      </c>
      <c r="G7" s="35">
        <v>25000</v>
      </c>
      <c r="H7" s="35"/>
      <c r="I7" s="36"/>
      <c r="J7" s="35">
        <v>25000</v>
      </c>
      <c r="K7" s="35"/>
      <c r="L7" s="35"/>
      <c r="M7" s="35"/>
      <c r="N7" s="37">
        <f t="shared" si="0"/>
        <v>25000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50000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25000</v>
      </c>
      <c r="H39" s="19"/>
      <c r="I39" s="15">
        <f>SUM(I6:I37)</f>
        <v>25000</v>
      </c>
      <c r="J39" s="15">
        <f>SUM(J6:J37)</f>
        <v>25000</v>
      </c>
      <c r="K39" s="15">
        <f>SUM(K6:K37)</f>
        <v>0</v>
      </c>
      <c r="L39" s="15">
        <f>SUM(L6:L38)</f>
        <v>0</v>
      </c>
      <c r="M39" s="15">
        <f>SUM(M6:M38)</f>
        <v>0</v>
      </c>
      <c r="N39" s="16">
        <f>SUM(I39:M39)</f>
        <v>50000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50000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46"/>
  <sheetViews>
    <sheetView topLeftCell="F28" workbookViewId="0">
      <selection activeCell="N38" sqref="N38:N39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40597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374</v>
      </c>
      <c r="B6" s="50" t="s">
        <v>43</v>
      </c>
      <c r="C6" s="111" t="s">
        <v>38</v>
      </c>
      <c r="D6" s="33">
        <v>40595</v>
      </c>
      <c r="E6" s="33">
        <v>40597</v>
      </c>
      <c r="F6" s="34">
        <v>36892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57"/>
      <c r="B7" s="57" t="s">
        <v>375</v>
      </c>
      <c r="C7" s="57" t="s">
        <v>376</v>
      </c>
      <c r="D7" s="33">
        <v>40594</v>
      </c>
      <c r="E7" s="33">
        <v>40597</v>
      </c>
      <c r="F7" s="34">
        <v>36893</v>
      </c>
      <c r="G7" s="35">
        <v>530000</v>
      </c>
      <c r="H7" s="35"/>
      <c r="I7" s="36"/>
      <c r="J7" s="35"/>
      <c r="K7" s="35">
        <v>530000</v>
      </c>
      <c r="L7" s="35"/>
      <c r="M7" s="35"/>
      <c r="N7" s="37">
        <f t="shared" si="0"/>
        <v>530000</v>
      </c>
    </row>
    <row r="8" spans="1:14">
      <c r="A8" s="57" t="s">
        <v>107</v>
      </c>
      <c r="B8" s="57" t="s">
        <v>377</v>
      </c>
      <c r="C8" s="57" t="s">
        <v>41</v>
      </c>
      <c r="D8" s="33">
        <v>40594</v>
      </c>
      <c r="E8" s="33">
        <v>40597</v>
      </c>
      <c r="F8" s="34">
        <v>36894</v>
      </c>
      <c r="G8" s="35">
        <v>117000</v>
      </c>
      <c r="H8" s="35"/>
      <c r="I8" s="36"/>
      <c r="J8" s="35"/>
      <c r="K8" s="35">
        <v>117000</v>
      </c>
      <c r="L8" s="35"/>
      <c r="M8" s="35"/>
      <c r="N8" s="37">
        <f t="shared" si="0"/>
        <v>117000</v>
      </c>
    </row>
    <row r="9" spans="1:14">
      <c r="A9" s="57" t="s">
        <v>367</v>
      </c>
      <c r="B9" s="50" t="s">
        <v>378</v>
      </c>
      <c r="C9" s="50" t="s">
        <v>41</v>
      </c>
      <c r="D9" s="33">
        <v>40596</v>
      </c>
      <c r="E9" s="33">
        <v>40598</v>
      </c>
      <c r="F9" s="34">
        <v>36895</v>
      </c>
      <c r="G9" s="35">
        <v>30000</v>
      </c>
      <c r="H9" s="35"/>
      <c r="I9" s="36"/>
      <c r="J9" s="35"/>
      <c r="K9" s="35">
        <v>30000</v>
      </c>
      <c r="L9" s="35"/>
      <c r="M9" s="35"/>
      <c r="N9" s="37">
        <f t="shared" si="0"/>
        <v>30000</v>
      </c>
    </row>
    <row r="10" spans="1:14">
      <c r="A10" s="49" t="s">
        <v>370</v>
      </c>
      <c r="B10" s="50" t="s">
        <v>379</v>
      </c>
      <c r="C10" s="50" t="s">
        <v>41</v>
      </c>
      <c r="D10" s="33">
        <v>40595</v>
      </c>
      <c r="E10" s="33">
        <v>40598</v>
      </c>
      <c r="F10" s="34">
        <v>36896</v>
      </c>
      <c r="G10" s="35">
        <v>120000</v>
      </c>
      <c r="H10" s="35"/>
      <c r="I10" s="35"/>
      <c r="J10" s="36">
        <v>120000</v>
      </c>
      <c r="K10" s="35"/>
      <c r="L10" s="35"/>
      <c r="M10" s="35"/>
      <c r="N10" s="37">
        <f t="shared" si="0"/>
        <v>120000</v>
      </c>
    </row>
    <row r="11" spans="1:14">
      <c r="A11" s="49"/>
      <c r="B11" s="52" t="s">
        <v>353</v>
      </c>
      <c r="C11" s="52" t="s">
        <v>41</v>
      </c>
      <c r="D11" s="33"/>
      <c r="E11" s="33"/>
      <c r="F11" s="34">
        <v>36897</v>
      </c>
      <c r="G11" s="35"/>
      <c r="H11" s="35" t="s">
        <v>380</v>
      </c>
      <c r="I11" s="36">
        <v>4000</v>
      </c>
      <c r="J11" s="35">
        <v>4000</v>
      </c>
      <c r="K11" s="35"/>
      <c r="L11" s="35"/>
      <c r="M11" s="35"/>
      <c r="N11" s="37">
        <f t="shared" si="0"/>
        <v>4000</v>
      </c>
    </row>
    <row r="12" spans="1:14">
      <c r="A12" s="49"/>
      <c r="B12" s="52" t="s">
        <v>381</v>
      </c>
      <c r="C12" s="52" t="s">
        <v>41</v>
      </c>
      <c r="D12" s="33">
        <v>40597</v>
      </c>
      <c r="E12" s="33">
        <v>40598</v>
      </c>
      <c r="F12" s="34">
        <v>36898</v>
      </c>
      <c r="G12" s="35">
        <v>30000</v>
      </c>
      <c r="H12" s="35"/>
      <c r="I12" s="36"/>
      <c r="J12" s="36"/>
      <c r="K12" s="35">
        <v>30000</v>
      </c>
      <c r="L12" s="35"/>
      <c r="M12" s="35"/>
      <c r="N12" s="37">
        <f t="shared" si="0"/>
        <v>30000</v>
      </c>
    </row>
    <row r="13" spans="1:14">
      <c r="A13" s="49"/>
      <c r="B13" s="52" t="s">
        <v>382</v>
      </c>
      <c r="C13" s="33" t="s">
        <v>41</v>
      </c>
      <c r="D13" s="33">
        <v>40597</v>
      </c>
      <c r="E13" s="33">
        <v>40598</v>
      </c>
      <c r="F13" s="34">
        <v>36899</v>
      </c>
      <c r="G13" s="35">
        <v>138000</v>
      </c>
      <c r="H13" s="35"/>
      <c r="I13" s="36"/>
      <c r="J13" s="36"/>
      <c r="K13" s="35">
        <v>138000</v>
      </c>
      <c r="L13" s="35"/>
      <c r="M13" s="35"/>
      <c r="N13" s="37">
        <f t="shared" si="0"/>
        <v>138000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1011000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1007000</v>
      </c>
      <c r="H39" s="19">
        <f>SUM(H6:H38)</f>
        <v>0</v>
      </c>
      <c r="I39" s="15">
        <f>SUM(I6:I37)</f>
        <v>4000</v>
      </c>
      <c r="J39" s="15">
        <f>SUM(J6:J37)</f>
        <v>166000</v>
      </c>
      <c r="K39" s="15">
        <f>SUM(K6:K37)</f>
        <v>845000</v>
      </c>
      <c r="L39" s="15">
        <f>SUM(L6:L38)</f>
        <v>0</v>
      </c>
      <c r="M39" s="15">
        <f>SUM(M6:M38)</f>
        <v>0</v>
      </c>
      <c r="N39" s="16">
        <f>SUM(J39:M39)</f>
        <v>1011000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250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41000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166000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46"/>
  <sheetViews>
    <sheetView topLeftCell="A25" workbookViewId="0">
      <selection activeCell="C45" sqref="C45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40596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83</v>
      </c>
      <c r="B6" s="50" t="s">
        <v>362</v>
      </c>
      <c r="C6" s="111" t="s">
        <v>41</v>
      </c>
      <c r="D6" s="33">
        <v>40596</v>
      </c>
      <c r="E6" s="33">
        <v>40597</v>
      </c>
      <c r="F6" s="34">
        <v>36882</v>
      </c>
      <c r="G6" s="35">
        <v>40000</v>
      </c>
      <c r="H6" s="35"/>
      <c r="I6" s="36"/>
      <c r="J6" s="35"/>
      <c r="K6" s="35">
        <v>40000</v>
      </c>
      <c r="L6" s="35"/>
      <c r="M6" s="35"/>
      <c r="N6" s="37">
        <f t="shared" ref="N6:N37" si="0">SUM(G6+I6)</f>
        <v>40000</v>
      </c>
    </row>
    <row r="7" spans="1:14">
      <c r="A7" s="57" t="s">
        <v>78</v>
      </c>
      <c r="B7" s="57" t="s">
        <v>363</v>
      </c>
      <c r="C7" s="57" t="s">
        <v>41</v>
      </c>
      <c r="D7" s="33"/>
      <c r="E7" s="33"/>
      <c r="F7" s="34">
        <v>36883</v>
      </c>
      <c r="G7" s="35">
        <v>42500</v>
      </c>
      <c r="H7" s="35"/>
      <c r="I7" s="36"/>
      <c r="J7" s="35"/>
      <c r="K7" s="35">
        <v>42500</v>
      </c>
      <c r="L7" s="35"/>
      <c r="M7" s="35"/>
      <c r="N7" s="37">
        <f t="shared" si="0"/>
        <v>42500</v>
      </c>
    </row>
    <row r="8" spans="1:14">
      <c r="A8" s="57"/>
      <c r="B8" s="57" t="s">
        <v>364</v>
      </c>
      <c r="C8" s="57" t="s">
        <v>256</v>
      </c>
      <c r="D8" s="33">
        <v>40590</v>
      </c>
      <c r="E8" s="33">
        <v>40592</v>
      </c>
      <c r="F8" s="34">
        <v>36884</v>
      </c>
      <c r="G8" s="35">
        <v>112000</v>
      </c>
      <c r="H8" s="35"/>
      <c r="I8" s="36"/>
      <c r="J8" s="35"/>
      <c r="K8" s="35"/>
      <c r="L8" s="35"/>
      <c r="M8" s="35">
        <v>112000</v>
      </c>
      <c r="N8" s="37">
        <f t="shared" si="0"/>
        <v>112000</v>
      </c>
    </row>
    <row r="9" spans="1:14">
      <c r="A9" s="57"/>
      <c r="B9" s="50" t="s">
        <v>365</v>
      </c>
      <c r="C9" s="50" t="s">
        <v>256</v>
      </c>
      <c r="D9" s="33">
        <v>40590</v>
      </c>
      <c r="E9" s="33">
        <v>40593</v>
      </c>
      <c r="F9" s="34">
        <v>36885</v>
      </c>
      <c r="G9" s="35">
        <v>84000</v>
      </c>
      <c r="H9" s="35"/>
      <c r="I9" s="36"/>
      <c r="J9" s="35"/>
      <c r="K9" s="35"/>
      <c r="L9" s="35"/>
      <c r="M9" s="35">
        <v>84000</v>
      </c>
      <c r="N9" s="37">
        <f t="shared" si="0"/>
        <v>84000</v>
      </c>
    </row>
    <row r="10" spans="1:14">
      <c r="A10" s="49"/>
      <c r="B10" s="50" t="s">
        <v>366</v>
      </c>
      <c r="C10" s="50" t="s">
        <v>256</v>
      </c>
      <c r="D10" s="33">
        <v>40589</v>
      </c>
      <c r="E10" s="33">
        <v>40590</v>
      </c>
      <c r="F10" s="34">
        <v>36886</v>
      </c>
      <c r="G10" s="35">
        <v>28000</v>
      </c>
      <c r="H10" s="35"/>
      <c r="I10" s="35"/>
      <c r="J10" s="36"/>
      <c r="K10" s="35"/>
      <c r="L10" s="35"/>
      <c r="M10" s="35">
        <v>28000</v>
      </c>
      <c r="N10" s="37">
        <f t="shared" si="0"/>
        <v>28000</v>
      </c>
    </row>
    <row r="11" spans="1:14">
      <c r="A11" s="49" t="s">
        <v>367</v>
      </c>
      <c r="B11" s="52" t="s">
        <v>368</v>
      </c>
      <c r="C11" s="52" t="s">
        <v>41</v>
      </c>
      <c r="D11" s="33">
        <v>40596</v>
      </c>
      <c r="E11" s="33">
        <v>40598</v>
      </c>
      <c r="F11" s="34">
        <v>36887</v>
      </c>
      <c r="G11" s="35">
        <v>60000</v>
      </c>
      <c r="H11" s="35"/>
      <c r="I11" s="36"/>
      <c r="J11" s="35"/>
      <c r="K11" s="35">
        <v>60000</v>
      </c>
      <c r="L11" s="35"/>
      <c r="M11" s="35"/>
      <c r="N11" s="37">
        <f t="shared" si="0"/>
        <v>60000</v>
      </c>
    </row>
    <row r="12" spans="1:14">
      <c r="A12" s="49"/>
      <c r="B12" s="52" t="s">
        <v>146</v>
      </c>
      <c r="C12" s="52" t="s">
        <v>38</v>
      </c>
      <c r="D12" s="33">
        <v>40596</v>
      </c>
      <c r="E12" s="33">
        <v>40597</v>
      </c>
      <c r="F12" s="34">
        <v>36889</v>
      </c>
      <c r="G12" s="35">
        <v>27000</v>
      </c>
      <c r="H12" s="35"/>
      <c r="I12" s="36"/>
      <c r="J12" s="36">
        <v>27000</v>
      </c>
      <c r="K12" s="35"/>
      <c r="L12" s="35"/>
      <c r="M12" s="35"/>
      <c r="N12" s="37">
        <f t="shared" si="0"/>
        <v>27000</v>
      </c>
    </row>
    <row r="13" spans="1:14">
      <c r="A13" s="49"/>
      <c r="B13" s="52" t="s">
        <v>371</v>
      </c>
      <c r="C13" s="33" t="s">
        <v>372</v>
      </c>
      <c r="D13" s="33">
        <v>40596</v>
      </c>
      <c r="E13" s="33">
        <v>40598</v>
      </c>
      <c r="F13" s="34">
        <v>36890</v>
      </c>
      <c r="G13" s="35">
        <v>399000</v>
      </c>
      <c r="H13" s="35"/>
      <c r="I13" s="36"/>
      <c r="J13" s="36"/>
      <c r="K13" s="35"/>
      <c r="L13" s="35"/>
      <c r="M13" s="35">
        <v>399000</v>
      </c>
      <c r="N13" s="37">
        <f t="shared" si="0"/>
        <v>399000</v>
      </c>
    </row>
    <row r="14" spans="1:14">
      <c r="A14" s="49" t="s">
        <v>370</v>
      </c>
      <c r="B14" s="52" t="s">
        <v>373</v>
      </c>
      <c r="C14" s="33" t="s">
        <v>41</v>
      </c>
      <c r="D14" s="33">
        <v>40596</v>
      </c>
      <c r="E14" s="33">
        <v>40597</v>
      </c>
      <c r="F14" s="34">
        <v>36891</v>
      </c>
      <c r="G14" s="35">
        <v>30000</v>
      </c>
      <c r="H14" s="35"/>
      <c r="I14" s="36"/>
      <c r="J14" s="35"/>
      <c r="K14" s="35">
        <v>30000</v>
      </c>
      <c r="L14" s="35"/>
      <c r="M14" s="15"/>
      <c r="N14" s="37">
        <f t="shared" si="0"/>
        <v>30000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822500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822500</v>
      </c>
      <c r="H39" s="19">
        <f>SUM(H6:H38)</f>
        <v>0</v>
      </c>
      <c r="I39" s="15">
        <f>SUM(I6:I37)</f>
        <v>0</v>
      </c>
      <c r="J39" s="15">
        <f>SUM(J6:J37)</f>
        <v>27000</v>
      </c>
      <c r="K39" s="15">
        <f>SUM(K6:K37)</f>
        <v>172500</v>
      </c>
      <c r="L39" s="15">
        <f>SUM(L6:L38)</f>
        <v>0</v>
      </c>
      <c r="M39" s="15">
        <f>SUM(M6:M38)</f>
        <v>623000</v>
      </c>
      <c r="N39" s="16">
        <f>SUM(J39:M39)</f>
        <v>822500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 t="s">
        <v>369</v>
      </c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27000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27000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N46"/>
  <sheetViews>
    <sheetView workbookViewId="0">
      <selection activeCell="C50" sqref="C50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40596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349</v>
      </c>
      <c r="C6" s="50" t="s">
        <v>41</v>
      </c>
      <c r="D6" s="33"/>
      <c r="E6" s="33"/>
      <c r="F6" s="34">
        <v>36872</v>
      </c>
      <c r="G6" s="35"/>
      <c r="H6" s="35" t="s">
        <v>350</v>
      </c>
      <c r="I6" s="36">
        <v>37000</v>
      </c>
      <c r="J6" s="35"/>
      <c r="K6" s="35">
        <v>37000</v>
      </c>
      <c r="L6" s="35"/>
      <c r="M6" s="35"/>
      <c r="N6" s="37">
        <f t="shared" ref="N6:N37" si="0">SUM(G6+I6)</f>
        <v>37000</v>
      </c>
    </row>
    <row r="7" spans="1:14">
      <c r="A7" s="57"/>
      <c r="B7" s="57" t="s">
        <v>351</v>
      </c>
      <c r="C7" s="57" t="s">
        <v>41</v>
      </c>
      <c r="D7" s="33">
        <v>40607</v>
      </c>
      <c r="E7" s="33">
        <v>40608</v>
      </c>
      <c r="F7" s="34">
        <v>36873</v>
      </c>
      <c r="G7" s="35">
        <v>212500</v>
      </c>
      <c r="H7" s="35"/>
      <c r="I7" s="36"/>
      <c r="J7" s="35"/>
      <c r="K7" s="35"/>
      <c r="L7" s="35"/>
      <c r="M7" s="35">
        <v>212500</v>
      </c>
      <c r="N7" s="37">
        <f t="shared" si="0"/>
        <v>212500</v>
      </c>
    </row>
    <row r="8" spans="1:14">
      <c r="A8" s="57" t="s">
        <v>230</v>
      </c>
      <c r="B8" s="57" t="s">
        <v>352</v>
      </c>
      <c r="C8" s="57" t="s">
        <v>353</v>
      </c>
      <c r="D8" s="33">
        <v>40596</v>
      </c>
      <c r="E8" s="33">
        <v>40597</v>
      </c>
      <c r="F8" s="34">
        <v>36874</v>
      </c>
      <c r="G8" s="35">
        <v>17000</v>
      </c>
      <c r="H8" s="35"/>
      <c r="I8" s="36"/>
      <c r="J8" s="35"/>
      <c r="K8" s="35">
        <v>17000</v>
      </c>
      <c r="L8" s="35"/>
      <c r="M8" s="35"/>
      <c r="N8" s="37">
        <f t="shared" si="0"/>
        <v>17000</v>
      </c>
    </row>
    <row r="9" spans="1:14">
      <c r="A9" s="57"/>
      <c r="B9" s="50" t="s">
        <v>333</v>
      </c>
      <c r="C9" s="50"/>
      <c r="D9" s="33"/>
      <c r="E9" s="33"/>
      <c r="F9" s="34">
        <v>36875</v>
      </c>
      <c r="G9" s="35"/>
      <c r="H9" s="35" t="s">
        <v>354</v>
      </c>
      <c r="I9" s="36">
        <v>64000</v>
      </c>
      <c r="J9" s="35"/>
      <c r="K9" s="35">
        <v>64000</v>
      </c>
      <c r="L9" s="35"/>
      <c r="M9" s="35"/>
      <c r="N9" s="37">
        <f t="shared" si="0"/>
        <v>64000</v>
      </c>
    </row>
    <row r="10" spans="1:14">
      <c r="A10" s="49" t="s">
        <v>80</v>
      </c>
      <c r="B10" s="50" t="s">
        <v>355</v>
      </c>
      <c r="C10" s="50" t="s">
        <v>41</v>
      </c>
      <c r="D10" s="33">
        <v>40596</v>
      </c>
      <c r="E10" s="33">
        <v>40597</v>
      </c>
      <c r="F10" s="34">
        <v>36876</v>
      </c>
      <c r="G10" s="35">
        <v>40000</v>
      </c>
      <c r="H10" s="35"/>
      <c r="I10" s="35"/>
      <c r="J10" s="36"/>
      <c r="K10" s="35">
        <v>40000</v>
      </c>
      <c r="L10" s="35"/>
      <c r="M10" s="35"/>
      <c r="N10" s="37">
        <f t="shared" si="0"/>
        <v>40000</v>
      </c>
    </row>
    <row r="11" spans="1:14">
      <c r="A11" s="49"/>
      <c r="B11" s="52" t="s">
        <v>356</v>
      </c>
      <c r="C11" s="52" t="s">
        <v>41</v>
      </c>
      <c r="D11" s="33"/>
      <c r="E11" s="33"/>
      <c r="F11" s="34">
        <v>36877</v>
      </c>
      <c r="G11" s="35"/>
      <c r="H11" s="35" t="s">
        <v>357</v>
      </c>
      <c r="I11" s="36">
        <v>55000</v>
      </c>
      <c r="J11" s="35"/>
      <c r="K11" s="35">
        <v>55000</v>
      </c>
      <c r="L11" s="35"/>
      <c r="M11" s="35"/>
      <c r="N11" s="37">
        <f t="shared" si="0"/>
        <v>55000</v>
      </c>
    </row>
    <row r="12" spans="1:14">
      <c r="A12" s="49" t="s">
        <v>358</v>
      </c>
      <c r="B12" s="52" t="s">
        <v>359</v>
      </c>
      <c r="C12" s="52" t="s">
        <v>41</v>
      </c>
      <c r="D12" s="33">
        <v>40596</v>
      </c>
      <c r="E12" s="33">
        <v>40597</v>
      </c>
      <c r="F12" s="34">
        <v>36878</v>
      </c>
      <c r="G12" s="35">
        <v>30000</v>
      </c>
      <c r="H12" s="35"/>
      <c r="I12" s="36"/>
      <c r="J12" s="36">
        <v>30000</v>
      </c>
      <c r="K12" s="35"/>
      <c r="L12" s="35"/>
      <c r="M12" s="35"/>
      <c r="N12" s="37">
        <f t="shared" si="0"/>
        <v>30000</v>
      </c>
    </row>
    <row r="13" spans="1:14">
      <c r="A13" s="49"/>
      <c r="B13" s="52" t="s">
        <v>360</v>
      </c>
      <c r="C13" s="33" t="s">
        <v>41</v>
      </c>
      <c r="D13" s="33">
        <v>40596</v>
      </c>
      <c r="E13" s="33">
        <v>40599</v>
      </c>
      <c r="F13" s="34">
        <v>36879</v>
      </c>
      <c r="G13" s="35">
        <v>120000</v>
      </c>
      <c r="H13" s="35"/>
      <c r="I13" s="36"/>
      <c r="J13" s="36">
        <v>120000</v>
      </c>
      <c r="K13" s="35"/>
      <c r="L13" s="35"/>
      <c r="M13" s="35"/>
      <c r="N13" s="37">
        <f t="shared" si="0"/>
        <v>120000</v>
      </c>
    </row>
    <row r="14" spans="1:14">
      <c r="A14" s="49"/>
      <c r="B14" s="52" t="s">
        <v>335</v>
      </c>
      <c r="C14" s="33"/>
      <c r="D14" s="33"/>
      <c r="E14" s="33"/>
      <c r="F14" s="34">
        <v>36880</v>
      </c>
      <c r="G14" s="35"/>
      <c r="H14" s="35" t="s">
        <v>361</v>
      </c>
      <c r="I14" s="36">
        <v>80000</v>
      </c>
      <c r="J14" s="35"/>
      <c r="K14" s="35">
        <v>80000</v>
      </c>
      <c r="L14" s="35"/>
      <c r="M14" s="15"/>
      <c r="N14" s="37">
        <f t="shared" si="0"/>
        <v>80000</v>
      </c>
    </row>
    <row r="15" spans="1:14">
      <c r="A15" s="53"/>
      <c r="B15" s="52" t="s">
        <v>51</v>
      </c>
      <c r="C15" s="38"/>
      <c r="D15" s="38"/>
      <c r="E15" s="38"/>
      <c r="F15" s="34">
        <v>36881</v>
      </c>
      <c r="G15" s="35"/>
      <c r="H15" s="40" t="s">
        <v>35</v>
      </c>
      <c r="I15" s="41">
        <v>3800</v>
      </c>
      <c r="J15" s="35">
        <v>3800</v>
      </c>
      <c r="K15" s="42"/>
      <c r="L15" s="35"/>
      <c r="M15" s="43"/>
      <c r="N15" s="37">
        <f t="shared" si="0"/>
        <v>3800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659300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419500</v>
      </c>
      <c r="H39" s="19">
        <f>SUM(H6:H38)</f>
        <v>0</v>
      </c>
      <c r="I39" s="15">
        <f>SUM(I6:I37)</f>
        <v>239800</v>
      </c>
      <c r="J39" s="15">
        <f>SUM(J6:J37)</f>
        <v>153800</v>
      </c>
      <c r="K39" s="15">
        <f>SUM(K6:K37)</f>
        <v>293000</v>
      </c>
      <c r="L39" s="15">
        <f>SUM(L6:L38)</f>
        <v>0</v>
      </c>
      <c r="M39" s="15">
        <f>SUM(M6:M38)</f>
        <v>212500</v>
      </c>
      <c r="N39" s="16">
        <f>SUM(J39:M39)</f>
        <v>659300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240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33800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153800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46"/>
  <sheetViews>
    <sheetView topLeftCell="F16" workbookViewId="0">
      <selection activeCell="N38" sqref="N38:N39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40595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196</v>
      </c>
      <c r="B6" s="50" t="s">
        <v>341</v>
      </c>
      <c r="C6" s="50" t="s">
        <v>344</v>
      </c>
      <c r="D6" s="33">
        <v>40595</v>
      </c>
      <c r="E6" s="33">
        <v>40599</v>
      </c>
      <c r="F6" s="34">
        <v>36866</v>
      </c>
      <c r="G6" s="35">
        <v>98000</v>
      </c>
      <c r="H6" s="35"/>
      <c r="I6" s="36"/>
      <c r="J6" s="35"/>
      <c r="K6" s="35">
        <v>98000</v>
      </c>
      <c r="L6" s="35"/>
      <c r="M6" s="35"/>
      <c r="N6" s="37">
        <f t="shared" ref="N6:N37" si="0">SUM(G6+I6)</f>
        <v>98000</v>
      </c>
    </row>
    <row r="7" spans="1:14">
      <c r="A7" s="57" t="s">
        <v>80</v>
      </c>
      <c r="B7" s="57" t="s">
        <v>342</v>
      </c>
      <c r="C7" s="57" t="s">
        <v>41</v>
      </c>
      <c r="D7" s="33">
        <v>40595</v>
      </c>
      <c r="E7" s="33">
        <v>40596</v>
      </c>
      <c r="F7" s="34">
        <v>36867</v>
      </c>
      <c r="G7" s="35">
        <v>30000</v>
      </c>
      <c r="H7" s="35"/>
      <c r="I7" s="36"/>
      <c r="J7" s="35"/>
      <c r="K7" s="35">
        <v>30000</v>
      </c>
      <c r="L7" s="35"/>
      <c r="M7" s="35"/>
      <c r="N7" s="37">
        <f t="shared" si="0"/>
        <v>30000</v>
      </c>
    </row>
    <row r="8" spans="1:14">
      <c r="A8" s="57" t="s">
        <v>327</v>
      </c>
      <c r="B8" s="57" t="s">
        <v>343</v>
      </c>
      <c r="C8" s="57" t="s">
        <v>344</v>
      </c>
      <c r="D8" s="33">
        <v>40594</v>
      </c>
      <c r="E8" s="33">
        <v>40596</v>
      </c>
      <c r="F8" s="34">
        <v>36868</v>
      </c>
      <c r="G8" s="35">
        <v>69000</v>
      </c>
      <c r="H8" s="35"/>
      <c r="I8" s="36"/>
      <c r="J8" s="35"/>
      <c r="K8" s="35">
        <v>69000</v>
      </c>
      <c r="L8" s="35"/>
      <c r="M8" s="35"/>
      <c r="N8" s="37">
        <f t="shared" si="0"/>
        <v>69000</v>
      </c>
    </row>
    <row r="9" spans="1:14">
      <c r="A9" s="57"/>
      <c r="B9" s="50" t="s">
        <v>343</v>
      </c>
      <c r="C9" s="50"/>
      <c r="D9" s="33"/>
      <c r="E9" s="33"/>
      <c r="F9" s="34">
        <v>36869</v>
      </c>
      <c r="G9" s="35"/>
      <c r="H9" s="35" t="s">
        <v>345</v>
      </c>
      <c r="I9" s="36">
        <v>37500</v>
      </c>
      <c r="J9" s="35"/>
      <c r="K9" s="35">
        <v>37500</v>
      </c>
      <c r="L9" s="35"/>
      <c r="M9" s="35"/>
      <c r="N9" s="37">
        <f t="shared" si="0"/>
        <v>37500</v>
      </c>
    </row>
    <row r="10" spans="1:14">
      <c r="A10" s="49" t="s">
        <v>346</v>
      </c>
      <c r="B10" s="50" t="s">
        <v>347</v>
      </c>
      <c r="C10" s="50" t="s">
        <v>91</v>
      </c>
      <c r="D10" s="33">
        <v>40595</v>
      </c>
      <c r="E10" s="33">
        <v>40596</v>
      </c>
      <c r="F10" s="34">
        <v>36870</v>
      </c>
      <c r="G10" s="35">
        <v>20000</v>
      </c>
      <c r="H10" s="35"/>
      <c r="I10" s="35"/>
      <c r="J10" s="36"/>
      <c r="K10" s="35">
        <v>20000</v>
      </c>
      <c r="L10" s="35"/>
      <c r="M10" s="35"/>
      <c r="N10" s="37">
        <f t="shared" si="0"/>
        <v>20000</v>
      </c>
    </row>
    <row r="11" spans="1:14">
      <c r="A11" s="49" t="s">
        <v>296</v>
      </c>
      <c r="B11" s="52" t="s">
        <v>348</v>
      </c>
      <c r="C11" s="52" t="s">
        <v>91</v>
      </c>
      <c r="D11" s="33">
        <v>40595</v>
      </c>
      <c r="E11" s="33">
        <v>40596</v>
      </c>
      <c r="F11" s="34">
        <v>36871</v>
      </c>
      <c r="G11" s="35">
        <v>20000</v>
      </c>
      <c r="H11" s="35"/>
      <c r="I11" s="36"/>
      <c r="J11" s="35"/>
      <c r="K11" s="35">
        <v>20000</v>
      </c>
      <c r="L11" s="35"/>
      <c r="M11" s="35"/>
      <c r="N11" s="37">
        <f t="shared" si="0"/>
        <v>20000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274500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237000</v>
      </c>
      <c r="H39" s="19">
        <f>SUM(H6:H38)</f>
        <v>0</v>
      </c>
      <c r="I39" s="15">
        <f>SUM(I6:I37)</f>
        <v>37500</v>
      </c>
      <c r="J39" s="15">
        <f>SUM(J6:J37)</f>
        <v>0</v>
      </c>
      <c r="K39" s="15">
        <f>SUM(K6:K37)</f>
        <v>274500</v>
      </c>
      <c r="L39" s="15">
        <f>SUM(L6:L38)</f>
        <v>0</v>
      </c>
      <c r="M39" s="15">
        <f>SUM(M6:M38)</f>
        <v>0</v>
      </c>
      <c r="N39" s="16">
        <f>SUM(J39:M39)</f>
        <v>274500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46"/>
  <sheetViews>
    <sheetView topLeftCell="A34" workbookViewId="0">
      <selection activeCell="D53" sqref="D53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40595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335</v>
      </c>
      <c r="C6" s="50" t="s">
        <v>336</v>
      </c>
      <c r="D6" s="33"/>
      <c r="E6" s="33"/>
      <c r="F6" s="34">
        <v>36862</v>
      </c>
      <c r="G6" s="35"/>
      <c r="H6" s="35" t="s">
        <v>337</v>
      </c>
      <c r="I6" s="36">
        <v>45000</v>
      </c>
      <c r="J6" s="35"/>
      <c r="K6" s="35">
        <v>45000</v>
      </c>
      <c r="L6" s="35"/>
      <c r="M6" s="35"/>
      <c r="N6" s="37">
        <f t="shared" ref="N6:N37" si="0">SUM(G6+I6)</f>
        <v>45000</v>
      </c>
    </row>
    <row r="7" spans="1:14">
      <c r="A7" s="57"/>
      <c r="B7" s="57" t="s">
        <v>338</v>
      </c>
      <c r="C7" s="57" t="s">
        <v>339</v>
      </c>
      <c r="D7" s="33">
        <v>40606</v>
      </c>
      <c r="E7" s="33">
        <v>40608</v>
      </c>
      <c r="F7" s="34">
        <v>36863</v>
      </c>
      <c r="G7" s="35">
        <v>438000</v>
      </c>
      <c r="H7" s="35"/>
      <c r="I7" s="36"/>
      <c r="J7" s="35"/>
      <c r="K7" s="35"/>
      <c r="L7" s="35"/>
      <c r="M7" s="35">
        <v>438000</v>
      </c>
      <c r="N7" s="37">
        <f t="shared" si="0"/>
        <v>438000</v>
      </c>
    </row>
    <row r="8" spans="1:14">
      <c r="A8" s="57"/>
      <c r="B8" s="57" t="s">
        <v>334</v>
      </c>
      <c r="C8" s="57" t="s">
        <v>340</v>
      </c>
      <c r="D8" s="33">
        <v>40544</v>
      </c>
      <c r="E8" s="33">
        <v>40545</v>
      </c>
      <c r="F8" s="34">
        <v>36864</v>
      </c>
      <c r="G8" s="35">
        <v>23000</v>
      </c>
      <c r="H8" s="35"/>
      <c r="I8" s="36"/>
      <c r="J8" s="35"/>
      <c r="K8" s="35"/>
      <c r="L8" s="35">
        <v>23000</v>
      </c>
      <c r="M8" s="35"/>
      <c r="N8" s="37">
        <f t="shared" si="0"/>
        <v>23000</v>
      </c>
    </row>
    <row r="9" spans="1:14">
      <c r="A9" s="57"/>
      <c r="B9" s="50" t="s">
        <v>34</v>
      </c>
      <c r="C9" s="50" t="s">
        <v>41</v>
      </c>
      <c r="D9" s="33"/>
      <c r="E9" s="33"/>
      <c r="F9" s="34">
        <v>36865</v>
      </c>
      <c r="G9" s="35"/>
      <c r="H9" s="35" t="s">
        <v>50</v>
      </c>
      <c r="I9" s="36">
        <v>2700</v>
      </c>
      <c r="J9" s="35">
        <v>2700</v>
      </c>
      <c r="K9" s="35"/>
      <c r="L9" s="35"/>
      <c r="M9" s="35"/>
      <c r="N9" s="37">
        <f t="shared" si="0"/>
        <v>2700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508700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461000</v>
      </c>
      <c r="H39" s="19">
        <f>SUM(H6:H38)</f>
        <v>0</v>
      </c>
      <c r="I39" s="15">
        <f>SUM(I6:I37)</f>
        <v>47700</v>
      </c>
      <c r="J39" s="15">
        <f>SUM(J6:J37)</f>
        <v>2700</v>
      </c>
      <c r="K39" s="15">
        <f>SUM(K6:K37)</f>
        <v>45000</v>
      </c>
      <c r="L39" s="15">
        <f>SUM(L6:L38)</f>
        <v>23000</v>
      </c>
      <c r="M39" s="15">
        <f>SUM(M6:M38)</f>
        <v>438000</v>
      </c>
      <c r="N39" s="16">
        <f>SUM(J39:M39)</f>
        <v>508700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2200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N46"/>
  <sheetViews>
    <sheetView topLeftCell="B1" workbookViewId="0">
      <selection activeCell="C38" sqref="C38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40594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332</v>
      </c>
      <c r="C6" s="50" t="s">
        <v>41</v>
      </c>
      <c r="D6" s="33">
        <v>40594</v>
      </c>
      <c r="E6" s="33">
        <v>40596</v>
      </c>
      <c r="F6" s="34">
        <v>36859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/>
      <c r="B7" s="57" t="s">
        <v>333</v>
      </c>
      <c r="C7" s="57" t="s">
        <v>26</v>
      </c>
      <c r="D7" s="33">
        <v>40594</v>
      </c>
      <c r="E7" s="33">
        <v>40596</v>
      </c>
      <c r="F7" s="34">
        <v>36860</v>
      </c>
      <c r="G7" s="35">
        <v>51190</v>
      </c>
      <c r="H7" s="35"/>
      <c r="I7" s="36"/>
      <c r="J7" s="35"/>
      <c r="K7" s="35">
        <v>51190</v>
      </c>
      <c r="L7" s="35"/>
      <c r="M7" s="35"/>
      <c r="N7" s="37">
        <f t="shared" si="0"/>
        <v>51190</v>
      </c>
    </row>
    <row r="8" spans="1:14">
      <c r="A8" s="57"/>
      <c r="B8" s="57" t="s">
        <v>35</v>
      </c>
      <c r="C8" s="57"/>
      <c r="D8" s="33"/>
      <c r="E8" s="33"/>
      <c r="F8" s="34">
        <v>36861</v>
      </c>
      <c r="G8" s="35"/>
      <c r="H8" s="35" t="s">
        <v>35</v>
      </c>
      <c r="I8" s="36">
        <v>3600</v>
      </c>
      <c r="J8" s="35">
        <v>3600</v>
      </c>
      <c r="K8" s="35"/>
      <c r="L8" s="35"/>
      <c r="M8" s="35"/>
      <c r="N8" s="37">
        <f t="shared" si="0"/>
        <v>3600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114790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111190</v>
      </c>
      <c r="H39" s="19">
        <f>SUM(H6:H38)</f>
        <v>0</v>
      </c>
      <c r="I39" s="15">
        <f>SUM(I6:I37)</f>
        <v>3600</v>
      </c>
      <c r="J39" s="15">
        <f>SUM(J6:J37)</f>
        <v>3600</v>
      </c>
      <c r="K39" s="15">
        <f>SUM(K6:K37)</f>
        <v>111190</v>
      </c>
      <c r="L39" s="15">
        <f>SUM(L6:L38)</f>
        <v>0</v>
      </c>
      <c r="M39" s="15">
        <f>SUM(M6:M38)</f>
        <v>0</v>
      </c>
      <c r="N39" s="16">
        <f>SUM(J39:M39)</f>
        <v>114790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3600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3600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N46"/>
  <sheetViews>
    <sheetView workbookViewId="0">
      <selection activeCell="A8" sqref="A8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40594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327</v>
      </c>
      <c r="B6" s="50" t="s">
        <v>328</v>
      </c>
      <c r="C6" s="50" t="s">
        <v>41</v>
      </c>
      <c r="D6" s="33"/>
      <c r="E6" s="33"/>
      <c r="F6" s="34">
        <v>36857</v>
      </c>
      <c r="G6" s="35"/>
      <c r="H6" s="35" t="s">
        <v>329</v>
      </c>
      <c r="I6" s="36">
        <v>382500</v>
      </c>
      <c r="J6" s="35"/>
      <c r="K6" s="35">
        <v>382500</v>
      </c>
      <c r="L6" s="35"/>
      <c r="M6" s="35"/>
      <c r="N6" s="37">
        <f t="shared" ref="N6:N37" si="0">SUM(G6+I6)</f>
        <v>382500</v>
      </c>
    </row>
    <row r="7" spans="1:14">
      <c r="A7" s="57" t="s">
        <v>330</v>
      </c>
      <c r="B7" s="57" t="s">
        <v>331</v>
      </c>
      <c r="C7" s="57" t="s">
        <v>41</v>
      </c>
      <c r="D7" s="33">
        <v>40589</v>
      </c>
      <c r="E7" s="33">
        <v>40594</v>
      </c>
      <c r="F7" s="34">
        <v>36858</v>
      </c>
      <c r="G7" s="35">
        <v>150000</v>
      </c>
      <c r="H7" s="35"/>
      <c r="I7" s="36"/>
      <c r="J7" s="35"/>
      <c r="K7" s="35">
        <v>150000</v>
      </c>
      <c r="L7" s="35"/>
      <c r="M7" s="35"/>
      <c r="N7" s="37">
        <f t="shared" si="0"/>
        <v>150000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532500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150000</v>
      </c>
      <c r="H39" s="19">
        <f>SUM(H6:H38)</f>
        <v>0</v>
      </c>
      <c r="I39" s="15">
        <f>SUM(I6:I37)</f>
        <v>382500</v>
      </c>
      <c r="J39" s="15">
        <f>SUM(J6:J37)</f>
        <v>0</v>
      </c>
      <c r="K39" s="15">
        <f>SUM(K6:K37)</f>
        <v>532500</v>
      </c>
      <c r="L39" s="15">
        <f>SUM(L6:L38)</f>
        <v>0</v>
      </c>
      <c r="M39" s="15">
        <f>SUM(M6:M38)</f>
        <v>0</v>
      </c>
      <c r="N39" s="16">
        <f>SUM(J39:M39)</f>
        <v>532500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N46"/>
  <sheetViews>
    <sheetView topLeftCell="A25" workbookViewId="0">
      <selection activeCell="H42" sqref="H42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8.7109375" customWidth="1"/>
    <col min="10" max="10" width="10" customWidth="1"/>
    <col min="11" max="11" width="8.570312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40593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/>
      <c r="C6" s="50"/>
      <c r="D6" s="33"/>
      <c r="E6" s="33"/>
      <c r="F6" s="34"/>
      <c r="G6" s="35"/>
      <c r="H6" s="35"/>
      <c r="I6" s="36"/>
      <c r="J6" s="35"/>
      <c r="K6" s="35"/>
      <c r="L6" s="35"/>
      <c r="M6" s="35"/>
      <c r="N6" s="37">
        <f t="shared" ref="N6:N37" si="0">SUM(G6+I6)</f>
        <v>0</v>
      </c>
    </row>
    <row r="7" spans="1:14">
      <c r="A7" s="57"/>
      <c r="B7" s="57"/>
      <c r="C7" s="57"/>
      <c r="D7" s="33"/>
      <c r="E7" s="33"/>
      <c r="F7" s="34"/>
      <c r="G7" s="35"/>
      <c r="H7" s="35"/>
      <c r="I7" s="36"/>
      <c r="J7" s="35"/>
      <c r="K7" s="35"/>
      <c r="L7" s="35"/>
      <c r="M7" s="35"/>
      <c r="N7" s="37">
        <f t="shared" si="0"/>
        <v>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0</v>
      </c>
      <c r="L39" s="15">
        <f>SUM(L6:L38)</f>
        <v>0</v>
      </c>
      <c r="M39" s="15">
        <f>SUM(M6:M38)</f>
        <v>0</v>
      </c>
      <c r="N39" s="16">
        <f>SUM(J39:M39)</f>
        <v>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 t="s">
        <v>326</v>
      </c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sqref="A1:N47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40602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3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434</v>
      </c>
      <c r="C6" s="111" t="s">
        <v>435</v>
      </c>
      <c r="D6" s="33">
        <v>40570</v>
      </c>
      <c r="E6" s="33">
        <v>40574</v>
      </c>
      <c r="F6" s="34">
        <v>36945</v>
      </c>
      <c r="G6" s="35">
        <v>117420</v>
      </c>
      <c r="H6" s="114"/>
      <c r="I6" s="36"/>
      <c r="J6" s="35"/>
      <c r="K6" s="35"/>
      <c r="L6" s="35">
        <v>117420</v>
      </c>
      <c r="M6" s="35"/>
      <c r="N6" s="37">
        <f t="shared" ref="N6:N38" si="0">SUM(G6+I6)</f>
        <v>117420</v>
      </c>
    </row>
    <row r="7" spans="1:14">
      <c r="A7" s="57"/>
      <c r="B7" s="50" t="s">
        <v>436</v>
      </c>
      <c r="C7" s="111" t="s">
        <v>435</v>
      </c>
      <c r="D7" s="33">
        <v>40570</v>
      </c>
      <c r="E7" s="33">
        <v>40574</v>
      </c>
      <c r="F7" s="34">
        <v>36946</v>
      </c>
      <c r="G7" s="35">
        <v>117420</v>
      </c>
      <c r="H7" s="35"/>
      <c r="I7" s="36"/>
      <c r="J7" s="35"/>
      <c r="K7" s="35"/>
      <c r="L7" s="35">
        <v>117420</v>
      </c>
      <c r="M7" s="35"/>
      <c r="N7" s="37">
        <f t="shared" si="0"/>
        <v>117420</v>
      </c>
    </row>
    <row r="8" spans="1:14">
      <c r="A8" s="57"/>
      <c r="B8" s="50" t="s">
        <v>437</v>
      </c>
      <c r="C8" s="50" t="s">
        <v>435</v>
      </c>
      <c r="D8" s="33">
        <v>40570</v>
      </c>
      <c r="E8" s="33">
        <v>40573</v>
      </c>
      <c r="F8" s="34">
        <v>36947</v>
      </c>
      <c r="G8" s="35">
        <v>88065</v>
      </c>
      <c r="H8" s="35"/>
      <c r="I8" s="35"/>
      <c r="J8" s="36"/>
      <c r="K8" s="35"/>
      <c r="L8" s="35">
        <v>88065</v>
      </c>
      <c r="M8" s="35"/>
      <c r="N8" s="37">
        <f t="shared" si="0"/>
        <v>88065</v>
      </c>
    </row>
    <row r="9" spans="1:14">
      <c r="A9" s="57"/>
      <c r="B9" s="50" t="s">
        <v>293</v>
      </c>
      <c r="C9" s="111" t="s">
        <v>435</v>
      </c>
      <c r="D9" s="33">
        <v>40571</v>
      </c>
      <c r="E9" s="33">
        <v>40573</v>
      </c>
      <c r="F9" s="34">
        <v>36948</v>
      </c>
      <c r="G9" s="35">
        <v>58710</v>
      </c>
      <c r="H9" s="35"/>
      <c r="I9" s="36"/>
      <c r="J9" s="35"/>
      <c r="K9" s="35"/>
      <c r="L9" s="35">
        <v>58710</v>
      </c>
      <c r="M9" s="35"/>
      <c r="N9" s="37">
        <f t="shared" si="0"/>
        <v>58710</v>
      </c>
    </row>
    <row r="10" spans="1:14">
      <c r="A10" s="57"/>
      <c r="B10" s="50" t="s">
        <v>438</v>
      </c>
      <c r="C10" s="50" t="s">
        <v>435</v>
      </c>
      <c r="D10" s="33">
        <v>40571</v>
      </c>
      <c r="E10" s="33">
        <v>40574</v>
      </c>
      <c r="F10" s="34">
        <v>36949</v>
      </c>
      <c r="G10" s="35">
        <v>88065</v>
      </c>
      <c r="H10" s="35"/>
      <c r="I10" s="36"/>
      <c r="J10" s="35"/>
      <c r="K10" s="35"/>
      <c r="L10" s="35">
        <v>88065</v>
      </c>
      <c r="M10" s="35"/>
      <c r="N10" s="37">
        <f t="shared" si="0"/>
        <v>88065</v>
      </c>
    </row>
    <row r="11" spans="1:14">
      <c r="A11" s="49"/>
      <c r="B11" s="50" t="s">
        <v>439</v>
      </c>
      <c r="C11" s="50" t="s">
        <v>435</v>
      </c>
      <c r="D11" s="33">
        <v>40573</v>
      </c>
      <c r="E11" s="33">
        <v>40575</v>
      </c>
      <c r="F11" s="34">
        <v>36950</v>
      </c>
      <c r="G11" s="35">
        <v>58710</v>
      </c>
      <c r="H11" s="35"/>
      <c r="I11" s="35"/>
      <c r="J11" s="36"/>
      <c r="K11" s="35"/>
      <c r="L11" s="35">
        <v>58710</v>
      </c>
      <c r="M11" s="35"/>
      <c r="N11" s="37">
        <f t="shared" si="0"/>
        <v>58710</v>
      </c>
    </row>
    <row r="12" spans="1:14">
      <c r="A12" s="49"/>
      <c r="B12" s="52" t="s">
        <v>440</v>
      </c>
      <c r="C12" s="50" t="s">
        <v>435</v>
      </c>
      <c r="D12" s="33">
        <v>40575</v>
      </c>
      <c r="E12" s="33">
        <v>40577</v>
      </c>
      <c r="F12" s="34">
        <v>36951</v>
      </c>
      <c r="G12" s="35">
        <v>58710</v>
      </c>
      <c r="H12" s="35"/>
      <c r="I12" s="36"/>
      <c r="J12" s="35"/>
      <c r="K12" s="35"/>
      <c r="L12" s="35">
        <v>58710</v>
      </c>
      <c r="M12" s="35"/>
      <c r="N12" s="37">
        <f t="shared" si="0"/>
        <v>58710</v>
      </c>
    </row>
    <row r="13" spans="1:14">
      <c r="A13" s="49"/>
      <c r="B13" s="52"/>
      <c r="C13" s="52" t="s">
        <v>435</v>
      </c>
      <c r="D13" s="33">
        <v>40575</v>
      </c>
      <c r="E13" s="33">
        <v>40577</v>
      </c>
      <c r="F13" s="34">
        <v>36952</v>
      </c>
      <c r="G13" s="35">
        <v>58710</v>
      </c>
      <c r="H13" s="35"/>
      <c r="I13" s="36"/>
      <c r="J13" s="36"/>
      <c r="K13" s="35"/>
      <c r="L13" s="35">
        <v>58710</v>
      </c>
      <c r="M13" s="35"/>
      <c r="N13" s="37">
        <f t="shared" si="0"/>
        <v>58710</v>
      </c>
    </row>
    <row r="14" spans="1:14">
      <c r="A14" s="49"/>
      <c r="B14" s="52" t="s">
        <v>441</v>
      </c>
      <c r="C14" s="52" t="s">
        <v>435</v>
      </c>
      <c r="D14" s="33">
        <v>40575</v>
      </c>
      <c r="E14" s="33">
        <v>40577</v>
      </c>
      <c r="F14" s="34">
        <v>36953</v>
      </c>
      <c r="G14" s="35">
        <v>58710</v>
      </c>
      <c r="H14" s="35"/>
      <c r="I14" s="36"/>
      <c r="J14" s="36"/>
      <c r="K14" s="35"/>
      <c r="L14" s="35">
        <v>58710</v>
      </c>
      <c r="M14" s="35"/>
      <c r="N14" s="37">
        <f t="shared" si="0"/>
        <v>58710</v>
      </c>
    </row>
    <row r="15" spans="1:14">
      <c r="A15" s="49"/>
      <c r="B15" s="52" t="s">
        <v>442</v>
      </c>
      <c r="C15" s="33" t="s">
        <v>435</v>
      </c>
      <c r="D15" s="33">
        <v>40575</v>
      </c>
      <c r="E15" s="33">
        <v>40577</v>
      </c>
      <c r="F15" s="34">
        <v>36954</v>
      </c>
      <c r="G15" s="35">
        <v>58710</v>
      </c>
      <c r="H15" s="35"/>
      <c r="I15" s="36"/>
      <c r="J15" s="35"/>
      <c r="K15" s="35"/>
      <c r="L15" s="35">
        <v>58710</v>
      </c>
      <c r="M15" s="15"/>
      <c r="N15" s="37">
        <f t="shared" si="0"/>
        <v>58710</v>
      </c>
    </row>
    <row r="16" spans="1:14">
      <c r="A16" s="53"/>
      <c r="B16" s="52" t="s">
        <v>442</v>
      </c>
      <c r="C16" s="38" t="s">
        <v>435</v>
      </c>
      <c r="D16" s="38">
        <v>40575</v>
      </c>
      <c r="E16" s="38">
        <v>40577</v>
      </c>
      <c r="F16" s="34">
        <v>36955</v>
      </c>
      <c r="G16" s="35">
        <v>58710</v>
      </c>
      <c r="H16" s="40"/>
      <c r="I16" s="41"/>
      <c r="J16" s="35"/>
      <c r="K16" s="42"/>
      <c r="L16" s="35">
        <v>58710</v>
      </c>
      <c r="M16" s="43"/>
      <c r="N16" s="37">
        <f t="shared" si="0"/>
        <v>58710</v>
      </c>
    </row>
    <row r="17" spans="1:14">
      <c r="A17" s="53"/>
      <c r="B17" s="54" t="s">
        <v>443</v>
      </c>
      <c r="C17" s="38" t="s">
        <v>435</v>
      </c>
      <c r="D17" s="38">
        <v>40578</v>
      </c>
      <c r="E17" s="38">
        <v>40581</v>
      </c>
      <c r="F17" s="34">
        <v>36956</v>
      </c>
      <c r="G17" s="40">
        <v>109005</v>
      </c>
      <c r="H17" s="40"/>
      <c r="I17" s="41"/>
      <c r="J17" s="40"/>
      <c r="K17" s="42"/>
      <c r="L17" s="40">
        <v>109005</v>
      </c>
      <c r="M17" s="43"/>
      <c r="N17" s="37">
        <f t="shared" si="0"/>
        <v>109005</v>
      </c>
    </row>
    <row r="18" spans="1:14">
      <c r="A18" s="53"/>
      <c r="B18" s="54" t="s">
        <v>444</v>
      </c>
      <c r="C18" s="44" t="s">
        <v>38</v>
      </c>
      <c r="D18" s="38">
        <v>40602</v>
      </c>
      <c r="E18" s="38">
        <v>40603</v>
      </c>
      <c r="F18" s="34">
        <v>36957</v>
      </c>
      <c r="G18" s="40">
        <v>17000</v>
      </c>
      <c r="H18" s="40"/>
      <c r="I18" s="41"/>
      <c r="J18" s="40"/>
      <c r="K18" s="42">
        <v>17000</v>
      </c>
      <c r="L18" s="40"/>
      <c r="M18" s="45"/>
      <c r="N18" s="37">
        <f t="shared" si="0"/>
        <v>17000</v>
      </c>
    </row>
    <row r="19" spans="1:14">
      <c r="A19" s="55"/>
      <c r="B19" s="56" t="s">
        <v>445</v>
      </c>
      <c r="C19" s="46" t="s">
        <v>435</v>
      </c>
      <c r="D19" s="38">
        <v>40581</v>
      </c>
      <c r="E19" s="38">
        <v>40584</v>
      </c>
      <c r="F19" s="34">
        <v>36958</v>
      </c>
      <c r="G19" s="35">
        <v>88065</v>
      </c>
      <c r="H19" s="35"/>
      <c r="I19" s="36"/>
      <c r="J19" s="35"/>
      <c r="K19" s="35"/>
      <c r="L19" s="35">
        <v>88065</v>
      </c>
      <c r="M19" s="48"/>
      <c r="N19" s="37">
        <f t="shared" si="0"/>
        <v>88065</v>
      </c>
    </row>
    <row r="20" spans="1:14">
      <c r="A20" s="55"/>
      <c r="B20" s="56" t="s">
        <v>280</v>
      </c>
      <c r="C20" s="52" t="s">
        <v>435</v>
      </c>
      <c r="D20" s="38">
        <v>40582</v>
      </c>
      <c r="E20" s="38">
        <v>40584</v>
      </c>
      <c r="F20" s="34">
        <v>36959</v>
      </c>
      <c r="G20" s="35">
        <v>58710</v>
      </c>
      <c r="H20" s="45"/>
      <c r="I20" s="47"/>
      <c r="J20" s="35"/>
      <c r="K20" s="40"/>
      <c r="L20" s="35">
        <v>58710</v>
      </c>
      <c r="M20" s="48"/>
      <c r="N20" s="37">
        <f t="shared" si="0"/>
        <v>58710</v>
      </c>
    </row>
    <row r="21" spans="1:14">
      <c r="A21" s="55"/>
      <c r="B21" s="56" t="s">
        <v>446</v>
      </c>
      <c r="C21" s="46" t="s">
        <v>435</v>
      </c>
      <c r="D21" s="38">
        <v>40583</v>
      </c>
      <c r="E21" s="38">
        <v>40585</v>
      </c>
      <c r="F21" s="34">
        <v>36960</v>
      </c>
      <c r="G21" s="35">
        <v>58710</v>
      </c>
      <c r="H21" s="45"/>
      <c r="I21" s="47"/>
      <c r="J21" s="35"/>
      <c r="K21" s="40"/>
      <c r="L21" s="35">
        <v>58710</v>
      </c>
      <c r="M21" s="48"/>
      <c r="N21" s="37">
        <f t="shared" si="0"/>
        <v>58710</v>
      </c>
    </row>
    <row r="22" spans="1:14">
      <c r="A22" s="55"/>
      <c r="B22" s="56" t="s">
        <v>162</v>
      </c>
      <c r="C22" s="46" t="s">
        <v>435</v>
      </c>
      <c r="D22" s="38">
        <v>40583</v>
      </c>
      <c r="E22" s="38">
        <v>40587</v>
      </c>
      <c r="F22" s="34">
        <v>36961</v>
      </c>
      <c r="G22" s="35">
        <v>117420</v>
      </c>
      <c r="H22" s="45"/>
      <c r="I22" s="47"/>
      <c r="J22" s="35"/>
      <c r="K22" s="40"/>
      <c r="L22" s="35">
        <v>117420</v>
      </c>
      <c r="M22" s="48"/>
      <c r="N22" s="37">
        <f t="shared" si="0"/>
        <v>117420</v>
      </c>
    </row>
    <row r="23" spans="1:14">
      <c r="A23" s="55"/>
      <c r="B23" s="56" t="s">
        <v>447</v>
      </c>
      <c r="C23" s="46" t="s">
        <v>435</v>
      </c>
      <c r="D23" s="38">
        <v>40583</v>
      </c>
      <c r="E23" s="38">
        <v>40585</v>
      </c>
      <c r="F23" s="34">
        <v>36962</v>
      </c>
      <c r="G23" s="35">
        <v>58710</v>
      </c>
      <c r="H23" s="45"/>
      <c r="I23" s="47"/>
      <c r="J23" s="35"/>
      <c r="K23" s="40"/>
      <c r="L23" s="35">
        <v>58710</v>
      </c>
      <c r="M23" s="48"/>
      <c r="N23" s="37">
        <f t="shared" si="0"/>
        <v>58710</v>
      </c>
    </row>
    <row r="24" spans="1:14">
      <c r="A24" s="55"/>
      <c r="B24" s="56" t="s">
        <v>186</v>
      </c>
      <c r="C24" s="46" t="s">
        <v>435</v>
      </c>
      <c r="D24" s="38">
        <v>40584</v>
      </c>
      <c r="E24" s="38">
        <v>40587</v>
      </c>
      <c r="F24" s="34">
        <v>36963</v>
      </c>
      <c r="G24" s="35">
        <v>88065</v>
      </c>
      <c r="H24" s="45"/>
      <c r="I24" s="47"/>
      <c r="J24" s="35"/>
      <c r="K24" s="40"/>
      <c r="L24" s="35">
        <v>88065</v>
      </c>
      <c r="M24" s="48"/>
      <c r="N24" s="37">
        <f t="shared" si="0"/>
        <v>88065</v>
      </c>
    </row>
    <row r="25" spans="1:14">
      <c r="A25" s="55"/>
      <c r="B25" s="56" t="s">
        <v>448</v>
      </c>
      <c r="C25" s="46" t="s">
        <v>435</v>
      </c>
      <c r="D25" s="38">
        <v>40584</v>
      </c>
      <c r="E25" s="38">
        <v>40586</v>
      </c>
      <c r="F25" s="34">
        <v>36964</v>
      </c>
      <c r="G25" s="35">
        <v>58710</v>
      </c>
      <c r="H25" s="45"/>
      <c r="I25" s="47"/>
      <c r="J25" s="35"/>
      <c r="K25" s="40"/>
      <c r="L25" s="35">
        <v>58710</v>
      </c>
      <c r="M25" s="48"/>
      <c r="N25" s="37">
        <f t="shared" si="0"/>
        <v>58710</v>
      </c>
    </row>
    <row r="26" spans="1:14">
      <c r="A26" s="55"/>
      <c r="B26" s="56" t="s">
        <v>449</v>
      </c>
      <c r="C26" s="46" t="s">
        <v>435</v>
      </c>
      <c r="D26" s="38">
        <v>40585</v>
      </c>
      <c r="E26" s="38">
        <v>40589</v>
      </c>
      <c r="F26" s="46">
        <v>36965</v>
      </c>
      <c r="G26" s="35">
        <v>129060</v>
      </c>
      <c r="H26" s="45"/>
      <c r="I26" s="47"/>
      <c r="J26" s="35"/>
      <c r="K26" s="40"/>
      <c r="L26" s="35">
        <v>129060</v>
      </c>
      <c r="M26" s="48"/>
      <c r="N26" s="37">
        <f t="shared" si="0"/>
        <v>129060</v>
      </c>
    </row>
    <row r="27" spans="1:14">
      <c r="A27" s="55"/>
      <c r="B27" s="56" t="s">
        <v>399</v>
      </c>
      <c r="C27" s="46" t="s">
        <v>435</v>
      </c>
      <c r="D27" s="38">
        <v>40578</v>
      </c>
      <c r="E27" s="38">
        <v>40579</v>
      </c>
      <c r="F27" s="46">
        <v>36966</v>
      </c>
      <c r="G27" s="35">
        <v>29355</v>
      </c>
      <c r="H27" s="45"/>
      <c r="I27" s="47"/>
      <c r="J27" s="35"/>
      <c r="K27" s="40"/>
      <c r="L27" s="35">
        <v>29355</v>
      </c>
      <c r="M27" s="48"/>
      <c r="N27" s="37">
        <f t="shared" si="0"/>
        <v>29355</v>
      </c>
    </row>
    <row r="28" spans="1:14">
      <c r="A28" s="55"/>
      <c r="B28" s="56" t="s">
        <v>450</v>
      </c>
      <c r="C28" s="46" t="s">
        <v>435</v>
      </c>
      <c r="D28" s="38">
        <v>40586</v>
      </c>
      <c r="E28" s="38">
        <v>40589</v>
      </c>
      <c r="F28" s="46">
        <v>36967</v>
      </c>
      <c r="G28" s="35">
        <v>88065</v>
      </c>
      <c r="H28" s="45"/>
      <c r="I28" s="47"/>
      <c r="J28" s="35"/>
      <c r="K28" s="40"/>
      <c r="L28" s="35">
        <v>88065</v>
      </c>
      <c r="M28" s="48"/>
      <c r="N28" s="37">
        <f t="shared" si="0"/>
        <v>88065</v>
      </c>
    </row>
    <row r="29" spans="1:14">
      <c r="A29" s="55"/>
      <c r="B29" s="56" t="s">
        <v>451</v>
      </c>
      <c r="C29" s="56" t="s">
        <v>435</v>
      </c>
      <c r="D29" s="38">
        <v>40587</v>
      </c>
      <c r="E29" s="38">
        <v>40588</v>
      </c>
      <c r="F29" s="46">
        <v>36968</v>
      </c>
      <c r="G29" s="35">
        <v>29355</v>
      </c>
      <c r="H29" s="45"/>
      <c r="I29" s="47"/>
      <c r="J29" s="35"/>
      <c r="K29" s="40"/>
      <c r="L29" s="35">
        <v>29355</v>
      </c>
      <c r="M29" s="48"/>
      <c r="N29" s="37">
        <f t="shared" si="0"/>
        <v>29355</v>
      </c>
    </row>
    <row r="30" spans="1:14">
      <c r="A30" s="55"/>
      <c r="B30" s="56" t="s">
        <v>60</v>
      </c>
      <c r="C30" s="46" t="s">
        <v>435</v>
      </c>
      <c r="D30" s="38">
        <v>40587</v>
      </c>
      <c r="E30" s="38">
        <v>40590</v>
      </c>
      <c r="F30" s="46">
        <v>36969</v>
      </c>
      <c r="G30" s="35">
        <v>88065</v>
      </c>
      <c r="H30" s="45"/>
      <c r="I30" s="47"/>
      <c r="J30" s="35"/>
      <c r="K30" s="40"/>
      <c r="L30" s="35">
        <v>88065</v>
      </c>
      <c r="M30" s="48"/>
      <c r="N30" s="37">
        <f t="shared" si="0"/>
        <v>88065</v>
      </c>
    </row>
    <row r="31" spans="1:14">
      <c r="A31" s="55"/>
      <c r="B31" s="56" t="s">
        <v>66</v>
      </c>
      <c r="C31" s="46" t="s">
        <v>435</v>
      </c>
      <c r="D31" s="38">
        <v>40589</v>
      </c>
      <c r="E31" s="38">
        <v>40590</v>
      </c>
      <c r="F31" s="46">
        <v>36970</v>
      </c>
      <c r="G31" s="35">
        <v>29355</v>
      </c>
      <c r="H31" s="45"/>
      <c r="I31" s="47"/>
      <c r="J31" s="35"/>
      <c r="K31" s="40"/>
      <c r="L31" s="35">
        <v>29355</v>
      </c>
      <c r="M31" s="48"/>
      <c r="N31" s="37">
        <f t="shared" si="0"/>
        <v>29355</v>
      </c>
    </row>
    <row r="32" spans="1:14">
      <c r="A32" s="55"/>
      <c r="B32" s="56" t="s">
        <v>452</v>
      </c>
      <c r="C32" s="46" t="s">
        <v>435</v>
      </c>
      <c r="D32" s="38">
        <v>40589</v>
      </c>
      <c r="E32" s="38">
        <v>40590</v>
      </c>
      <c r="F32" s="46">
        <v>36971</v>
      </c>
      <c r="G32" s="35">
        <v>29355</v>
      </c>
      <c r="H32" s="45"/>
      <c r="I32" s="47"/>
      <c r="J32" s="35"/>
      <c r="K32" s="40"/>
      <c r="L32" s="35">
        <v>29355</v>
      </c>
      <c r="M32" s="48"/>
      <c r="N32" s="37">
        <f t="shared" si="0"/>
        <v>29355</v>
      </c>
    </row>
    <row r="33" spans="1:14">
      <c r="A33" s="55"/>
      <c r="B33" s="56" t="s">
        <v>453</v>
      </c>
      <c r="C33" s="46" t="s">
        <v>454</v>
      </c>
      <c r="D33" s="38">
        <v>40594</v>
      </c>
      <c r="E33" s="38">
        <v>40597</v>
      </c>
      <c r="F33" s="46">
        <v>36972</v>
      </c>
      <c r="G33" s="35">
        <v>93225</v>
      </c>
      <c r="H33" s="45"/>
      <c r="I33" s="47"/>
      <c r="J33" s="35"/>
      <c r="K33" s="40">
        <v>93225</v>
      </c>
      <c r="L33" s="35"/>
      <c r="M33" s="48"/>
      <c r="N33" s="37">
        <f t="shared" si="0"/>
        <v>93225</v>
      </c>
    </row>
    <row r="34" spans="1:14">
      <c r="A34" s="55"/>
      <c r="B34" s="56" t="s">
        <v>455</v>
      </c>
      <c r="C34" s="46" t="s">
        <v>41</v>
      </c>
      <c r="D34" s="38">
        <v>40602</v>
      </c>
      <c r="E34" s="38">
        <v>40603</v>
      </c>
      <c r="F34" s="46">
        <v>36973</v>
      </c>
      <c r="G34" s="35">
        <v>30000</v>
      </c>
      <c r="H34" s="45"/>
      <c r="I34" s="47"/>
      <c r="J34" s="35">
        <v>30000</v>
      </c>
      <c r="K34" s="40"/>
      <c r="L34" s="35"/>
      <c r="M34" s="48"/>
      <c r="N34" s="37">
        <f t="shared" si="0"/>
        <v>30000</v>
      </c>
    </row>
    <row r="35" spans="1:14">
      <c r="A35" s="55"/>
      <c r="B35" s="56" t="s">
        <v>456</v>
      </c>
      <c r="C35" s="46" t="s">
        <v>41</v>
      </c>
      <c r="D35" s="38"/>
      <c r="E35" s="38"/>
      <c r="F35" s="46">
        <v>36974</v>
      </c>
      <c r="G35" s="35"/>
      <c r="H35" s="45" t="s">
        <v>457</v>
      </c>
      <c r="I35" s="47">
        <v>12500</v>
      </c>
      <c r="J35" s="35"/>
      <c r="K35" s="40">
        <v>12500</v>
      </c>
      <c r="L35" s="35"/>
      <c r="M35" s="48"/>
      <c r="N35" s="37">
        <f t="shared" si="0"/>
        <v>12500</v>
      </c>
    </row>
    <row r="36" spans="1:14">
      <c r="A36" s="55"/>
      <c r="B36" s="56" t="s">
        <v>190</v>
      </c>
      <c r="C36" s="46" t="s">
        <v>41</v>
      </c>
      <c r="D36" s="38">
        <v>40602</v>
      </c>
      <c r="E36" s="38">
        <v>40604</v>
      </c>
      <c r="F36" s="46">
        <v>36975</v>
      </c>
      <c r="G36" s="35">
        <v>49000</v>
      </c>
      <c r="H36" s="45" t="s">
        <v>35</v>
      </c>
      <c r="I36" s="47">
        <v>2400</v>
      </c>
      <c r="J36" s="35">
        <v>2400</v>
      </c>
      <c r="K36" s="40">
        <v>49000</v>
      </c>
      <c r="L36" s="35"/>
      <c r="M36" s="48"/>
      <c r="N36" s="37">
        <f t="shared" si="0"/>
        <v>51400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2086070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2071170</v>
      </c>
      <c r="H40" s="19"/>
      <c r="I40" s="15">
        <f>SUM(I6:I38)</f>
        <v>14900</v>
      </c>
      <c r="J40" s="15">
        <f>SUM(J6:J38)</f>
        <v>32400</v>
      </c>
      <c r="K40" s="15">
        <f>SUM(K6:K38)</f>
        <v>171725</v>
      </c>
      <c r="L40" s="15">
        <f>SUM(L6:L39)</f>
        <v>1881945</v>
      </c>
      <c r="M40" s="15">
        <f>SUM(M6:M39)</f>
        <v>0</v>
      </c>
      <c r="N40" s="16">
        <f>SUM(J40:M40)</f>
        <v>2086070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 ht="18.75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131"/>
      <c r="I42" s="132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60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30000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2400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32400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8.7109375" customWidth="1"/>
    <col min="10" max="10" width="10" customWidth="1"/>
    <col min="11" max="11" width="8.570312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40593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321</v>
      </c>
      <c r="C6" s="50" t="s">
        <v>306</v>
      </c>
      <c r="D6" s="33">
        <v>40597</v>
      </c>
      <c r="E6" s="33">
        <v>40599</v>
      </c>
      <c r="F6" s="34">
        <v>36852</v>
      </c>
      <c r="G6" s="35">
        <v>350000</v>
      </c>
      <c r="H6" s="35"/>
      <c r="I6" s="36"/>
      <c r="J6" s="35"/>
      <c r="K6" s="35"/>
      <c r="L6" s="35"/>
      <c r="M6" s="35">
        <v>350000</v>
      </c>
      <c r="N6" s="37">
        <f t="shared" ref="N6:N37" si="0">SUM(G6+I6)</f>
        <v>350000</v>
      </c>
    </row>
    <row r="7" spans="1:14">
      <c r="A7" s="57"/>
      <c r="B7" s="57" t="s">
        <v>322</v>
      </c>
      <c r="C7" s="57" t="s">
        <v>26</v>
      </c>
      <c r="D7" s="33">
        <v>40593</v>
      </c>
      <c r="E7" s="33">
        <v>40594</v>
      </c>
      <c r="F7" s="34">
        <v>36853</v>
      </c>
      <c r="G7" s="35">
        <v>28500</v>
      </c>
      <c r="H7" s="35"/>
      <c r="I7" s="36"/>
      <c r="J7" s="35"/>
      <c r="K7" s="35">
        <v>28500</v>
      </c>
      <c r="L7" s="35"/>
      <c r="M7" s="35"/>
      <c r="N7" s="37">
        <f t="shared" si="0"/>
        <v>28500</v>
      </c>
    </row>
    <row r="8" spans="1:14">
      <c r="A8" s="57"/>
      <c r="B8" s="57" t="s">
        <v>323</v>
      </c>
      <c r="C8" s="57" t="s">
        <v>41</v>
      </c>
      <c r="D8" s="33"/>
      <c r="E8" s="33"/>
      <c r="F8" s="34">
        <v>36854</v>
      </c>
      <c r="G8" s="35"/>
      <c r="H8" s="35" t="s">
        <v>324</v>
      </c>
      <c r="I8" s="36">
        <v>55000</v>
      </c>
      <c r="J8" s="35"/>
      <c r="K8" s="35">
        <v>55000</v>
      </c>
      <c r="L8" s="35"/>
      <c r="M8" s="35"/>
      <c r="N8" s="37">
        <f t="shared" si="0"/>
        <v>55000</v>
      </c>
    </row>
    <row r="9" spans="1:14">
      <c r="A9" s="57"/>
      <c r="B9" s="50" t="s">
        <v>325</v>
      </c>
      <c r="C9" s="50" t="s">
        <v>54</v>
      </c>
      <c r="D9" s="33">
        <v>40595</v>
      </c>
      <c r="E9" s="33">
        <v>40598</v>
      </c>
      <c r="F9" s="34">
        <v>36855</v>
      </c>
      <c r="G9" s="35">
        <v>84000</v>
      </c>
      <c r="H9" s="35"/>
      <c r="I9" s="36"/>
      <c r="J9" s="35"/>
      <c r="K9" s="35"/>
      <c r="L9" s="35"/>
      <c r="M9" s="35">
        <v>84000</v>
      </c>
      <c r="N9" s="37">
        <f t="shared" si="0"/>
        <v>84000</v>
      </c>
    </row>
    <row r="10" spans="1:14">
      <c r="A10" s="49"/>
      <c r="B10" s="50" t="s">
        <v>51</v>
      </c>
      <c r="C10" s="50"/>
      <c r="D10" s="33"/>
      <c r="E10" s="33"/>
      <c r="F10" s="34">
        <v>36856</v>
      </c>
      <c r="G10" s="35"/>
      <c r="H10" s="35" t="s">
        <v>35</v>
      </c>
      <c r="I10" s="35">
        <v>4000</v>
      </c>
      <c r="J10" s="36">
        <v>4000</v>
      </c>
      <c r="K10" s="35"/>
      <c r="L10" s="35"/>
      <c r="M10" s="35"/>
      <c r="N10" s="37">
        <f t="shared" si="0"/>
        <v>4000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521500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462500</v>
      </c>
      <c r="H39" s="19">
        <f>SUM(H6:H38)</f>
        <v>0</v>
      </c>
      <c r="I39" s="15">
        <f>SUM(I6:I37)</f>
        <v>59000</v>
      </c>
      <c r="J39" s="15">
        <f>SUM(J6:J37)</f>
        <v>4000</v>
      </c>
      <c r="K39" s="15">
        <f>SUM(K6:K37)</f>
        <v>83500</v>
      </c>
      <c r="L39" s="15">
        <f>SUM(L6:L38)</f>
        <v>0</v>
      </c>
      <c r="M39" s="15">
        <f>SUM(M6:M38)</f>
        <v>434000</v>
      </c>
      <c r="N39" s="16">
        <f>SUM(J39:M39)</f>
        <v>521500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4000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N46"/>
  <sheetViews>
    <sheetView topLeftCell="A28" workbookViewId="0">
      <selection activeCell="C42" sqref="C42:F46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8.7109375" customWidth="1"/>
    <col min="10" max="10" width="10" customWidth="1"/>
    <col min="11" max="11" width="8.570312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40592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312</v>
      </c>
      <c r="C6" s="50" t="s">
        <v>313</v>
      </c>
      <c r="D6" s="33">
        <v>40536</v>
      </c>
      <c r="E6" s="33">
        <v>40538</v>
      </c>
      <c r="F6" s="34">
        <v>36842</v>
      </c>
      <c r="G6" s="35">
        <v>120000</v>
      </c>
      <c r="H6" s="35"/>
      <c r="I6" s="36"/>
      <c r="J6" s="35"/>
      <c r="K6" s="35"/>
      <c r="L6" s="35">
        <v>120000</v>
      </c>
      <c r="M6" s="35"/>
      <c r="N6" s="37">
        <f t="shared" ref="N6:N37" si="0">SUM(G6+I6)</f>
        <v>120000</v>
      </c>
    </row>
    <row r="7" spans="1:14">
      <c r="A7" s="57"/>
      <c r="B7" s="57" t="s">
        <v>314</v>
      </c>
      <c r="C7" s="57" t="s">
        <v>313</v>
      </c>
      <c r="D7" s="33">
        <v>40565</v>
      </c>
      <c r="E7" s="33">
        <v>40567</v>
      </c>
      <c r="F7" s="34">
        <v>36843</v>
      </c>
      <c r="G7" s="35">
        <v>168000</v>
      </c>
      <c r="H7" s="35"/>
      <c r="I7" s="36"/>
      <c r="J7" s="35"/>
      <c r="K7" s="35"/>
      <c r="L7" s="35">
        <v>168000</v>
      </c>
      <c r="M7" s="35"/>
      <c r="N7" s="37">
        <f t="shared" si="0"/>
        <v>168000</v>
      </c>
    </row>
    <row r="8" spans="1:14">
      <c r="A8" s="57"/>
      <c r="B8" s="57" t="s">
        <v>315</v>
      </c>
      <c r="C8" s="57" t="s">
        <v>313</v>
      </c>
      <c r="D8" s="33">
        <v>40566</v>
      </c>
      <c r="E8" s="33">
        <v>40567</v>
      </c>
      <c r="F8" s="34">
        <v>36844</v>
      </c>
      <c r="G8" s="35">
        <v>135000</v>
      </c>
      <c r="H8" s="35"/>
      <c r="I8" s="36"/>
      <c r="J8" s="35"/>
      <c r="K8" s="35"/>
      <c r="L8" s="35">
        <v>135000</v>
      </c>
      <c r="M8" s="35"/>
      <c r="N8" s="37">
        <f t="shared" si="0"/>
        <v>135000</v>
      </c>
    </row>
    <row r="9" spans="1:14">
      <c r="A9" s="57"/>
      <c r="B9" s="50" t="s">
        <v>316</v>
      </c>
      <c r="C9" s="50" t="s">
        <v>311</v>
      </c>
      <c r="D9" s="33">
        <v>40578</v>
      </c>
      <c r="E9" s="33">
        <v>40580</v>
      </c>
      <c r="F9" s="34">
        <v>36845</v>
      </c>
      <c r="G9" s="35">
        <v>46000</v>
      </c>
      <c r="H9" s="35"/>
      <c r="I9" s="36"/>
      <c r="J9" s="35"/>
      <c r="K9" s="35"/>
      <c r="L9" s="35">
        <v>46000</v>
      </c>
      <c r="M9" s="35"/>
      <c r="N9" s="37">
        <f t="shared" si="0"/>
        <v>46000</v>
      </c>
    </row>
    <row r="10" spans="1:14">
      <c r="A10" s="49"/>
      <c r="B10" s="50" t="s">
        <v>120</v>
      </c>
      <c r="C10" s="50" t="s">
        <v>311</v>
      </c>
      <c r="D10" s="33">
        <v>40578</v>
      </c>
      <c r="E10" s="33">
        <v>40579</v>
      </c>
      <c r="F10" s="34">
        <v>36846</v>
      </c>
      <c r="G10" s="35">
        <v>28000</v>
      </c>
      <c r="H10" s="35"/>
      <c r="I10" s="35"/>
      <c r="J10" s="36"/>
      <c r="K10" s="35"/>
      <c r="L10" s="35">
        <v>28000</v>
      </c>
      <c r="M10" s="35"/>
      <c r="N10" s="37">
        <f t="shared" si="0"/>
        <v>28000</v>
      </c>
    </row>
    <row r="11" spans="1:14">
      <c r="A11" s="49"/>
      <c r="B11" s="52" t="s">
        <v>310</v>
      </c>
      <c r="C11" s="52" t="s">
        <v>271</v>
      </c>
      <c r="D11" s="33">
        <v>40579</v>
      </c>
      <c r="E11" s="33">
        <v>40580</v>
      </c>
      <c r="F11" s="34">
        <v>36847</v>
      </c>
      <c r="G11" s="35">
        <v>28000</v>
      </c>
      <c r="H11" s="35"/>
      <c r="I11" s="36"/>
      <c r="J11" s="35"/>
      <c r="K11" s="35"/>
      <c r="L11" s="35">
        <v>28000</v>
      </c>
      <c r="M11" s="35"/>
      <c r="N11" s="37">
        <f t="shared" si="0"/>
        <v>28000</v>
      </c>
    </row>
    <row r="12" spans="1:14">
      <c r="A12" s="49"/>
      <c r="B12" s="52" t="s">
        <v>317</v>
      </c>
      <c r="C12" s="52" t="s">
        <v>271</v>
      </c>
      <c r="D12" s="33">
        <v>40587</v>
      </c>
      <c r="E12" s="33">
        <v>40588</v>
      </c>
      <c r="F12" s="34">
        <v>36848</v>
      </c>
      <c r="G12" s="35">
        <v>28000</v>
      </c>
      <c r="H12" s="35"/>
      <c r="I12" s="36"/>
      <c r="J12" s="36"/>
      <c r="K12" s="35"/>
      <c r="L12" s="35">
        <v>28000</v>
      </c>
      <c r="M12" s="35"/>
      <c r="N12" s="37">
        <f t="shared" si="0"/>
        <v>28000</v>
      </c>
    </row>
    <row r="13" spans="1:14">
      <c r="A13" s="49"/>
      <c r="B13" s="52" t="s">
        <v>318</v>
      </c>
      <c r="C13" s="33" t="s">
        <v>271</v>
      </c>
      <c r="D13" s="33">
        <v>40588</v>
      </c>
      <c r="E13" s="33">
        <v>40590</v>
      </c>
      <c r="F13" s="34">
        <v>36849</v>
      </c>
      <c r="G13" s="35">
        <v>382000</v>
      </c>
      <c r="H13" s="35"/>
      <c r="I13" s="36"/>
      <c r="J13" s="36"/>
      <c r="K13" s="35"/>
      <c r="L13" s="35">
        <v>382000</v>
      </c>
      <c r="M13" s="35"/>
      <c r="N13" s="37">
        <f t="shared" si="0"/>
        <v>382000</v>
      </c>
    </row>
    <row r="14" spans="1:14">
      <c r="A14" s="49"/>
      <c r="B14" s="52" t="s">
        <v>319</v>
      </c>
      <c r="C14" s="33" t="s">
        <v>320</v>
      </c>
      <c r="D14" s="33"/>
      <c r="E14" s="33"/>
      <c r="F14" s="34">
        <v>36850</v>
      </c>
      <c r="G14" s="35">
        <v>268000</v>
      </c>
      <c r="H14" s="35"/>
      <c r="I14" s="36"/>
      <c r="J14" s="35"/>
      <c r="K14" s="35"/>
      <c r="L14" s="35">
        <v>268000</v>
      </c>
      <c r="M14" s="15"/>
      <c r="N14" s="37">
        <f t="shared" si="0"/>
        <v>268000</v>
      </c>
    </row>
    <row r="15" spans="1:14">
      <c r="A15" s="53"/>
      <c r="B15" s="52" t="s">
        <v>51</v>
      </c>
      <c r="C15" s="38"/>
      <c r="D15" s="38"/>
      <c r="E15" s="38"/>
      <c r="F15" s="34">
        <v>36851</v>
      </c>
      <c r="G15" s="35"/>
      <c r="H15" s="40" t="s">
        <v>35</v>
      </c>
      <c r="I15" s="41">
        <v>2800</v>
      </c>
      <c r="J15" s="35">
        <v>2800</v>
      </c>
      <c r="K15" s="42"/>
      <c r="L15" s="35"/>
      <c r="M15" s="43"/>
      <c r="N15" s="37">
        <f t="shared" si="0"/>
        <v>2800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1205800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1203000</v>
      </c>
      <c r="H39" s="19">
        <f>SUM(H6:H38)</f>
        <v>0</v>
      </c>
      <c r="I39" s="15">
        <f>SUM(I6:I37)</f>
        <v>2800</v>
      </c>
      <c r="J39" s="15">
        <f>SUM(J6:J37)</f>
        <v>2800</v>
      </c>
      <c r="K39" s="15">
        <f>SUM(K6:K37)</f>
        <v>0</v>
      </c>
      <c r="L39" s="15">
        <f>SUM(L6:L38)</f>
        <v>1203000</v>
      </c>
      <c r="M39" s="15">
        <f>SUM(M6:M38)</f>
        <v>0</v>
      </c>
      <c r="N39" s="16">
        <f>SUM(J39:M39)</f>
        <v>1205800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46"/>
  <sheetViews>
    <sheetView topLeftCell="C28" workbookViewId="0">
      <selection activeCell="B45" sqref="B45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10.7109375" customWidth="1"/>
    <col min="11" max="11" width="10.5703125" customWidth="1"/>
    <col min="12" max="12" width="11.710937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40592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300</v>
      </c>
      <c r="C6" s="50" t="s">
        <v>300</v>
      </c>
      <c r="D6" s="33">
        <v>40590</v>
      </c>
      <c r="E6" s="33">
        <v>40592</v>
      </c>
      <c r="F6" s="34">
        <v>36835</v>
      </c>
      <c r="G6" s="35">
        <v>32000</v>
      </c>
      <c r="H6" s="35"/>
      <c r="I6" s="36"/>
      <c r="J6" s="35">
        <v>32000</v>
      </c>
      <c r="K6" s="35"/>
      <c r="L6" s="35"/>
      <c r="M6" s="35"/>
      <c r="N6" s="37">
        <f t="shared" ref="N6:N37" si="0">SUM(G6+I6)</f>
        <v>32000</v>
      </c>
    </row>
    <row r="7" spans="1:14">
      <c r="A7" s="57"/>
      <c r="B7" s="57" t="s">
        <v>242</v>
      </c>
      <c r="C7" s="57" t="s">
        <v>41</v>
      </c>
      <c r="D7" s="33">
        <v>40591</v>
      </c>
      <c r="E7" s="33">
        <v>40592</v>
      </c>
      <c r="F7" s="34">
        <v>36836</v>
      </c>
      <c r="G7" s="35">
        <v>54500</v>
      </c>
      <c r="H7" s="35"/>
      <c r="I7" s="36"/>
      <c r="J7" s="35"/>
      <c r="K7" s="35">
        <v>54500</v>
      </c>
      <c r="L7" s="35"/>
      <c r="M7" s="35"/>
      <c r="N7" s="37">
        <f t="shared" si="0"/>
        <v>54500</v>
      </c>
    </row>
    <row r="8" spans="1:14">
      <c r="A8" s="57"/>
      <c r="B8" s="57" t="s">
        <v>301</v>
      </c>
      <c r="C8" s="57" t="s">
        <v>302</v>
      </c>
      <c r="D8" s="33">
        <v>40592</v>
      </c>
      <c r="E8" s="33">
        <v>40594</v>
      </c>
      <c r="F8" s="34">
        <v>36837</v>
      </c>
      <c r="G8" s="35">
        <v>438000</v>
      </c>
      <c r="H8" s="35"/>
      <c r="I8" s="36"/>
      <c r="J8" s="35"/>
      <c r="K8" s="35"/>
      <c r="L8" s="35"/>
      <c r="M8" s="35">
        <v>438000</v>
      </c>
      <c r="N8" s="37">
        <f t="shared" si="0"/>
        <v>438000</v>
      </c>
    </row>
    <row r="9" spans="1:14">
      <c r="A9" s="57"/>
      <c r="B9" s="50" t="s">
        <v>303</v>
      </c>
      <c r="C9" s="50" t="s">
        <v>304</v>
      </c>
      <c r="D9" s="33">
        <v>40597</v>
      </c>
      <c r="E9" s="33">
        <v>40599</v>
      </c>
      <c r="F9" s="34">
        <v>36838</v>
      </c>
      <c r="G9" s="35">
        <v>46000</v>
      </c>
      <c r="H9" s="35"/>
      <c r="I9" s="36"/>
      <c r="J9" s="35"/>
      <c r="K9" s="35"/>
      <c r="L9" s="35"/>
      <c r="M9" s="35">
        <v>46000</v>
      </c>
      <c r="N9" s="37">
        <f t="shared" si="0"/>
        <v>46000</v>
      </c>
    </row>
    <row r="10" spans="1:14">
      <c r="A10" s="49"/>
      <c r="B10" s="50" t="s">
        <v>305</v>
      </c>
      <c r="C10" s="50" t="s">
        <v>306</v>
      </c>
      <c r="D10" s="33">
        <v>40599</v>
      </c>
      <c r="E10" s="33">
        <v>40601</v>
      </c>
      <c r="F10" s="34">
        <v>36839</v>
      </c>
      <c r="G10" s="35">
        <v>112000</v>
      </c>
      <c r="H10" s="35"/>
      <c r="I10" s="35"/>
      <c r="J10" s="36"/>
      <c r="K10" s="35"/>
      <c r="L10" s="35"/>
      <c r="M10" s="35">
        <v>112000</v>
      </c>
      <c r="N10" s="37">
        <f t="shared" si="0"/>
        <v>112000</v>
      </c>
    </row>
    <row r="11" spans="1:14">
      <c r="A11" s="49"/>
      <c r="B11" s="52" t="s">
        <v>307</v>
      </c>
      <c r="C11" s="52" t="s">
        <v>308</v>
      </c>
      <c r="D11" s="33">
        <v>40588</v>
      </c>
      <c r="E11" s="33">
        <v>40590</v>
      </c>
      <c r="F11" s="34">
        <v>36840</v>
      </c>
      <c r="G11" s="35">
        <v>73000</v>
      </c>
      <c r="H11" s="35"/>
      <c r="I11" s="36"/>
      <c r="J11" s="35"/>
      <c r="K11" s="35"/>
      <c r="L11" s="35"/>
      <c r="M11" s="35">
        <v>73000</v>
      </c>
      <c r="N11" s="37">
        <f t="shared" si="0"/>
        <v>73000</v>
      </c>
    </row>
    <row r="12" spans="1:14">
      <c r="A12" s="49"/>
      <c r="B12" s="52" t="s">
        <v>309</v>
      </c>
      <c r="C12" s="52" t="s">
        <v>306</v>
      </c>
      <c r="D12" s="33">
        <v>40598</v>
      </c>
      <c r="E12" s="33">
        <v>40600</v>
      </c>
      <c r="F12" s="34">
        <v>36841</v>
      </c>
      <c r="G12" s="35">
        <v>56000</v>
      </c>
      <c r="H12" s="35"/>
      <c r="I12" s="36"/>
      <c r="J12" s="36"/>
      <c r="K12" s="35"/>
      <c r="L12" s="35"/>
      <c r="M12" s="35">
        <v>56000</v>
      </c>
      <c r="N12" s="37">
        <f t="shared" si="0"/>
        <v>56000</v>
      </c>
    </row>
    <row r="13" spans="1:14">
      <c r="A13" s="49"/>
      <c r="B13" s="52" t="s">
        <v>253</v>
      </c>
      <c r="C13" s="33" t="s">
        <v>254</v>
      </c>
      <c r="D13" s="33"/>
      <c r="E13" s="33"/>
      <c r="F13" s="34"/>
      <c r="G13" s="35"/>
      <c r="H13" s="35" t="s">
        <v>254</v>
      </c>
      <c r="I13" s="36">
        <v>13500</v>
      </c>
      <c r="J13" s="36">
        <v>13500</v>
      </c>
      <c r="K13" s="35"/>
      <c r="L13" s="35"/>
      <c r="M13" s="35"/>
      <c r="N13" s="37">
        <f t="shared" si="0"/>
        <v>13500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825000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811500</v>
      </c>
      <c r="H39" s="19">
        <f>SUM(H6:H38)</f>
        <v>0</v>
      </c>
      <c r="I39" s="15">
        <f>SUM(I6:I37)</f>
        <v>13500</v>
      </c>
      <c r="J39" s="15">
        <f>SUM(J6:J37)</f>
        <v>45500</v>
      </c>
      <c r="K39" s="15">
        <f>SUM(K6:K37)</f>
        <v>54500</v>
      </c>
      <c r="L39" s="15">
        <f>SUM(L6:L38)</f>
        <v>0</v>
      </c>
      <c r="M39" s="15">
        <f>SUM(M6:M38)</f>
        <v>725000</v>
      </c>
      <c r="N39" s="16">
        <f>SUM(J39:M39)</f>
        <v>825000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27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13500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32000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45500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46"/>
  <sheetViews>
    <sheetView topLeftCell="C1" workbookViewId="0">
      <selection activeCell="I19" sqref="I19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10.7109375" customWidth="1"/>
    <col min="11" max="11" width="10.5703125" customWidth="1"/>
    <col min="12" max="12" width="11.710937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40591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9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296</v>
      </c>
      <c r="B6" s="50" t="s">
        <v>297</v>
      </c>
      <c r="C6" s="50" t="s">
        <v>41</v>
      </c>
      <c r="D6" s="33">
        <v>40591</v>
      </c>
      <c r="E6" s="33">
        <v>40595</v>
      </c>
      <c r="F6" s="34">
        <v>36832</v>
      </c>
      <c r="G6" s="35">
        <v>120000</v>
      </c>
      <c r="H6" s="35"/>
      <c r="I6" s="36"/>
      <c r="J6" s="35"/>
      <c r="K6" s="35">
        <v>120000</v>
      </c>
      <c r="L6" s="35"/>
      <c r="M6" s="35"/>
      <c r="N6" s="37">
        <f t="shared" ref="N6:N37" si="0">SUM(G6+I6)</f>
        <v>120000</v>
      </c>
    </row>
    <row r="7" spans="1:14">
      <c r="A7" s="57" t="s">
        <v>78</v>
      </c>
      <c r="B7" s="57" t="s">
        <v>298</v>
      </c>
      <c r="C7" s="57" t="s">
        <v>299</v>
      </c>
      <c r="D7" s="33">
        <v>40591</v>
      </c>
      <c r="E7" s="33">
        <v>40592</v>
      </c>
      <c r="F7" s="34">
        <v>36833</v>
      </c>
      <c r="G7" s="35">
        <v>17000</v>
      </c>
      <c r="H7" s="35"/>
      <c r="I7" s="36"/>
      <c r="J7" s="35">
        <v>17000</v>
      </c>
      <c r="K7" s="35"/>
      <c r="L7" s="35"/>
      <c r="M7" s="35"/>
      <c r="N7" s="37">
        <f t="shared" si="0"/>
        <v>17000</v>
      </c>
    </row>
    <row r="8" spans="1:14">
      <c r="A8" s="57"/>
      <c r="B8" s="57" t="s">
        <v>51</v>
      </c>
      <c r="C8" s="57"/>
      <c r="D8" s="33"/>
      <c r="E8" s="33"/>
      <c r="F8" s="34">
        <v>36834</v>
      </c>
      <c r="G8" s="35"/>
      <c r="H8" s="35" t="s">
        <v>35</v>
      </c>
      <c r="I8" s="36">
        <v>4000</v>
      </c>
      <c r="J8" s="35">
        <v>4000</v>
      </c>
      <c r="K8" s="35"/>
      <c r="L8" s="35"/>
      <c r="M8" s="35"/>
      <c r="N8" s="37">
        <f t="shared" si="0"/>
        <v>4000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0"/>
      <c r="C10" s="50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2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5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141000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137000</v>
      </c>
      <c r="H39" s="19">
        <f>SUM(H6:H38)</f>
        <v>0</v>
      </c>
      <c r="I39" s="15">
        <f>SUM(I6:I37)</f>
        <v>4000</v>
      </c>
      <c r="J39" s="15">
        <f>SUM(J6:J37)</f>
        <v>21000</v>
      </c>
      <c r="K39" s="15">
        <f>SUM(K6:K37)</f>
        <v>120000</v>
      </c>
      <c r="L39" s="15">
        <f>SUM(L6:L38)</f>
        <v>0</v>
      </c>
      <c r="M39" s="15">
        <f>SUM(M6:M38)</f>
        <v>0</v>
      </c>
      <c r="N39" s="16">
        <f>SUM(J39:M39)</f>
        <v>141000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/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/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97"/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21000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21000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46"/>
  <sheetViews>
    <sheetView topLeftCell="A13" workbookViewId="0">
      <selection activeCell="C46" sqref="C46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10.7109375" customWidth="1"/>
    <col min="11" max="11" width="10.5703125" customWidth="1"/>
    <col min="12" max="12" width="11.710937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40591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262</v>
      </c>
      <c r="C6" s="50" t="s">
        <v>263</v>
      </c>
      <c r="D6" s="33">
        <v>40591</v>
      </c>
      <c r="E6" s="33">
        <v>40592</v>
      </c>
      <c r="F6" s="34">
        <v>36803</v>
      </c>
      <c r="G6" s="35">
        <v>30000</v>
      </c>
      <c r="H6" s="35"/>
      <c r="I6" s="36"/>
      <c r="J6" s="35"/>
      <c r="K6" s="35"/>
      <c r="L6" s="35"/>
      <c r="M6" s="35">
        <v>30000</v>
      </c>
      <c r="N6" s="37">
        <f t="shared" ref="N6:N37" si="0">SUM(G6+I6)</f>
        <v>30000</v>
      </c>
    </row>
    <row r="7" spans="1:14">
      <c r="A7" s="57"/>
      <c r="B7" s="57" t="s">
        <v>121</v>
      </c>
      <c r="C7" s="57" t="s">
        <v>156</v>
      </c>
      <c r="D7" s="33">
        <v>40580</v>
      </c>
      <c r="E7" s="33">
        <v>40583</v>
      </c>
      <c r="F7" s="34">
        <v>36804</v>
      </c>
      <c r="G7" s="35">
        <v>93225</v>
      </c>
      <c r="H7" s="35"/>
      <c r="I7" s="36"/>
      <c r="J7" s="35"/>
      <c r="K7" s="35">
        <v>93225</v>
      </c>
      <c r="L7" s="35"/>
      <c r="M7" s="35"/>
      <c r="N7" s="37">
        <f t="shared" si="0"/>
        <v>93225</v>
      </c>
    </row>
    <row r="8" spans="1:14">
      <c r="A8" s="57"/>
      <c r="B8" s="57" t="s">
        <v>264</v>
      </c>
      <c r="C8" s="57" t="s">
        <v>265</v>
      </c>
      <c r="D8" s="33">
        <v>40536</v>
      </c>
      <c r="E8" s="33">
        <v>40538</v>
      </c>
      <c r="F8" s="34">
        <v>36805</v>
      </c>
      <c r="G8" s="35">
        <v>56000</v>
      </c>
      <c r="H8" s="35"/>
      <c r="I8" s="36"/>
      <c r="J8" s="35"/>
      <c r="K8" s="35"/>
      <c r="L8" s="35">
        <v>56000</v>
      </c>
      <c r="M8" s="35"/>
      <c r="N8" s="37">
        <f t="shared" si="0"/>
        <v>56000</v>
      </c>
    </row>
    <row r="9" spans="1:14">
      <c r="A9" s="57"/>
      <c r="B9" s="50" t="s">
        <v>266</v>
      </c>
      <c r="C9" s="50" t="s">
        <v>265</v>
      </c>
      <c r="D9" s="33">
        <v>40905</v>
      </c>
      <c r="E9" s="33">
        <v>40907</v>
      </c>
      <c r="F9" s="34">
        <v>36806</v>
      </c>
      <c r="G9" s="35">
        <v>46000</v>
      </c>
      <c r="H9" s="35"/>
      <c r="I9" s="36"/>
      <c r="J9" s="35"/>
      <c r="K9" s="35"/>
      <c r="L9" s="35">
        <v>46000</v>
      </c>
      <c r="M9" s="35"/>
      <c r="N9" s="37">
        <f t="shared" si="0"/>
        <v>46000</v>
      </c>
    </row>
    <row r="10" spans="1:14">
      <c r="A10" s="49"/>
      <c r="B10" s="50" t="s">
        <v>267</v>
      </c>
      <c r="C10" s="50" t="s">
        <v>265</v>
      </c>
      <c r="D10" s="33">
        <v>40551</v>
      </c>
      <c r="E10" s="33">
        <v>40552</v>
      </c>
      <c r="F10" s="34">
        <v>36807</v>
      </c>
      <c r="G10" s="35">
        <v>23000</v>
      </c>
      <c r="H10" s="35"/>
      <c r="I10" s="35"/>
      <c r="J10" s="36"/>
      <c r="K10" s="35"/>
      <c r="L10" s="35">
        <v>23000</v>
      </c>
      <c r="M10" s="35"/>
      <c r="N10" s="37">
        <f t="shared" si="0"/>
        <v>23000</v>
      </c>
    </row>
    <row r="11" spans="1:14">
      <c r="A11" s="49"/>
      <c r="B11" s="52" t="s">
        <v>268</v>
      </c>
      <c r="C11" s="52" t="s">
        <v>265</v>
      </c>
      <c r="D11" s="33">
        <v>40552</v>
      </c>
      <c r="E11" s="33">
        <v>40555</v>
      </c>
      <c r="F11" s="34">
        <v>36808</v>
      </c>
      <c r="G11" s="35">
        <v>84000</v>
      </c>
      <c r="H11" s="35"/>
      <c r="I11" s="36"/>
      <c r="J11" s="35"/>
      <c r="K11" s="35"/>
      <c r="L11" s="35">
        <v>84000</v>
      </c>
      <c r="M11" s="35"/>
      <c r="N11" s="37">
        <f t="shared" si="0"/>
        <v>84000</v>
      </c>
    </row>
    <row r="12" spans="1:14">
      <c r="A12" s="49"/>
      <c r="B12" s="52" t="s">
        <v>269</v>
      </c>
      <c r="C12" s="52" t="s">
        <v>265</v>
      </c>
      <c r="D12" s="33">
        <v>40566</v>
      </c>
      <c r="E12" s="33">
        <v>40568</v>
      </c>
      <c r="F12" s="34">
        <v>36809</v>
      </c>
      <c r="G12" s="35">
        <v>56000</v>
      </c>
      <c r="H12" s="35"/>
      <c r="I12" s="36"/>
      <c r="J12" s="36"/>
      <c r="K12" s="35"/>
      <c r="L12" s="35">
        <v>56000</v>
      </c>
      <c r="M12" s="35"/>
      <c r="N12" s="37">
        <f t="shared" si="0"/>
        <v>56000</v>
      </c>
    </row>
    <row r="13" spans="1:14">
      <c r="A13" s="49"/>
      <c r="B13" s="52" t="s">
        <v>270</v>
      </c>
      <c r="C13" s="33" t="s">
        <v>271</v>
      </c>
      <c r="D13" s="33">
        <v>40901</v>
      </c>
      <c r="E13" s="33">
        <v>40903</v>
      </c>
      <c r="F13" s="34">
        <v>36810</v>
      </c>
      <c r="G13" s="35">
        <v>56000</v>
      </c>
      <c r="H13" s="35"/>
      <c r="I13" s="36"/>
      <c r="J13" s="36"/>
      <c r="K13" s="35"/>
      <c r="L13" s="35">
        <v>56000</v>
      </c>
      <c r="M13" s="35"/>
      <c r="N13" s="37">
        <f t="shared" si="0"/>
        <v>56000</v>
      </c>
    </row>
    <row r="14" spans="1:14">
      <c r="A14" s="49"/>
      <c r="B14" s="52" t="s">
        <v>273</v>
      </c>
      <c r="C14" s="33" t="s">
        <v>271</v>
      </c>
      <c r="D14" s="33">
        <v>40549</v>
      </c>
      <c r="E14" s="33">
        <v>40550</v>
      </c>
      <c r="F14" s="34">
        <v>36812</v>
      </c>
      <c r="G14" s="35">
        <v>28000</v>
      </c>
      <c r="H14" s="35"/>
      <c r="I14" s="36"/>
      <c r="J14" s="35"/>
      <c r="K14" s="35"/>
      <c r="L14" s="35">
        <v>28000</v>
      </c>
      <c r="M14" s="15"/>
      <c r="N14" s="37">
        <f t="shared" si="0"/>
        <v>28000</v>
      </c>
    </row>
    <row r="15" spans="1:14">
      <c r="A15" s="53"/>
      <c r="B15" s="52" t="s">
        <v>274</v>
      </c>
      <c r="C15" s="38" t="s">
        <v>53</v>
      </c>
      <c r="D15" s="38">
        <v>40624</v>
      </c>
      <c r="E15" s="38">
        <v>40626</v>
      </c>
      <c r="F15" s="34">
        <v>36813</v>
      </c>
      <c r="G15" s="35">
        <v>56000</v>
      </c>
      <c r="H15" s="40"/>
      <c r="I15" s="41"/>
      <c r="J15" s="35"/>
      <c r="K15" s="42"/>
      <c r="L15" s="35"/>
      <c r="M15" s="43">
        <v>56000</v>
      </c>
      <c r="N15" s="37">
        <f t="shared" si="0"/>
        <v>56000</v>
      </c>
    </row>
    <row r="16" spans="1:14">
      <c r="A16" s="53"/>
      <c r="B16" s="54" t="s">
        <v>275</v>
      </c>
      <c r="C16" s="38" t="s">
        <v>271</v>
      </c>
      <c r="D16" s="38">
        <v>40553</v>
      </c>
      <c r="E16" s="38">
        <v>40555</v>
      </c>
      <c r="F16" s="34">
        <v>36814</v>
      </c>
      <c r="G16" s="40">
        <v>372000</v>
      </c>
      <c r="H16" s="40"/>
      <c r="I16" s="41"/>
      <c r="J16" s="40"/>
      <c r="K16" s="42"/>
      <c r="L16" s="40">
        <v>372000</v>
      </c>
      <c r="M16" s="43"/>
      <c r="N16" s="37">
        <f t="shared" si="0"/>
        <v>372000</v>
      </c>
    </row>
    <row r="17" spans="1:14">
      <c r="A17" s="53"/>
      <c r="B17" s="54" t="s">
        <v>236</v>
      </c>
      <c r="C17" s="44" t="s">
        <v>41</v>
      </c>
      <c r="D17" s="38"/>
      <c r="E17" s="38"/>
      <c r="F17" s="34">
        <v>36815</v>
      </c>
      <c r="G17" s="40"/>
      <c r="H17" s="40" t="s">
        <v>276</v>
      </c>
      <c r="I17" s="41">
        <v>25000</v>
      </c>
      <c r="J17" s="40">
        <v>25000</v>
      </c>
      <c r="K17" s="42"/>
      <c r="L17" s="40"/>
      <c r="M17" s="45"/>
      <c r="N17" s="37">
        <f t="shared" si="0"/>
        <v>25000</v>
      </c>
    </row>
    <row r="18" spans="1:14">
      <c r="A18" s="55"/>
      <c r="B18" s="56" t="s">
        <v>277</v>
      </c>
      <c r="C18" s="46" t="s">
        <v>271</v>
      </c>
      <c r="D18" s="38">
        <v>40555</v>
      </c>
      <c r="E18" s="38">
        <v>40556</v>
      </c>
      <c r="F18" s="34">
        <v>36816</v>
      </c>
      <c r="G18" s="35">
        <v>158000</v>
      </c>
      <c r="H18" s="35"/>
      <c r="I18" s="36"/>
      <c r="J18" s="35"/>
      <c r="K18" s="35"/>
      <c r="L18" s="35">
        <v>158000</v>
      </c>
      <c r="M18" s="48"/>
      <c r="N18" s="37">
        <f t="shared" si="0"/>
        <v>158000</v>
      </c>
    </row>
    <row r="19" spans="1:14">
      <c r="A19" s="55"/>
      <c r="B19" s="56" t="s">
        <v>278</v>
      </c>
      <c r="C19" s="52" t="s">
        <v>54</v>
      </c>
      <c r="D19" s="38">
        <v>40590</v>
      </c>
      <c r="E19" s="38">
        <v>40591</v>
      </c>
      <c r="F19" s="34">
        <v>36817</v>
      </c>
      <c r="G19" s="35">
        <v>28000</v>
      </c>
      <c r="H19" s="45"/>
      <c r="I19" s="47"/>
      <c r="J19" s="35"/>
      <c r="K19" s="40"/>
      <c r="L19" s="35"/>
      <c r="M19" s="48">
        <v>28000</v>
      </c>
      <c r="N19" s="37">
        <f t="shared" si="0"/>
        <v>28000</v>
      </c>
    </row>
    <row r="20" spans="1:14">
      <c r="A20" s="55"/>
      <c r="B20" s="56" t="s">
        <v>279</v>
      </c>
      <c r="C20" s="46" t="s">
        <v>54</v>
      </c>
      <c r="D20" s="38">
        <v>40593</v>
      </c>
      <c r="E20" s="38">
        <v>40596</v>
      </c>
      <c r="F20" s="34">
        <v>36817</v>
      </c>
      <c r="G20" s="35">
        <v>84000</v>
      </c>
      <c r="H20" s="45"/>
      <c r="I20" s="47"/>
      <c r="J20" s="35"/>
      <c r="K20" s="40"/>
      <c r="L20" s="35"/>
      <c r="M20" s="48">
        <v>84000</v>
      </c>
      <c r="N20" s="37">
        <f t="shared" si="0"/>
        <v>84000</v>
      </c>
    </row>
    <row r="21" spans="1:14">
      <c r="A21" s="55"/>
      <c r="B21" s="56" t="s">
        <v>280</v>
      </c>
      <c r="C21" s="46" t="s">
        <v>271</v>
      </c>
      <c r="D21" s="38">
        <v>40564</v>
      </c>
      <c r="E21" s="38">
        <v>40566</v>
      </c>
      <c r="F21" s="34">
        <v>36818</v>
      </c>
      <c r="G21" s="35">
        <v>46000</v>
      </c>
      <c r="H21" s="45"/>
      <c r="I21" s="47"/>
      <c r="J21" s="35"/>
      <c r="K21" s="40"/>
      <c r="L21" s="35">
        <v>46000</v>
      </c>
      <c r="M21" s="48"/>
      <c r="N21" s="37">
        <f t="shared" si="0"/>
        <v>46000</v>
      </c>
    </row>
    <row r="22" spans="1:14">
      <c r="A22" s="55"/>
      <c r="B22" s="56" t="s">
        <v>281</v>
      </c>
      <c r="C22" s="46" t="s">
        <v>271</v>
      </c>
      <c r="D22" s="38">
        <v>40565</v>
      </c>
      <c r="E22" s="38">
        <v>40567</v>
      </c>
      <c r="F22" s="34">
        <v>36819</v>
      </c>
      <c r="G22" s="35">
        <v>56000</v>
      </c>
      <c r="H22" s="45"/>
      <c r="I22" s="47"/>
      <c r="J22" s="35"/>
      <c r="K22" s="40"/>
      <c r="L22" s="35">
        <v>56000</v>
      </c>
      <c r="M22" s="48"/>
      <c r="N22" s="37">
        <f t="shared" si="0"/>
        <v>56000</v>
      </c>
    </row>
    <row r="23" spans="1:14">
      <c r="A23" s="55"/>
      <c r="B23" s="56" t="s">
        <v>282</v>
      </c>
      <c r="C23" s="46" t="s">
        <v>271</v>
      </c>
      <c r="D23" s="38">
        <v>40565</v>
      </c>
      <c r="E23" s="38">
        <v>40566</v>
      </c>
      <c r="F23" s="46">
        <v>36820</v>
      </c>
      <c r="G23" s="35">
        <v>28000</v>
      </c>
      <c r="H23" s="45"/>
      <c r="I23" s="47"/>
      <c r="J23" s="35"/>
      <c r="K23" s="40"/>
      <c r="L23" s="35">
        <v>28000</v>
      </c>
      <c r="M23" s="48"/>
      <c r="N23" s="37">
        <f t="shared" si="0"/>
        <v>28000</v>
      </c>
    </row>
    <row r="24" spans="1:14">
      <c r="A24" s="55"/>
      <c r="B24" s="56" t="s">
        <v>283</v>
      </c>
      <c r="C24" s="46" t="s">
        <v>271</v>
      </c>
      <c r="D24" s="38">
        <v>40572</v>
      </c>
      <c r="E24" s="38">
        <v>40573</v>
      </c>
      <c r="F24" s="46">
        <v>36821</v>
      </c>
      <c r="G24" s="35">
        <v>28000</v>
      </c>
      <c r="H24" s="45"/>
      <c r="I24" s="47"/>
      <c r="J24" s="35"/>
      <c r="K24" s="40"/>
      <c r="L24" s="35">
        <v>28000</v>
      </c>
      <c r="M24" s="48"/>
      <c r="N24" s="37">
        <f t="shared" si="0"/>
        <v>28000</v>
      </c>
    </row>
    <row r="25" spans="1:14">
      <c r="A25" s="55"/>
      <c r="B25" s="56" t="s">
        <v>284</v>
      </c>
      <c r="C25" s="46" t="s">
        <v>271</v>
      </c>
      <c r="D25" s="38">
        <v>40573</v>
      </c>
      <c r="E25" s="38">
        <v>40574</v>
      </c>
      <c r="F25" s="46">
        <v>36822</v>
      </c>
      <c r="G25" s="35">
        <v>28000</v>
      </c>
      <c r="H25" s="45"/>
      <c r="I25" s="47"/>
      <c r="J25" s="35"/>
      <c r="K25" s="40"/>
      <c r="L25" s="35">
        <v>28000</v>
      </c>
      <c r="M25" s="48"/>
      <c r="N25" s="37">
        <f t="shared" si="0"/>
        <v>28000</v>
      </c>
    </row>
    <row r="26" spans="1:14">
      <c r="A26" s="55"/>
      <c r="B26" s="56" t="s">
        <v>285</v>
      </c>
      <c r="C26" s="46" t="s">
        <v>271</v>
      </c>
      <c r="D26" s="38">
        <v>40583</v>
      </c>
      <c r="E26" s="38">
        <v>40584</v>
      </c>
      <c r="F26" s="46">
        <v>36823</v>
      </c>
      <c r="G26" s="35">
        <v>28000</v>
      </c>
      <c r="H26" s="45"/>
      <c r="I26" s="47"/>
      <c r="J26" s="35"/>
      <c r="K26" s="40"/>
      <c r="L26" s="35">
        <v>28000</v>
      </c>
      <c r="M26" s="48"/>
      <c r="N26" s="37">
        <f t="shared" si="0"/>
        <v>28000</v>
      </c>
    </row>
    <row r="27" spans="1:14">
      <c r="A27" s="55"/>
      <c r="B27" s="56" t="s">
        <v>287</v>
      </c>
      <c r="C27" s="46" t="s">
        <v>271</v>
      </c>
      <c r="D27" s="38">
        <v>40584</v>
      </c>
      <c r="E27" s="38">
        <v>40586</v>
      </c>
      <c r="F27" s="46">
        <v>36825</v>
      </c>
      <c r="G27" s="35">
        <v>362000</v>
      </c>
      <c r="H27" s="45"/>
      <c r="I27" s="47"/>
      <c r="J27" s="35"/>
      <c r="K27" s="40"/>
      <c r="L27" s="35">
        <v>362000</v>
      </c>
      <c r="M27" s="48"/>
      <c r="N27" s="37">
        <f t="shared" si="0"/>
        <v>362000</v>
      </c>
    </row>
    <row r="28" spans="1:14">
      <c r="A28" s="55"/>
      <c r="B28" s="56" t="s">
        <v>288</v>
      </c>
      <c r="C28" s="56" t="s">
        <v>271</v>
      </c>
      <c r="D28" s="38">
        <v>40585</v>
      </c>
      <c r="E28" s="38">
        <v>40586</v>
      </c>
      <c r="F28" s="46">
        <v>36826</v>
      </c>
      <c r="G28" s="35">
        <v>28000</v>
      </c>
      <c r="H28" s="45"/>
      <c r="I28" s="47"/>
      <c r="J28" s="35"/>
      <c r="K28" s="40"/>
      <c r="L28" s="35">
        <v>28000</v>
      </c>
      <c r="M28" s="48"/>
      <c r="N28" s="37">
        <f t="shared" si="0"/>
        <v>28000</v>
      </c>
    </row>
    <row r="29" spans="1:14">
      <c r="A29" s="55"/>
      <c r="B29" s="56" t="s">
        <v>290</v>
      </c>
      <c r="C29" s="46" t="s">
        <v>291</v>
      </c>
      <c r="D29" s="38">
        <v>40561</v>
      </c>
      <c r="E29" s="38">
        <v>40563</v>
      </c>
      <c r="F29" s="46">
        <v>36828</v>
      </c>
      <c r="G29" s="35">
        <v>56000</v>
      </c>
      <c r="H29" s="45"/>
      <c r="I29" s="47"/>
      <c r="J29" s="35"/>
      <c r="K29" s="40"/>
      <c r="L29" s="35">
        <v>56000</v>
      </c>
      <c r="M29" s="48"/>
      <c r="N29" s="37">
        <f t="shared" si="0"/>
        <v>56000</v>
      </c>
    </row>
    <row r="30" spans="1:14">
      <c r="A30" s="55"/>
      <c r="B30" s="56" t="s">
        <v>292</v>
      </c>
      <c r="C30" s="46" t="s">
        <v>291</v>
      </c>
      <c r="D30" s="38">
        <v>40533</v>
      </c>
      <c r="E30" s="38">
        <v>40535</v>
      </c>
      <c r="F30" s="46">
        <v>36829</v>
      </c>
      <c r="G30" s="35">
        <v>168000</v>
      </c>
      <c r="H30" s="45"/>
      <c r="I30" s="47"/>
      <c r="J30" s="35"/>
      <c r="K30" s="40"/>
      <c r="L30" s="35">
        <v>168000</v>
      </c>
      <c r="M30" s="48"/>
      <c r="N30" s="37">
        <f t="shared" si="0"/>
        <v>168000</v>
      </c>
    </row>
    <row r="31" spans="1:14">
      <c r="A31" s="55"/>
      <c r="B31" s="56" t="s">
        <v>293</v>
      </c>
      <c r="C31" s="46" t="s">
        <v>41</v>
      </c>
      <c r="D31" s="38">
        <v>40591</v>
      </c>
      <c r="E31" s="38">
        <v>40592</v>
      </c>
      <c r="F31" s="46">
        <v>36830</v>
      </c>
      <c r="G31" s="35">
        <v>30000</v>
      </c>
      <c r="H31" s="45"/>
      <c r="I31" s="47"/>
      <c r="J31" s="35"/>
      <c r="K31" s="40">
        <v>30000</v>
      </c>
      <c r="L31" s="35"/>
      <c r="M31" s="48"/>
      <c r="N31" s="37">
        <f t="shared" si="0"/>
        <v>30000</v>
      </c>
    </row>
    <row r="32" spans="1:14">
      <c r="A32" s="55"/>
      <c r="B32" s="56" t="s">
        <v>294</v>
      </c>
      <c r="C32" s="46" t="s">
        <v>54</v>
      </c>
      <c r="D32" s="38" t="s">
        <v>295</v>
      </c>
      <c r="E32" s="38" t="s">
        <v>295</v>
      </c>
      <c r="F32" s="46">
        <v>36831</v>
      </c>
      <c r="G32" s="35">
        <v>102000</v>
      </c>
      <c r="H32" s="45"/>
      <c r="I32" s="47"/>
      <c r="J32" s="35"/>
      <c r="K32" s="40"/>
      <c r="L32" s="35"/>
      <c r="M32" s="48">
        <v>102000</v>
      </c>
      <c r="N32" s="37">
        <f t="shared" si="0"/>
        <v>102000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2155225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2130225</v>
      </c>
      <c r="H39" s="19">
        <f>SUM(H6:H38)</f>
        <v>0</v>
      </c>
      <c r="I39" s="15">
        <f>SUM(I6:I37)</f>
        <v>25000</v>
      </c>
      <c r="J39" s="15">
        <f>SUM(J6:J37)</f>
        <v>25000</v>
      </c>
      <c r="K39" s="15">
        <f>SUM(K6:K37)</f>
        <v>123225</v>
      </c>
      <c r="L39" s="15">
        <f>SUM(L6:L38)</f>
        <v>1707000</v>
      </c>
      <c r="M39" s="15">
        <f>SUM(M6:M38)</f>
        <v>300000</v>
      </c>
      <c r="N39" s="16">
        <f>SUM(J39:M39)</f>
        <v>2155225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93" t="s">
        <v>272</v>
      </c>
      <c r="I41" s="94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95" t="s">
        <v>286</v>
      </c>
      <c r="I42" s="96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</v>
      </c>
      <c r="D43" s="1"/>
      <c r="E43" s="1"/>
      <c r="F43" s="1"/>
      <c r="G43" s="1"/>
      <c r="H43" s="97" t="s">
        <v>289</v>
      </c>
      <c r="I43" s="98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25000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46"/>
  <sheetViews>
    <sheetView topLeftCell="A23" workbookViewId="0">
      <selection sqref="A1:N46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10.7109375" customWidth="1"/>
    <col min="11" max="11" width="10.5703125" customWidth="1"/>
    <col min="12" max="12" width="11.710937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40590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9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255</v>
      </c>
      <c r="C6" s="50" t="s">
        <v>41</v>
      </c>
      <c r="D6" s="33">
        <v>40590</v>
      </c>
      <c r="E6" s="33">
        <v>40592</v>
      </c>
      <c r="F6" s="34">
        <v>36796</v>
      </c>
      <c r="G6" s="35">
        <v>60000</v>
      </c>
      <c r="H6" s="35"/>
      <c r="I6" s="36"/>
      <c r="J6" s="35">
        <v>60000</v>
      </c>
      <c r="K6" s="35"/>
      <c r="L6" s="35"/>
      <c r="M6" s="35"/>
      <c r="N6" s="37">
        <f t="shared" ref="N6:N37" si="0">SUM(G6+I6)</f>
        <v>60000</v>
      </c>
    </row>
    <row r="7" spans="1:14">
      <c r="A7" s="57"/>
      <c r="B7" s="57" t="s">
        <v>101</v>
      </c>
      <c r="C7" s="57" t="s">
        <v>256</v>
      </c>
      <c r="D7" s="33">
        <v>40577</v>
      </c>
      <c r="E7" s="33">
        <v>40578</v>
      </c>
      <c r="F7" s="34">
        <v>36797</v>
      </c>
      <c r="G7" s="35">
        <v>31000</v>
      </c>
      <c r="H7" s="35"/>
      <c r="I7" s="36"/>
      <c r="J7" s="35"/>
      <c r="K7" s="35"/>
      <c r="L7" s="35"/>
      <c r="M7" s="35">
        <v>31000</v>
      </c>
      <c r="N7" s="37">
        <f t="shared" si="0"/>
        <v>31000</v>
      </c>
    </row>
    <row r="8" spans="1:14">
      <c r="A8" s="57"/>
      <c r="B8" s="57" t="s">
        <v>257</v>
      </c>
      <c r="C8" s="57" t="s">
        <v>256</v>
      </c>
      <c r="D8" s="33">
        <v>40559</v>
      </c>
      <c r="E8" s="33">
        <v>40591</v>
      </c>
      <c r="F8" s="34">
        <v>36798</v>
      </c>
      <c r="G8" s="35">
        <v>27500</v>
      </c>
      <c r="H8" s="35"/>
      <c r="I8" s="36"/>
      <c r="J8" s="35"/>
      <c r="K8" s="35"/>
      <c r="L8" s="35"/>
      <c r="M8" s="35">
        <v>27500</v>
      </c>
      <c r="N8" s="37">
        <f t="shared" si="0"/>
        <v>27500</v>
      </c>
    </row>
    <row r="9" spans="1:14">
      <c r="A9" s="57"/>
      <c r="B9" s="50" t="s">
        <v>258</v>
      </c>
      <c r="C9" s="50" t="s">
        <v>256</v>
      </c>
      <c r="D9" s="33">
        <v>40582</v>
      </c>
      <c r="E9" s="33">
        <v>40583</v>
      </c>
      <c r="F9" s="34">
        <v>36799</v>
      </c>
      <c r="G9" s="35">
        <v>28000</v>
      </c>
      <c r="H9" s="35"/>
      <c r="I9" s="36"/>
      <c r="J9" s="35"/>
      <c r="K9" s="35"/>
      <c r="L9" s="35"/>
      <c r="M9" s="35">
        <v>28000</v>
      </c>
      <c r="N9" s="37">
        <f t="shared" si="0"/>
        <v>28000</v>
      </c>
    </row>
    <row r="10" spans="1:14">
      <c r="A10" s="49"/>
      <c r="B10" s="50" t="s">
        <v>259</v>
      </c>
      <c r="C10" s="50" t="s">
        <v>41</v>
      </c>
      <c r="D10" s="33">
        <v>40590</v>
      </c>
      <c r="E10" s="33">
        <v>40591</v>
      </c>
      <c r="F10" s="34">
        <v>36800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260</v>
      </c>
      <c r="C11" s="52" t="s">
        <v>261</v>
      </c>
      <c r="D11" s="33">
        <v>40590</v>
      </c>
      <c r="E11" s="33">
        <v>40591</v>
      </c>
      <c r="F11" s="34">
        <v>36801</v>
      </c>
      <c r="G11" s="35">
        <v>21000</v>
      </c>
      <c r="H11" s="35"/>
      <c r="I11" s="36"/>
      <c r="J11" s="35"/>
      <c r="K11" s="35">
        <v>21000</v>
      </c>
      <c r="L11" s="35"/>
      <c r="M11" s="35"/>
      <c r="N11" s="37">
        <f t="shared" si="0"/>
        <v>21000</v>
      </c>
    </row>
    <row r="12" spans="1:14">
      <c r="A12" s="49"/>
      <c r="B12" s="52" t="s">
        <v>51</v>
      </c>
      <c r="C12" s="52"/>
      <c r="D12" s="33"/>
      <c r="E12" s="33"/>
      <c r="F12" s="34">
        <v>36802</v>
      </c>
      <c r="G12" s="35"/>
      <c r="H12" s="35" t="s">
        <v>35</v>
      </c>
      <c r="I12" s="36">
        <v>5400</v>
      </c>
      <c r="J12" s="36">
        <v>5400</v>
      </c>
      <c r="K12" s="35"/>
      <c r="L12" s="35"/>
      <c r="M12" s="35"/>
      <c r="N12" s="37">
        <f t="shared" si="0"/>
        <v>5400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202900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197500</v>
      </c>
      <c r="H39" s="19">
        <f>SUM(H6:H38)</f>
        <v>0</v>
      </c>
      <c r="I39" s="15">
        <f>SUM(I6:I37)</f>
        <v>5400</v>
      </c>
      <c r="J39" s="15">
        <f>SUM(J6:J37)</f>
        <v>65400</v>
      </c>
      <c r="K39" s="15">
        <f>SUM(K6:K37)</f>
        <v>51000</v>
      </c>
      <c r="L39" s="15">
        <f>SUM(L6:L38)</f>
        <v>0</v>
      </c>
      <c r="M39" s="15">
        <f>SUM(M6:M38)</f>
        <v>86500</v>
      </c>
      <c r="N39" s="16">
        <f>SUM(J39:M39)</f>
        <v>202900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5400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65400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46"/>
  <sheetViews>
    <sheetView topLeftCell="A28" workbookViewId="0">
      <selection activeCell="C44" sqref="C44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10.7109375" customWidth="1"/>
    <col min="11" max="11" width="10.5703125" customWidth="1"/>
    <col min="12" max="12" width="11.710937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40590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43</v>
      </c>
      <c r="C6" s="50" t="s">
        <v>43</v>
      </c>
      <c r="D6" s="33">
        <v>40588</v>
      </c>
      <c r="E6" s="33">
        <v>40590</v>
      </c>
      <c r="F6" s="34">
        <v>36786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57"/>
      <c r="B7" s="57" t="s">
        <v>241</v>
      </c>
      <c r="C7" s="57" t="s">
        <v>41</v>
      </c>
      <c r="D7" s="33">
        <v>40586</v>
      </c>
      <c r="E7" s="33">
        <v>40590</v>
      </c>
      <c r="F7" s="34">
        <v>36787</v>
      </c>
      <c r="G7" s="35">
        <v>120000</v>
      </c>
      <c r="H7" s="35"/>
      <c r="I7" s="36"/>
      <c r="J7" s="35">
        <v>120000</v>
      </c>
      <c r="K7" s="35"/>
      <c r="L7" s="35"/>
      <c r="M7" s="35"/>
      <c r="N7" s="37">
        <f t="shared" si="0"/>
        <v>120000</v>
      </c>
    </row>
    <row r="8" spans="1:14">
      <c r="A8" s="57"/>
      <c r="B8" s="57" t="s">
        <v>242</v>
      </c>
      <c r="C8" s="57" t="s">
        <v>41</v>
      </c>
      <c r="D8" s="33">
        <v>40590</v>
      </c>
      <c r="E8" s="33">
        <v>40591</v>
      </c>
      <c r="F8" s="34">
        <v>36788</v>
      </c>
      <c r="G8" s="35">
        <v>54500</v>
      </c>
      <c r="H8" s="35"/>
      <c r="I8" s="36"/>
      <c r="J8" s="35"/>
      <c r="K8" s="35">
        <v>54500</v>
      </c>
      <c r="L8" s="35"/>
      <c r="M8" s="35"/>
      <c r="N8" s="37">
        <f t="shared" si="0"/>
        <v>54500</v>
      </c>
    </row>
    <row r="9" spans="1:14">
      <c r="A9" s="57"/>
      <c r="B9" s="50" t="s">
        <v>243</v>
      </c>
      <c r="C9" s="50" t="s">
        <v>244</v>
      </c>
      <c r="D9" s="33"/>
      <c r="E9" s="33"/>
      <c r="F9" s="34">
        <v>36789</v>
      </c>
      <c r="G9" s="35"/>
      <c r="H9" s="35" t="s">
        <v>245</v>
      </c>
      <c r="I9" s="36">
        <v>500000</v>
      </c>
      <c r="J9" s="35"/>
      <c r="K9" s="35"/>
      <c r="L9" s="35">
        <v>500000</v>
      </c>
      <c r="M9" s="35"/>
      <c r="N9" s="37">
        <f t="shared" si="0"/>
        <v>500000</v>
      </c>
    </row>
    <row r="10" spans="1:14">
      <c r="A10" s="49"/>
      <c r="B10" s="50" t="s">
        <v>243</v>
      </c>
      <c r="C10" s="50" t="s">
        <v>244</v>
      </c>
      <c r="D10" s="33"/>
      <c r="E10" s="33"/>
      <c r="F10" s="34">
        <v>36790</v>
      </c>
      <c r="G10" s="35"/>
      <c r="H10" s="35" t="s">
        <v>245</v>
      </c>
      <c r="I10" s="35">
        <v>500000</v>
      </c>
      <c r="J10" s="36"/>
      <c r="K10" s="35"/>
      <c r="L10" s="35">
        <v>500000</v>
      </c>
      <c r="M10" s="35"/>
      <c r="N10" s="37">
        <f t="shared" si="0"/>
        <v>500000</v>
      </c>
    </row>
    <row r="11" spans="1:14">
      <c r="A11" s="49"/>
      <c r="B11" s="52" t="s">
        <v>247</v>
      </c>
      <c r="C11" s="52" t="s">
        <v>246</v>
      </c>
      <c r="D11" s="33">
        <v>40505</v>
      </c>
      <c r="E11" s="33">
        <v>40507</v>
      </c>
      <c r="F11" s="34">
        <v>36791</v>
      </c>
      <c r="G11" s="35">
        <v>49000</v>
      </c>
      <c r="H11" s="35"/>
      <c r="I11" s="36"/>
      <c r="J11" s="35"/>
      <c r="K11" s="35"/>
      <c r="L11" s="35">
        <v>49000</v>
      </c>
      <c r="M11" s="35"/>
      <c r="N11" s="37">
        <f t="shared" si="0"/>
        <v>49000</v>
      </c>
    </row>
    <row r="12" spans="1:14">
      <c r="A12" s="49"/>
      <c r="B12" s="52" t="s">
        <v>248</v>
      </c>
      <c r="C12" s="52" t="s">
        <v>246</v>
      </c>
      <c r="D12" s="33">
        <v>40508</v>
      </c>
      <c r="E12" s="33">
        <v>40510</v>
      </c>
      <c r="F12" s="34">
        <v>36792</v>
      </c>
      <c r="G12" s="35">
        <v>49000</v>
      </c>
      <c r="H12" s="35"/>
      <c r="I12" s="36"/>
      <c r="J12" s="36"/>
      <c r="K12" s="35"/>
      <c r="L12" s="35">
        <v>49000</v>
      </c>
      <c r="M12" s="35"/>
      <c r="N12" s="37">
        <f t="shared" si="0"/>
        <v>49000</v>
      </c>
    </row>
    <row r="13" spans="1:14">
      <c r="A13" s="49"/>
      <c r="B13" s="52" t="s">
        <v>249</v>
      </c>
      <c r="C13" s="33" t="s">
        <v>246</v>
      </c>
      <c r="D13" s="33">
        <v>40512</v>
      </c>
      <c r="E13" s="33">
        <v>40514</v>
      </c>
      <c r="F13" s="34">
        <v>36793</v>
      </c>
      <c r="G13" s="35">
        <v>49000</v>
      </c>
      <c r="H13" s="35"/>
      <c r="I13" s="36"/>
      <c r="J13" s="36"/>
      <c r="K13" s="35"/>
      <c r="L13" s="35">
        <v>49000</v>
      </c>
      <c r="M13" s="35"/>
      <c r="N13" s="37">
        <f t="shared" si="0"/>
        <v>49000</v>
      </c>
    </row>
    <row r="14" spans="1:14">
      <c r="A14" s="49"/>
      <c r="B14" s="52" t="s">
        <v>250</v>
      </c>
      <c r="C14" s="33" t="s">
        <v>251</v>
      </c>
      <c r="D14" s="33">
        <v>40514</v>
      </c>
      <c r="E14" s="33">
        <v>40516</v>
      </c>
      <c r="F14" s="34">
        <v>36794</v>
      </c>
      <c r="G14" s="35">
        <v>41000</v>
      </c>
      <c r="H14" s="35"/>
      <c r="I14" s="36"/>
      <c r="J14" s="35"/>
      <c r="K14" s="35"/>
      <c r="L14" s="35"/>
      <c r="M14" s="15">
        <v>41000</v>
      </c>
      <c r="N14" s="37">
        <f t="shared" si="0"/>
        <v>41000</v>
      </c>
    </row>
    <row r="15" spans="1:14">
      <c r="A15" s="53"/>
      <c r="B15" s="52" t="s">
        <v>252</v>
      </c>
      <c r="C15" s="38" t="s">
        <v>41</v>
      </c>
      <c r="D15" s="38">
        <v>40590</v>
      </c>
      <c r="E15" s="38">
        <v>40592</v>
      </c>
      <c r="F15" s="34">
        <v>36795</v>
      </c>
      <c r="G15" s="35">
        <v>60000</v>
      </c>
      <c r="H15" s="40"/>
      <c r="I15" s="41"/>
      <c r="J15" s="35"/>
      <c r="K15" s="42">
        <v>60000</v>
      </c>
      <c r="L15" s="35"/>
      <c r="M15" s="43"/>
      <c r="N15" s="37">
        <f t="shared" si="0"/>
        <v>60000</v>
      </c>
    </row>
    <row r="16" spans="1:14">
      <c r="A16" s="53"/>
      <c r="B16" s="54" t="s">
        <v>253</v>
      </c>
      <c r="C16" s="38" t="s">
        <v>254</v>
      </c>
      <c r="D16" s="38"/>
      <c r="E16" s="38"/>
      <c r="F16" s="34"/>
      <c r="G16" s="40"/>
      <c r="H16" s="40" t="s">
        <v>254</v>
      </c>
      <c r="I16" s="41">
        <v>13500</v>
      </c>
      <c r="J16" s="40">
        <v>13500</v>
      </c>
      <c r="K16" s="42"/>
      <c r="L16" s="40"/>
      <c r="M16" s="43"/>
      <c r="N16" s="37">
        <f t="shared" si="0"/>
        <v>13500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1478000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464500</v>
      </c>
      <c r="H39" s="19">
        <f>SUM(H6:H38)</f>
        <v>0</v>
      </c>
      <c r="I39" s="15">
        <f>SUM(I6:I37)</f>
        <v>1013500</v>
      </c>
      <c r="J39" s="15">
        <f>SUM(J6:J37)</f>
        <v>175500</v>
      </c>
      <c r="K39" s="15">
        <f>SUM(K6:K37)</f>
        <v>114500</v>
      </c>
      <c r="L39" s="15">
        <f>SUM(L6:L38)</f>
        <v>1147000</v>
      </c>
      <c r="M39" s="15">
        <f>SUM(M6:M38)</f>
        <v>41000</v>
      </c>
      <c r="N39" s="16">
        <f>SUM(J39:M39)</f>
        <v>1478000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267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133500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42000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175500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46"/>
  <sheetViews>
    <sheetView workbookViewId="0">
      <selection activeCell="D23" sqref="D23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40589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232</v>
      </c>
      <c r="C6" s="50" t="s">
        <v>41</v>
      </c>
      <c r="D6" s="33">
        <v>40589</v>
      </c>
      <c r="E6" s="33">
        <v>40590</v>
      </c>
      <c r="F6" s="34">
        <v>36777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/>
      <c r="B7" s="57" t="s">
        <v>233</v>
      </c>
      <c r="C7" s="57" t="s">
        <v>41</v>
      </c>
      <c r="D7" s="33">
        <v>40589</v>
      </c>
      <c r="E7" s="33">
        <v>40591</v>
      </c>
      <c r="F7" s="34">
        <v>36778</v>
      </c>
      <c r="G7" s="35">
        <v>80000</v>
      </c>
      <c r="H7" s="35"/>
      <c r="I7" s="36"/>
      <c r="J7" s="35">
        <v>80000</v>
      </c>
      <c r="K7" s="35"/>
      <c r="L7" s="35"/>
      <c r="M7" s="35"/>
      <c r="N7" s="37">
        <f t="shared" si="0"/>
        <v>80000</v>
      </c>
    </row>
    <row r="8" spans="1:14">
      <c r="A8" s="57"/>
      <c r="B8" s="57" t="s">
        <v>234</v>
      </c>
      <c r="C8" s="57" t="s">
        <v>41</v>
      </c>
      <c r="D8" s="33"/>
      <c r="E8" s="33"/>
      <c r="F8" s="34">
        <v>36779</v>
      </c>
      <c r="G8" s="35"/>
      <c r="H8" s="35" t="s">
        <v>235</v>
      </c>
      <c r="I8" s="36">
        <v>25000</v>
      </c>
      <c r="J8" s="35">
        <v>25000</v>
      </c>
      <c r="K8" s="35"/>
      <c r="L8" s="35"/>
      <c r="M8" s="35"/>
      <c r="N8" s="37">
        <f t="shared" si="0"/>
        <v>25000</v>
      </c>
    </row>
    <row r="9" spans="1:14">
      <c r="A9" s="57"/>
      <c r="B9" s="50" t="s">
        <v>236</v>
      </c>
      <c r="C9" s="50" t="s">
        <v>41</v>
      </c>
      <c r="D9" s="33">
        <v>40589</v>
      </c>
      <c r="E9" s="33">
        <v>40591</v>
      </c>
      <c r="F9" s="34">
        <v>36780</v>
      </c>
      <c r="G9" s="35">
        <v>60000</v>
      </c>
      <c r="H9" s="35"/>
      <c r="I9" s="36"/>
      <c r="J9" s="35">
        <v>60000</v>
      </c>
      <c r="K9" s="35"/>
      <c r="L9" s="35"/>
      <c r="M9" s="35"/>
      <c r="N9" s="37">
        <f t="shared" si="0"/>
        <v>60000</v>
      </c>
    </row>
    <row r="10" spans="1:14">
      <c r="A10" s="49"/>
      <c r="B10" s="57" t="s">
        <v>237</v>
      </c>
      <c r="C10" s="33" t="s">
        <v>41</v>
      </c>
      <c r="D10" s="33">
        <v>40589</v>
      </c>
      <c r="E10" s="33">
        <v>40591</v>
      </c>
      <c r="F10" s="34">
        <v>36781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238</v>
      </c>
      <c r="C11" s="51" t="s">
        <v>41</v>
      </c>
      <c r="D11" s="33">
        <v>40589</v>
      </c>
      <c r="E11" s="33">
        <v>40591</v>
      </c>
      <c r="F11" s="34">
        <v>36782</v>
      </c>
      <c r="G11" s="35">
        <v>60000</v>
      </c>
      <c r="H11" s="35"/>
      <c r="I11" s="36"/>
      <c r="J11" s="35"/>
      <c r="K11" s="35">
        <v>60000</v>
      </c>
      <c r="L11" s="35"/>
      <c r="M11" s="35"/>
      <c r="N11" s="37">
        <f t="shared" si="0"/>
        <v>60000</v>
      </c>
    </row>
    <row r="12" spans="1:14">
      <c r="A12" s="49"/>
      <c r="B12" s="52" t="s">
        <v>239</v>
      </c>
      <c r="C12" s="33" t="s">
        <v>41</v>
      </c>
      <c r="D12" s="33">
        <v>40589</v>
      </c>
      <c r="E12" s="33">
        <v>40591</v>
      </c>
      <c r="F12" s="34">
        <v>36783</v>
      </c>
      <c r="G12" s="35">
        <v>60000</v>
      </c>
      <c r="H12" s="35"/>
      <c r="I12" s="36"/>
      <c r="J12" s="36"/>
      <c r="K12" s="35">
        <v>60000</v>
      </c>
      <c r="L12" s="35"/>
      <c r="M12" s="35"/>
      <c r="N12" s="37">
        <f t="shared" si="0"/>
        <v>60000</v>
      </c>
    </row>
    <row r="13" spans="1:14">
      <c r="A13" s="49"/>
      <c r="B13" s="52" t="s">
        <v>237</v>
      </c>
      <c r="C13" s="33" t="s">
        <v>41</v>
      </c>
      <c r="D13" s="33"/>
      <c r="E13" s="33"/>
      <c r="F13" s="34">
        <v>36784</v>
      </c>
      <c r="G13" s="35"/>
      <c r="H13" s="35" t="s">
        <v>240</v>
      </c>
      <c r="I13" s="36">
        <v>150000</v>
      </c>
      <c r="J13" s="36"/>
      <c r="K13" s="35">
        <v>150000</v>
      </c>
      <c r="L13" s="35"/>
      <c r="M13" s="35"/>
      <c r="N13" s="37">
        <f t="shared" si="0"/>
        <v>150000</v>
      </c>
    </row>
    <row r="14" spans="1:14">
      <c r="A14" s="49"/>
      <c r="B14" s="52" t="s">
        <v>75</v>
      </c>
      <c r="C14" s="33" t="s">
        <v>41</v>
      </c>
      <c r="D14" s="33"/>
      <c r="E14" s="33"/>
      <c r="F14" s="34">
        <v>36785</v>
      </c>
      <c r="G14" s="35"/>
      <c r="H14" s="35" t="s">
        <v>35</v>
      </c>
      <c r="I14" s="36">
        <v>3800</v>
      </c>
      <c r="J14" s="35">
        <v>3800</v>
      </c>
      <c r="K14" s="35"/>
      <c r="L14" s="35"/>
      <c r="M14" s="15"/>
      <c r="N14" s="37">
        <f t="shared" si="0"/>
        <v>3800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528800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350000</v>
      </c>
      <c r="H39" s="19">
        <f>SUM(H6:H38)</f>
        <v>0</v>
      </c>
      <c r="I39" s="15">
        <f>SUM(I6:I37)</f>
        <v>178800</v>
      </c>
      <c r="J39" s="15">
        <f>SUM(J6:J37)</f>
        <v>168800</v>
      </c>
      <c r="K39" s="15">
        <f>SUM(K6:K37)</f>
        <v>360000</v>
      </c>
      <c r="L39" s="15">
        <f>SUM(L6:L38)</f>
        <v>0</v>
      </c>
      <c r="M39" s="15">
        <f>SUM(M6:M38)</f>
        <v>0</v>
      </c>
      <c r="N39" s="16">
        <f>SUM(J39:M39)</f>
        <v>528800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8800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168800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46"/>
  <sheetViews>
    <sheetView workbookViewId="0">
      <selection activeCell="A6" sqref="A6:M10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40589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63</v>
      </c>
      <c r="B6" s="50" t="s">
        <v>222</v>
      </c>
      <c r="C6" s="50" t="s">
        <v>41</v>
      </c>
      <c r="D6" s="33">
        <v>40589</v>
      </c>
      <c r="E6" s="33">
        <v>40590</v>
      </c>
      <c r="F6" s="34">
        <v>36772</v>
      </c>
      <c r="G6" s="35">
        <v>39000</v>
      </c>
      <c r="H6" s="35"/>
      <c r="I6" s="36"/>
      <c r="J6" s="35"/>
      <c r="K6" s="35">
        <v>39000</v>
      </c>
      <c r="L6" s="35"/>
      <c r="M6" s="35"/>
      <c r="N6" s="37">
        <f t="shared" ref="N6:N37" si="0">SUM(G6+I6)</f>
        <v>39000</v>
      </c>
    </row>
    <row r="7" spans="1:14">
      <c r="A7" s="57" t="s">
        <v>133</v>
      </c>
      <c r="B7" s="57" t="s">
        <v>226</v>
      </c>
      <c r="C7" s="57" t="s">
        <v>41</v>
      </c>
      <c r="D7" s="33">
        <v>40588</v>
      </c>
      <c r="E7" s="33">
        <v>40589</v>
      </c>
      <c r="F7" s="34">
        <v>36773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57" t="s">
        <v>107</v>
      </c>
      <c r="B8" s="57" t="s">
        <v>227</v>
      </c>
      <c r="C8" s="57" t="s">
        <v>41</v>
      </c>
      <c r="D8" s="33"/>
      <c r="E8" s="33"/>
      <c r="F8" s="34">
        <v>36774</v>
      </c>
      <c r="G8" s="35"/>
      <c r="H8" s="35" t="s">
        <v>228</v>
      </c>
      <c r="I8" s="36">
        <v>45000</v>
      </c>
      <c r="J8" s="35"/>
      <c r="K8" s="35">
        <v>45000</v>
      </c>
      <c r="L8" s="35"/>
      <c r="M8" s="35"/>
      <c r="N8" s="37">
        <f t="shared" si="0"/>
        <v>45000</v>
      </c>
    </row>
    <row r="9" spans="1:14">
      <c r="A9" s="57"/>
      <c r="B9" s="50" t="s">
        <v>229</v>
      </c>
      <c r="C9" s="50" t="s">
        <v>41</v>
      </c>
      <c r="D9" s="33"/>
      <c r="E9" s="33"/>
      <c r="F9" s="34">
        <v>36775</v>
      </c>
      <c r="G9" s="35"/>
      <c r="H9" s="35" t="s">
        <v>35</v>
      </c>
      <c r="I9" s="36">
        <v>4000</v>
      </c>
      <c r="J9" s="35">
        <v>4000</v>
      </c>
      <c r="K9" s="35"/>
      <c r="L9" s="35"/>
      <c r="M9" s="35"/>
      <c r="N9" s="37">
        <f t="shared" si="0"/>
        <v>4000</v>
      </c>
    </row>
    <row r="10" spans="1:14">
      <c r="A10" s="49" t="s">
        <v>230</v>
      </c>
      <c r="B10" s="57" t="s">
        <v>231</v>
      </c>
      <c r="C10" s="33" t="s">
        <v>41</v>
      </c>
      <c r="D10" s="33">
        <v>40589</v>
      </c>
      <c r="E10" s="33">
        <v>40592</v>
      </c>
      <c r="F10" s="34">
        <v>36776</v>
      </c>
      <c r="G10" s="35">
        <v>75000</v>
      </c>
      <c r="H10" s="35"/>
      <c r="I10" s="35"/>
      <c r="J10" s="36"/>
      <c r="K10" s="35">
        <v>75000</v>
      </c>
      <c r="L10" s="35"/>
      <c r="M10" s="35"/>
      <c r="N10" s="37">
        <f t="shared" si="0"/>
        <v>75000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193000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144000</v>
      </c>
      <c r="H39" s="19">
        <f>SUM(H6:H38)</f>
        <v>0</v>
      </c>
      <c r="I39" s="15">
        <f>SUM(I6:I37)</f>
        <v>49000</v>
      </c>
      <c r="J39" s="15">
        <f>SUM(J6:J37)</f>
        <v>34000</v>
      </c>
      <c r="K39" s="15">
        <f>SUM(K6:K37)</f>
        <v>159000</v>
      </c>
      <c r="L39" s="15">
        <f>SUM(L6:L38)</f>
        <v>0</v>
      </c>
      <c r="M39" s="15">
        <f>SUM(M6:M38)</f>
        <v>0</v>
      </c>
      <c r="N39" s="16">
        <f>SUM(J39:M39)</f>
        <v>193000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34000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46"/>
  <sheetViews>
    <sheetView workbookViewId="0">
      <selection activeCell="K3" sqref="K3:M3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40589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216</v>
      </c>
      <c r="B6" s="50" t="s">
        <v>217</v>
      </c>
      <c r="C6" s="50" t="s">
        <v>218</v>
      </c>
      <c r="D6" s="33">
        <v>40588</v>
      </c>
      <c r="E6" s="33">
        <v>40590</v>
      </c>
      <c r="F6" s="34">
        <v>36765</v>
      </c>
      <c r="G6" s="35">
        <v>66000</v>
      </c>
      <c r="H6" s="35"/>
      <c r="I6" s="36"/>
      <c r="J6" s="35"/>
      <c r="K6" s="35"/>
      <c r="L6" s="35"/>
      <c r="M6" s="35">
        <v>66000</v>
      </c>
      <c r="N6" s="37">
        <f t="shared" ref="N6:N37" si="0">SUM(G6+I6)</f>
        <v>66000</v>
      </c>
    </row>
    <row r="7" spans="1:14">
      <c r="A7" s="57" t="s">
        <v>63</v>
      </c>
      <c r="B7" s="57" t="s">
        <v>219</v>
      </c>
      <c r="C7" s="57" t="s">
        <v>41</v>
      </c>
      <c r="D7" s="33">
        <v>40588</v>
      </c>
      <c r="E7" s="33">
        <v>40589</v>
      </c>
      <c r="F7" s="34">
        <v>36767</v>
      </c>
      <c r="G7" s="35">
        <v>39000</v>
      </c>
      <c r="H7" s="35"/>
      <c r="I7" s="36"/>
      <c r="J7" s="35"/>
      <c r="K7" s="35">
        <v>39000</v>
      </c>
      <c r="L7" s="35"/>
      <c r="M7" s="35"/>
      <c r="N7" s="37">
        <f t="shared" si="0"/>
        <v>39000</v>
      </c>
    </row>
    <row r="8" spans="1:14">
      <c r="A8" s="57"/>
      <c r="B8" s="57" t="s">
        <v>221</v>
      </c>
      <c r="C8" s="57" t="s">
        <v>41</v>
      </c>
      <c r="D8" s="33">
        <v>40588</v>
      </c>
      <c r="E8" s="33">
        <v>40589</v>
      </c>
      <c r="F8" s="34">
        <v>36768</v>
      </c>
      <c r="G8" s="35">
        <v>30000</v>
      </c>
      <c r="H8" s="35"/>
      <c r="I8" s="36"/>
      <c r="J8" s="35"/>
      <c r="K8" s="35">
        <v>30000</v>
      </c>
      <c r="L8" s="35"/>
      <c r="M8" s="35"/>
      <c r="N8" s="37">
        <f t="shared" si="0"/>
        <v>30000</v>
      </c>
    </row>
    <row r="9" spans="1:14">
      <c r="A9" s="57"/>
      <c r="B9" s="50" t="s">
        <v>222</v>
      </c>
      <c r="C9" s="50" t="s">
        <v>41</v>
      </c>
      <c r="D9" s="33"/>
      <c r="E9" s="33"/>
      <c r="F9" s="34">
        <v>36769</v>
      </c>
      <c r="G9" s="35"/>
      <c r="H9" s="35" t="s">
        <v>223</v>
      </c>
      <c r="I9" s="36">
        <v>70000</v>
      </c>
      <c r="J9" s="35">
        <v>35000</v>
      </c>
      <c r="K9" s="35">
        <v>35000</v>
      </c>
      <c r="L9" s="35"/>
      <c r="M9" s="35"/>
      <c r="N9" s="37">
        <f t="shared" si="0"/>
        <v>70000</v>
      </c>
    </row>
    <row r="10" spans="1:14">
      <c r="A10" s="49" t="s">
        <v>224</v>
      </c>
      <c r="B10" s="57" t="s">
        <v>225</v>
      </c>
      <c r="C10" s="33" t="s">
        <v>41</v>
      </c>
      <c r="D10" s="33">
        <v>40588</v>
      </c>
      <c r="E10" s="33">
        <v>40590</v>
      </c>
      <c r="F10" s="34">
        <v>36770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202</v>
      </c>
      <c r="C11" s="51" t="s">
        <v>41</v>
      </c>
      <c r="D11" s="33"/>
      <c r="E11" s="33"/>
      <c r="F11" s="34">
        <v>36771</v>
      </c>
      <c r="G11" s="35"/>
      <c r="H11" s="35" t="s">
        <v>35</v>
      </c>
      <c r="I11" s="36">
        <v>4000</v>
      </c>
      <c r="J11" s="35">
        <v>4000</v>
      </c>
      <c r="K11" s="35"/>
      <c r="L11" s="35"/>
      <c r="M11" s="35"/>
      <c r="N11" s="37">
        <f t="shared" si="0"/>
        <v>4000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269000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195000</v>
      </c>
      <c r="H39" s="19">
        <f>SUM(H6:H38)</f>
        <v>0</v>
      </c>
      <c r="I39" s="15">
        <f>SUM(I6:I37)</f>
        <v>74000</v>
      </c>
      <c r="J39" s="15">
        <f>SUM(J6:J37)</f>
        <v>39000</v>
      </c>
      <c r="K39" s="15">
        <f>SUM(K6:K37)</f>
        <v>164000</v>
      </c>
      <c r="L39" s="15">
        <f>SUM(L6:L38)</f>
        <v>0</v>
      </c>
      <c r="M39" s="15">
        <f>SUM(M6:M38)</f>
        <v>66000</v>
      </c>
      <c r="N39" s="16">
        <f>SUM(J39:M39)</f>
        <v>269000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 t="s">
        <v>220</v>
      </c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70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39000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E3" sqref="E3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40601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3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430</v>
      </c>
      <c r="C6" s="111"/>
      <c r="D6" s="33"/>
      <c r="E6" s="33"/>
      <c r="F6" s="34">
        <v>36941</v>
      </c>
      <c r="G6" s="35"/>
      <c r="H6" s="114" t="s">
        <v>431</v>
      </c>
      <c r="I6" s="36">
        <v>80000</v>
      </c>
      <c r="J6" s="35">
        <v>80000</v>
      </c>
      <c r="K6" s="35"/>
      <c r="L6" s="35"/>
      <c r="M6" s="35"/>
      <c r="N6" s="37">
        <f t="shared" ref="N6:N38" si="0">SUM(G6+I6)</f>
        <v>80000</v>
      </c>
    </row>
    <row r="7" spans="1:14">
      <c r="A7" s="57"/>
      <c r="B7" s="50" t="s">
        <v>432</v>
      </c>
      <c r="C7" s="111" t="s">
        <v>41</v>
      </c>
      <c r="D7" s="33">
        <v>40601</v>
      </c>
      <c r="E7" s="33">
        <v>40603</v>
      </c>
      <c r="F7" s="34">
        <v>36942</v>
      </c>
      <c r="G7" s="35">
        <v>78000</v>
      </c>
      <c r="H7" s="35"/>
      <c r="I7" s="36"/>
      <c r="J7" s="35"/>
      <c r="K7" s="35">
        <v>78000</v>
      </c>
      <c r="L7" s="35"/>
      <c r="M7" s="35"/>
      <c r="N7" s="37">
        <f t="shared" si="0"/>
        <v>78000</v>
      </c>
    </row>
    <row r="8" spans="1:14">
      <c r="A8" s="57"/>
      <c r="B8" s="50" t="s">
        <v>433</v>
      </c>
      <c r="C8" s="50" t="s">
        <v>41</v>
      </c>
      <c r="D8" s="33">
        <v>40601</v>
      </c>
      <c r="E8" s="33">
        <v>40603</v>
      </c>
      <c r="F8" s="34">
        <v>36943</v>
      </c>
      <c r="G8" s="35">
        <v>60000</v>
      </c>
      <c r="H8" s="35"/>
      <c r="I8" s="35"/>
      <c r="J8" s="36">
        <v>60000</v>
      </c>
      <c r="K8" s="35"/>
      <c r="L8" s="35"/>
      <c r="M8" s="35"/>
      <c r="N8" s="37">
        <f t="shared" si="0"/>
        <v>60000</v>
      </c>
    </row>
    <row r="9" spans="1:14">
      <c r="A9" s="57"/>
      <c r="B9" s="50" t="s">
        <v>51</v>
      </c>
      <c r="C9" s="111"/>
      <c r="D9" s="33"/>
      <c r="E9" s="33"/>
      <c r="F9" s="34">
        <v>36944</v>
      </c>
      <c r="G9" s="35"/>
      <c r="H9" s="35" t="s">
        <v>35</v>
      </c>
      <c r="I9" s="36">
        <v>2400</v>
      </c>
      <c r="J9" s="35">
        <v>2400</v>
      </c>
      <c r="K9" s="35"/>
      <c r="L9" s="35"/>
      <c r="M9" s="35"/>
      <c r="N9" s="37">
        <f t="shared" si="0"/>
        <v>2400</v>
      </c>
    </row>
    <row r="10" spans="1:14">
      <c r="A10" s="57"/>
      <c r="B10" s="50"/>
      <c r="C10" s="50"/>
      <c r="D10" s="33"/>
      <c r="E10" s="33"/>
      <c r="F10" s="34"/>
      <c r="G10" s="35"/>
      <c r="H10" s="35"/>
      <c r="I10" s="36"/>
      <c r="J10" s="35"/>
      <c r="K10" s="35"/>
      <c r="L10" s="35"/>
      <c r="M10" s="35"/>
      <c r="N10" s="37">
        <f t="shared" si="0"/>
        <v>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0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52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34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34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220400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138000</v>
      </c>
      <c r="H40" s="19"/>
      <c r="I40" s="15">
        <f>SUM(I6:I38)</f>
        <v>82400</v>
      </c>
      <c r="J40" s="15">
        <f>SUM(J6:J38)</f>
        <v>142400</v>
      </c>
      <c r="K40" s="15">
        <f>SUM(K6:K38)</f>
        <v>78000</v>
      </c>
      <c r="L40" s="15">
        <f>SUM(L6:L39)</f>
        <v>0</v>
      </c>
      <c r="M40" s="15">
        <f>SUM(M6:M39)</f>
        <v>0</v>
      </c>
      <c r="N40" s="16">
        <f>SUM(J40:M40)</f>
        <v>220400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 ht="18.75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131"/>
      <c r="I42" s="132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280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140000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2400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142400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46"/>
  <sheetViews>
    <sheetView workbookViewId="0">
      <selection activeCell="C41" sqref="C41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40588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208</v>
      </c>
      <c r="C6" s="50" t="s">
        <v>41</v>
      </c>
      <c r="D6" s="33">
        <v>40588</v>
      </c>
      <c r="E6" s="33">
        <v>40589</v>
      </c>
      <c r="F6" s="34">
        <v>36759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/>
      <c r="B7" s="57" t="s">
        <v>209</v>
      </c>
      <c r="C7" s="57" t="s">
        <v>41</v>
      </c>
      <c r="D7" s="33">
        <v>40588</v>
      </c>
      <c r="E7" s="33">
        <v>40589</v>
      </c>
      <c r="F7" s="34">
        <v>36760</v>
      </c>
      <c r="G7" s="35">
        <v>30000</v>
      </c>
      <c r="H7" s="35"/>
      <c r="I7" s="36"/>
      <c r="J7" s="35"/>
      <c r="K7" s="35">
        <v>30000</v>
      </c>
      <c r="L7" s="35"/>
      <c r="M7" s="35"/>
      <c r="N7" s="37">
        <f t="shared" si="0"/>
        <v>30000</v>
      </c>
    </row>
    <row r="8" spans="1:14">
      <c r="A8" s="57"/>
      <c r="B8" s="57" t="s">
        <v>210</v>
      </c>
      <c r="C8" s="57" t="s">
        <v>211</v>
      </c>
      <c r="D8" s="33"/>
      <c r="E8" s="33"/>
      <c r="F8" s="34">
        <v>36761</v>
      </c>
      <c r="G8" s="35"/>
      <c r="H8" s="35" t="s">
        <v>212</v>
      </c>
      <c r="I8" s="36">
        <v>76000</v>
      </c>
      <c r="J8" s="35"/>
      <c r="K8" s="35">
        <v>76000</v>
      </c>
      <c r="L8" s="35"/>
      <c r="M8" s="35"/>
      <c r="N8" s="37">
        <f t="shared" si="0"/>
        <v>76000</v>
      </c>
    </row>
    <row r="9" spans="1:14">
      <c r="A9" s="57"/>
      <c r="B9" s="50" t="s">
        <v>213</v>
      </c>
      <c r="C9" s="50" t="s">
        <v>41</v>
      </c>
      <c r="D9" s="33">
        <v>40588</v>
      </c>
      <c r="E9" s="33">
        <v>40589</v>
      </c>
      <c r="F9" s="34">
        <v>36762</v>
      </c>
      <c r="G9" s="35">
        <v>70000</v>
      </c>
      <c r="H9" s="35"/>
      <c r="I9" s="36"/>
      <c r="J9" s="35"/>
      <c r="K9" s="35">
        <v>70000</v>
      </c>
      <c r="L9" s="35"/>
      <c r="M9" s="35"/>
      <c r="N9" s="37">
        <f t="shared" si="0"/>
        <v>70000</v>
      </c>
    </row>
    <row r="10" spans="1:14">
      <c r="A10" s="49"/>
      <c r="B10" s="57" t="s">
        <v>214</v>
      </c>
      <c r="C10" s="33" t="s">
        <v>41</v>
      </c>
      <c r="D10" s="33">
        <v>40588</v>
      </c>
      <c r="E10" s="33">
        <v>40592</v>
      </c>
      <c r="F10" s="34">
        <v>36763</v>
      </c>
      <c r="G10" s="35">
        <v>12000</v>
      </c>
      <c r="H10" s="35"/>
      <c r="I10" s="35"/>
      <c r="J10" s="36"/>
      <c r="K10" s="35">
        <v>120000</v>
      </c>
      <c r="L10" s="35"/>
      <c r="M10" s="35"/>
      <c r="N10" s="37">
        <f t="shared" si="0"/>
        <v>12000</v>
      </c>
    </row>
    <row r="11" spans="1:14">
      <c r="A11" s="49"/>
      <c r="B11" s="52" t="s">
        <v>215</v>
      </c>
      <c r="C11" s="51" t="s">
        <v>41</v>
      </c>
      <c r="D11" s="33"/>
      <c r="E11" s="33"/>
      <c r="F11" s="34">
        <v>36764</v>
      </c>
      <c r="G11" s="35"/>
      <c r="H11" s="35" t="s">
        <v>50</v>
      </c>
      <c r="I11" s="36">
        <v>1300</v>
      </c>
      <c r="J11" s="35">
        <v>1300</v>
      </c>
      <c r="K11" s="35"/>
      <c r="L11" s="35"/>
      <c r="M11" s="35"/>
      <c r="N11" s="37">
        <f t="shared" si="0"/>
        <v>1300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219300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142000</v>
      </c>
      <c r="H39" s="19">
        <f>SUM(H6:H38)</f>
        <v>0</v>
      </c>
      <c r="I39" s="15">
        <f>SUM(I6:I37)</f>
        <v>77300</v>
      </c>
      <c r="J39" s="15">
        <f>SUM(J6:J37)</f>
        <v>1300</v>
      </c>
      <c r="K39" s="15">
        <f>SUM(K6:K37)</f>
        <v>326000</v>
      </c>
      <c r="L39" s="15">
        <f>SUM(L6:L38)</f>
        <v>0</v>
      </c>
      <c r="M39" s="15">
        <f>SUM(M6:M38)</f>
        <v>0</v>
      </c>
      <c r="N39" s="16">
        <f>SUM(J39:M39)</f>
        <v>327300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1300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1300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N46"/>
  <sheetViews>
    <sheetView workbookViewId="0">
      <selection activeCell="D43" sqref="D43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40587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81</v>
      </c>
      <c r="B6" s="50" t="s">
        <v>203</v>
      </c>
      <c r="C6" s="50" t="s">
        <v>41</v>
      </c>
      <c r="D6" s="33">
        <v>40587</v>
      </c>
      <c r="E6" s="33">
        <v>40589</v>
      </c>
      <c r="F6" s="34">
        <v>36755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 t="s">
        <v>196</v>
      </c>
      <c r="B7" s="57" t="s">
        <v>204</v>
      </c>
      <c r="C7" s="57" t="s">
        <v>41</v>
      </c>
      <c r="D7" s="33">
        <v>40587</v>
      </c>
      <c r="E7" s="33">
        <v>40589</v>
      </c>
      <c r="F7" s="34">
        <v>36756</v>
      </c>
      <c r="G7" s="35">
        <v>60000</v>
      </c>
      <c r="H7" s="35"/>
      <c r="I7" s="36"/>
      <c r="J7" s="35">
        <v>60000</v>
      </c>
      <c r="K7" s="35"/>
      <c r="L7" s="35"/>
      <c r="M7" s="35"/>
      <c r="N7" s="37">
        <f t="shared" si="0"/>
        <v>60000</v>
      </c>
    </row>
    <row r="8" spans="1:14">
      <c r="A8" s="57" t="s">
        <v>205</v>
      </c>
      <c r="B8" s="57" t="s">
        <v>206</v>
      </c>
      <c r="C8" s="57" t="s">
        <v>41</v>
      </c>
      <c r="D8" s="33">
        <v>40587</v>
      </c>
      <c r="E8" s="33">
        <v>40588</v>
      </c>
      <c r="F8" s="34">
        <v>36757</v>
      </c>
      <c r="G8" s="35">
        <v>60000</v>
      </c>
      <c r="H8" s="35"/>
      <c r="I8" s="36"/>
      <c r="J8" s="35">
        <v>60000</v>
      </c>
      <c r="K8" s="35"/>
      <c r="L8" s="35"/>
      <c r="M8" s="35"/>
      <c r="N8" s="37">
        <f t="shared" si="0"/>
        <v>60000</v>
      </c>
    </row>
    <row r="9" spans="1:14">
      <c r="A9" s="57" t="s">
        <v>107</v>
      </c>
      <c r="B9" s="50" t="s">
        <v>207</v>
      </c>
      <c r="C9" s="50" t="s">
        <v>41</v>
      </c>
      <c r="D9" s="33">
        <v>40587</v>
      </c>
      <c r="E9" s="33">
        <v>40588</v>
      </c>
      <c r="F9" s="34">
        <v>36758</v>
      </c>
      <c r="G9" s="35">
        <v>120000</v>
      </c>
      <c r="H9" s="35"/>
      <c r="I9" s="36"/>
      <c r="J9" s="35"/>
      <c r="K9" s="35">
        <v>120000</v>
      </c>
      <c r="L9" s="35"/>
      <c r="M9" s="35"/>
      <c r="N9" s="37">
        <f t="shared" si="0"/>
        <v>120000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300000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300000</v>
      </c>
      <c r="H39" s="19">
        <f>SUM(H6:H38)</f>
        <v>0</v>
      </c>
      <c r="I39" s="15">
        <f>SUM(I6:I37)</f>
        <v>0</v>
      </c>
      <c r="J39" s="15">
        <f>SUM(J6:J37)</f>
        <v>120000</v>
      </c>
      <c r="K39" s="15">
        <f>SUM(K6:K37)</f>
        <v>180000</v>
      </c>
      <c r="L39" s="15">
        <f>SUM(L6:L38)</f>
        <v>0</v>
      </c>
      <c r="M39" s="15">
        <f>SUM(M6:M38)</f>
        <v>0</v>
      </c>
      <c r="N39" s="16">
        <f>SUM(J39:M39)</f>
        <v>300000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240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120000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6">
    <mergeCell ref="A46:B46"/>
    <mergeCell ref="C1:F1"/>
    <mergeCell ref="B3:D3"/>
    <mergeCell ref="K3:M3"/>
    <mergeCell ref="H4:I4"/>
    <mergeCell ref="E42:F42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N46"/>
  <sheetViews>
    <sheetView workbookViewId="0">
      <selection activeCell="C44" sqref="C44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40587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198</v>
      </c>
      <c r="C6" s="50" t="s">
        <v>41</v>
      </c>
      <c r="D6" s="33">
        <v>40586</v>
      </c>
      <c r="E6" s="33">
        <v>40588</v>
      </c>
      <c r="F6" s="34">
        <v>36751</v>
      </c>
      <c r="G6" s="35">
        <v>84000</v>
      </c>
      <c r="H6" s="35"/>
      <c r="I6" s="36"/>
      <c r="J6" s="35"/>
      <c r="K6" s="35">
        <v>84000</v>
      </c>
      <c r="L6" s="35"/>
      <c r="M6" s="35"/>
      <c r="N6" s="37">
        <f t="shared" ref="N6:N37" si="0">SUM(G6+I6)</f>
        <v>84000</v>
      </c>
    </row>
    <row r="7" spans="1:14">
      <c r="A7" s="57"/>
      <c r="B7" s="57" t="s">
        <v>199</v>
      </c>
      <c r="C7" s="57" t="s">
        <v>41</v>
      </c>
      <c r="D7" s="33">
        <v>40587</v>
      </c>
      <c r="E7" s="33">
        <v>40588</v>
      </c>
      <c r="F7" s="34">
        <v>36752</v>
      </c>
      <c r="G7" s="35">
        <v>24500</v>
      </c>
      <c r="H7" s="35"/>
      <c r="I7" s="36"/>
      <c r="J7" s="35"/>
      <c r="K7" s="35">
        <v>24500</v>
      </c>
      <c r="L7" s="35"/>
      <c r="M7" s="35"/>
      <c r="N7" s="37">
        <f t="shared" si="0"/>
        <v>24500</v>
      </c>
    </row>
    <row r="8" spans="1:14">
      <c r="A8" s="57"/>
      <c r="B8" s="57" t="s">
        <v>200</v>
      </c>
      <c r="C8" s="57" t="s">
        <v>156</v>
      </c>
      <c r="D8" s="33">
        <v>40586</v>
      </c>
      <c r="E8" s="33">
        <v>40588</v>
      </c>
      <c r="F8" s="34">
        <v>36753</v>
      </c>
      <c r="G8" s="35">
        <v>31075</v>
      </c>
      <c r="H8" s="35"/>
      <c r="I8" s="36"/>
      <c r="J8" s="35"/>
      <c r="K8" s="35">
        <v>31075</v>
      </c>
      <c r="L8" s="35"/>
      <c r="M8" s="35"/>
      <c r="N8" s="37">
        <f t="shared" si="0"/>
        <v>31075</v>
      </c>
    </row>
    <row r="9" spans="1:14">
      <c r="A9" s="57"/>
      <c r="B9" s="50" t="s">
        <v>201</v>
      </c>
      <c r="C9" s="50" t="s">
        <v>41</v>
      </c>
      <c r="D9" s="33"/>
      <c r="E9" s="33"/>
      <c r="F9" s="34">
        <v>36753</v>
      </c>
      <c r="G9" s="35"/>
      <c r="H9" s="35" t="s">
        <v>50</v>
      </c>
      <c r="I9" s="36">
        <v>2400</v>
      </c>
      <c r="J9" s="35">
        <v>2400</v>
      </c>
      <c r="K9" s="35"/>
      <c r="L9" s="35"/>
      <c r="M9" s="35"/>
      <c r="N9" s="37">
        <f t="shared" si="0"/>
        <v>2400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141975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139575</v>
      </c>
      <c r="H39" s="19">
        <f>SUM(H6:H38)</f>
        <v>0</v>
      </c>
      <c r="I39" s="15">
        <f>SUM(I6:I37)</f>
        <v>2400</v>
      </c>
      <c r="J39" s="15">
        <f>SUM(J6:J37)</f>
        <v>2400</v>
      </c>
      <c r="K39" s="15">
        <f>SUM(K6:K37)</f>
        <v>139575</v>
      </c>
      <c r="L39" s="15">
        <f>SUM(L6:L38)</f>
        <v>0</v>
      </c>
      <c r="M39" s="15">
        <f>SUM(M6:M38)</f>
        <v>0</v>
      </c>
      <c r="N39" s="16">
        <f>SUM(J39:M39)</f>
        <v>141975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N46"/>
  <sheetViews>
    <sheetView topLeftCell="A4" workbookViewId="0">
      <selection activeCell="C46" sqref="C46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40586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196</v>
      </c>
      <c r="B6" s="50" t="s">
        <v>197</v>
      </c>
      <c r="C6" s="50" t="s">
        <v>41</v>
      </c>
      <c r="D6" s="33">
        <v>40586</v>
      </c>
      <c r="E6" s="33">
        <v>40587</v>
      </c>
      <c r="F6" s="34">
        <v>36749</v>
      </c>
      <c r="G6" s="35">
        <v>40000</v>
      </c>
      <c r="H6" s="35"/>
      <c r="I6" s="36"/>
      <c r="J6" s="35"/>
      <c r="K6" s="35">
        <v>40000</v>
      </c>
      <c r="L6" s="35"/>
      <c r="M6" s="35"/>
      <c r="N6" s="37">
        <f t="shared" ref="N6:N37" si="0">SUM(G6+I6)</f>
        <v>40000</v>
      </c>
    </row>
    <row r="7" spans="1:14">
      <c r="A7" s="57"/>
      <c r="B7" s="57" t="s">
        <v>51</v>
      </c>
      <c r="C7" s="57"/>
      <c r="D7" s="33"/>
      <c r="E7" s="33"/>
      <c r="F7" s="34">
        <v>36750</v>
      </c>
      <c r="G7" s="35"/>
      <c r="H7" s="35" t="s">
        <v>35</v>
      </c>
      <c r="I7" s="36">
        <v>800</v>
      </c>
      <c r="J7" s="35">
        <v>800</v>
      </c>
      <c r="K7" s="35"/>
      <c r="L7" s="35"/>
      <c r="M7" s="35"/>
      <c r="N7" s="37">
        <f t="shared" si="0"/>
        <v>800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40800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40000</v>
      </c>
      <c r="H39" s="19">
        <f>SUM(H6:H38)</f>
        <v>0</v>
      </c>
      <c r="I39" s="15">
        <f>SUM(I6:I37)</f>
        <v>800</v>
      </c>
      <c r="J39" s="15">
        <f>SUM(J6:J37)</f>
        <v>800</v>
      </c>
      <c r="K39" s="15">
        <f>SUM(K6:K37)</f>
        <v>40000</v>
      </c>
      <c r="L39" s="15">
        <f>SUM(L6:L38)</f>
        <v>0</v>
      </c>
      <c r="M39" s="15">
        <f>SUM(M6:M38)</f>
        <v>0</v>
      </c>
      <c r="N39" s="16">
        <f>SUM(J39:M39)</f>
        <v>40800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28">
    <pageSetUpPr fitToPage="1"/>
  </sheetPr>
  <dimension ref="A1:N46"/>
  <sheetViews>
    <sheetView topLeftCell="A25" workbookViewId="0">
      <selection activeCell="C45" sqref="C45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40586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185</v>
      </c>
      <c r="C6" s="50" t="s">
        <v>41</v>
      </c>
      <c r="D6" s="33">
        <v>40586</v>
      </c>
      <c r="E6" s="33">
        <v>40587</v>
      </c>
      <c r="F6" s="34">
        <v>36739</v>
      </c>
      <c r="G6" s="35">
        <v>39000</v>
      </c>
      <c r="H6" s="35"/>
      <c r="I6" s="36"/>
      <c r="J6" s="35">
        <v>39000</v>
      </c>
      <c r="K6" s="35"/>
      <c r="L6" s="35"/>
      <c r="M6" s="35"/>
      <c r="N6" s="37">
        <f t="shared" ref="N6:N37" si="0">SUM(G6+I6)</f>
        <v>39000</v>
      </c>
    </row>
    <row r="7" spans="1:14">
      <c r="A7" s="57"/>
      <c r="B7" s="57" t="s">
        <v>186</v>
      </c>
      <c r="C7" s="57" t="s">
        <v>153</v>
      </c>
      <c r="D7" s="33"/>
      <c r="E7" s="33"/>
      <c r="F7" s="34">
        <v>36740</v>
      </c>
      <c r="G7" s="35"/>
      <c r="H7" s="35" t="s">
        <v>187</v>
      </c>
      <c r="I7" s="36">
        <v>22000</v>
      </c>
      <c r="J7" s="35"/>
      <c r="K7" s="35">
        <v>22000</v>
      </c>
      <c r="L7" s="35"/>
      <c r="M7" s="35"/>
      <c r="N7" s="37">
        <f t="shared" si="0"/>
        <v>22000</v>
      </c>
    </row>
    <row r="8" spans="1:14">
      <c r="A8" s="57"/>
      <c r="B8" s="57" t="s">
        <v>188</v>
      </c>
      <c r="C8" s="57" t="s">
        <v>41</v>
      </c>
      <c r="D8" s="33">
        <v>40586</v>
      </c>
      <c r="E8" s="33">
        <v>40587</v>
      </c>
      <c r="F8" s="34">
        <v>36741</v>
      </c>
      <c r="G8" s="35">
        <v>64500</v>
      </c>
      <c r="H8" s="35"/>
      <c r="I8" s="36"/>
      <c r="J8" s="35">
        <v>34500</v>
      </c>
      <c r="K8" s="35">
        <v>30000</v>
      </c>
      <c r="L8" s="35"/>
      <c r="M8" s="35"/>
      <c r="N8" s="37">
        <f t="shared" si="0"/>
        <v>64500</v>
      </c>
    </row>
    <row r="9" spans="1:14">
      <c r="A9" s="57"/>
      <c r="B9" s="50" t="s">
        <v>189</v>
      </c>
      <c r="C9" s="50" t="s">
        <v>41</v>
      </c>
      <c r="D9" s="33">
        <v>40586</v>
      </c>
      <c r="E9" s="33">
        <v>40588</v>
      </c>
      <c r="F9" s="34">
        <v>36742</v>
      </c>
      <c r="G9" s="35">
        <v>60000</v>
      </c>
      <c r="H9" s="35"/>
      <c r="I9" s="36"/>
      <c r="J9" s="35">
        <v>60000</v>
      </c>
      <c r="K9" s="35"/>
      <c r="L9" s="35"/>
      <c r="M9" s="35"/>
      <c r="N9" s="37">
        <f t="shared" si="0"/>
        <v>60000</v>
      </c>
    </row>
    <row r="10" spans="1:14">
      <c r="A10" s="49"/>
      <c r="B10" s="57" t="s">
        <v>190</v>
      </c>
      <c r="C10" s="33" t="s">
        <v>41</v>
      </c>
      <c r="D10" s="33">
        <v>40586</v>
      </c>
      <c r="E10" s="33">
        <v>40587</v>
      </c>
      <c r="F10" s="34">
        <v>36743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190</v>
      </c>
      <c r="C11" s="51" t="s">
        <v>191</v>
      </c>
      <c r="D11" s="33"/>
      <c r="E11" s="33"/>
      <c r="F11" s="34">
        <v>36744</v>
      </c>
      <c r="G11" s="35"/>
      <c r="H11" s="35" t="s">
        <v>192</v>
      </c>
      <c r="I11" s="36">
        <v>55000</v>
      </c>
      <c r="J11" s="35"/>
      <c r="K11" s="35">
        <v>55000</v>
      </c>
      <c r="L11" s="35"/>
      <c r="M11" s="35"/>
      <c r="N11" s="37">
        <f t="shared" si="0"/>
        <v>55000</v>
      </c>
    </row>
    <row r="12" spans="1:14">
      <c r="A12" s="49"/>
      <c r="B12" s="52" t="s">
        <v>167</v>
      </c>
      <c r="C12" s="33" t="s">
        <v>41</v>
      </c>
      <c r="D12" s="33">
        <v>40586</v>
      </c>
      <c r="E12" s="33">
        <v>40587</v>
      </c>
      <c r="F12" s="34">
        <v>36745</v>
      </c>
      <c r="G12" s="35">
        <v>25000</v>
      </c>
      <c r="H12" s="35"/>
      <c r="I12" s="36"/>
      <c r="J12" s="36"/>
      <c r="K12" s="35">
        <v>25000</v>
      </c>
      <c r="L12" s="35"/>
      <c r="M12" s="35"/>
      <c r="N12" s="37">
        <f t="shared" si="0"/>
        <v>25000</v>
      </c>
    </row>
    <row r="13" spans="1:14">
      <c r="A13" s="49"/>
      <c r="B13" s="52" t="s">
        <v>193</v>
      </c>
      <c r="C13" s="33" t="s">
        <v>41</v>
      </c>
      <c r="D13" s="33">
        <v>40586</v>
      </c>
      <c r="E13" s="33">
        <v>40587</v>
      </c>
      <c r="F13" s="34">
        <v>36746</v>
      </c>
      <c r="G13" s="35">
        <v>30000</v>
      </c>
      <c r="H13" s="35"/>
      <c r="I13" s="36"/>
      <c r="J13" s="36"/>
      <c r="K13" s="35">
        <v>30000</v>
      </c>
      <c r="L13" s="35"/>
      <c r="M13" s="35"/>
      <c r="N13" s="37">
        <f t="shared" si="0"/>
        <v>30000</v>
      </c>
    </row>
    <row r="14" spans="1:14">
      <c r="A14" s="49"/>
      <c r="B14" s="52" t="s">
        <v>27</v>
      </c>
      <c r="C14" s="33" t="s">
        <v>41</v>
      </c>
      <c r="D14" s="33"/>
      <c r="E14" s="33"/>
      <c r="F14" s="34">
        <v>36747</v>
      </c>
      <c r="G14" s="35"/>
      <c r="H14" s="35" t="s">
        <v>50</v>
      </c>
      <c r="I14" s="36">
        <v>4300</v>
      </c>
      <c r="J14" s="35">
        <v>4300</v>
      </c>
      <c r="K14" s="35"/>
      <c r="L14" s="35"/>
      <c r="M14" s="15"/>
      <c r="N14" s="37">
        <f t="shared" si="0"/>
        <v>4300</v>
      </c>
    </row>
    <row r="15" spans="1:14">
      <c r="A15" s="53" t="s">
        <v>194</v>
      </c>
      <c r="B15" s="52" t="s">
        <v>195</v>
      </c>
      <c r="C15" s="38" t="s">
        <v>41</v>
      </c>
      <c r="D15" s="38">
        <v>40586</v>
      </c>
      <c r="E15" s="38">
        <v>40587</v>
      </c>
      <c r="F15" s="34">
        <v>36748</v>
      </c>
      <c r="G15" s="35">
        <v>54500</v>
      </c>
      <c r="H15" s="40"/>
      <c r="I15" s="41"/>
      <c r="J15" s="35">
        <v>24500</v>
      </c>
      <c r="K15" s="42">
        <v>30000</v>
      </c>
      <c r="L15" s="35"/>
      <c r="M15" s="43"/>
      <c r="N15" s="37">
        <f t="shared" si="0"/>
        <v>54500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384300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303000</v>
      </c>
      <c r="H39" s="19">
        <f>SUM(H6:H38)</f>
        <v>0</v>
      </c>
      <c r="I39" s="15">
        <f>SUM(I6:I37)</f>
        <v>81300</v>
      </c>
      <c r="J39" s="15">
        <f>SUM(J6:J37)</f>
        <v>162300</v>
      </c>
      <c r="K39" s="15">
        <f>SUM(K6:K37)</f>
        <v>222000</v>
      </c>
      <c r="L39" s="15">
        <f>SUM(L6:L38)</f>
        <v>0</v>
      </c>
      <c r="M39" s="15">
        <f>SUM(M6:M38)</f>
        <v>0</v>
      </c>
      <c r="N39" s="16">
        <f>SUM(J39:M39)</f>
        <v>384300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240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120000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42300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162300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N46"/>
  <sheetViews>
    <sheetView topLeftCell="A5" workbookViewId="0">
      <selection sqref="A1:N46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9.71093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40585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178</v>
      </c>
      <c r="C6" s="50" t="s">
        <v>179</v>
      </c>
      <c r="D6" s="33">
        <v>40585</v>
      </c>
      <c r="E6" s="33">
        <v>40587</v>
      </c>
      <c r="F6" s="34">
        <v>36734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/>
      <c r="B7" s="57" t="s">
        <v>178</v>
      </c>
      <c r="C7" s="57" t="s">
        <v>180</v>
      </c>
      <c r="D7" s="33"/>
      <c r="E7" s="33"/>
      <c r="F7" s="34">
        <v>36735</v>
      </c>
      <c r="G7" s="35"/>
      <c r="H7" s="35" t="s">
        <v>181</v>
      </c>
      <c r="I7" s="36">
        <v>120000</v>
      </c>
      <c r="J7" s="35"/>
      <c r="K7" s="35">
        <v>120000</v>
      </c>
      <c r="L7" s="35"/>
      <c r="M7" s="35"/>
      <c r="N7" s="37">
        <f t="shared" si="0"/>
        <v>120000</v>
      </c>
    </row>
    <row r="8" spans="1:14">
      <c r="A8" s="57"/>
      <c r="B8" s="57" t="s">
        <v>182</v>
      </c>
      <c r="C8" s="57" t="s">
        <v>41</v>
      </c>
      <c r="D8" s="33">
        <v>40585</v>
      </c>
      <c r="E8" s="33">
        <v>40587</v>
      </c>
      <c r="F8" s="34">
        <v>36736</v>
      </c>
      <c r="G8" s="35">
        <v>60000</v>
      </c>
      <c r="H8" s="35"/>
      <c r="I8" s="36"/>
      <c r="J8" s="35"/>
      <c r="K8" s="35">
        <v>60000</v>
      </c>
      <c r="L8" s="35"/>
      <c r="M8" s="35"/>
      <c r="N8" s="37">
        <f t="shared" si="0"/>
        <v>60000</v>
      </c>
    </row>
    <row r="9" spans="1:14">
      <c r="A9" s="57"/>
      <c r="B9" s="50" t="s">
        <v>183</v>
      </c>
      <c r="C9" s="50" t="s">
        <v>53</v>
      </c>
      <c r="D9" s="33">
        <v>40586</v>
      </c>
      <c r="E9" s="33">
        <v>40587</v>
      </c>
      <c r="F9" s="34">
        <v>36737</v>
      </c>
      <c r="G9" s="35">
        <v>23000</v>
      </c>
      <c r="H9" s="35"/>
      <c r="I9" s="36"/>
      <c r="J9" s="35"/>
      <c r="K9" s="35"/>
      <c r="L9" s="35"/>
      <c r="M9" s="35">
        <v>23000</v>
      </c>
      <c r="N9" s="37">
        <f t="shared" si="0"/>
        <v>23000</v>
      </c>
    </row>
    <row r="10" spans="1:14">
      <c r="A10" s="49"/>
      <c r="B10" s="57" t="s">
        <v>184</v>
      </c>
      <c r="C10" s="33" t="s">
        <v>41</v>
      </c>
      <c r="D10" s="33"/>
      <c r="E10" s="33"/>
      <c r="F10" s="34">
        <v>36378</v>
      </c>
      <c r="G10" s="35"/>
      <c r="H10" s="35" t="s">
        <v>35</v>
      </c>
      <c r="I10" s="35">
        <v>1700</v>
      </c>
      <c r="J10" s="36">
        <v>1700</v>
      </c>
      <c r="K10" s="35"/>
      <c r="L10" s="35"/>
      <c r="M10" s="35"/>
      <c r="N10" s="37">
        <f t="shared" si="0"/>
        <v>1700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264700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143000</v>
      </c>
      <c r="H39" s="19">
        <f>SUM(H6:H38)</f>
        <v>0</v>
      </c>
      <c r="I39" s="15">
        <f>SUM(I6:I37)</f>
        <v>121700</v>
      </c>
      <c r="J39" s="15">
        <f>SUM(J6:J37)</f>
        <v>1700</v>
      </c>
      <c r="K39" s="15">
        <f>SUM(K6:K37)</f>
        <v>240000</v>
      </c>
      <c r="L39" s="15">
        <f>SUM(L6:L38)</f>
        <v>0</v>
      </c>
      <c r="M39" s="15">
        <f>SUM(M6:M38)</f>
        <v>23000</v>
      </c>
      <c r="N39" s="16">
        <f>SUM(J39:M39)</f>
        <v>264700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1700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N46"/>
  <sheetViews>
    <sheetView workbookViewId="0">
      <selection activeCell="B45" sqref="B45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8.855468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40584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175</v>
      </c>
      <c r="B6" s="50" t="s">
        <v>176</v>
      </c>
      <c r="C6" s="50" t="s">
        <v>41</v>
      </c>
      <c r="D6" s="33">
        <v>40585</v>
      </c>
      <c r="E6" s="33">
        <v>40587</v>
      </c>
      <c r="F6" s="34">
        <v>36731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 t="s">
        <v>138</v>
      </c>
      <c r="B7" s="57" t="s">
        <v>177</v>
      </c>
      <c r="C7" s="57" t="s">
        <v>41</v>
      </c>
      <c r="D7" s="33">
        <v>40585</v>
      </c>
      <c r="E7" s="33">
        <v>40587</v>
      </c>
      <c r="F7" s="34">
        <v>36732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57"/>
      <c r="B8" s="57" t="s">
        <v>51</v>
      </c>
      <c r="C8" s="57" t="s">
        <v>35</v>
      </c>
      <c r="D8" s="33"/>
      <c r="E8" s="33"/>
      <c r="F8" s="34">
        <v>36733</v>
      </c>
      <c r="G8" s="35"/>
      <c r="H8" s="35" t="s">
        <v>35</v>
      </c>
      <c r="I8" s="36">
        <v>2000</v>
      </c>
      <c r="J8" s="35">
        <v>2000</v>
      </c>
      <c r="K8" s="35"/>
      <c r="L8" s="35"/>
      <c r="M8" s="35"/>
      <c r="N8" s="37">
        <f t="shared" si="0"/>
        <v>2000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122000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120000</v>
      </c>
      <c r="H39" s="19">
        <f>SUM(H6:H38)</f>
        <v>0</v>
      </c>
      <c r="I39" s="15">
        <f>SUM(I6:I37)</f>
        <v>2000</v>
      </c>
      <c r="J39" s="15">
        <f>SUM(J6:J37)</f>
        <v>2000</v>
      </c>
      <c r="K39" s="15">
        <f>SUM(K6:K37)</f>
        <v>120000</v>
      </c>
      <c r="L39" s="15">
        <f>SUM(L6:L38)</f>
        <v>0</v>
      </c>
      <c r="M39" s="15">
        <f>SUM(M6:M38)</f>
        <v>0</v>
      </c>
      <c r="N39" s="16">
        <f>SUM(J39:M39)</f>
        <v>122000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1">
    <pageSetUpPr fitToPage="1"/>
  </sheetPr>
  <dimension ref="A1:N46"/>
  <sheetViews>
    <sheetView topLeftCell="A24" workbookViewId="0">
      <selection sqref="A1:N46"/>
    </sheetView>
  </sheetViews>
  <sheetFormatPr baseColWidth="10" defaultRowHeight="15"/>
  <cols>
    <col min="1" max="1" width="6.7109375" customWidth="1"/>
    <col min="2" max="2" width="27" customWidth="1"/>
    <col min="3" max="3" width="19.5703125" customWidth="1"/>
    <col min="4" max="4" width="13" customWidth="1"/>
    <col min="5" max="5" width="12.42578125" customWidth="1"/>
    <col min="7" max="7" width="11" customWidth="1"/>
    <col min="8" max="8" width="11.5703125" customWidth="1"/>
    <col min="9" max="9" width="8.85546875" customWidth="1"/>
    <col min="11" max="11" width="10.5703125" customWidth="1"/>
    <col min="12" max="12" width="10.42578125" customWidth="1"/>
    <col min="13" max="13" width="10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40584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169</v>
      </c>
      <c r="C6" s="50" t="s">
        <v>41</v>
      </c>
      <c r="D6" s="33">
        <v>40584</v>
      </c>
      <c r="E6" s="33">
        <v>40585</v>
      </c>
      <c r="F6" s="34">
        <v>36726</v>
      </c>
      <c r="G6" s="35">
        <v>40000</v>
      </c>
      <c r="H6" s="35"/>
      <c r="I6" s="36"/>
      <c r="J6" s="35">
        <v>40000</v>
      </c>
      <c r="K6" s="35"/>
      <c r="L6" s="35"/>
      <c r="M6" s="35"/>
      <c r="N6" s="37">
        <f t="shared" ref="N6:N37" si="0">SUM(G6+I6)</f>
        <v>40000</v>
      </c>
    </row>
    <row r="7" spans="1:14">
      <c r="A7" s="57"/>
      <c r="B7" s="57" t="s">
        <v>170</v>
      </c>
      <c r="C7" s="57"/>
      <c r="D7" s="33">
        <v>40586</v>
      </c>
      <c r="E7" s="33">
        <v>40588</v>
      </c>
      <c r="F7" s="34">
        <v>36727</v>
      </c>
      <c r="G7" s="35">
        <v>60000</v>
      </c>
      <c r="H7" s="35"/>
      <c r="I7" s="36"/>
      <c r="J7" s="35"/>
      <c r="K7" s="35"/>
      <c r="L7" s="35"/>
      <c r="M7" s="35">
        <v>60000</v>
      </c>
      <c r="N7" s="37">
        <f t="shared" si="0"/>
        <v>60000</v>
      </c>
    </row>
    <row r="8" spans="1:14">
      <c r="A8" s="57"/>
      <c r="B8" s="57" t="s">
        <v>171</v>
      </c>
      <c r="C8" s="57"/>
      <c r="D8" s="33"/>
      <c r="E8" s="33"/>
      <c r="F8" s="34">
        <v>36728</v>
      </c>
      <c r="G8" s="35"/>
      <c r="H8" s="35" t="s">
        <v>172</v>
      </c>
      <c r="I8" s="36">
        <v>70000</v>
      </c>
      <c r="J8" s="35"/>
      <c r="K8" s="35">
        <v>70000</v>
      </c>
      <c r="L8" s="35"/>
      <c r="M8" s="35"/>
      <c r="N8" s="37">
        <f t="shared" si="0"/>
        <v>70000</v>
      </c>
    </row>
    <row r="9" spans="1:14">
      <c r="A9" s="57"/>
      <c r="B9" s="50" t="s">
        <v>173</v>
      </c>
      <c r="C9" s="50" t="s">
        <v>174</v>
      </c>
      <c r="D9" s="33">
        <v>40585</v>
      </c>
      <c r="E9" s="33">
        <v>40587</v>
      </c>
      <c r="F9" s="34">
        <v>36729</v>
      </c>
      <c r="G9" s="35">
        <v>242000</v>
      </c>
      <c r="H9" s="35"/>
      <c r="I9" s="36"/>
      <c r="J9" s="35"/>
      <c r="K9" s="35"/>
      <c r="L9" s="35"/>
      <c r="M9" s="35">
        <v>242000</v>
      </c>
      <c r="N9" s="37">
        <f t="shared" si="0"/>
        <v>242000</v>
      </c>
    </row>
    <row r="10" spans="1:14">
      <c r="A10" s="49"/>
      <c r="B10" s="57" t="s">
        <v>35</v>
      </c>
      <c r="C10" s="33"/>
      <c r="D10" s="33"/>
      <c r="E10" s="33"/>
      <c r="F10" s="34">
        <v>36730</v>
      </c>
      <c r="G10" s="35"/>
      <c r="H10" s="35" t="s">
        <v>35</v>
      </c>
      <c r="I10" s="35">
        <v>3400</v>
      </c>
      <c r="J10" s="36">
        <v>3400</v>
      </c>
      <c r="K10" s="35"/>
      <c r="L10" s="35"/>
      <c r="M10" s="35"/>
      <c r="N10" s="37">
        <f t="shared" si="0"/>
        <v>3400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415400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342000</v>
      </c>
      <c r="H39" s="19">
        <f>SUM(H6:H38)</f>
        <v>0</v>
      </c>
      <c r="I39" s="15">
        <f>SUM(I6:I37)</f>
        <v>73400</v>
      </c>
      <c r="J39" s="15">
        <f>SUM(J6:J37)</f>
        <v>43400</v>
      </c>
      <c r="K39" s="15">
        <f>SUM(K6:K37)</f>
        <v>70000</v>
      </c>
      <c r="L39" s="15">
        <f>SUM(L6:L38)</f>
        <v>0</v>
      </c>
      <c r="M39" s="15">
        <f>SUM(M6:M38)</f>
        <v>302000</v>
      </c>
      <c r="N39" s="16">
        <f>SUM(J39:M39)</f>
        <v>415400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80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40000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43400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4.8554687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40584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164</v>
      </c>
      <c r="C6" s="50"/>
      <c r="D6" s="33">
        <v>40592</v>
      </c>
      <c r="E6" s="33">
        <v>40594</v>
      </c>
      <c r="F6" s="34">
        <v>36721</v>
      </c>
      <c r="G6" s="35">
        <v>604000</v>
      </c>
      <c r="H6" s="35"/>
      <c r="I6" s="36"/>
      <c r="J6" s="35"/>
      <c r="K6" s="35"/>
      <c r="L6" s="35"/>
      <c r="M6" s="35">
        <v>604000</v>
      </c>
      <c r="N6" s="37">
        <f t="shared" ref="N6:N37" si="0">SUM(G6+I6)</f>
        <v>604000</v>
      </c>
    </row>
    <row r="7" spans="1:14">
      <c r="A7" s="57"/>
      <c r="B7" s="57" t="s">
        <v>165</v>
      </c>
      <c r="C7" s="57" t="s">
        <v>134</v>
      </c>
      <c r="D7" s="33">
        <v>40617</v>
      </c>
      <c r="E7" s="33">
        <v>40619</v>
      </c>
      <c r="F7" s="34">
        <v>36722</v>
      </c>
      <c r="G7" s="35">
        <v>56000</v>
      </c>
      <c r="H7" s="35"/>
      <c r="I7" s="36"/>
      <c r="J7" s="35"/>
      <c r="K7" s="35"/>
      <c r="L7" s="35"/>
      <c r="M7" s="35">
        <v>56000</v>
      </c>
      <c r="N7" s="37">
        <f t="shared" si="0"/>
        <v>56000</v>
      </c>
    </row>
    <row r="8" spans="1:14">
      <c r="A8" s="57"/>
      <c r="B8" s="57" t="s">
        <v>166</v>
      </c>
      <c r="C8" s="57" t="s">
        <v>41</v>
      </c>
      <c r="D8" s="33">
        <v>40584</v>
      </c>
      <c r="E8" s="33">
        <v>40585</v>
      </c>
      <c r="F8" s="34">
        <v>36723</v>
      </c>
      <c r="G8" s="35">
        <v>64500</v>
      </c>
      <c r="H8" s="35"/>
      <c r="I8" s="36"/>
      <c r="J8" s="35">
        <v>64500</v>
      </c>
      <c r="K8" s="35"/>
      <c r="L8" s="35"/>
      <c r="M8" s="35"/>
      <c r="N8" s="37">
        <f t="shared" si="0"/>
        <v>64500</v>
      </c>
    </row>
    <row r="9" spans="1:14">
      <c r="A9" s="57" t="s">
        <v>83</v>
      </c>
      <c r="B9" s="50" t="s">
        <v>167</v>
      </c>
      <c r="C9" s="50" t="s">
        <v>41</v>
      </c>
      <c r="D9" s="33">
        <v>40584</v>
      </c>
      <c r="E9" s="33">
        <v>40585</v>
      </c>
      <c r="F9" s="34">
        <v>36724</v>
      </c>
      <c r="G9" s="35">
        <v>40000</v>
      </c>
      <c r="H9" s="35"/>
      <c r="I9" s="36"/>
      <c r="J9" s="35"/>
      <c r="K9" s="35">
        <v>40000</v>
      </c>
      <c r="L9" s="35"/>
      <c r="M9" s="35"/>
      <c r="N9" s="37">
        <f t="shared" si="0"/>
        <v>40000</v>
      </c>
    </row>
    <row r="10" spans="1:14">
      <c r="A10" s="49"/>
      <c r="B10" s="57" t="s">
        <v>168</v>
      </c>
      <c r="C10" s="33" t="s">
        <v>41</v>
      </c>
      <c r="D10" s="33"/>
      <c r="E10" s="33"/>
      <c r="F10" s="34">
        <v>36725</v>
      </c>
      <c r="G10" s="35"/>
      <c r="H10" s="35" t="s">
        <v>35</v>
      </c>
      <c r="I10" s="35">
        <v>3400</v>
      </c>
      <c r="J10" s="36">
        <v>3400</v>
      </c>
      <c r="K10" s="35"/>
      <c r="L10" s="35"/>
      <c r="M10" s="35"/>
      <c r="N10" s="37">
        <f t="shared" si="0"/>
        <v>3400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767900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764500</v>
      </c>
      <c r="H39" s="19">
        <f>SUM(H6:H38)</f>
        <v>0</v>
      </c>
      <c r="I39" s="15">
        <f>SUM(I6:I37)</f>
        <v>3400</v>
      </c>
      <c r="J39" s="15">
        <f>SUM(J6:J37)</f>
        <v>67900</v>
      </c>
      <c r="K39" s="15">
        <f>SUM(K6:K37)</f>
        <v>40000</v>
      </c>
      <c r="L39" s="15">
        <f>SUM(L6:L38)</f>
        <v>0</v>
      </c>
      <c r="M39" s="15">
        <f>SUM(M6:M38)</f>
        <v>660000</v>
      </c>
      <c r="N39" s="16">
        <f>SUM(J39:M39)</f>
        <v>767900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7900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67900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3">
    <pageSetUpPr fitToPage="1"/>
  </sheetPr>
  <dimension ref="A1:N46"/>
  <sheetViews>
    <sheetView tabSelected="1" workbookViewId="0">
      <selection activeCell="G7" sqref="G7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4.8554687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40583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161</v>
      </c>
      <c r="C6" s="50" t="s">
        <v>41</v>
      </c>
      <c r="D6" s="33">
        <v>40583</v>
      </c>
      <c r="E6" s="33">
        <v>40584</v>
      </c>
      <c r="F6" s="34">
        <v>36716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/>
      <c r="B7" s="57" t="s">
        <v>52</v>
      </c>
      <c r="C7" s="57" t="s">
        <v>41</v>
      </c>
      <c r="D7" s="33">
        <v>40583</v>
      </c>
      <c r="E7" s="33">
        <v>40584</v>
      </c>
      <c r="F7" s="34">
        <v>36717</v>
      </c>
      <c r="G7" s="35">
        <v>40000</v>
      </c>
      <c r="H7" s="35"/>
      <c r="I7" s="36"/>
      <c r="J7" s="35"/>
      <c r="K7" s="35">
        <v>40000</v>
      </c>
      <c r="L7" s="35"/>
      <c r="M7" s="35"/>
      <c r="N7" s="37">
        <f t="shared" si="0"/>
        <v>40000</v>
      </c>
    </row>
    <row r="8" spans="1:14">
      <c r="A8" s="57"/>
      <c r="B8" s="57" t="s">
        <v>101</v>
      </c>
      <c r="C8" s="57" t="s">
        <v>41</v>
      </c>
      <c r="D8" s="33">
        <v>40583</v>
      </c>
      <c r="E8" s="33">
        <v>40584</v>
      </c>
      <c r="F8" s="34">
        <v>36718</v>
      </c>
      <c r="G8" s="35">
        <v>20000</v>
      </c>
      <c r="H8" s="35"/>
      <c r="I8" s="36"/>
      <c r="J8" s="35"/>
      <c r="K8" s="35">
        <v>20000</v>
      </c>
      <c r="L8" s="35"/>
      <c r="M8" s="35"/>
      <c r="N8" s="37">
        <f t="shared" si="0"/>
        <v>20000</v>
      </c>
    </row>
    <row r="9" spans="1:14">
      <c r="A9" s="57"/>
      <c r="B9" s="50" t="s">
        <v>162</v>
      </c>
      <c r="C9" s="50"/>
      <c r="D9" s="33"/>
      <c r="E9" s="33"/>
      <c r="F9" s="34">
        <v>36719</v>
      </c>
      <c r="G9" s="35"/>
      <c r="H9" s="35" t="s">
        <v>163</v>
      </c>
      <c r="I9" s="36">
        <v>23000</v>
      </c>
      <c r="J9" s="35"/>
      <c r="K9" s="35">
        <v>23000</v>
      </c>
      <c r="L9" s="35"/>
      <c r="M9" s="35"/>
      <c r="N9" s="37">
        <f t="shared" si="0"/>
        <v>23000</v>
      </c>
    </row>
    <row r="10" spans="1:14">
      <c r="A10" s="49"/>
      <c r="B10" s="57" t="s">
        <v>51</v>
      </c>
      <c r="C10" s="33"/>
      <c r="D10" s="33"/>
      <c r="E10" s="33"/>
      <c r="F10" s="34">
        <v>36720</v>
      </c>
      <c r="G10" s="35"/>
      <c r="H10" s="35" t="s">
        <v>35</v>
      </c>
      <c r="I10" s="35">
        <v>2100</v>
      </c>
      <c r="J10" s="36">
        <v>2100</v>
      </c>
      <c r="K10" s="35"/>
      <c r="L10" s="35"/>
      <c r="M10" s="35"/>
      <c r="N10" s="37">
        <f t="shared" si="0"/>
        <v>2100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115100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90000</v>
      </c>
      <c r="H39" s="19">
        <f>SUM(H6:H38)</f>
        <v>0</v>
      </c>
      <c r="I39" s="15">
        <f>SUM(I6:I37)</f>
        <v>25100</v>
      </c>
      <c r="J39" s="15">
        <f>SUM(J6:J37)</f>
        <v>2100</v>
      </c>
      <c r="K39" s="15">
        <f>SUM(K6:K37)</f>
        <v>113000</v>
      </c>
      <c r="L39" s="15">
        <f>SUM(L6:L38)</f>
        <v>0</v>
      </c>
      <c r="M39" s="15">
        <f>SUM(M6:M38)</f>
        <v>0</v>
      </c>
      <c r="N39" s="16">
        <f>SUM(J39:M39)</f>
        <v>115100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>
      <c r="A42" s="10" t="s">
        <v>22</v>
      </c>
      <c r="B42" s="9"/>
      <c r="C42" s="27"/>
      <c r="D42" s="1"/>
      <c r="E42" s="143">
        <v>500</v>
      </c>
      <c r="F42" s="144"/>
      <c r="G42" s="1"/>
      <c r="H42" s="77"/>
      <c r="I42" s="78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2100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2100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B25" sqref="B25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40601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2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419</v>
      </c>
      <c r="C6" s="111" t="s">
        <v>419</v>
      </c>
      <c r="D6" s="33">
        <v>40550</v>
      </c>
      <c r="E6" s="33">
        <v>40551</v>
      </c>
      <c r="F6" s="34">
        <v>36928</v>
      </c>
      <c r="G6" s="35">
        <v>181350</v>
      </c>
      <c r="H6" s="114"/>
      <c r="I6" s="36"/>
      <c r="J6" s="35"/>
      <c r="K6" s="35"/>
      <c r="L6" s="35">
        <v>181350</v>
      </c>
      <c r="M6" s="35"/>
      <c r="N6" s="37">
        <f t="shared" ref="N6:N38" si="0">SUM(G6+I6)</f>
        <v>181350</v>
      </c>
    </row>
    <row r="7" spans="1:14">
      <c r="A7" s="57"/>
      <c r="B7" s="50" t="s">
        <v>419</v>
      </c>
      <c r="C7" s="111" t="s">
        <v>419</v>
      </c>
      <c r="D7" s="33">
        <v>40551</v>
      </c>
      <c r="E7" s="33">
        <v>40553</v>
      </c>
      <c r="F7" s="34">
        <v>36930</v>
      </c>
      <c r="G7" s="35">
        <v>56000</v>
      </c>
      <c r="H7" s="35"/>
      <c r="I7" s="36"/>
      <c r="J7" s="35"/>
      <c r="K7" s="35"/>
      <c r="L7" s="35">
        <v>56000</v>
      </c>
      <c r="M7" s="35"/>
      <c r="N7" s="37">
        <f t="shared" si="0"/>
        <v>56000</v>
      </c>
    </row>
    <row r="8" spans="1:14">
      <c r="A8" s="57"/>
      <c r="B8" s="50" t="s">
        <v>421</v>
      </c>
      <c r="C8" s="50" t="s">
        <v>41</v>
      </c>
      <c r="D8" s="33">
        <v>40601</v>
      </c>
      <c r="E8" s="33">
        <v>40602</v>
      </c>
      <c r="F8" s="34">
        <v>36931</v>
      </c>
      <c r="G8" s="35">
        <v>60000</v>
      </c>
      <c r="H8" s="35"/>
      <c r="I8" s="35"/>
      <c r="J8" s="36"/>
      <c r="K8" s="35">
        <v>60000</v>
      </c>
      <c r="L8" s="35"/>
      <c r="M8" s="35"/>
      <c r="N8" s="37">
        <f t="shared" si="0"/>
        <v>60000</v>
      </c>
    </row>
    <row r="9" spans="1:14">
      <c r="A9" s="57"/>
      <c r="B9" s="50" t="s">
        <v>419</v>
      </c>
      <c r="C9" s="111" t="s">
        <v>419</v>
      </c>
      <c r="D9" s="33">
        <v>40584</v>
      </c>
      <c r="E9" s="33">
        <v>40585</v>
      </c>
      <c r="F9" s="34">
        <v>36932</v>
      </c>
      <c r="G9" s="35">
        <v>274000</v>
      </c>
      <c r="H9" s="35"/>
      <c r="I9" s="36"/>
      <c r="J9" s="35"/>
      <c r="K9" s="35"/>
      <c r="L9" s="35">
        <v>274000</v>
      </c>
      <c r="M9" s="35"/>
      <c r="N9" s="37">
        <f t="shared" si="0"/>
        <v>274000</v>
      </c>
    </row>
    <row r="10" spans="1:14">
      <c r="A10" s="57"/>
      <c r="B10" s="50" t="s">
        <v>422</v>
      </c>
      <c r="C10" s="50" t="s">
        <v>422</v>
      </c>
      <c r="D10" s="33">
        <v>40561</v>
      </c>
      <c r="E10" s="33">
        <v>40563</v>
      </c>
      <c r="F10" s="34">
        <v>36933</v>
      </c>
      <c r="G10" s="35">
        <v>744000</v>
      </c>
      <c r="H10" s="35"/>
      <c r="I10" s="36"/>
      <c r="J10" s="35"/>
      <c r="K10" s="35"/>
      <c r="L10" s="35">
        <v>744000</v>
      </c>
      <c r="M10" s="35"/>
      <c r="N10" s="37">
        <f t="shared" si="0"/>
        <v>744000</v>
      </c>
    </row>
    <row r="11" spans="1:14">
      <c r="A11" s="49"/>
      <c r="B11" s="50" t="s">
        <v>423</v>
      </c>
      <c r="C11" s="50" t="s">
        <v>423</v>
      </c>
      <c r="D11" s="33">
        <v>40569</v>
      </c>
      <c r="E11" s="33">
        <v>40570</v>
      </c>
      <c r="F11" s="34">
        <v>36934</v>
      </c>
      <c r="G11" s="35">
        <v>28000</v>
      </c>
      <c r="H11" s="35"/>
      <c r="I11" s="35"/>
      <c r="J11" s="36"/>
      <c r="K11" s="35"/>
      <c r="L11" s="35">
        <v>28000</v>
      </c>
      <c r="M11" s="35"/>
      <c r="N11" s="37">
        <f t="shared" si="0"/>
        <v>28000</v>
      </c>
    </row>
    <row r="12" spans="1:14">
      <c r="A12" s="49"/>
      <c r="B12" s="52" t="s">
        <v>424</v>
      </c>
      <c r="C12" s="50" t="s">
        <v>422</v>
      </c>
      <c r="D12" s="33">
        <v>40576</v>
      </c>
      <c r="E12" s="33">
        <v>40578</v>
      </c>
      <c r="F12" s="34">
        <v>36935</v>
      </c>
      <c r="G12" s="35">
        <v>566000</v>
      </c>
      <c r="H12" s="35"/>
      <c r="I12" s="36"/>
      <c r="J12" s="35"/>
      <c r="K12" s="35"/>
      <c r="L12" s="35">
        <v>566000</v>
      </c>
      <c r="M12" s="35"/>
      <c r="N12" s="37">
        <f t="shared" si="0"/>
        <v>566000</v>
      </c>
    </row>
    <row r="13" spans="1:14" ht="23.25">
      <c r="A13" s="49"/>
      <c r="B13" s="52" t="s">
        <v>425</v>
      </c>
      <c r="C13" s="52" t="s">
        <v>426</v>
      </c>
      <c r="D13" s="33">
        <v>40581</v>
      </c>
      <c r="E13" s="33">
        <v>40583</v>
      </c>
      <c r="F13" s="34">
        <v>36936</v>
      </c>
      <c r="G13" s="35">
        <v>56000</v>
      </c>
      <c r="H13" s="35"/>
      <c r="I13" s="36"/>
      <c r="J13" s="36"/>
      <c r="K13" s="35"/>
      <c r="L13" s="35">
        <v>56000</v>
      </c>
      <c r="M13" s="35"/>
      <c r="N13" s="37">
        <f t="shared" si="0"/>
        <v>56000</v>
      </c>
    </row>
    <row r="14" spans="1:14" ht="23.25">
      <c r="A14" s="49"/>
      <c r="B14" s="52" t="s">
        <v>427</v>
      </c>
      <c r="C14" s="52" t="s">
        <v>426</v>
      </c>
      <c r="D14" s="33">
        <v>40587</v>
      </c>
      <c r="E14" s="33">
        <v>40588</v>
      </c>
      <c r="F14" s="34">
        <v>36937</v>
      </c>
      <c r="G14" s="35">
        <v>28000</v>
      </c>
      <c r="H14" s="35"/>
      <c r="I14" s="36"/>
      <c r="J14" s="36"/>
      <c r="K14" s="35"/>
      <c r="L14" s="35">
        <v>28000</v>
      </c>
      <c r="M14" s="35"/>
      <c r="N14" s="37">
        <f t="shared" si="0"/>
        <v>28000</v>
      </c>
    </row>
    <row r="15" spans="1:14">
      <c r="A15" s="49"/>
      <c r="B15" s="52" t="s">
        <v>428</v>
      </c>
      <c r="C15" s="33" t="s">
        <v>41</v>
      </c>
      <c r="D15" s="33">
        <v>40599</v>
      </c>
      <c r="E15" s="33">
        <v>40601</v>
      </c>
      <c r="F15" s="34">
        <v>36938</v>
      </c>
      <c r="G15" s="35">
        <v>129000</v>
      </c>
      <c r="H15" s="35"/>
      <c r="I15" s="36"/>
      <c r="J15" s="35"/>
      <c r="K15" s="35">
        <v>129000</v>
      </c>
      <c r="L15" s="35"/>
      <c r="M15" s="15"/>
      <c r="N15" s="37">
        <f t="shared" si="0"/>
        <v>129000</v>
      </c>
    </row>
    <row r="16" spans="1:14">
      <c r="A16" s="53"/>
      <c r="B16" s="52" t="s">
        <v>94</v>
      </c>
      <c r="C16" s="38" t="s">
        <v>41</v>
      </c>
      <c r="D16" s="38"/>
      <c r="E16" s="38"/>
      <c r="F16" s="34">
        <v>36939</v>
      </c>
      <c r="G16" s="35"/>
      <c r="H16" s="40" t="s">
        <v>50</v>
      </c>
      <c r="I16" s="41">
        <v>6700</v>
      </c>
      <c r="J16" s="35">
        <v>6700</v>
      </c>
      <c r="K16" s="42"/>
      <c r="L16" s="35"/>
      <c r="M16" s="43"/>
      <c r="N16" s="37">
        <f t="shared" si="0"/>
        <v>6700</v>
      </c>
    </row>
    <row r="17" spans="1:14">
      <c r="A17" s="53"/>
      <c r="B17" s="54" t="s">
        <v>429</v>
      </c>
      <c r="C17" s="38" t="s">
        <v>41</v>
      </c>
      <c r="D17" s="38">
        <v>40601</v>
      </c>
      <c r="E17" s="38">
        <v>40602</v>
      </c>
      <c r="F17" s="34">
        <v>36940</v>
      </c>
      <c r="G17" s="40">
        <v>30000</v>
      </c>
      <c r="H17" s="40"/>
      <c r="I17" s="41"/>
      <c r="J17" s="40">
        <v>30000</v>
      </c>
      <c r="K17" s="42"/>
      <c r="L17" s="40"/>
      <c r="M17" s="43"/>
      <c r="N17" s="37">
        <f t="shared" si="0"/>
        <v>30000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34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34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2159050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2152350</v>
      </c>
      <c r="H40" s="19"/>
      <c r="I40" s="15">
        <f>SUM(I6:I38)</f>
        <v>6700</v>
      </c>
      <c r="J40" s="15">
        <f>SUM(J6:J38)</f>
        <v>36700</v>
      </c>
      <c r="K40" s="15">
        <f>SUM(K6:K38)</f>
        <v>189000</v>
      </c>
      <c r="L40" s="15">
        <f>SUM(L6:L39)</f>
        <v>1933350</v>
      </c>
      <c r="M40" s="15">
        <f>SUM(M6:M39)</f>
        <v>0</v>
      </c>
      <c r="N40" s="16">
        <f>SUM(J40:M40)</f>
        <v>2159050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 ht="18.75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131" t="s">
        <v>420</v>
      </c>
      <c r="I42" s="132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60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30000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6700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36700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N46"/>
  <sheetViews>
    <sheetView workbookViewId="0">
      <selection activeCell="C18" sqref="C18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40583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150</v>
      </c>
      <c r="C6" s="50" t="s">
        <v>53</v>
      </c>
      <c r="D6" s="33">
        <v>40589</v>
      </c>
      <c r="E6" s="33">
        <v>40591</v>
      </c>
      <c r="F6" s="34">
        <v>36706</v>
      </c>
      <c r="G6" s="35">
        <v>46000</v>
      </c>
      <c r="H6" s="35"/>
      <c r="I6" s="36"/>
      <c r="J6" s="35"/>
      <c r="K6" s="35"/>
      <c r="L6" s="35"/>
      <c r="M6" s="35">
        <v>46000</v>
      </c>
      <c r="N6" s="37">
        <f t="shared" ref="N6:N37" si="0">SUM(G6+I6)</f>
        <v>46000</v>
      </c>
    </row>
    <row r="7" spans="1:14">
      <c r="A7" s="57"/>
      <c r="B7" s="57" t="s">
        <v>43</v>
      </c>
      <c r="C7" s="57" t="s">
        <v>43</v>
      </c>
      <c r="D7" s="33">
        <v>40581</v>
      </c>
      <c r="E7" s="33">
        <v>40583</v>
      </c>
      <c r="F7" s="34">
        <v>36707</v>
      </c>
      <c r="G7" s="35">
        <v>42000</v>
      </c>
      <c r="H7" s="35"/>
      <c r="I7" s="36"/>
      <c r="J7" s="35">
        <v>42000</v>
      </c>
      <c r="K7" s="35"/>
      <c r="L7" s="35"/>
      <c r="M7" s="35"/>
      <c r="N7" s="37">
        <f t="shared" si="0"/>
        <v>42000</v>
      </c>
    </row>
    <row r="8" spans="1:14">
      <c r="A8" s="57"/>
      <c r="B8" s="57" t="s">
        <v>151</v>
      </c>
      <c r="C8" s="57" t="s">
        <v>41</v>
      </c>
      <c r="D8" s="33">
        <v>40582</v>
      </c>
      <c r="E8" s="33">
        <v>40583</v>
      </c>
      <c r="F8" s="34">
        <v>36708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57"/>
      <c r="B9" s="50" t="s">
        <v>152</v>
      </c>
      <c r="C9" s="50" t="s">
        <v>153</v>
      </c>
      <c r="D9" s="33"/>
      <c r="E9" s="33"/>
      <c r="F9" s="34">
        <v>36709</v>
      </c>
      <c r="G9" s="35"/>
      <c r="H9" s="35" t="s">
        <v>154</v>
      </c>
      <c r="I9" s="36">
        <v>37500</v>
      </c>
      <c r="J9" s="35">
        <v>37500</v>
      </c>
      <c r="K9" s="35"/>
      <c r="L9" s="35"/>
      <c r="M9" s="35"/>
      <c r="N9" s="37">
        <f t="shared" si="0"/>
        <v>37500</v>
      </c>
    </row>
    <row r="10" spans="1:14">
      <c r="A10" s="49"/>
      <c r="B10" s="57" t="s">
        <v>155</v>
      </c>
      <c r="C10" s="33" t="s">
        <v>156</v>
      </c>
      <c r="D10" s="33">
        <v>40583</v>
      </c>
      <c r="E10" s="33">
        <v>40585</v>
      </c>
      <c r="F10" s="34">
        <v>36710</v>
      </c>
      <c r="G10" s="35">
        <v>62150</v>
      </c>
      <c r="H10" s="35"/>
      <c r="I10" s="35"/>
      <c r="J10" s="36"/>
      <c r="K10" s="35">
        <v>62150</v>
      </c>
      <c r="L10" s="35"/>
      <c r="M10" s="35"/>
      <c r="N10" s="37">
        <f t="shared" si="0"/>
        <v>62150</v>
      </c>
    </row>
    <row r="11" spans="1:14">
      <c r="A11" s="49"/>
      <c r="B11" s="52" t="s">
        <v>157</v>
      </c>
      <c r="C11" s="51" t="s">
        <v>41</v>
      </c>
      <c r="D11" s="33">
        <v>40583</v>
      </c>
      <c r="E11" s="33">
        <v>40584</v>
      </c>
      <c r="F11" s="34">
        <v>36711</v>
      </c>
      <c r="G11" s="35">
        <v>30000</v>
      </c>
      <c r="H11" s="35"/>
      <c r="I11" s="36"/>
      <c r="J11" s="35">
        <v>30000</v>
      </c>
      <c r="K11" s="35"/>
      <c r="L11" s="35"/>
      <c r="M11" s="35"/>
      <c r="N11" s="37">
        <f t="shared" si="0"/>
        <v>30000</v>
      </c>
    </row>
    <row r="12" spans="1:14">
      <c r="A12" s="49"/>
      <c r="B12" s="52" t="s">
        <v>56</v>
      </c>
      <c r="C12" s="33" t="s">
        <v>41</v>
      </c>
      <c r="D12" s="33">
        <v>40582</v>
      </c>
      <c r="E12" s="33">
        <v>40583</v>
      </c>
      <c r="F12" s="34">
        <v>36712</v>
      </c>
      <c r="G12" s="35">
        <v>30000</v>
      </c>
      <c r="H12" s="35"/>
      <c r="I12" s="36"/>
      <c r="J12" s="36"/>
      <c r="K12" s="35">
        <v>30000</v>
      </c>
      <c r="L12" s="35"/>
      <c r="M12" s="35"/>
      <c r="N12" s="37">
        <f t="shared" si="0"/>
        <v>30000</v>
      </c>
    </row>
    <row r="13" spans="1:14">
      <c r="A13" s="49"/>
      <c r="B13" s="52" t="s">
        <v>158</v>
      </c>
      <c r="C13" s="33" t="s">
        <v>41</v>
      </c>
      <c r="D13" s="33">
        <v>40583</v>
      </c>
      <c r="E13" s="33">
        <v>40584</v>
      </c>
      <c r="F13" s="34">
        <v>36713</v>
      </c>
      <c r="G13" s="35">
        <v>30000</v>
      </c>
      <c r="H13" s="35"/>
      <c r="I13" s="36"/>
      <c r="J13" s="36"/>
      <c r="K13" s="35">
        <v>30000</v>
      </c>
      <c r="L13" s="35"/>
      <c r="M13" s="35"/>
      <c r="N13" s="37">
        <f t="shared" si="0"/>
        <v>30000</v>
      </c>
    </row>
    <row r="14" spans="1:14">
      <c r="A14" s="49"/>
      <c r="B14" s="52" t="s">
        <v>159</v>
      </c>
      <c r="C14" s="33" t="s">
        <v>41</v>
      </c>
      <c r="D14" s="33">
        <v>40583</v>
      </c>
      <c r="E14" s="33">
        <v>40584</v>
      </c>
      <c r="F14" s="34">
        <v>36714</v>
      </c>
      <c r="G14" s="35">
        <v>64500</v>
      </c>
      <c r="H14" s="35"/>
      <c r="I14" s="36"/>
      <c r="J14" s="35">
        <v>64500</v>
      </c>
      <c r="K14" s="35"/>
      <c r="L14" s="35"/>
      <c r="M14" s="15"/>
      <c r="N14" s="37">
        <f t="shared" si="0"/>
        <v>64500</v>
      </c>
    </row>
    <row r="15" spans="1:14">
      <c r="A15" s="53"/>
      <c r="B15" s="52" t="s">
        <v>34</v>
      </c>
      <c r="C15" s="38" t="s">
        <v>41</v>
      </c>
      <c r="D15" s="38"/>
      <c r="E15" s="38"/>
      <c r="F15" s="34">
        <v>36715</v>
      </c>
      <c r="G15" s="35"/>
      <c r="H15" s="40" t="s">
        <v>160</v>
      </c>
      <c r="I15" s="41">
        <v>5200</v>
      </c>
      <c r="J15" s="35">
        <v>5200</v>
      </c>
      <c r="K15" s="42"/>
      <c r="L15" s="35"/>
      <c r="M15" s="43"/>
      <c r="N15" s="37">
        <f t="shared" si="0"/>
        <v>5200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377350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334650</v>
      </c>
      <c r="H39" s="19">
        <f>SUM(H6:H38)</f>
        <v>0</v>
      </c>
      <c r="I39" s="15">
        <f>SUM(I6:I37)</f>
        <v>42700</v>
      </c>
      <c r="J39" s="15">
        <f>SUM(J6:J37)</f>
        <v>209200</v>
      </c>
      <c r="K39" s="15">
        <f>SUM(K6:K37)</f>
        <v>122150</v>
      </c>
      <c r="L39" s="15">
        <f>SUM(L6:L38)</f>
        <v>0</v>
      </c>
      <c r="M39" s="15">
        <f>SUM(M6:M38)</f>
        <v>46000</v>
      </c>
      <c r="N39" s="16">
        <f>SUM(J39:M39)</f>
        <v>377350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160000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49200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209200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40582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/>
      <c r="C6" s="50" t="s">
        <v>53</v>
      </c>
      <c r="D6" s="33">
        <v>40615</v>
      </c>
      <c r="E6" s="33">
        <v>40618</v>
      </c>
      <c r="F6" s="34">
        <v>36699</v>
      </c>
      <c r="G6" s="35">
        <v>243000</v>
      </c>
      <c r="H6" s="35"/>
      <c r="I6" s="36"/>
      <c r="J6" s="35"/>
      <c r="K6" s="35"/>
      <c r="L6" s="35">
        <v>243000</v>
      </c>
      <c r="M6" s="35"/>
      <c r="N6" s="37">
        <f t="shared" ref="N6:N37" si="0">SUM(G6+I6)</f>
        <v>243000</v>
      </c>
    </row>
    <row r="7" spans="1:14">
      <c r="A7" s="57"/>
      <c r="B7" s="57" t="s">
        <v>144</v>
      </c>
      <c r="C7" s="57" t="s">
        <v>41</v>
      </c>
      <c r="D7" s="33">
        <v>40582</v>
      </c>
      <c r="E7" s="33">
        <v>40584</v>
      </c>
      <c r="F7" s="34">
        <v>36700</v>
      </c>
      <c r="G7" s="35">
        <v>70000</v>
      </c>
      <c r="H7" s="35"/>
      <c r="I7" s="36"/>
      <c r="J7" s="35"/>
      <c r="K7" s="35">
        <v>70000</v>
      </c>
      <c r="L7" s="35"/>
      <c r="M7" s="35"/>
      <c r="N7" s="37">
        <f t="shared" si="0"/>
        <v>70000</v>
      </c>
    </row>
    <row r="8" spans="1:14">
      <c r="A8" s="57"/>
      <c r="B8" s="57" t="s">
        <v>66</v>
      </c>
      <c r="C8" s="57" t="s">
        <v>41</v>
      </c>
      <c r="D8" s="33">
        <v>40582</v>
      </c>
      <c r="E8" s="33">
        <v>40584</v>
      </c>
      <c r="F8" s="34">
        <v>36701</v>
      </c>
      <c r="G8" s="35">
        <v>170000</v>
      </c>
      <c r="H8" s="35"/>
      <c r="I8" s="36"/>
      <c r="J8" s="35"/>
      <c r="K8" s="35">
        <v>170000</v>
      </c>
      <c r="L8" s="35"/>
      <c r="M8" s="35"/>
      <c r="N8" s="37">
        <f t="shared" si="0"/>
        <v>170000</v>
      </c>
    </row>
    <row r="9" spans="1:14">
      <c r="A9" s="57"/>
      <c r="B9" s="50" t="s">
        <v>146</v>
      </c>
      <c r="C9" s="50" t="s">
        <v>38</v>
      </c>
      <c r="D9" s="33">
        <v>40582</v>
      </c>
      <c r="E9" s="33">
        <v>40583</v>
      </c>
      <c r="F9" s="34">
        <v>36703</v>
      </c>
      <c r="G9" s="35">
        <v>27000</v>
      </c>
      <c r="H9" s="35"/>
      <c r="I9" s="36"/>
      <c r="J9" s="35">
        <v>27000</v>
      </c>
      <c r="K9" s="35"/>
      <c r="L9" s="35"/>
      <c r="M9" s="35"/>
      <c r="N9" s="37">
        <f t="shared" si="0"/>
        <v>27000</v>
      </c>
    </row>
    <row r="10" spans="1:14">
      <c r="A10" s="49"/>
      <c r="B10" s="57" t="s">
        <v>147</v>
      </c>
      <c r="C10" s="33" t="s">
        <v>38</v>
      </c>
      <c r="D10" s="33">
        <v>40582</v>
      </c>
      <c r="E10" s="33">
        <v>40583</v>
      </c>
      <c r="F10" s="34">
        <v>36704</v>
      </c>
      <c r="G10" s="35">
        <v>17000</v>
      </c>
      <c r="H10" s="35"/>
      <c r="I10" s="35"/>
      <c r="J10" s="36"/>
      <c r="K10" s="35">
        <v>17000</v>
      </c>
      <c r="L10" s="35"/>
      <c r="M10" s="35"/>
      <c r="N10" s="37">
        <f t="shared" si="0"/>
        <v>17000</v>
      </c>
    </row>
    <row r="11" spans="1:14">
      <c r="A11" s="49"/>
      <c r="B11" s="52" t="s">
        <v>148</v>
      </c>
      <c r="C11" s="51" t="s">
        <v>41</v>
      </c>
      <c r="D11" s="33"/>
      <c r="E11" s="33"/>
      <c r="F11" s="34">
        <v>36705</v>
      </c>
      <c r="G11" s="35"/>
      <c r="H11" s="35" t="s">
        <v>149</v>
      </c>
      <c r="I11" s="36">
        <v>150000</v>
      </c>
      <c r="J11" s="35"/>
      <c r="K11" s="35">
        <v>150000</v>
      </c>
      <c r="L11" s="35"/>
      <c r="M11" s="35"/>
      <c r="N11" s="37">
        <f t="shared" si="0"/>
        <v>150000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677000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527000</v>
      </c>
      <c r="H39" s="19">
        <f>SUM(H6:H38)</f>
        <v>0</v>
      </c>
      <c r="I39" s="15">
        <f>SUM(I6:I37)</f>
        <v>150000</v>
      </c>
      <c r="J39" s="15">
        <f>SUM(J6:J37)</f>
        <v>27000</v>
      </c>
      <c r="K39" s="15">
        <f>SUM(K6:K37)</f>
        <v>407000</v>
      </c>
      <c r="L39" s="15">
        <f>SUM(L6:L38)</f>
        <v>243000</v>
      </c>
      <c r="M39" s="15">
        <f>SUM(M6:M38)</f>
        <v>0</v>
      </c>
      <c r="N39" s="16">
        <f>SUM(J39:M39)</f>
        <v>677000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145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/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27000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27000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N46"/>
  <sheetViews>
    <sheetView workbookViewId="0">
      <selection activeCell="F10" sqref="F10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40582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69</v>
      </c>
      <c r="B6" s="50" t="s">
        <v>131</v>
      </c>
      <c r="C6" s="50" t="s">
        <v>41</v>
      </c>
      <c r="D6" s="33"/>
      <c r="E6" s="33"/>
      <c r="F6" s="34">
        <v>36697</v>
      </c>
      <c r="G6" s="35"/>
      <c r="H6" s="35" t="s">
        <v>142</v>
      </c>
      <c r="I6" s="36">
        <v>40000</v>
      </c>
      <c r="J6" s="35"/>
      <c r="K6" s="35">
        <v>40000</v>
      </c>
      <c r="L6" s="35"/>
      <c r="M6" s="35"/>
      <c r="N6" s="37">
        <f t="shared" ref="N6:N37" si="0">SUM(G6+I6)</f>
        <v>40000</v>
      </c>
    </row>
    <row r="7" spans="1:14">
      <c r="A7" s="57" t="s">
        <v>135</v>
      </c>
      <c r="B7" s="57" t="s">
        <v>143</v>
      </c>
      <c r="C7" s="57" t="s">
        <v>41</v>
      </c>
      <c r="D7" s="33">
        <v>40582</v>
      </c>
      <c r="E7" s="33">
        <v>40584</v>
      </c>
      <c r="F7" s="34">
        <v>36698</v>
      </c>
      <c r="G7" s="35">
        <v>60000</v>
      </c>
      <c r="H7" s="35"/>
      <c r="I7" s="36"/>
      <c r="J7" s="35">
        <v>60000</v>
      </c>
      <c r="K7" s="35"/>
      <c r="L7" s="35"/>
      <c r="M7" s="35"/>
      <c r="N7" s="37">
        <f t="shared" si="0"/>
        <v>60000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100000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60000</v>
      </c>
      <c r="H39" s="19">
        <f>SUM(H6:H38)</f>
        <v>0</v>
      </c>
      <c r="I39" s="15">
        <f>SUM(I6:I37)</f>
        <v>40000</v>
      </c>
      <c r="J39" s="15">
        <f>SUM(J6:J37)</f>
        <v>60000</v>
      </c>
      <c r="K39" s="15">
        <f>SUM(K6:K37)</f>
        <v>40000</v>
      </c>
      <c r="L39" s="15">
        <f>SUM(L6:L38)</f>
        <v>0</v>
      </c>
      <c r="M39" s="15">
        <f>SUM(M6:M38)</f>
        <v>0</v>
      </c>
      <c r="N39" s="16">
        <f>SUM(J39:M39)</f>
        <v>100000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120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60000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60000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37">
    <pageSetUpPr fitToPage="1"/>
  </sheetPr>
  <dimension ref="A1:N46"/>
  <sheetViews>
    <sheetView workbookViewId="0">
      <selection activeCell="E49" sqref="E49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40581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128</v>
      </c>
      <c r="B6" s="50" t="s">
        <v>129</v>
      </c>
      <c r="C6" s="50" t="s">
        <v>41</v>
      </c>
      <c r="D6" s="33">
        <v>40581</v>
      </c>
      <c r="E6" s="33">
        <v>40584</v>
      </c>
      <c r="F6" s="34">
        <v>36688</v>
      </c>
      <c r="G6" s="35">
        <v>105000</v>
      </c>
      <c r="H6" s="35"/>
      <c r="I6" s="36"/>
      <c r="J6" s="35"/>
      <c r="K6" s="35">
        <v>105000</v>
      </c>
      <c r="L6" s="35"/>
      <c r="M6" s="35"/>
      <c r="N6" s="37">
        <f t="shared" ref="N6:N37" si="0">SUM(G6+I6)</f>
        <v>105000</v>
      </c>
    </row>
    <row r="7" spans="1:14">
      <c r="A7" s="57" t="s">
        <v>67</v>
      </c>
      <c r="B7" s="57" t="s">
        <v>130</v>
      </c>
      <c r="C7" s="57" t="s">
        <v>41</v>
      </c>
      <c r="D7" s="33">
        <v>40581</v>
      </c>
      <c r="E7" s="33">
        <v>40583</v>
      </c>
      <c r="F7" s="34">
        <v>36689</v>
      </c>
      <c r="G7" s="35">
        <v>75000</v>
      </c>
      <c r="H7" s="35"/>
      <c r="I7" s="36"/>
      <c r="J7" s="35"/>
      <c r="K7" s="35">
        <v>75000</v>
      </c>
      <c r="L7" s="35"/>
      <c r="M7" s="35"/>
      <c r="N7" s="37">
        <f t="shared" si="0"/>
        <v>75000</v>
      </c>
    </row>
    <row r="8" spans="1:14">
      <c r="A8" s="57" t="s">
        <v>69</v>
      </c>
      <c r="B8" s="57" t="s">
        <v>131</v>
      </c>
      <c r="C8" s="57" t="s">
        <v>41</v>
      </c>
      <c r="D8" s="33">
        <v>40581</v>
      </c>
      <c r="E8" s="33">
        <v>40583</v>
      </c>
      <c r="F8" s="34">
        <v>36690</v>
      </c>
      <c r="G8" s="35">
        <v>49000</v>
      </c>
      <c r="H8" s="35"/>
      <c r="I8" s="36"/>
      <c r="J8" s="35"/>
      <c r="K8" s="35">
        <v>49000</v>
      </c>
      <c r="L8" s="35"/>
      <c r="M8" s="35"/>
      <c r="N8" s="37">
        <f t="shared" si="0"/>
        <v>49000</v>
      </c>
    </row>
    <row r="9" spans="1:14">
      <c r="A9" s="57"/>
      <c r="B9" s="50" t="s">
        <v>131</v>
      </c>
      <c r="C9" s="50" t="s">
        <v>41</v>
      </c>
      <c r="D9" s="33"/>
      <c r="E9" s="33"/>
      <c r="F9" s="34">
        <v>36691</v>
      </c>
      <c r="G9" s="35"/>
      <c r="H9" s="35" t="s">
        <v>132</v>
      </c>
      <c r="I9" s="36">
        <v>25000</v>
      </c>
      <c r="J9" s="35"/>
      <c r="K9" s="35">
        <v>25000</v>
      </c>
      <c r="L9" s="35"/>
      <c r="M9" s="35"/>
      <c r="N9" s="37">
        <f t="shared" si="0"/>
        <v>25000</v>
      </c>
    </row>
    <row r="10" spans="1:14">
      <c r="A10" s="49" t="s">
        <v>133</v>
      </c>
      <c r="B10" s="57" t="s">
        <v>101</v>
      </c>
      <c r="C10" s="33" t="s">
        <v>134</v>
      </c>
      <c r="D10" s="33">
        <v>40582</v>
      </c>
      <c r="E10" s="33">
        <v>40583</v>
      </c>
      <c r="F10" s="34">
        <v>36692</v>
      </c>
      <c r="G10" s="35">
        <v>28000</v>
      </c>
      <c r="H10" s="35"/>
      <c r="I10" s="35"/>
      <c r="J10" s="36"/>
      <c r="K10" s="35"/>
      <c r="L10" s="35"/>
      <c r="M10" s="35">
        <v>28000</v>
      </c>
      <c r="N10" s="37">
        <f t="shared" si="0"/>
        <v>28000</v>
      </c>
    </row>
    <row r="11" spans="1:14">
      <c r="A11" s="49" t="s">
        <v>135</v>
      </c>
      <c r="B11" s="52" t="s">
        <v>136</v>
      </c>
      <c r="C11" s="51" t="s">
        <v>137</v>
      </c>
      <c r="D11" s="33">
        <v>40595</v>
      </c>
      <c r="E11" s="33">
        <v>40597</v>
      </c>
      <c r="F11" s="34">
        <v>36693</v>
      </c>
      <c r="G11" s="35">
        <v>56000</v>
      </c>
      <c r="H11" s="35"/>
      <c r="I11" s="36"/>
      <c r="J11" s="35"/>
      <c r="K11" s="35"/>
      <c r="L11" s="35"/>
      <c r="M11" s="35">
        <v>56000</v>
      </c>
      <c r="N11" s="37">
        <f t="shared" si="0"/>
        <v>56000</v>
      </c>
    </row>
    <row r="12" spans="1:14">
      <c r="A12" s="49" t="s">
        <v>138</v>
      </c>
      <c r="B12" s="52" t="s">
        <v>139</v>
      </c>
      <c r="C12" s="33" t="s">
        <v>41</v>
      </c>
      <c r="D12" s="33">
        <v>40581</v>
      </c>
      <c r="E12" s="33">
        <v>40583</v>
      </c>
      <c r="F12" s="34">
        <v>36694</v>
      </c>
      <c r="G12" s="35">
        <v>65000</v>
      </c>
      <c r="H12" s="35"/>
      <c r="I12" s="36"/>
      <c r="J12" s="36">
        <v>65000</v>
      </c>
      <c r="K12" s="35"/>
      <c r="L12" s="35"/>
      <c r="M12" s="35"/>
      <c r="N12" s="37">
        <f t="shared" si="0"/>
        <v>65000</v>
      </c>
    </row>
    <row r="13" spans="1:14">
      <c r="A13" s="49" t="s">
        <v>135</v>
      </c>
      <c r="B13" s="52" t="s">
        <v>140</v>
      </c>
      <c r="C13" s="33" t="s">
        <v>41</v>
      </c>
      <c r="D13" s="33">
        <v>40581</v>
      </c>
      <c r="E13" s="33">
        <v>40582</v>
      </c>
      <c r="F13" s="34">
        <v>36695</v>
      </c>
      <c r="G13" s="35">
        <v>32500</v>
      </c>
      <c r="H13" s="35"/>
      <c r="I13" s="36"/>
      <c r="J13" s="36">
        <v>32500</v>
      </c>
      <c r="K13" s="35"/>
      <c r="L13" s="35"/>
      <c r="M13" s="35"/>
      <c r="N13" s="37">
        <f t="shared" si="0"/>
        <v>32500</v>
      </c>
    </row>
    <row r="14" spans="1:14">
      <c r="A14" s="49"/>
      <c r="B14" s="52" t="s">
        <v>141</v>
      </c>
      <c r="C14" s="33" t="s">
        <v>38</v>
      </c>
      <c r="D14" s="33">
        <v>40581</v>
      </c>
      <c r="E14" s="33">
        <v>40582</v>
      </c>
      <c r="F14" s="34">
        <v>36696</v>
      </c>
      <c r="G14" s="35">
        <v>17000</v>
      </c>
      <c r="H14" s="35"/>
      <c r="I14" s="36"/>
      <c r="J14" s="35">
        <v>17000</v>
      </c>
      <c r="K14" s="35"/>
      <c r="L14" s="35"/>
      <c r="M14" s="15"/>
      <c r="N14" s="37">
        <f t="shared" si="0"/>
        <v>17000</v>
      </c>
    </row>
    <row r="15" spans="1:14">
      <c r="A15" s="53"/>
      <c r="B15" s="52"/>
      <c r="C15" s="38"/>
      <c r="D15" s="38"/>
      <c r="E15" s="38"/>
      <c r="F15" s="34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3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3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34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34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452500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427500</v>
      </c>
      <c r="H39" s="19">
        <f>SUM(H6:H38)</f>
        <v>0</v>
      </c>
      <c r="I39" s="15">
        <f>SUM(I6:I37)</f>
        <v>25000</v>
      </c>
      <c r="J39" s="15">
        <f>SUM(J6:J37)</f>
        <v>114500</v>
      </c>
      <c r="K39" s="15">
        <f>SUM(K6:K37)</f>
        <v>254000</v>
      </c>
      <c r="L39" s="15">
        <f>SUM(L6:L38)</f>
        <v>0</v>
      </c>
      <c r="M39" s="15">
        <f>SUM(M6:M38)</f>
        <v>84000</v>
      </c>
      <c r="N39" s="16">
        <f>SUM(J39:M39)</f>
        <v>452500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150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75000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39500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114500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N46"/>
  <sheetViews>
    <sheetView workbookViewId="0">
      <selection activeCell="C43" sqref="C43:C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40581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119</v>
      </c>
      <c r="C6" s="50" t="s">
        <v>41</v>
      </c>
      <c r="D6" s="33">
        <v>40579</v>
      </c>
      <c r="E6" s="33">
        <v>40581</v>
      </c>
      <c r="F6" s="34">
        <v>36679</v>
      </c>
      <c r="G6" s="35">
        <v>120000</v>
      </c>
      <c r="H6" s="35"/>
      <c r="I6" s="36"/>
      <c r="J6" s="35"/>
      <c r="K6" s="35">
        <v>120000</v>
      </c>
      <c r="L6" s="35"/>
      <c r="M6" s="35"/>
      <c r="N6" s="37">
        <f t="shared" ref="N6:N37" si="0">SUM(G6+I6)</f>
        <v>120000</v>
      </c>
    </row>
    <row r="7" spans="1:14">
      <c r="A7" s="57"/>
      <c r="B7" s="57" t="s">
        <v>120</v>
      </c>
      <c r="C7" s="57" t="s">
        <v>41</v>
      </c>
      <c r="D7" s="33">
        <v>40581</v>
      </c>
      <c r="E7" s="33">
        <v>40582</v>
      </c>
      <c r="F7" s="34">
        <v>36680</v>
      </c>
      <c r="G7" s="35">
        <v>30000</v>
      </c>
      <c r="H7" s="35"/>
      <c r="I7" s="36"/>
      <c r="J7" s="35">
        <v>30000</v>
      </c>
      <c r="K7" s="35"/>
      <c r="L7" s="35"/>
      <c r="M7" s="35"/>
      <c r="N7" s="37">
        <f t="shared" si="0"/>
        <v>30000</v>
      </c>
    </row>
    <row r="8" spans="1:14">
      <c r="A8" s="57"/>
      <c r="B8" s="57" t="s">
        <v>121</v>
      </c>
      <c r="C8" s="57" t="s">
        <v>41</v>
      </c>
      <c r="D8" s="33"/>
      <c r="E8" s="33"/>
      <c r="F8" s="34">
        <v>36681</v>
      </c>
      <c r="G8" s="35"/>
      <c r="H8" s="35" t="s">
        <v>122</v>
      </c>
      <c r="I8" s="36">
        <v>45000</v>
      </c>
      <c r="J8" s="35"/>
      <c r="K8" s="35">
        <v>45000</v>
      </c>
      <c r="L8" s="35"/>
      <c r="M8" s="35"/>
      <c r="N8" s="37">
        <f t="shared" si="0"/>
        <v>45000</v>
      </c>
    </row>
    <row r="9" spans="1:14">
      <c r="A9" s="57"/>
      <c r="B9" s="50" t="s">
        <v>66</v>
      </c>
      <c r="C9" s="50" t="s">
        <v>41</v>
      </c>
      <c r="D9" s="33">
        <v>40581</v>
      </c>
      <c r="E9" s="33">
        <v>40584</v>
      </c>
      <c r="F9" s="34">
        <v>36682</v>
      </c>
      <c r="G9" s="35">
        <v>90000</v>
      </c>
      <c r="H9" s="35"/>
      <c r="I9" s="36"/>
      <c r="J9" s="35"/>
      <c r="K9" s="35">
        <v>90000</v>
      </c>
      <c r="L9" s="35"/>
      <c r="M9" s="35"/>
      <c r="N9" s="37">
        <f t="shared" si="0"/>
        <v>90000</v>
      </c>
    </row>
    <row r="10" spans="1:14">
      <c r="A10" s="49"/>
      <c r="B10" s="57" t="s">
        <v>123</v>
      </c>
      <c r="C10" s="33" t="s">
        <v>41</v>
      </c>
      <c r="D10" s="33">
        <v>40581</v>
      </c>
      <c r="E10" s="33">
        <v>40583</v>
      </c>
      <c r="F10" s="34">
        <v>36683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123</v>
      </c>
      <c r="C11" s="51" t="s">
        <v>41</v>
      </c>
      <c r="D11" s="33"/>
      <c r="E11" s="33"/>
      <c r="F11" s="34">
        <v>36684</v>
      </c>
      <c r="G11" s="35"/>
      <c r="H11" s="35" t="s">
        <v>124</v>
      </c>
      <c r="I11" s="36">
        <v>76000</v>
      </c>
      <c r="J11" s="35"/>
      <c r="K11" s="35">
        <v>76000</v>
      </c>
      <c r="L11" s="35"/>
      <c r="M11" s="35"/>
      <c r="N11" s="37">
        <f t="shared" si="0"/>
        <v>76000</v>
      </c>
    </row>
    <row r="12" spans="1:14">
      <c r="A12" s="49"/>
      <c r="B12" s="52" t="s">
        <v>66</v>
      </c>
      <c r="C12" s="33" t="s">
        <v>41</v>
      </c>
      <c r="D12" s="33"/>
      <c r="E12" s="33"/>
      <c r="F12" s="34">
        <v>36685</v>
      </c>
      <c r="G12" s="35"/>
      <c r="H12" s="35" t="s">
        <v>125</v>
      </c>
      <c r="I12" s="36">
        <v>165000</v>
      </c>
      <c r="J12" s="36">
        <v>165000</v>
      </c>
      <c r="K12" s="35"/>
      <c r="L12" s="35"/>
      <c r="M12" s="35"/>
      <c r="N12" s="37">
        <f t="shared" si="0"/>
        <v>165000</v>
      </c>
    </row>
    <row r="13" spans="1:14">
      <c r="A13" s="49"/>
      <c r="B13" s="52" t="s">
        <v>52</v>
      </c>
      <c r="C13" s="33" t="s">
        <v>41</v>
      </c>
      <c r="D13" s="33">
        <v>40581</v>
      </c>
      <c r="E13" s="33">
        <v>40583</v>
      </c>
      <c r="F13" s="34">
        <v>36686</v>
      </c>
      <c r="G13" s="35">
        <v>69000</v>
      </c>
      <c r="H13" s="35"/>
      <c r="I13" s="36"/>
      <c r="J13" s="36"/>
      <c r="K13" s="35">
        <v>69000</v>
      </c>
      <c r="L13" s="35"/>
      <c r="M13" s="35"/>
      <c r="N13" s="37">
        <f t="shared" si="0"/>
        <v>69000</v>
      </c>
    </row>
    <row r="14" spans="1:14">
      <c r="A14" s="49"/>
      <c r="B14" s="52" t="s">
        <v>127</v>
      </c>
      <c r="C14" s="33" t="s">
        <v>41</v>
      </c>
      <c r="D14" s="33"/>
      <c r="E14" s="33"/>
      <c r="F14" s="34">
        <v>36687</v>
      </c>
      <c r="G14" s="35"/>
      <c r="H14" s="35" t="s">
        <v>35</v>
      </c>
      <c r="I14" s="36">
        <v>3100</v>
      </c>
      <c r="J14" s="35">
        <v>3100</v>
      </c>
      <c r="K14" s="35"/>
      <c r="L14" s="35"/>
      <c r="M14" s="15"/>
      <c r="N14" s="37">
        <f t="shared" si="0"/>
        <v>3100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658100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369000</v>
      </c>
      <c r="H39" s="19">
        <f>SUM(H6:H38)</f>
        <v>0</v>
      </c>
      <c r="I39" s="15">
        <f>SUM(I6:I37)</f>
        <v>289100</v>
      </c>
      <c r="J39" s="15">
        <f>SUM(J6:J37)</f>
        <v>198100</v>
      </c>
      <c r="K39" s="15">
        <f>SUM(K6:K37)</f>
        <v>460000</v>
      </c>
      <c r="L39" s="15">
        <f>SUM(L6:L38)</f>
        <v>0</v>
      </c>
      <c r="M39" s="15">
        <f>SUM(M6:M38)</f>
        <v>0</v>
      </c>
      <c r="N39" s="16">
        <f>SUM(J39:M39)</f>
        <v>658100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126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330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165000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33100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198100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N46"/>
  <sheetViews>
    <sheetView topLeftCell="B28" workbookViewId="0">
      <selection activeCell="B53" sqref="B53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40580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117</v>
      </c>
      <c r="C6" s="50" t="s">
        <v>41</v>
      </c>
      <c r="D6" s="33">
        <v>40581</v>
      </c>
      <c r="E6" s="33">
        <v>40583</v>
      </c>
      <c r="F6" s="34">
        <v>36677</v>
      </c>
      <c r="G6" s="35">
        <v>60000</v>
      </c>
      <c r="H6" s="35"/>
      <c r="I6" s="36"/>
      <c r="J6" s="35"/>
      <c r="K6" s="35">
        <v>60000</v>
      </c>
      <c r="L6" s="35"/>
      <c r="M6" s="35"/>
      <c r="N6" s="37">
        <f t="shared" ref="N6:N37" si="0">SUM(G6+I6)</f>
        <v>60000</v>
      </c>
    </row>
    <row r="7" spans="1:14">
      <c r="A7" s="57"/>
      <c r="B7" s="57" t="s">
        <v>118</v>
      </c>
      <c r="C7" s="57" t="s">
        <v>41</v>
      </c>
      <c r="D7" s="33">
        <v>40580</v>
      </c>
      <c r="E7" s="33">
        <v>40582</v>
      </c>
      <c r="F7" s="34">
        <v>36678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120000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120000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120000</v>
      </c>
      <c r="L39" s="15">
        <f>SUM(L6:L38)</f>
        <v>0</v>
      </c>
      <c r="M39" s="15">
        <f>SUM(M6:M38)</f>
        <v>0</v>
      </c>
      <c r="N39" s="16">
        <f>SUM(J39:M39)</f>
        <v>120000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40">
    <pageSetUpPr fitToPage="1"/>
  </sheetPr>
  <dimension ref="A1:N46"/>
  <sheetViews>
    <sheetView workbookViewId="0">
      <selection activeCell="C41" sqref="C41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40580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81</v>
      </c>
      <c r="B6" s="50" t="s">
        <v>112</v>
      </c>
      <c r="C6" s="50" t="s">
        <v>41</v>
      </c>
      <c r="D6" s="33">
        <v>40580</v>
      </c>
      <c r="E6" s="33">
        <v>40581</v>
      </c>
      <c r="F6" s="34">
        <v>36671</v>
      </c>
      <c r="G6" s="35">
        <v>30000</v>
      </c>
      <c r="H6" s="35"/>
      <c r="I6" s="36"/>
      <c r="J6" s="35"/>
      <c r="K6" s="35">
        <v>30000</v>
      </c>
      <c r="L6" s="35"/>
      <c r="M6" s="35"/>
      <c r="N6" s="37">
        <f t="shared" ref="N6:N37" si="0">SUM(G6+I6)</f>
        <v>30000</v>
      </c>
    </row>
    <row r="7" spans="1:14">
      <c r="A7" s="57"/>
      <c r="B7" s="57" t="s">
        <v>113</v>
      </c>
      <c r="C7" s="57" t="s">
        <v>41</v>
      </c>
      <c r="D7" s="33">
        <v>40580</v>
      </c>
      <c r="E7" s="33">
        <v>40581</v>
      </c>
      <c r="F7" s="34">
        <v>36672</v>
      </c>
      <c r="G7" s="35">
        <v>34500</v>
      </c>
      <c r="H7" s="35"/>
      <c r="I7" s="36"/>
      <c r="J7" s="35">
        <v>34500</v>
      </c>
      <c r="K7" s="35"/>
      <c r="L7" s="35"/>
      <c r="M7" s="35"/>
      <c r="N7" s="37">
        <f t="shared" si="0"/>
        <v>34500</v>
      </c>
    </row>
    <row r="8" spans="1:14">
      <c r="A8" s="57" t="s">
        <v>114</v>
      </c>
      <c r="B8" s="57" t="s">
        <v>105</v>
      </c>
      <c r="C8" s="57" t="s">
        <v>41</v>
      </c>
      <c r="D8" s="33">
        <v>40580</v>
      </c>
      <c r="E8" s="33">
        <v>40582</v>
      </c>
      <c r="F8" s="34" t="s">
        <v>115</v>
      </c>
      <c r="G8" s="35">
        <v>60000</v>
      </c>
      <c r="H8" s="35" t="s">
        <v>116</v>
      </c>
      <c r="I8" s="36">
        <v>129000</v>
      </c>
      <c r="J8" s="35"/>
      <c r="K8" s="35">
        <v>189000</v>
      </c>
      <c r="L8" s="35"/>
      <c r="M8" s="35"/>
      <c r="N8" s="37">
        <f t="shared" si="0"/>
        <v>189000</v>
      </c>
    </row>
    <row r="9" spans="1:14">
      <c r="A9" s="57" t="s">
        <v>80</v>
      </c>
      <c r="B9" s="50" t="s">
        <v>117</v>
      </c>
      <c r="C9" s="50" t="s">
        <v>41</v>
      </c>
      <c r="D9" s="33">
        <v>40580</v>
      </c>
      <c r="E9" s="33">
        <v>40581</v>
      </c>
      <c r="F9" s="34">
        <v>36674</v>
      </c>
      <c r="G9" s="35">
        <v>30000</v>
      </c>
      <c r="H9" s="35"/>
      <c r="I9" s="36"/>
      <c r="J9" s="35"/>
      <c r="K9" s="35">
        <v>30000</v>
      </c>
      <c r="L9" s="35"/>
      <c r="M9" s="35"/>
      <c r="N9" s="37">
        <f t="shared" si="0"/>
        <v>30000</v>
      </c>
    </row>
    <row r="10" spans="1:14">
      <c r="A10" s="49"/>
      <c r="B10" s="57" t="s">
        <v>27</v>
      </c>
      <c r="C10" s="33" t="s">
        <v>41</v>
      </c>
      <c r="D10" s="33"/>
      <c r="E10" s="33"/>
      <c r="F10" s="34">
        <v>36676</v>
      </c>
      <c r="G10" s="35"/>
      <c r="H10" s="35" t="s">
        <v>50</v>
      </c>
      <c r="I10" s="35">
        <v>2400</v>
      </c>
      <c r="J10" s="36">
        <v>2400</v>
      </c>
      <c r="K10" s="35"/>
      <c r="L10" s="35"/>
      <c r="M10" s="35"/>
      <c r="N10" s="37">
        <f t="shared" si="0"/>
        <v>2400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285900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154500</v>
      </c>
      <c r="H39" s="19">
        <f>SUM(H6:H38)</f>
        <v>0</v>
      </c>
      <c r="I39" s="15">
        <f>SUM(I6:I37)</f>
        <v>131400</v>
      </c>
      <c r="J39" s="15">
        <f>SUM(J6:J37)</f>
        <v>36900</v>
      </c>
      <c r="K39" s="15">
        <f>SUM(K6:K37)</f>
        <v>249000</v>
      </c>
      <c r="L39" s="15">
        <f>SUM(L6:L38)</f>
        <v>0</v>
      </c>
      <c r="M39" s="15">
        <f>SUM(M6:M38)</f>
        <v>0</v>
      </c>
      <c r="N39" s="16">
        <f>SUM(J39:M39)</f>
        <v>285900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6900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36900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41">
    <pageSetUpPr fitToPage="1"/>
  </sheetPr>
  <dimension ref="A1:N46"/>
  <sheetViews>
    <sheetView topLeftCell="A19"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40579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72</v>
      </c>
      <c r="B6" s="50" t="s">
        <v>98</v>
      </c>
      <c r="C6" s="50" t="s">
        <v>99</v>
      </c>
      <c r="D6" s="33">
        <v>40579</v>
      </c>
      <c r="E6" s="33">
        <v>40580</v>
      </c>
      <c r="F6" s="34">
        <v>36662</v>
      </c>
      <c r="G6" s="35">
        <v>25000</v>
      </c>
      <c r="H6" s="35"/>
      <c r="I6" s="36"/>
      <c r="J6" s="35"/>
      <c r="K6" s="35">
        <v>25000</v>
      </c>
      <c r="L6" s="35"/>
      <c r="M6" s="35"/>
      <c r="N6" s="37">
        <f t="shared" ref="N6:N37" si="0">SUM(G6+I6)</f>
        <v>25000</v>
      </c>
    </row>
    <row r="7" spans="1:14">
      <c r="A7" s="57" t="s">
        <v>100</v>
      </c>
      <c r="B7" s="57" t="s">
        <v>101</v>
      </c>
      <c r="C7" s="57" t="s">
        <v>99</v>
      </c>
      <c r="D7" s="33">
        <v>40579</v>
      </c>
      <c r="E7" s="33">
        <v>40580</v>
      </c>
      <c r="F7" s="34">
        <v>36663</v>
      </c>
      <c r="G7" s="35">
        <v>25000</v>
      </c>
      <c r="H7" s="35"/>
      <c r="I7" s="36"/>
      <c r="J7" s="35"/>
      <c r="K7" s="35">
        <v>25000</v>
      </c>
      <c r="L7" s="35"/>
      <c r="M7" s="35"/>
      <c r="N7" s="37">
        <f t="shared" si="0"/>
        <v>25000</v>
      </c>
    </row>
    <row r="8" spans="1:14">
      <c r="A8" s="57" t="s">
        <v>102</v>
      </c>
      <c r="B8" s="57" t="s">
        <v>103</v>
      </c>
      <c r="C8" s="57" t="s">
        <v>99</v>
      </c>
      <c r="D8" s="33">
        <v>40579</v>
      </c>
      <c r="E8" s="33">
        <v>40580</v>
      </c>
      <c r="F8" s="34">
        <v>36664</v>
      </c>
      <c r="G8" s="35">
        <v>25000</v>
      </c>
      <c r="H8" s="35"/>
      <c r="I8" s="36"/>
      <c r="J8" s="35"/>
      <c r="K8" s="35">
        <v>25000</v>
      </c>
      <c r="L8" s="35"/>
      <c r="M8" s="35"/>
      <c r="N8" s="37">
        <f t="shared" si="0"/>
        <v>25000</v>
      </c>
    </row>
    <row r="9" spans="1:14">
      <c r="A9" s="57" t="s">
        <v>104</v>
      </c>
      <c r="B9" s="50" t="s">
        <v>105</v>
      </c>
      <c r="C9" s="50" t="s">
        <v>41</v>
      </c>
      <c r="D9" s="33">
        <v>40579</v>
      </c>
      <c r="E9" s="33">
        <v>40583</v>
      </c>
      <c r="F9" s="34">
        <v>36665</v>
      </c>
      <c r="G9" s="35">
        <v>120000</v>
      </c>
      <c r="H9" s="35"/>
      <c r="I9" s="36"/>
      <c r="J9" s="35"/>
      <c r="K9" s="35">
        <v>120000</v>
      </c>
      <c r="L9" s="35"/>
      <c r="M9" s="35"/>
      <c r="N9" s="37">
        <f t="shared" si="0"/>
        <v>120000</v>
      </c>
    </row>
    <row r="10" spans="1:14">
      <c r="A10" s="49" t="s">
        <v>80</v>
      </c>
      <c r="B10" s="57" t="s">
        <v>106</v>
      </c>
      <c r="C10" s="33" t="s">
        <v>41</v>
      </c>
      <c r="D10" s="33">
        <v>40579</v>
      </c>
      <c r="E10" s="33">
        <v>40580</v>
      </c>
      <c r="F10" s="34">
        <v>36666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 t="s">
        <v>107</v>
      </c>
      <c r="B11" s="52" t="s">
        <v>56</v>
      </c>
      <c r="C11" s="51" t="s">
        <v>41</v>
      </c>
      <c r="D11" s="33">
        <v>40579</v>
      </c>
      <c r="E11" s="33">
        <v>40580</v>
      </c>
      <c r="F11" s="34">
        <v>36667</v>
      </c>
      <c r="G11" s="35">
        <v>33000</v>
      </c>
      <c r="H11" s="35"/>
      <c r="I11" s="36"/>
      <c r="J11" s="35"/>
      <c r="K11" s="35">
        <v>33000</v>
      </c>
      <c r="L11" s="35"/>
      <c r="M11" s="35"/>
      <c r="N11" s="37">
        <f t="shared" si="0"/>
        <v>33000</v>
      </c>
    </row>
    <row r="12" spans="1:14">
      <c r="A12" s="49" t="s">
        <v>69</v>
      </c>
      <c r="B12" s="52" t="s">
        <v>108</v>
      </c>
      <c r="C12" s="33" t="s">
        <v>109</v>
      </c>
      <c r="D12" s="33">
        <v>40579</v>
      </c>
      <c r="E12" s="33">
        <v>40580</v>
      </c>
      <c r="F12" s="34">
        <v>36668</v>
      </c>
      <c r="G12" s="35">
        <v>24500</v>
      </c>
      <c r="H12" s="35"/>
      <c r="I12" s="36"/>
      <c r="J12" s="36"/>
      <c r="K12" s="35">
        <v>24500</v>
      </c>
      <c r="L12" s="35"/>
      <c r="M12" s="35"/>
      <c r="N12" s="37">
        <f t="shared" si="0"/>
        <v>24500</v>
      </c>
    </row>
    <row r="13" spans="1:14">
      <c r="A13" s="49" t="s">
        <v>107</v>
      </c>
      <c r="B13" s="52" t="s">
        <v>110</v>
      </c>
      <c r="C13" s="33" t="s">
        <v>54</v>
      </c>
      <c r="D13" s="33">
        <v>40597</v>
      </c>
      <c r="E13" s="33">
        <v>40599</v>
      </c>
      <c r="F13" s="34">
        <v>36669</v>
      </c>
      <c r="G13" s="35">
        <v>72800</v>
      </c>
      <c r="H13" s="35"/>
      <c r="I13" s="36"/>
      <c r="J13" s="36"/>
      <c r="K13" s="35"/>
      <c r="L13" s="35"/>
      <c r="M13" s="35">
        <v>72800</v>
      </c>
      <c r="N13" s="37">
        <f t="shared" si="0"/>
        <v>72800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355300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355300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282500</v>
      </c>
      <c r="L39" s="15">
        <f>SUM(L6:L38)</f>
        <v>0</v>
      </c>
      <c r="M39" s="15">
        <f>SUM(M6:M38)</f>
        <v>72800</v>
      </c>
      <c r="N39" s="16">
        <f>SUM(J39:M39)</f>
        <v>355300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111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N46"/>
  <sheetViews>
    <sheetView workbookViewId="0">
      <selection sqref="A1:N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40579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95</v>
      </c>
      <c r="C6" s="50" t="s">
        <v>91</v>
      </c>
      <c r="D6" s="33">
        <v>40578</v>
      </c>
      <c r="E6" s="33">
        <v>40579</v>
      </c>
      <c r="F6" s="34">
        <v>36660</v>
      </c>
      <c r="G6" s="35">
        <v>20000</v>
      </c>
      <c r="H6" s="35"/>
      <c r="I6" s="36"/>
      <c r="J6" s="35"/>
      <c r="K6" s="35">
        <v>20000</v>
      </c>
      <c r="L6" s="35"/>
      <c r="M6" s="35"/>
      <c r="N6" s="37">
        <f t="shared" ref="N6:N37" si="0">SUM(G6+I6)</f>
        <v>20000</v>
      </c>
    </row>
    <row r="7" spans="1:14">
      <c r="A7" s="57"/>
      <c r="B7" s="57" t="s">
        <v>96</v>
      </c>
      <c r="C7" s="57" t="s">
        <v>97</v>
      </c>
      <c r="D7" s="33">
        <v>40579</v>
      </c>
      <c r="E7" s="33">
        <v>40580</v>
      </c>
      <c r="F7" s="34">
        <v>36661</v>
      </c>
      <c r="G7" s="35">
        <v>43500</v>
      </c>
      <c r="H7" s="35"/>
      <c r="I7" s="36"/>
      <c r="J7" s="35"/>
      <c r="K7" s="35">
        <v>43500</v>
      </c>
      <c r="L7" s="35"/>
      <c r="M7" s="35"/>
      <c r="N7" s="37">
        <f t="shared" si="0"/>
        <v>43500</v>
      </c>
    </row>
    <row r="8" spans="1:14">
      <c r="A8" s="57"/>
      <c r="B8" s="57"/>
      <c r="C8" s="57"/>
      <c r="D8" s="33"/>
      <c r="E8" s="33"/>
      <c r="F8" s="34"/>
      <c r="G8" s="35"/>
      <c r="H8" s="35"/>
      <c r="I8" s="36"/>
      <c r="J8" s="35"/>
      <c r="K8" s="35"/>
      <c r="L8" s="35"/>
      <c r="M8" s="35"/>
      <c r="N8" s="37">
        <f t="shared" si="0"/>
        <v>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63500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63500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63500</v>
      </c>
      <c r="L39" s="15">
        <f>SUM(L6:L38)</f>
        <v>0</v>
      </c>
      <c r="M39" s="15">
        <f>SUM(M6:M38)</f>
        <v>0</v>
      </c>
      <c r="N39" s="16">
        <f>SUM(J39:M39)</f>
        <v>63500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43">
    <pageSetUpPr fitToPage="1"/>
  </sheetPr>
  <dimension ref="A1:N46"/>
  <sheetViews>
    <sheetView topLeftCell="A4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40578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85</v>
      </c>
      <c r="C6" s="50" t="s">
        <v>41</v>
      </c>
      <c r="D6" s="33">
        <v>40578</v>
      </c>
      <c r="E6" s="33">
        <v>40579</v>
      </c>
      <c r="F6" s="34">
        <v>36653</v>
      </c>
      <c r="G6" s="35">
        <v>39000</v>
      </c>
      <c r="H6" s="35"/>
      <c r="I6" s="36"/>
      <c r="J6" s="35"/>
      <c r="K6" s="35">
        <v>39000</v>
      </c>
      <c r="L6" s="35"/>
      <c r="M6" s="35"/>
      <c r="N6" s="37">
        <f t="shared" ref="N6:N37" si="0">SUM(G6+I6)</f>
        <v>39000</v>
      </c>
    </row>
    <row r="7" spans="1:14">
      <c r="A7" s="57"/>
      <c r="B7" s="57" t="s">
        <v>86</v>
      </c>
      <c r="C7" s="57" t="s">
        <v>87</v>
      </c>
      <c r="D7" s="33"/>
      <c r="E7" s="33"/>
      <c r="F7" s="34">
        <v>36654</v>
      </c>
      <c r="G7" s="35"/>
      <c r="H7" s="35" t="s">
        <v>88</v>
      </c>
      <c r="I7" s="36">
        <v>35000</v>
      </c>
      <c r="J7" s="35"/>
      <c r="K7" s="35">
        <v>35000</v>
      </c>
      <c r="L7" s="35"/>
      <c r="M7" s="35"/>
      <c r="N7" s="37">
        <f t="shared" si="0"/>
        <v>35000</v>
      </c>
    </row>
    <row r="8" spans="1:14">
      <c r="A8" s="57"/>
      <c r="B8" s="57" t="s">
        <v>89</v>
      </c>
      <c r="C8" s="57" t="s">
        <v>41</v>
      </c>
      <c r="D8" s="33">
        <v>40578</v>
      </c>
      <c r="E8" s="33">
        <v>40579</v>
      </c>
      <c r="F8" s="34">
        <v>36655</v>
      </c>
      <c r="G8" s="35">
        <v>25000</v>
      </c>
      <c r="H8" s="35"/>
      <c r="I8" s="36"/>
      <c r="J8" s="35">
        <v>25000</v>
      </c>
      <c r="K8" s="35"/>
      <c r="L8" s="35"/>
      <c r="M8" s="35"/>
      <c r="N8" s="37">
        <f t="shared" si="0"/>
        <v>25000</v>
      </c>
    </row>
    <row r="9" spans="1:14">
      <c r="A9" s="57"/>
      <c r="B9" s="50" t="s">
        <v>90</v>
      </c>
      <c r="C9" s="50" t="s">
        <v>91</v>
      </c>
      <c r="D9" s="33">
        <v>40578</v>
      </c>
      <c r="E9" s="33">
        <v>40579</v>
      </c>
      <c r="F9" s="34">
        <v>36656</v>
      </c>
      <c r="G9" s="35">
        <v>20000</v>
      </c>
      <c r="H9" s="35"/>
      <c r="I9" s="36"/>
      <c r="J9" s="35"/>
      <c r="K9" s="35">
        <v>20000</v>
      </c>
      <c r="L9" s="35"/>
      <c r="M9" s="35"/>
      <c r="N9" s="37">
        <f t="shared" si="0"/>
        <v>20000</v>
      </c>
    </row>
    <row r="10" spans="1:14">
      <c r="A10" s="49"/>
      <c r="B10" s="57" t="s">
        <v>92</v>
      </c>
      <c r="C10" s="33" t="s">
        <v>91</v>
      </c>
      <c r="D10" s="33">
        <v>40578</v>
      </c>
      <c r="E10" s="33">
        <v>40579</v>
      </c>
      <c r="F10" s="34">
        <v>36657</v>
      </c>
      <c r="G10" s="35">
        <v>20000</v>
      </c>
      <c r="H10" s="35"/>
      <c r="I10" s="35"/>
      <c r="J10" s="36"/>
      <c r="K10" s="35">
        <v>20000</v>
      </c>
      <c r="L10" s="35"/>
      <c r="M10" s="35"/>
      <c r="N10" s="37">
        <f t="shared" si="0"/>
        <v>20000</v>
      </c>
    </row>
    <row r="11" spans="1:14">
      <c r="A11" s="49"/>
      <c r="B11" s="52" t="s">
        <v>93</v>
      </c>
      <c r="C11" s="51" t="s">
        <v>41</v>
      </c>
      <c r="D11" s="33">
        <v>40578</v>
      </c>
      <c r="E11" s="33">
        <v>40579</v>
      </c>
      <c r="F11" s="34">
        <v>36658</v>
      </c>
      <c r="G11" s="35">
        <v>43500</v>
      </c>
      <c r="H11" s="35"/>
      <c r="I11" s="36"/>
      <c r="J11" s="35">
        <v>43500</v>
      </c>
      <c r="K11" s="35"/>
      <c r="L11" s="35"/>
      <c r="M11" s="35"/>
      <c r="N11" s="37">
        <f t="shared" si="0"/>
        <v>43500</v>
      </c>
    </row>
    <row r="12" spans="1:14">
      <c r="A12" s="49"/>
      <c r="B12" s="52" t="s">
        <v>50</v>
      </c>
      <c r="C12" s="33" t="s">
        <v>94</v>
      </c>
      <c r="D12" s="33"/>
      <c r="E12" s="33"/>
      <c r="F12" s="34">
        <v>36659</v>
      </c>
      <c r="G12" s="35"/>
      <c r="H12" s="35"/>
      <c r="I12" s="36">
        <v>4400</v>
      </c>
      <c r="J12" s="36">
        <v>4400</v>
      </c>
      <c r="K12" s="35"/>
      <c r="L12" s="35"/>
      <c r="M12" s="35"/>
      <c r="N12" s="37">
        <f t="shared" si="0"/>
        <v>4400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186900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147500</v>
      </c>
      <c r="H39" s="19">
        <f>SUM(H6:H38)</f>
        <v>0</v>
      </c>
      <c r="I39" s="15">
        <f>SUM(I6:I37)</f>
        <v>39400</v>
      </c>
      <c r="J39" s="15">
        <f>SUM(J6:J37)</f>
        <v>72900</v>
      </c>
      <c r="K39" s="15">
        <f>SUM(K6:K37)</f>
        <v>114000</v>
      </c>
      <c r="L39" s="15">
        <f>SUM(L6:L38)</f>
        <v>0</v>
      </c>
      <c r="M39" s="15">
        <f>SUM(M6:M38)</f>
        <v>0</v>
      </c>
      <c r="N39" s="16">
        <f>SUM(J39:M39)</f>
        <v>186900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100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22900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72900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workbookViewId="0">
      <selection activeCell="B1" sqref="B1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202</v>
      </c>
      <c r="F3" s="8"/>
      <c r="G3" s="1"/>
      <c r="H3" s="1"/>
      <c r="I3" s="1"/>
      <c r="J3" s="9"/>
      <c r="K3" s="141">
        <v>40600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417</v>
      </c>
      <c r="C6" s="111" t="s">
        <v>180</v>
      </c>
      <c r="D6" s="33"/>
      <c r="E6" s="33"/>
      <c r="F6" s="34">
        <v>36926</v>
      </c>
      <c r="G6" s="35"/>
      <c r="H6" s="114" t="s">
        <v>418</v>
      </c>
      <c r="I6" s="36">
        <v>22500</v>
      </c>
      <c r="J6" s="35"/>
      <c r="K6" s="35">
        <v>22500</v>
      </c>
      <c r="L6" s="35"/>
      <c r="M6" s="35"/>
      <c r="N6" s="37">
        <f t="shared" ref="N6:N38" si="0">SUM(G6+I6)</f>
        <v>22500</v>
      </c>
    </row>
    <row r="7" spans="1:14">
      <c r="A7" s="57"/>
      <c r="B7" s="57" t="s">
        <v>202</v>
      </c>
      <c r="C7" s="57" t="s">
        <v>41</v>
      </c>
      <c r="D7" s="33"/>
      <c r="E7" s="33"/>
      <c r="F7" s="34">
        <v>36927</v>
      </c>
      <c r="G7" s="35"/>
      <c r="H7" s="35" t="s">
        <v>50</v>
      </c>
      <c r="I7" s="36">
        <v>4800</v>
      </c>
      <c r="J7" s="35">
        <v>4800</v>
      </c>
      <c r="K7" s="35"/>
      <c r="L7" s="35"/>
      <c r="M7" s="35"/>
      <c r="N7" s="37">
        <f t="shared" si="0"/>
        <v>4800</v>
      </c>
    </row>
    <row r="8" spans="1:14">
      <c r="A8" s="57"/>
      <c r="B8" s="50"/>
      <c r="C8" s="50"/>
      <c r="D8" s="33"/>
      <c r="E8" s="33"/>
      <c r="F8" s="34"/>
      <c r="G8" s="35"/>
      <c r="H8" s="35"/>
      <c r="I8" s="35"/>
      <c r="J8" s="36"/>
      <c r="K8" s="35"/>
      <c r="L8" s="35"/>
      <c r="M8" s="35"/>
      <c r="N8" s="37">
        <f t="shared" si="0"/>
        <v>0</v>
      </c>
    </row>
    <row r="9" spans="1:14">
      <c r="A9" s="57"/>
      <c r="B9" s="57"/>
      <c r="C9" s="57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57"/>
      <c r="B10" s="50"/>
      <c r="C10" s="50"/>
      <c r="D10" s="33"/>
      <c r="E10" s="33"/>
      <c r="F10" s="34"/>
      <c r="G10" s="35"/>
      <c r="H10" s="35"/>
      <c r="I10" s="36"/>
      <c r="J10" s="35"/>
      <c r="K10" s="35"/>
      <c r="L10" s="35"/>
      <c r="M10" s="35"/>
      <c r="N10" s="37">
        <f t="shared" si="0"/>
        <v>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27300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0</v>
      </c>
      <c r="H40" s="19"/>
      <c r="I40" s="15">
        <f>SUM(I6:I38)</f>
        <v>27300</v>
      </c>
      <c r="J40" s="15">
        <f>SUM(J6:J38)</f>
        <v>4800</v>
      </c>
      <c r="K40" s="15">
        <f>SUM(K6:K38)</f>
        <v>22500</v>
      </c>
      <c r="L40" s="15">
        <f>SUM(L6:L39)</f>
        <v>0</v>
      </c>
      <c r="M40" s="15">
        <f>SUM(M6:M39)</f>
        <v>0</v>
      </c>
      <c r="N40" s="16">
        <f>SUM(J40:M40)</f>
        <v>27300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/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4800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4800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44">
    <pageSetUpPr fitToPage="1"/>
  </sheetPr>
  <dimension ref="A1:N46"/>
  <sheetViews>
    <sheetView workbookViewId="0">
      <selection activeCell="C35" sqref="C35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40578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74</v>
      </c>
      <c r="B6" s="50" t="s">
        <v>75</v>
      </c>
      <c r="C6" s="50" t="s">
        <v>76</v>
      </c>
      <c r="D6" s="33">
        <v>40576</v>
      </c>
      <c r="E6" s="33">
        <v>40578</v>
      </c>
      <c r="F6" s="34">
        <v>36646</v>
      </c>
      <c r="G6" s="35">
        <v>28000</v>
      </c>
      <c r="H6" s="35"/>
      <c r="I6" s="36"/>
      <c r="J6" s="35">
        <v>28000</v>
      </c>
      <c r="K6" s="35"/>
      <c r="L6" s="35"/>
      <c r="M6" s="35"/>
      <c r="N6" s="37">
        <f t="shared" ref="N6:N37" si="0">SUM(G6+I6)</f>
        <v>28000</v>
      </c>
    </row>
    <row r="7" spans="1:14">
      <c r="A7" s="57"/>
      <c r="B7" s="57"/>
      <c r="C7" s="57" t="s">
        <v>77</v>
      </c>
      <c r="D7" s="33">
        <v>40578</v>
      </c>
      <c r="E7" s="33">
        <v>40580</v>
      </c>
      <c r="F7" s="34">
        <v>36647</v>
      </c>
      <c r="G7" s="35">
        <v>288000</v>
      </c>
      <c r="H7" s="35"/>
      <c r="I7" s="36"/>
      <c r="J7" s="35"/>
      <c r="K7" s="35"/>
      <c r="L7" s="35"/>
      <c r="M7" s="35">
        <v>288000</v>
      </c>
      <c r="N7" s="37">
        <f t="shared" si="0"/>
        <v>288000</v>
      </c>
    </row>
    <row r="8" spans="1:14">
      <c r="A8" s="57" t="s">
        <v>78</v>
      </c>
      <c r="B8" s="57" t="s">
        <v>79</v>
      </c>
      <c r="C8" s="57" t="s">
        <v>41</v>
      </c>
      <c r="D8" s="33">
        <v>40578</v>
      </c>
      <c r="E8" s="33">
        <v>40581</v>
      </c>
      <c r="F8" s="34">
        <v>36648</v>
      </c>
      <c r="G8" s="35">
        <v>90000</v>
      </c>
      <c r="H8" s="35"/>
      <c r="I8" s="36"/>
      <c r="J8" s="35"/>
      <c r="K8" s="35">
        <v>90000</v>
      </c>
      <c r="L8" s="35"/>
      <c r="M8" s="35"/>
      <c r="N8" s="37">
        <f t="shared" si="0"/>
        <v>90000</v>
      </c>
    </row>
    <row r="9" spans="1:14">
      <c r="A9" s="57" t="s">
        <v>80</v>
      </c>
      <c r="B9" s="50" t="s">
        <v>73</v>
      </c>
      <c r="C9" s="50" t="s">
        <v>41</v>
      </c>
      <c r="D9" s="33">
        <v>40578</v>
      </c>
      <c r="E9" s="33">
        <v>40579</v>
      </c>
      <c r="F9" s="34">
        <v>36649</v>
      </c>
      <c r="G9" s="35">
        <v>30000</v>
      </c>
      <c r="H9" s="35"/>
      <c r="I9" s="36"/>
      <c r="J9" s="35">
        <v>30000</v>
      </c>
      <c r="K9" s="35"/>
      <c r="L9" s="35"/>
      <c r="M9" s="35"/>
      <c r="N9" s="37">
        <f t="shared" si="0"/>
        <v>30000</v>
      </c>
    </row>
    <row r="10" spans="1:14">
      <c r="A10" s="49" t="s">
        <v>81</v>
      </c>
      <c r="B10" s="57" t="s">
        <v>82</v>
      </c>
      <c r="C10" s="33" t="s">
        <v>41</v>
      </c>
      <c r="D10" s="33">
        <v>40578</v>
      </c>
      <c r="E10" s="33">
        <v>40580</v>
      </c>
      <c r="F10" s="34">
        <v>36650</v>
      </c>
      <c r="G10" s="35">
        <v>60000</v>
      </c>
      <c r="H10" s="35"/>
      <c r="I10" s="35"/>
      <c r="J10" s="36"/>
      <c r="K10" s="35">
        <v>60000</v>
      </c>
      <c r="L10" s="35"/>
      <c r="M10" s="35"/>
      <c r="N10" s="37">
        <f t="shared" si="0"/>
        <v>60000</v>
      </c>
    </row>
    <row r="11" spans="1:14">
      <c r="A11" s="49"/>
      <c r="B11" s="52" t="s">
        <v>51</v>
      </c>
      <c r="C11" s="51"/>
      <c r="D11" s="33"/>
      <c r="E11" s="33"/>
      <c r="F11" s="34">
        <v>36651</v>
      </c>
      <c r="G11" s="35"/>
      <c r="H11" s="35" t="s">
        <v>35</v>
      </c>
      <c r="I11" s="36">
        <v>2400</v>
      </c>
      <c r="J11" s="35">
        <v>2400</v>
      </c>
      <c r="K11" s="35"/>
      <c r="L11" s="35"/>
      <c r="M11" s="35"/>
      <c r="N11" s="37">
        <f t="shared" si="0"/>
        <v>2400</v>
      </c>
    </row>
    <row r="12" spans="1:14">
      <c r="A12" s="49" t="s">
        <v>83</v>
      </c>
      <c r="B12" s="52" t="s">
        <v>84</v>
      </c>
      <c r="C12" s="33" t="s">
        <v>41</v>
      </c>
      <c r="D12" s="33">
        <v>40578</v>
      </c>
      <c r="E12" s="33">
        <v>40579</v>
      </c>
      <c r="F12" s="34">
        <v>36652</v>
      </c>
      <c r="G12" s="35">
        <v>30000</v>
      </c>
      <c r="H12" s="35"/>
      <c r="I12" s="36"/>
      <c r="J12" s="36"/>
      <c r="K12" s="35">
        <v>30000</v>
      </c>
      <c r="L12" s="35"/>
      <c r="M12" s="35"/>
      <c r="N12" s="37">
        <f t="shared" si="0"/>
        <v>30000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528400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526000</v>
      </c>
      <c r="H39" s="19">
        <f>SUM(H6:H38)</f>
        <v>0</v>
      </c>
      <c r="I39" s="15">
        <f>SUM(I6:I37)</f>
        <v>2400</v>
      </c>
      <c r="J39" s="15">
        <f>SUM(J6:J37)</f>
        <v>60400</v>
      </c>
      <c r="K39" s="15">
        <f>SUM(K6:K37)</f>
        <v>180000</v>
      </c>
      <c r="L39" s="15">
        <f>SUM(L6:L38)</f>
        <v>0</v>
      </c>
      <c r="M39" s="15">
        <f>SUM(M6:M38)</f>
        <v>288000</v>
      </c>
      <c r="N39" s="16">
        <f>SUM(J39:M39)</f>
        <v>528400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3">
        <v>500</v>
      </c>
      <c r="F42" s="144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30400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60400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45">
    <pageSetUpPr fitToPage="1"/>
  </sheetPr>
  <dimension ref="A1:N46"/>
  <sheetViews>
    <sheetView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40577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63</v>
      </c>
      <c r="B6" s="50" t="s">
        <v>64</v>
      </c>
      <c r="C6" s="50" t="s">
        <v>41</v>
      </c>
      <c r="D6" s="33">
        <v>40577</v>
      </c>
      <c r="E6" s="33">
        <v>40578</v>
      </c>
      <c r="F6" s="34">
        <v>36640</v>
      </c>
      <c r="G6" s="35">
        <v>37500</v>
      </c>
      <c r="H6" s="35"/>
      <c r="I6" s="36"/>
      <c r="J6" s="35"/>
      <c r="K6" s="35">
        <v>37500</v>
      </c>
      <c r="L6" s="35"/>
      <c r="M6" s="35"/>
      <c r="N6" s="37">
        <f t="shared" ref="N6:N37" si="0">SUM(G6+I6)</f>
        <v>37500</v>
      </c>
    </row>
    <row r="7" spans="1:14">
      <c r="A7" s="57" t="s">
        <v>65</v>
      </c>
      <c r="B7" s="57" t="s">
        <v>66</v>
      </c>
      <c r="C7" s="57" t="s">
        <v>41</v>
      </c>
      <c r="D7" s="33">
        <v>40577</v>
      </c>
      <c r="E7" s="33">
        <v>40580</v>
      </c>
      <c r="F7" s="34">
        <v>36641</v>
      </c>
      <c r="G7" s="35">
        <v>90000</v>
      </c>
      <c r="H7" s="35"/>
      <c r="I7" s="36"/>
      <c r="J7" s="35"/>
      <c r="K7" s="35">
        <v>90000</v>
      </c>
      <c r="L7" s="35"/>
      <c r="M7" s="35"/>
      <c r="N7" s="37">
        <f t="shared" si="0"/>
        <v>90000</v>
      </c>
    </row>
    <row r="8" spans="1:14">
      <c r="A8" s="57" t="s">
        <v>67</v>
      </c>
      <c r="B8" s="57" t="s">
        <v>68</v>
      </c>
      <c r="C8" s="57" t="s">
        <v>41</v>
      </c>
      <c r="D8" s="33">
        <v>40577</v>
      </c>
      <c r="E8" s="33">
        <v>40579</v>
      </c>
      <c r="F8" s="34">
        <v>36642</v>
      </c>
      <c r="G8" s="35">
        <v>80000</v>
      </c>
      <c r="H8" s="35"/>
      <c r="I8" s="36"/>
      <c r="J8" s="35"/>
      <c r="K8" s="35">
        <v>80000</v>
      </c>
      <c r="L8" s="35"/>
      <c r="M8" s="35"/>
      <c r="N8" s="37">
        <f t="shared" si="0"/>
        <v>80000</v>
      </c>
    </row>
    <row r="9" spans="1:14">
      <c r="A9" s="57" t="s">
        <v>69</v>
      </c>
      <c r="B9" s="50" t="s">
        <v>70</v>
      </c>
      <c r="C9" s="50" t="s">
        <v>71</v>
      </c>
      <c r="D9" s="33">
        <v>40577</v>
      </c>
      <c r="E9" s="33">
        <v>40578</v>
      </c>
      <c r="F9" s="34">
        <v>36643</v>
      </c>
      <c r="G9" s="35">
        <v>17000</v>
      </c>
      <c r="H9" s="35"/>
      <c r="I9" s="36"/>
      <c r="J9" s="35">
        <v>17000</v>
      </c>
      <c r="K9" s="35"/>
      <c r="L9" s="35"/>
      <c r="M9" s="35"/>
      <c r="N9" s="37">
        <f t="shared" si="0"/>
        <v>17000</v>
      </c>
    </row>
    <row r="10" spans="1:14">
      <c r="A10" s="49" t="s">
        <v>72</v>
      </c>
      <c r="B10" s="57" t="s">
        <v>73</v>
      </c>
      <c r="C10" s="33" t="s">
        <v>41</v>
      </c>
      <c r="D10" s="33">
        <v>40577</v>
      </c>
      <c r="E10" s="33">
        <v>40578</v>
      </c>
      <c r="F10" s="34">
        <v>36644</v>
      </c>
      <c r="G10" s="35">
        <v>30000</v>
      </c>
      <c r="H10" s="35"/>
      <c r="I10" s="35"/>
      <c r="J10" s="36"/>
      <c r="K10" s="35">
        <v>30000</v>
      </c>
      <c r="L10" s="35"/>
      <c r="M10" s="35"/>
      <c r="N10" s="37">
        <f t="shared" si="0"/>
        <v>30000</v>
      </c>
    </row>
    <row r="11" spans="1:14">
      <c r="A11" s="49"/>
      <c r="B11" s="52" t="s">
        <v>51</v>
      </c>
      <c r="C11" s="51"/>
      <c r="D11" s="33"/>
      <c r="E11" s="33"/>
      <c r="F11" s="34">
        <v>36645</v>
      </c>
      <c r="G11" s="35"/>
      <c r="H11" s="35" t="s">
        <v>35</v>
      </c>
      <c r="I11" s="36">
        <v>2700</v>
      </c>
      <c r="J11" s="35">
        <v>2700</v>
      </c>
      <c r="K11" s="35"/>
      <c r="L11" s="35"/>
      <c r="M11" s="35"/>
      <c r="N11" s="37">
        <f t="shared" si="0"/>
        <v>2700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257200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254500</v>
      </c>
      <c r="H39" s="19">
        <f>SUM(H6:H38)</f>
        <v>0</v>
      </c>
      <c r="I39" s="15">
        <f>SUM(I6:I37)</f>
        <v>2700</v>
      </c>
      <c r="J39" s="15">
        <f>SUM(J6:J37)</f>
        <v>19700</v>
      </c>
      <c r="K39" s="15">
        <f>SUM(K6:K37)</f>
        <v>237500</v>
      </c>
      <c r="L39" s="15">
        <f>SUM(L6:L38)</f>
        <v>0</v>
      </c>
      <c r="M39" s="15">
        <f>SUM(M6:M38)</f>
        <v>0</v>
      </c>
      <c r="N39" s="16">
        <f>SUM(J39:M39)</f>
        <v>257200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19700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19700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A1:N46"/>
  <sheetViews>
    <sheetView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40577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58</v>
      </c>
      <c r="C6" s="50"/>
      <c r="D6" s="33">
        <v>40902</v>
      </c>
      <c r="E6" s="33">
        <v>40904</v>
      </c>
      <c r="F6" s="34">
        <v>36636</v>
      </c>
      <c r="G6" s="35">
        <v>262000</v>
      </c>
      <c r="H6" s="35"/>
      <c r="I6" s="36"/>
      <c r="J6" s="35"/>
      <c r="K6" s="35"/>
      <c r="L6" s="35"/>
      <c r="M6" s="35">
        <v>262000</v>
      </c>
      <c r="N6" s="37">
        <f t="shared" ref="N6:N37" si="0">SUM(G6+I6)</f>
        <v>262000</v>
      </c>
    </row>
    <row r="7" spans="1:14">
      <c r="A7" s="57" t="s">
        <v>59</v>
      </c>
      <c r="B7" s="57" t="s">
        <v>60</v>
      </c>
      <c r="C7" s="57" t="s">
        <v>41</v>
      </c>
      <c r="D7" s="33">
        <v>40577</v>
      </c>
      <c r="E7" s="33">
        <v>40579</v>
      </c>
      <c r="F7" s="34">
        <v>36637</v>
      </c>
      <c r="G7" s="35">
        <v>60000</v>
      </c>
      <c r="H7" s="35"/>
      <c r="I7" s="36"/>
      <c r="J7" s="35"/>
      <c r="K7" s="35">
        <v>60000</v>
      </c>
      <c r="L7" s="35"/>
      <c r="M7" s="35"/>
      <c r="N7" s="37">
        <f t="shared" si="0"/>
        <v>60000</v>
      </c>
    </row>
    <row r="8" spans="1:14">
      <c r="A8" s="57" t="s">
        <v>61</v>
      </c>
      <c r="B8" s="57" t="s">
        <v>62</v>
      </c>
      <c r="C8" s="57" t="s">
        <v>41</v>
      </c>
      <c r="D8" s="33">
        <v>40579</v>
      </c>
      <c r="E8" s="33">
        <v>40580</v>
      </c>
      <c r="F8" s="34">
        <v>36638</v>
      </c>
      <c r="G8" s="35">
        <v>39000</v>
      </c>
      <c r="H8" s="35"/>
      <c r="I8" s="36"/>
      <c r="J8" s="35"/>
      <c r="K8" s="35"/>
      <c r="L8" s="35"/>
      <c r="M8" s="35">
        <v>39000</v>
      </c>
      <c r="N8" s="37">
        <f t="shared" si="0"/>
        <v>39000</v>
      </c>
    </row>
    <row r="9" spans="1:14">
      <c r="A9" s="57"/>
      <c r="B9" s="50" t="s">
        <v>51</v>
      </c>
      <c r="C9" s="50" t="s">
        <v>35</v>
      </c>
      <c r="D9" s="33"/>
      <c r="E9" s="33"/>
      <c r="F9" s="34">
        <v>36639</v>
      </c>
      <c r="G9" s="35"/>
      <c r="H9" s="35"/>
      <c r="I9" s="36"/>
      <c r="J9" s="35">
        <v>3400</v>
      </c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361000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361000</v>
      </c>
      <c r="H39" s="19">
        <f>SUM(H6:H38)</f>
        <v>0</v>
      </c>
      <c r="I39" s="15">
        <f>SUM(I6:I37)</f>
        <v>0</v>
      </c>
      <c r="J39" s="15">
        <f>SUM(J6:J37)</f>
        <v>3400</v>
      </c>
      <c r="K39" s="15">
        <f>SUM(K6:K37)</f>
        <v>60000</v>
      </c>
      <c r="L39" s="15">
        <f>SUM(L6:L38)</f>
        <v>0</v>
      </c>
      <c r="M39" s="15">
        <f>SUM(M6:M38)</f>
        <v>301000</v>
      </c>
      <c r="N39" s="16">
        <f>SUM(J39:M39)</f>
        <v>364400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3400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47">
    <pageSetUpPr fitToPage="1"/>
  </sheetPr>
  <dimension ref="A1:N46"/>
  <sheetViews>
    <sheetView workbookViewId="0">
      <selection activeCell="B48" sqref="B48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40576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52</v>
      </c>
      <c r="C6" s="50" t="s">
        <v>53</v>
      </c>
      <c r="D6" s="33">
        <v>40577</v>
      </c>
      <c r="E6" s="33">
        <v>40578</v>
      </c>
      <c r="F6" s="34">
        <v>36633</v>
      </c>
      <c r="G6" s="35">
        <v>51000</v>
      </c>
      <c r="H6" s="35"/>
      <c r="I6" s="36"/>
      <c r="J6" s="35"/>
      <c r="K6" s="35"/>
      <c r="L6" s="35"/>
      <c r="M6" s="35">
        <v>51000</v>
      </c>
      <c r="N6" s="37">
        <f t="shared" ref="N6:N37" si="0">SUM(G6+I6)</f>
        <v>51000</v>
      </c>
    </row>
    <row r="7" spans="1:14">
      <c r="A7" s="57"/>
      <c r="B7" s="57" t="s">
        <v>55</v>
      </c>
      <c r="C7" s="57" t="s">
        <v>54</v>
      </c>
      <c r="D7" s="33"/>
      <c r="E7" s="33"/>
      <c r="F7" s="34">
        <v>36634</v>
      </c>
      <c r="G7" s="35">
        <v>191000</v>
      </c>
      <c r="H7" s="35"/>
      <c r="I7" s="36"/>
      <c r="J7" s="35"/>
      <c r="K7" s="35"/>
      <c r="L7" s="35"/>
      <c r="M7" s="35">
        <v>191000</v>
      </c>
      <c r="N7" s="37">
        <f t="shared" si="0"/>
        <v>191000</v>
      </c>
    </row>
    <row r="8" spans="1:14">
      <c r="A8" s="57"/>
      <c r="B8" s="57" t="s">
        <v>56</v>
      </c>
      <c r="C8" s="57" t="s">
        <v>54</v>
      </c>
      <c r="D8" s="33">
        <v>40585</v>
      </c>
      <c r="E8" s="33">
        <v>40586</v>
      </c>
      <c r="F8" s="34">
        <v>36635</v>
      </c>
      <c r="G8" s="35">
        <v>13000</v>
      </c>
      <c r="H8" s="35"/>
      <c r="I8" s="36"/>
      <c r="J8" s="35"/>
      <c r="K8" s="35"/>
      <c r="L8" s="35"/>
      <c r="M8" s="35">
        <v>13000</v>
      </c>
      <c r="N8" s="37">
        <f t="shared" si="0"/>
        <v>13000</v>
      </c>
    </row>
    <row r="9" spans="1:14">
      <c r="A9" s="57"/>
      <c r="B9" s="50"/>
      <c r="C9" s="50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255000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255000</v>
      </c>
      <c r="H39" s="19">
        <f>SUM(H6:H38)</f>
        <v>0</v>
      </c>
      <c r="I39" s="15">
        <f>SUM(I6:I37)</f>
        <v>0</v>
      </c>
      <c r="J39" s="15">
        <f>SUM(J6:J37)</f>
        <v>0</v>
      </c>
      <c r="K39" s="15">
        <f>SUM(K6:K37)</f>
        <v>0</v>
      </c>
      <c r="L39" s="15">
        <f>SUM(L6:L38)</f>
        <v>0</v>
      </c>
      <c r="M39" s="15">
        <f>SUM(M6:M38)</f>
        <v>255000</v>
      </c>
      <c r="N39" s="16">
        <f>SUM(J39:M39)</f>
        <v>255000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57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48">
    <pageSetUpPr fitToPage="1"/>
  </sheetPr>
  <dimension ref="A1:N46"/>
  <sheetViews>
    <sheetView topLeftCell="A31" workbookViewId="0">
      <selection activeCell="C43" sqref="C43:C46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40576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43</v>
      </c>
      <c r="C6" s="50" t="s">
        <v>43</v>
      </c>
      <c r="D6" s="33">
        <v>40574</v>
      </c>
      <c r="E6" s="33">
        <v>40576</v>
      </c>
      <c r="F6" s="34">
        <v>36626</v>
      </c>
      <c r="G6" s="35">
        <v>42000</v>
      </c>
      <c r="H6" s="35"/>
      <c r="I6" s="36"/>
      <c r="J6" s="35">
        <v>42000</v>
      </c>
      <c r="K6" s="35"/>
      <c r="L6" s="35"/>
      <c r="M6" s="35"/>
      <c r="N6" s="37">
        <f t="shared" ref="N6:N37" si="0">SUM(G6+I6)</f>
        <v>42000</v>
      </c>
    </row>
    <row r="7" spans="1:14">
      <c r="A7" s="57"/>
      <c r="B7" s="57" t="s">
        <v>44</v>
      </c>
      <c r="C7" s="57" t="s">
        <v>45</v>
      </c>
      <c r="D7" s="33">
        <v>40575</v>
      </c>
      <c r="E7" s="33">
        <v>40576</v>
      </c>
      <c r="F7" s="34">
        <v>36627</v>
      </c>
      <c r="G7" s="35">
        <v>15000</v>
      </c>
      <c r="H7" s="35"/>
      <c r="I7" s="36"/>
      <c r="J7" s="35">
        <v>15000</v>
      </c>
      <c r="K7" s="35"/>
      <c r="L7" s="35"/>
      <c r="M7" s="35"/>
      <c r="N7" s="37">
        <f t="shared" si="0"/>
        <v>15000</v>
      </c>
    </row>
    <row r="8" spans="1:14">
      <c r="A8" s="57"/>
      <c r="B8" s="57" t="s">
        <v>46</v>
      </c>
      <c r="C8" s="57" t="s">
        <v>41</v>
      </c>
      <c r="D8" s="33">
        <v>40577</v>
      </c>
      <c r="E8" s="33">
        <v>40578</v>
      </c>
      <c r="F8" s="34">
        <v>36628</v>
      </c>
      <c r="G8" s="35">
        <v>107000</v>
      </c>
      <c r="H8" s="35"/>
      <c r="I8" s="36"/>
      <c r="J8" s="35"/>
      <c r="K8" s="35">
        <v>107000</v>
      </c>
      <c r="L8" s="35"/>
      <c r="M8" s="35"/>
      <c r="N8" s="37">
        <f t="shared" si="0"/>
        <v>107000</v>
      </c>
    </row>
    <row r="9" spans="1:14">
      <c r="A9" s="57"/>
      <c r="B9" s="50" t="s">
        <v>47</v>
      </c>
      <c r="C9" s="50" t="s">
        <v>41</v>
      </c>
      <c r="D9" s="33">
        <v>40574</v>
      </c>
      <c r="E9" s="33">
        <v>40576</v>
      </c>
      <c r="F9" s="34">
        <v>36629</v>
      </c>
      <c r="G9" s="35">
        <v>30000</v>
      </c>
      <c r="H9" s="35"/>
      <c r="I9" s="36"/>
      <c r="J9" s="35">
        <v>30000</v>
      </c>
      <c r="K9" s="35"/>
      <c r="L9" s="35"/>
      <c r="M9" s="35"/>
      <c r="N9" s="37">
        <f t="shared" si="0"/>
        <v>30000</v>
      </c>
    </row>
    <row r="10" spans="1:14">
      <c r="A10" s="49"/>
      <c r="B10" s="57" t="s">
        <v>48</v>
      </c>
      <c r="C10" s="33" t="s">
        <v>41</v>
      </c>
      <c r="D10" s="33">
        <v>40576</v>
      </c>
      <c r="E10" s="33">
        <v>40580</v>
      </c>
      <c r="F10" s="34">
        <v>36630</v>
      </c>
      <c r="G10" s="35">
        <v>99000</v>
      </c>
      <c r="H10" s="35"/>
      <c r="I10" s="35"/>
      <c r="J10" s="36"/>
      <c r="K10" s="35">
        <v>99000</v>
      </c>
      <c r="L10" s="35"/>
      <c r="M10" s="35"/>
      <c r="N10" s="37">
        <f t="shared" si="0"/>
        <v>99000</v>
      </c>
    </row>
    <row r="11" spans="1:14">
      <c r="A11" s="49"/>
      <c r="B11" s="52" t="s">
        <v>49</v>
      </c>
      <c r="C11" s="51" t="s">
        <v>41</v>
      </c>
      <c r="D11" s="33">
        <v>40576</v>
      </c>
      <c r="E11" s="33">
        <v>40578</v>
      </c>
      <c r="F11" s="34">
        <v>36631</v>
      </c>
      <c r="G11" s="35">
        <v>55000</v>
      </c>
      <c r="H11" s="35"/>
      <c r="I11" s="36"/>
      <c r="J11" s="35">
        <v>55000</v>
      </c>
      <c r="K11" s="35"/>
      <c r="L11" s="35"/>
      <c r="M11" s="35"/>
      <c r="N11" s="37">
        <f t="shared" si="0"/>
        <v>55000</v>
      </c>
    </row>
    <row r="12" spans="1:14">
      <c r="A12" s="49"/>
      <c r="B12" s="52" t="s">
        <v>50</v>
      </c>
      <c r="C12" s="33" t="s">
        <v>41</v>
      </c>
      <c r="D12" s="33"/>
      <c r="E12" s="33"/>
      <c r="F12" s="34">
        <v>36632</v>
      </c>
      <c r="G12" s="35"/>
      <c r="H12" s="35" t="s">
        <v>35</v>
      </c>
      <c r="I12" s="36">
        <v>6400</v>
      </c>
      <c r="J12" s="36">
        <v>6400</v>
      </c>
      <c r="K12" s="35"/>
      <c r="L12" s="35"/>
      <c r="M12" s="35"/>
      <c r="N12" s="37">
        <f t="shared" si="0"/>
        <v>6400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354400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348000</v>
      </c>
      <c r="H39" s="19">
        <f>SUM(H6:H38)</f>
        <v>0</v>
      </c>
      <c r="I39" s="15">
        <f>SUM(I6:I37)</f>
        <v>6400</v>
      </c>
      <c r="J39" s="15">
        <f>SUM(J6:J37)</f>
        <v>148400</v>
      </c>
      <c r="K39" s="15">
        <f>SUM(K6:K37)</f>
        <v>206000</v>
      </c>
      <c r="L39" s="15">
        <f>SUM(L6:L38)</f>
        <v>0</v>
      </c>
      <c r="M39" s="15">
        <f>SUM(M6:M38)</f>
        <v>0</v>
      </c>
      <c r="N39" s="16">
        <f>SUM(J39:M39)</f>
        <v>354400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/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112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v>56000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92400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148400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49">
    <pageSetUpPr fitToPage="1"/>
  </sheetPr>
  <dimension ref="A1:N46"/>
  <sheetViews>
    <sheetView topLeftCell="A22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40575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37</v>
      </c>
      <c r="C6" s="50" t="s">
        <v>38</v>
      </c>
      <c r="D6" s="33">
        <v>40575</v>
      </c>
      <c r="E6" s="33">
        <v>40576</v>
      </c>
      <c r="F6" s="34">
        <v>36621</v>
      </c>
      <c r="G6" s="35">
        <v>23000</v>
      </c>
      <c r="H6" s="35"/>
      <c r="I6" s="36"/>
      <c r="J6" s="35"/>
      <c r="K6" s="35">
        <v>23000</v>
      </c>
      <c r="L6" s="35"/>
      <c r="M6" s="35"/>
      <c r="N6" s="37">
        <f t="shared" ref="N6:N37" si="0">SUM(G6+I6)</f>
        <v>23000</v>
      </c>
    </row>
    <row r="7" spans="1:14">
      <c r="A7" s="57"/>
      <c r="B7" s="57" t="s">
        <v>37</v>
      </c>
      <c r="C7" s="57" t="s">
        <v>38</v>
      </c>
      <c r="D7" s="33">
        <v>40575</v>
      </c>
      <c r="E7" s="33">
        <v>40576</v>
      </c>
      <c r="F7" s="34">
        <v>36623</v>
      </c>
      <c r="G7" s="35">
        <v>23000</v>
      </c>
      <c r="H7" s="35"/>
      <c r="I7" s="36"/>
      <c r="J7" s="35"/>
      <c r="K7" s="35">
        <v>23000</v>
      </c>
      <c r="L7" s="35"/>
      <c r="M7" s="35"/>
      <c r="N7" s="37">
        <f t="shared" si="0"/>
        <v>23000</v>
      </c>
    </row>
    <row r="8" spans="1:14">
      <c r="A8" s="57"/>
      <c r="B8" s="57" t="s">
        <v>40</v>
      </c>
      <c r="C8" s="57" t="s">
        <v>41</v>
      </c>
      <c r="D8" s="33">
        <v>40575</v>
      </c>
      <c r="E8" s="33">
        <v>40576</v>
      </c>
      <c r="F8" s="34">
        <v>36624</v>
      </c>
      <c r="G8" s="35">
        <v>30000</v>
      </c>
      <c r="H8" s="35"/>
      <c r="I8" s="36"/>
      <c r="J8" s="35">
        <v>30000</v>
      </c>
      <c r="K8" s="35"/>
      <c r="L8" s="35"/>
      <c r="M8" s="35"/>
      <c r="N8" s="37">
        <f t="shared" si="0"/>
        <v>30000</v>
      </c>
    </row>
    <row r="9" spans="1:14">
      <c r="A9" s="57"/>
      <c r="B9" s="50" t="s">
        <v>42</v>
      </c>
      <c r="C9" s="50" t="s">
        <v>41</v>
      </c>
      <c r="D9" s="33">
        <v>40575</v>
      </c>
      <c r="E9" s="33">
        <v>40576</v>
      </c>
      <c r="F9" s="34">
        <v>36625</v>
      </c>
      <c r="G9" s="35">
        <v>30000</v>
      </c>
      <c r="H9" s="35"/>
      <c r="I9" s="36"/>
      <c r="J9" s="35"/>
      <c r="K9" s="35">
        <v>30000</v>
      </c>
      <c r="L9" s="35"/>
      <c r="M9" s="35"/>
      <c r="N9" s="37">
        <f t="shared" si="0"/>
        <v>30000</v>
      </c>
    </row>
    <row r="10" spans="1:14">
      <c r="A10" s="49"/>
      <c r="B10" s="57"/>
      <c r="C10" s="33"/>
      <c r="D10" s="33"/>
      <c r="E10" s="33"/>
      <c r="F10" s="34"/>
      <c r="G10" s="35"/>
      <c r="H10" s="35"/>
      <c r="I10" s="35"/>
      <c r="J10" s="36"/>
      <c r="K10" s="35"/>
      <c r="L10" s="35"/>
      <c r="M10" s="35"/>
      <c r="N10" s="37">
        <f t="shared" si="0"/>
        <v>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106000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106000</v>
      </c>
      <c r="H39" s="19">
        <f>SUM(H6:H38)</f>
        <v>0</v>
      </c>
      <c r="I39" s="15">
        <f>SUM(I6:I37)</f>
        <v>0</v>
      </c>
      <c r="J39" s="15">
        <f>SUM(J6:J37)</f>
        <v>30000</v>
      </c>
      <c r="K39" s="15">
        <f>SUM(K6:K37)</f>
        <v>76000</v>
      </c>
      <c r="L39" s="15">
        <f>SUM(L6:L38)</f>
        <v>0</v>
      </c>
      <c r="M39" s="15">
        <f>SUM(M6:M38)</f>
        <v>0</v>
      </c>
      <c r="N39" s="16">
        <f>SUM(J39:M39)</f>
        <v>106000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39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60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30000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30000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50">
    <pageSetUpPr fitToPage="1"/>
  </sheetPr>
  <dimension ref="A1:N46"/>
  <sheetViews>
    <sheetView topLeftCell="A4" workbookViewId="0">
      <selection activeCell="B8" sqref="B8"/>
    </sheetView>
  </sheetViews>
  <sheetFormatPr baseColWidth="10" defaultRowHeight="15"/>
  <cols>
    <col min="1" max="1" width="8.28515625" customWidth="1"/>
    <col min="2" max="2" width="16.7109375" customWidth="1"/>
    <col min="3" max="3" width="19.5703125" customWidth="1"/>
    <col min="4" max="4" width="13" customWidth="1"/>
    <col min="5" max="5" width="12.42578125" customWidth="1"/>
    <col min="8" max="8" width="16.5703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27</v>
      </c>
      <c r="F3" s="8"/>
      <c r="G3" s="1"/>
      <c r="H3" s="1"/>
      <c r="I3" s="1"/>
      <c r="J3" s="9"/>
      <c r="K3" s="141">
        <v>40575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29</v>
      </c>
      <c r="C6" s="50" t="s">
        <v>30</v>
      </c>
      <c r="D6" s="33">
        <v>40574</v>
      </c>
      <c r="E6" s="33">
        <v>40575</v>
      </c>
      <c r="F6" s="34">
        <v>36616</v>
      </c>
      <c r="G6" s="35">
        <v>15000</v>
      </c>
      <c r="H6" s="35"/>
      <c r="I6" s="36"/>
      <c r="J6" s="35">
        <v>15000</v>
      </c>
      <c r="K6" s="35"/>
      <c r="L6" s="35"/>
      <c r="M6" s="35"/>
      <c r="N6" s="37">
        <f t="shared" ref="N6:N37" si="0">SUM(G6+I6)</f>
        <v>15000</v>
      </c>
    </row>
    <row r="7" spans="1:14">
      <c r="A7" s="57"/>
      <c r="B7" s="57" t="s">
        <v>31</v>
      </c>
      <c r="C7" s="57" t="s">
        <v>28</v>
      </c>
      <c r="D7" s="33">
        <v>40574</v>
      </c>
      <c r="E7" s="33">
        <v>40575</v>
      </c>
      <c r="F7" s="34">
        <v>36617</v>
      </c>
      <c r="G7" s="35">
        <v>15000</v>
      </c>
      <c r="H7" s="35"/>
      <c r="I7" s="36"/>
      <c r="J7" s="35">
        <v>15000</v>
      </c>
      <c r="K7" s="35"/>
      <c r="L7" s="35"/>
      <c r="M7" s="35"/>
      <c r="N7" s="37">
        <f t="shared" si="0"/>
        <v>15000</v>
      </c>
    </row>
    <row r="8" spans="1:14">
      <c r="A8" s="57"/>
      <c r="B8" s="57" t="s">
        <v>31</v>
      </c>
      <c r="C8" s="57" t="s">
        <v>28</v>
      </c>
      <c r="D8" s="33">
        <v>40574</v>
      </c>
      <c r="E8" s="33">
        <v>40575</v>
      </c>
      <c r="F8" s="34">
        <v>36618</v>
      </c>
      <c r="G8" s="35">
        <v>15000</v>
      </c>
      <c r="H8" s="35"/>
      <c r="I8" s="36"/>
      <c r="J8" s="35">
        <v>15000</v>
      </c>
      <c r="K8" s="35"/>
      <c r="L8" s="35"/>
      <c r="M8" s="35"/>
      <c r="N8" s="37">
        <f t="shared" si="0"/>
        <v>15000</v>
      </c>
    </row>
    <row r="9" spans="1:14">
      <c r="A9" s="57"/>
      <c r="B9" s="50" t="s">
        <v>32</v>
      </c>
      <c r="C9" s="50" t="s">
        <v>26</v>
      </c>
      <c r="D9" s="33">
        <v>40575</v>
      </c>
      <c r="E9" s="33">
        <v>40588</v>
      </c>
      <c r="F9" s="34">
        <v>36619</v>
      </c>
      <c r="G9" s="35">
        <v>305435</v>
      </c>
      <c r="H9" s="35"/>
      <c r="I9" s="36"/>
      <c r="J9" s="35"/>
      <c r="K9" s="35">
        <v>305435</v>
      </c>
      <c r="L9" s="35"/>
      <c r="M9" s="35"/>
      <c r="N9" s="37">
        <f t="shared" si="0"/>
        <v>305435</v>
      </c>
    </row>
    <row r="10" spans="1:14">
      <c r="A10" s="49"/>
      <c r="B10" s="57" t="s">
        <v>34</v>
      </c>
      <c r="C10" s="33" t="s">
        <v>35</v>
      </c>
      <c r="D10" s="33"/>
      <c r="E10" s="33"/>
      <c r="F10" s="34">
        <v>36620</v>
      </c>
      <c r="G10" s="35"/>
      <c r="H10" s="35" t="s">
        <v>35</v>
      </c>
      <c r="I10" s="35">
        <v>3700</v>
      </c>
      <c r="J10" s="36">
        <v>3700</v>
      </c>
      <c r="K10" s="35"/>
      <c r="L10" s="35"/>
      <c r="M10" s="35"/>
      <c r="N10" s="37">
        <f t="shared" si="0"/>
        <v>3700</v>
      </c>
    </row>
    <row r="11" spans="1:14">
      <c r="A11" s="49"/>
      <c r="B11" s="52"/>
      <c r="C11" s="51"/>
      <c r="D11" s="33"/>
      <c r="E11" s="33"/>
      <c r="F11" s="34"/>
      <c r="G11" s="35"/>
      <c r="H11" s="35"/>
      <c r="I11" s="36"/>
      <c r="J11" s="35"/>
      <c r="K11" s="35"/>
      <c r="L11" s="35"/>
      <c r="M11" s="35"/>
      <c r="N11" s="37">
        <f t="shared" si="0"/>
        <v>0</v>
      </c>
    </row>
    <row r="12" spans="1:14">
      <c r="A12" s="49"/>
      <c r="B12" s="52"/>
      <c r="C12" s="33"/>
      <c r="D12" s="33"/>
      <c r="E12" s="33"/>
      <c r="F12" s="34"/>
      <c r="G12" s="35"/>
      <c r="H12" s="35"/>
      <c r="I12" s="36"/>
      <c r="J12" s="36"/>
      <c r="K12" s="35"/>
      <c r="L12" s="35"/>
      <c r="M12" s="35"/>
      <c r="N12" s="37">
        <f t="shared" si="0"/>
        <v>0</v>
      </c>
    </row>
    <row r="13" spans="1:14">
      <c r="A13" s="49"/>
      <c r="B13" s="52"/>
      <c r="C13" s="33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5"/>
      <c r="K14" s="35"/>
      <c r="L14" s="35"/>
      <c r="M14" s="15"/>
      <c r="N14" s="37">
        <f t="shared" si="0"/>
        <v>0</v>
      </c>
    </row>
    <row r="15" spans="1:14">
      <c r="A15" s="53"/>
      <c r="B15" s="52"/>
      <c r="C15" s="38"/>
      <c r="D15" s="38"/>
      <c r="E15" s="38"/>
      <c r="F15" s="39"/>
      <c r="G15" s="35"/>
      <c r="H15" s="40"/>
      <c r="I15" s="41"/>
      <c r="J15" s="35"/>
      <c r="K15" s="42"/>
      <c r="L15" s="35"/>
      <c r="M15" s="43"/>
      <c r="N15" s="37">
        <f t="shared" si="0"/>
        <v>0</v>
      </c>
    </row>
    <row r="16" spans="1:14">
      <c r="A16" s="53"/>
      <c r="B16" s="54"/>
      <c r="C16" s="38"/>
      <c r="D16" s="38"/>
      <c r="E16" s="38"/>
      <c r="F16" s="44"/>
      <c r="G16" s="40"/>
      <c r="H16" s="40"/>
      <c r="I16" s="41"/>
      <c r="J16" s="40"/>
      <c r="K16" s="42"/>
      <c r="L16" s="40"/>
      <c r="M16" s="43"/>
      <c r="N16" s="37">
        <f t="shared" si="0"/>
        <v>0</v>
      </c>
    </row>
    <row r="17" spans="1:14">
      <c r="A17" s="53"/>
      <c r="B17" s="54"/>
      <c r="C17" s="44"/>
      <c r="D17" s="38"/>
      <c r="E17" s="38"/>
      <c r="F17" s="44"/>
      <c r="G17" s="40"/>
      <c r="H17" s="40"/>
      <c r="I17" s="41"/>
      <c r="J17" s="40"/>
      <c r="K17" s="42"/>
      <c r="L17" s="40"/>
      <c r="M17" s="45"/>
      <c r="N17" s="37">
        <f t="shared" si="0"/>
        <v>0</v>
      </c>
    </row>
    <row r="18" spans="1:14">
      <c r="A18" s="55"/>
      <c r="B18" s="56"/>
      <c r="C18" s="46"/>
      <c r="D18" s="38"/>
      <c r="E18" s="38"/>
      <c r="F18" s="46"/>
      <c r="G18" s="35"/>
      <c r="H18" s="35"/>
      <c r="I18" s="36"/>
      <c r="J18" s="35"/>
      <c r="K18" s="35"/>
      <c r="L18" s="35"/>
      <c r="M18" s="48"/>
      <c r="N18" s="37">
        <f t="shared" si="0"/>
        <v>0</v>
      </c>
    </row>
    <row r="19" spans="1:14">
      <c r="A19" s="55"/>
      <c r="B19" s="56"/>
      <c r="C19" s="52"/>
      <c r="D19" s="38"/>
      <c r="E19" s="38"/>
      <c r="F19" s="46"/>
      <c r="G19" s="35"/>
      <c r="H19" s="45"/>
      <c r="I19" s="47"/>
      <c r="J19" s="35"/>
      <c r="K19" s="40"/>
      <c r="L19" s="35"/>
      <c r="M19" s="48"/>
      <c r="N19" s="37">
        <f t="shared" si="0"/>
        <v>0</v>
      </c>
    </row>
    <row r="20" spans="1:14">
      <c r="A20" s="55"/>
      <c r="B20" s="56"/>
      <c r="C20" s="46"/>
      <c r="D20" s="38"/>
      <c r="E20" s="38"/>
      <c r="F20" s="46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46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46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46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4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>SUM(N6:N37)</f>
        <v>354135</v>
      </c>
    </row>
    <row r="39" spans="1:14">
      <c r="A39" s="10" t="s">
        <v>17</v>
      </c>
      <c r="B39" s="17"/>
      <c r="C39" s="18"/>
      <c r="D39" s="14"/>
      <c r="E39" s="14"/>
      <c r="F39" s="14"/>
      <c r="G39" s="19">
        <f>SUM(G6:G38)</f>
        <v>350435</v>
      </c>
      <c r="H39" s="19">
        <f>SUM(H6:H38)</f>
        <v>0</v>
      </c>
      <c r="I39" s="15">
        <f>SUM(I6:I37)</f>
        <v>3700</v>
      </c>
      <c r="J39" s="15">
        <f>SUM(J6:J37)</f>
        <v>48700</v>
      </c>
      <c r="K39" s="15">
        <f>SUM(K6:K37)</f>
        <v>305435</v>
      </c>
      <c r="L39" s="15">
        <f>SUM(L6:L38)</f>
        <v>0</v>
      </c>
      <c r="M39" s="15">
        <f>SUM(M6:M38)</f>
        <v>0</v>
      </c>
      <c r="N39" s="16">
        <f>SUM(J39:M39)</f>
        <v>354135</v>
      </c>
    </row>
    <row r="40" spans="1:14">
      <c r="A40" s="1"/>
      <c r="B40" s="1"/>
      <c r="C40" s="1"/>
      <c r="D40" s="12"/>
      <c r="E40" s="1"/>
      <c r="F40" s="1"/>
      <c r="G40" s="1"/>
      <c r="H40" s="3" t="s">
        <v>18</v>
      </c>
      <c r="I40" s="20"/>
      <c r="J40" s="13"/>
      <c r="K40" s="21"/>
      <c r="L40" s="13"/>
      <c r="M40" s="13"/>
      <c r="N40" s="1"/>
    </row>
    <row r="41" spans="1:14">
      <c r="A41" s="10" t="s">
        <v>19</v>
      </c>
      <c r="B41" s="10"/>
      <c r="C41" s="1"/>
      <c r="D41" s="12"/>
      <c r="E41" s="22" t="s">
        <v>20</v>
      </c>
      <c r="F41" s="22"/>
      <c r="G41" s="1" t="s">
        <v>21</v>
      </c>
      <c r="H41" s="30" t="s">
        <v>33</v>
      </c>
      <c r="I41" s="25"/>
      <c r="J41" s="23"/>
      <c r="K41" s="24"/>
      <c r="L41" s="25"/>
      <c r="M41" s="26"/>
      <c r="N41" s="1"/>
    </row>
    <row r="42" spans="1:14" ht="16.5">
      <c r="A42" s="10" t="s">
        <v>22</v>
      </c>
      <c r="B42" s="9"/>
      <c r="C42" s="27"/>
      <c r="D42" s="1"/>
      <c r="E42" s="142">
        <v>500</v>
      </c>
      <c r="F42" s="142"/>
      <c r="G42" s="1"/>
      <c r="H42" s="31"/>
      <c r="I42" s="32"/>
      <c r="J42" s="25"/>
      <c r="K42" s="25"/>
      <c r="L42" s="25"/>
      <c r="M42" s="26"/>
      <c r="N42" s="28"/>
    </row>
    <row r="43" spans="1:14">
      <c r="A43" s="10" t="s">
        <v>23</v>
      </c>
      <c r="B43" s="1"/>
      <c r="C43" s="29">
        <v>0</v>
      </c>
      <c r="D43" s="1"/>
      <c r="E43" s="1"/>
      <c r="F43" s="1"/>
      <c r="G43" s="1"/>
      <c r="H43" s="22"/>
      <c r="I43" s="11"/>
      <c r="J43" s="26"/>
      <c r="K43" s="26"/>
      <c r="L43" s="26"/>
      <c r="M43" s="26"/>
      <c r="N43" s="28"/>
    </row>
    <row r="44" spans="1:14">
      <c r="A44" s="1"/>
      <c r="B44" s="1"/>
      <c r="C44" s="19">
        <f>((C42+C43)*E42)</f>
        <v>0</v>
      </c>
      <c r="D44" s="1"/>
      <c r="E44" s="1"/>
      <c r="F44" s="1"/>
      <c r="G44" s="1"/>
      <c r="H44" s="26"/>
      <c r="I44" s="26"/>
      <c r="J44" s="26"/>
      <c r="K44" s="1"/>
      <c r="L44" s="26"/>
      <c r="M44" s="26"/>
      <c r="N44" s="28"/>
    </row>
    <row r="45" spans="1:14">
      <c r="A45" s="10" t="s">
        <v>24</v>
      </c>
      <c r="B45" s="1"/>
      <c r="C45" s="15">
        <v>18700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45" t="s">
        <v>16</v>
      </c>
      <c r="B46" s="145"/>
      <c r="C46" s="19">
        <f>SUM(C44+C45)</f>
        <v>18700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1">
    <pageSetUpPr fitToPage="1"/>
  </sheetPr>
  <dimension ref="A1:N47"/>
  <sheetViews>
    <sheetView topLeftCell="A19" workbookViewId="0">
      <selection activeCell="C45" sqref="C45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383</v>
      </c>
      <c r="F3" s="8"/>
      <c r="G3" s="1"/>
      <c r="H3" s="1"/>
      <c r="I3" s="1"/>
      <c r="J3" s="9"/>
      <c r="K3" s="141">
        <v>40600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2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174</v>
      </c>
      <c r="C6" s="111"/>
      <c r="D6" s="33">
        <v>40599</v>
      </c>
      <c r="E6" s="33">
        <v>40601</v>
      </c>
      <c r="F6" s="34">
        <v>36925</v>
      </c>
      <c r="G6" s="35">
        <v>576000</v>
      </c>
      <c r="H6" s="114"/>
      <c r="I6" s="36"/>
      <c r="J6" s="35"/>
      <c r="K6" s="35"/>
      <c r="L6" s="35"/>
      <c r="M6" s="35">
        <v>576000</v>
      </c>
      <c r="N6" s="37">
        <f t="shared" ref="N6:N38" si="0">SUM(G6+I6)</f>
        <v>576000</v>
      </c>
    </row>
    <row r="7" spans="1:14">
      <c r="A7" s="57"/>
      <c r="B7" s="57"/>
      <c r="C7" s="57"/>
      <c r="D7" s="33"/>
      <c r="E7" s="33"/>
      <c r="F7" s="34"/>
      <c r="G7" s="35"/>
      <c r="H7" s="116"/>
      <c r="I7" s="36"/>
      <c r="J7" s="35"/>
      <c r="K7" s="35"/>
      <c r="L7" s="35"/>
      <c r="M7" s="35"/>
      <c r="N7" s="37">
        <f t="shared" si="0"/>
        <v>0</v>
      </c>
    </row>
    <row r="8" spans="1:14">
      <c r="A8" s="57"/>
      <c r="B8" s="50"/>
      <c r="C8" s="50"/>
      <c r="D8" s="33"/>
      <c r="E8" s="33"/>
      <c r="F8" s="34"/>
      <c r="G8" s="35"/>
      <c r="H8" s="35"/>
      <c r="I8" s="35"/>
      <c r="J8" s="36"/>
      <c r="K8" s="35"/>
      <c r="L8" s="35"/>
      <c r="M8" s="35"/>
      <c r="N8" s="37">
        <f t="shared" si="0"/>
        <v>0</v>
      </c>
    </row>
    <row r="9" spans="1:14">
      <c r="A9" s="57"/>
      <c r="B9" s="57"/>
      <c r="C9" s="57"/>
      <c r="D9" s="33"/>
      <c r="E9" s="33"/>
      <c r="F9" s="34"/>
      <c r="G9" s="35"/>
      <c r="H9" s="35"/>
      <c r="I9" s="36"/>
      <c r="J9" s="35"/>
      <c r="K9" s="35"/>
      <c r="L9" s="35"/>
      <c r="M9" s="35"/>
      <c r="N9" s="37">
        <f t="shared" si="0"/>
        <v>0</v>
      </c>
    </row>
    <row r="10" spans="1:14">
      <c r="A10" s="57"/>
      <c r="B10" s="50"/>
      <c r="C10" s="50"/>
      <c r="D10" s="33"/>
      <c r="E10" s="33"/>
      <c r="F10" s="34"/>
      <c r="G10" s="35"/>
      <c r="H10" s="35"/>
      <c r="I10" s="36"/>
      <c r="J10" s="35"/>
      <c r="K10" s="35"/>
      <c r="L10" s="35"/>
      <c r="M10" s="35"/>
      <c r="N10" s="37">
        <f t="shared" si="0"/>
        <v>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576000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576000</v>
      </c>
      <c r="H40" s="19"/>
      <c r="I40" s="15">
        <f>SUM(I6:I38)</f>
        <v>0</v>
      </c>
      <c r="J40" s="15">
        <f>SUM(J6:J38)</f>
        <v>0</v>
      </c>
      <c r="K40" s="15">
        <f>SUM(K6:K38)</f>
        <v>0</v>
      </c>
      <c r="L40" s="15">
        <f>SUM(L6:L39)</f>
        <v>0</v>
      </c>
      <c r="M40" s="15">
        <f>SUM(M6:M39)</f>
        <v>576000</v>
      </c>
      <c r="N40" s="16">
        <f>SUM(J40:M40)</f>
        <v>576000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/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47"/>
  <sheetViews>
    <sheetView workbookViewId="0"/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34</v>
      </c>
      <c r="F3" s="8"/>
      <c r="G3" s="1"/>
      <c r="H3" s="1"/>
      <c r="I3" s="1"/>
      <c r="J3" s="9"/>
      <c r="K3" s="141">
        <v>40599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50" t="s">
        <v>412</v>
      </c>
      <c r="C6" s="111" t="s">
        <v>53</v>
      </c>
      <c r="D6" s="33">
        <v>40609</v>
      </c>
      <c r="E6" s="33">
        <v>40611</v>
      </c>
      <c r="F6" s="34">
        <v>36920</v>
      </c>
      <c r="G6" s="35">
        <v>112000</v>
      </c>
      <c r="H6" s="114"/>
      <c r="I6" s="36"/>
      <c r="J6" s="35"/>
      <c r="K6" s="35"/>
      <c r="L6" s="35"/>
      <c r="M6" s="35">
        <v>112000</v>
      </c>
      <c r="N6" s="37">
        <f t="shared" ref="N6:N38" si="0">SUM(G6+I6)</f>
        <v>112000</v>
      </c>
    </row>
    <row r="7" spans="1:14">
      <c r="A7" s="57"/>
      <c r="B7" s="57" t="s">
        <v>413</v>
      </c>
      <c r="C7" s="57" t="s">
        <v>41</v>
      </c>
      <c r="D7" s="33">
        <v>40594</v>
      </c>
      <c r="E7" s="33">
        <v>40601</v>
      </c>
      <c r="F7" s="34">
        <v>36921</v>
      </c>
      <c r="G7" s="35">
        <v>273000</v>
      </c>
      <c r="H7" s="116"/>
      <c r="I7" s="36"/>
      <c r="J7" s="35"/>
      <c r="K7" s="35">
        <v>273000</v>
      </c>
      <c r="L7" s="35"/>
      <c r="M7" s="35"/>
      <c r="N7" s="37">
        <f t="shared" si="0"/>
        <v>273000</v>
      </c>
    </row>
    <row r="8" spans="1:14">
      <c r="A8" s="57"/>
      <c r="B8" s="50" t="s">
        <v>414</v>
      </c>
      <c r="C8" s="50" t="s">
        <v>415</v>
      </c>
      <c r="D8" s="33">
        <v>40603</v>
      </c>
      <c r="E8" s="33">
        <v>40606</v>
      </c>
      <c r="F8" s="34">
        <v>36922</v>
      </c>
      <c r="G8" s="35">
        <v>73353</v>
      </c>
      <c r="H8" s="35"/>
      <c r="I8" s="35"/>
      <c r="J8" s="36"/>
      <c r="K8" s="35"/>
      <c r="L8" s="35"/>
      <c r="M8" s="35">
        <v>73353</v>
      </c>
      <c r="N8" s="37">
        <f t="shared" si="0"/>
        <v>73353</v>
      </c>
    </row>
    <row r="9" spans="1:14">
      <c r="A9" s="57"/>
      <c r="B9" s="57" t="s">
        <v>416</v>
      </c>
      <c r="C9" s="57" t="s">
        <v>41</v>
      </c>
      <c r="D9" s="33">
        <v>40599</v>
      </c>
      <c r="E9" s="33">
        <v>40600</v>
      </c>
      <c r="F9" s="34">
        <v>36923</v>
      </c>
      <c r="G9" s="35">
        <v>25000</v>
      </c>
      <c r="H9" s="35"/>
      <c r="I9" s="36"/>
      <c r="J9" s="35"/>
      <c r="K9" s="35">
        <v>25000</v>
      </c>
      <c r="L9" s="35"/>
      <c r="M9" s="35"/>
      <c r="N9" s="37">
        <f t="shared" si="0"/>
        <v>25000</v>
      </c>
    </row>
    <row r="10" spans="1:14">
      <c r="A10" s="57"/>
      <c r="B10" s="50" t="s">
        <v>34</v>
      </c>
      <c r="C10" s="50" t="s">
        <v>41</v>
      </c>
      <c r="D10" s="33"/>
      <c r="E10" s="33"/>
      <c r="F10" s="34">
        <v>36924</v>
      </c>
      <c r="G10" s="35"/>
      <c r="H10" s="35" t="s">
        <v>50</v>
      </c>
      <c r="I10" s="36">
        <v>1800</v>
      </c>
      <c r="J10" s="35">
        <v>1800</v>
      </c>
      <c r="K10" s="35"/>
      <c r="L10" s="35"/>
      <c r="M10" s="35"/>
      <c r="N10" s="37">
        <f t="shared" si="0"/>
        <v>1800</v>
      </c>
    </row>
    <row r="11" spans="1:14">
      <c r="A11" s="49"/>
      <c r="B11" s="50"/>
      <c r="C11" s="50"/>
      <c r="D11" s="33"/>
      <c r="E11" s="33"/>
      <c r="F11" s="34"/>
      <c r="G11" s="35"/>
      <c r="H11" s="35"/>
      <c r="I11" s="35"/>
      <c r="J11" s="36"/>
      <c r="K11" s="35"/>
      <c r="L11" s="35"/>
      <c r="M11" s="35"/>
      <c r="N11" s="37">
        <f t="shared" si="0"/>
        <v>0</v>
      </c>
    </row>
    <row r="12" spans="1:14">
      <c r="A12" s="49"/>
      <c r="B12" s="52"/>
      <c r="C12" s="52"/>
      <c r="D12" s="33"/>
      <c r="E12" s="33"/>
      <c r="F12" s="34"/>
      <c r="G12" s="35"/>
      <c r="H12" s="35"/>
      <c r="I12" s="36"/>
      <c r="J12" s="35"/>
      <c r="K12" s="35"/>
      <c r="L12" s="35"/>
      <c r="M12" s="35"/>
      <c r="N12" s="37">
        <f t="shared" si="0"/>
        <v>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485153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483353</v>
      </c>
      <c r="H40" s="19"/>
      <c r="I40" s="15">
        <f>SUM(I6:I38)</f>
        <v>1800</v>
      </c>
      <c r="J40" s="15">
        <f>SUM(J6:J38)</f>
        <v>1800</v>
      </c>
      <c r="K40" s="15">
        <f>SUM(K6:K38)</f>
        <v>298000</v>
      </c>
      <c r="L40" s="15">
        <f>SUM(L6:L39)</f>
        <v>0</v>
      </c>
      <c r="M40" s="15">
        <f>SUM(M6:M39)</f>
        <v>185353</v>
      </c>
      <c r="N40" s="16">
        <f>SUM(J40:M40)</f>
        <v>485153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/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1800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1800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47"/>
  <sheetViews>
    <sheetView topLeftCell="A4" workbookViewId="0">
      <selection activeCell="A13" sqref="A13:J16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40599</v>
      </c>
      <c r="L3" s="141"/>
      <c r="M3" s="14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/>
      <c r="B6" s="126" t="s">
        <v>411</v>
      </c>
      <c r="C6" s="119" t="s">
        <v>28</v>
      </c>
      <c r="D6" s="120">
        <v>40598</v>
      </c>
      <c r="E6" s="120">
        <v>40599</v>
      </c>
      <c r="F6" s="121">
        <v>36913</v>
      </c>
      <c r="G6" s="122">
        <v>15000</v>
      </c>
      <c r="H6" s="123"/>
      <c r="I6" s="124"/>
      <c r="J6" s="122">
        <v>15000</v>
      </c>
      <c r="K6" s="35"/>
      <c r="L6" s="35"/>
      <c r="M6" s="35"/>
      <c r="N6" s="37">
        <f t="shared" ref="N6:N38" si="0">SUM(G6+I6)</f>
        <v>15000</v>
      </c>
    </row>
    <row r="7" spans="1:14">
      <c r="A7" s="57"/>
      <c r="B7" s="49" t="s">
        <v>411</v>
      </c>
      <c r="C7" s="49" t="s">
        <v>28</v>
      </c>
      <c r="D7" s="120">
        <v>40598</v>
      </c>
      <c r="E7" s="120">
        <v>40599</v>
      </c>
      <c r="F7" s="121">
        <v>36914</v>
      </c>
      <c r="G7" s="122">
        <v>15000</v>
      </c>
      <c r="H7" s="125"/>
      <c r="I7" s="124"/>
      <c r="J7" s="122">
        <v>15000</v>
      </c>
      <c r="K7" s="35"/>
      <c r="L7" s="35"/>
      <c r="M7" s="35"/>
      <c r="N7" s="37">
        <f t="shared" si="0"/>
        <v>15000</v>
      </c>
    </row>
    <row r="8" spans="1:14">
      <c r="A8" s="57" t="s">
        <v>100</v>
      </c>
      <c r="B8" s="50" t="s">
        <v>401</v>
      </c>
      <c r="C8" s="50" t="s">
        <v>41</v>
      </c>
      <c r="D8" s="33">
        <v>40598</v>
      </c>
      <c r="E8" s="33">
        <v>40599</v>
      </c>
      <c r="F8" s="34">
        <v>36915</v>
      </c>
      <c r="G8" s="35">
        <v>30000</v>
      </c>
      <c r="H8" s="35"/>
      <c r="I8" s="35"/>
      <c r="J8" s="36"/>
      <c r="K8" s="35">
        <v>30000</v>
      </c>
      <c r="L8" s="35"/>
      <c r="M8" s="35"/>
      <c r="N8" s="37">
        <f t="shared" si="0"/>
        <v>30000</v>
      </c>
    </row>
    <row r="9" spans="1:14">
      <c r="A9" s="57"/>
      <c r="B9" s="57" t="s">
        <v>402</v>
      </c>
      <c r="C9" s="57"/>
      <c r="D9" s="33"/>
      <c r="E9" s="33"/>
      <c r="F9" s="34">
        <v>36916</v>
      </c>
      <c r="G9" s="35"/>
      <c r="H9" s="35" t="s">
        <v>403</v>
      </c>
      <c r="I9" s="36">
        <v>25000</v>
      </c>
      <c r="J9" s="35">
        <v>25000</v>
      </c>
      <c r="K9" s="35"/>
      <c r="L9" s="35"/>
      <c r="M9" s="35"/>
      <c r="N9" s="37">
        <f t="shared" si="0"/>
        <v>25000</v>
      </c>
    </row>
    <row r="10" spans="1:14">
      <c r="A10" s="57"/>
      <c r="B10" s="50" t="s">
        <v>404</v>
      </c>
      <c r="C10" s="50" t="s">
        <v>405</v>
      </c>
      <c r="D10" s="33">
        <v>40599</v>
      </c>
      <c r="E10" s="33">
        <v>40601</v>
      </c>
      <c r="F10" s="34">
        <v>36917</v>
      </c>
      <c r="G10" s="35">
        <v>55000</v>
      </c>
      <c r="H10" s="35"/>
      <c r="I10" s="36"/>
      <c r="J10" s="35"/>
      <c r="K10" s="35"/>
      <c r="L10" s="35"/>
      <c r="M10" s="35">
        <v>55000</v>
      </c>
      <c r="N10" s="37">
        <f t="shared" si="0"/>
        <v>55000</v>
      </c>
    </row>
    <row r="11" spans="1:14">
      <c r="A11" s="49"/>
      <c r="B11" s="50" t="s">
        <v>359</v>
      </c>
      <c r="C11" s="50" t="s">
        <v>41</v>
      </c>
      <c r="D11" s="33"/>
      <c r="E11" s="33"/>
      <c r="F11" s="34">
        <v>36918</v>
      </c>
      <c r="G11" s="35">
        <v>124500</v>
      </c>
      <c r="H11" s="35"/>
      <c r="I11" s="35"/>
      <c r="J11" s="36"/>
      <c r="K11" s="35">
        <v>124500</v>
      </c>
      <c r="L11" s="35"/>
      <c r="M11" s="35"/>
      <c r="N11" s="37">
        <f t="shared" si="0"/>
        <v>124500</v>
      </c>
    </row>
    <row r="12" spans="1:14">
      <c r="A12" s="49"/>
      <c r="B12" s="52" t="s">
        <v>406</v>
      </c>
      <c r="C12" s="52"/>
      <c r="D12" s="33"/>
      <c r="E12" s="33"/>
      <c r="F12" s="34">
        <v>36919</v>
      </c>
      <c r="G12" s="35"/>
      <c r="H12" s="35" t="s">
        <v>407</v>
      </c>
      <c r="I12" s="36">
        <v>47000</v>
      </c>
      <c r="J12" s="35">
        <v>47000</v>
      </c>
      <c r="K12" s="35"/>
      <c r="L12" s="35"/>
      <c r="M12" s="35"/>
      <c r="N12" s="37">
        <f t="shared" si="0"/>
        <v>47000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311500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239500</v>
      </c>
      <c r="H40" s="19"/>
      <c r="I40" s="15">
        <f>SUM(I6:I38)</f>
        <v>72000</v>
      </c>
      <c r="J40" s="15">
        <f>SUM(J6:J38)</f>
        <v>102000</v>
      </c>
      <c r="K40" s="15">
        <f>SUM(K6:K38)</f>
        <v>154500</v>
      </c>
      <c r="L40" s="15">
        <f>SUM(L6:L39)</f>
        <v>0</v>
      </c>
      <c r="M40" s="15">
        <f>SUM(M6:M39)</f>
        <v>55000</v>
      </c>
      <c r="N40" s="16">
        <f>SUM(J40:M40)</f>
        <v>311500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 t="s">
        <v>408</v>
      </c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 t="s">
        <v>409</v>
      </c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130</v>
      </c>
      <c r="D44" s="1"/>
      <c r="E44" s="1"/>
      <c r="F44" s="1"/>
      <c r="G44" s="1"/>
      <c r="H44" s="97" t="s">
        <v>410</v>
      </c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f>((C43+C44)*E43)</f>
        <v>65000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7000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72000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N47"/>
  <sheetViews>
    <sheetView topLeftCell="A29" workbookViewId="0">
      <selection activeCell="C43" sqref="C43:F47"/>
    </sheetView>
  </sheetViews>
  <sheetFormatPr baseColWidth="10" defaultRowHeight="15"/>
  <cols>
    <col min="1" max="1" width="6.7109375" customWidth="1"/>
    <col min="2" max="2" width="27.5703125" customWidth="1"/>
    <col min="3" max="3" width="21" customWidth="1"/>
    <col min="4" max="4" width="13" customWidth="1"/>
    <col min="5" max="5" width="12.42578125" customWidth="1"/>
    <col min="7" max="7" width="11.140625" customWidth="1"/>
    <col min="8" max="8" width="11.5703125" customWidth="1"/>
    <col min="9" max="9" width="10.140625" customWidth="1"/>
    <col min="10" max="10" width="10" customWidth="1"/>
    <col min="11" max="11" width="9.85546875" customWidth="1"/>
    <col min="12" max="12" width="11.42578125" customWidth="1"/>
    <col min="13" max="13" width="10.140625" customWidth="1"/>
    <col min="14" max="14" width="10.85546875" customWidth="1"/>
  </cols>
  <sheetData>
    <row r="1" spans="1:14">
      <c r="A1" s="1"/>
      <c r="B1" s="1"/>
      <c r="C1" s="135" t="s">
        <v>0</v>
      </c>
      <c r="D1" s="136"/>
      <c r="E1" s="136"/>
      <c r="F1" s="137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8" t="s">
        <v>2</v>
      </c>
      <c r="C3" s="139"/>
      <c r="D3" s="140"/>
      <c r="E3" s="7" t="s">
        <v>51</v>
      </c>
      <c r="F3" s="8"/>
      <c r="G3" s="1"/>
      <c r="H3" s="1"/>
      <c r="I3" s="1"/>
      <c r="J3" s="9"/>
      <c r="K3" s="141">
        <v>40598</v>
      </c>
      <c r="L3" s="141"/>
      <c r="M3" s="141"/>
      <c r="N3" s="7" t="s">
        <v>36</v>
      </c>
    </row>
    <row r="4" spans="1:14">
      <c r="A4" s="1"/>
      <c r="B4" s="1"/>
      <c r="C4" s="1"/>
      <c r="D4" s="1"/>
      <c r="E4" s="1"/>
      <c r="F4" s="1"/>
      <c r="G4" s="1"/>
      <c r="H4" s="142"/>
      <c r="I4" s="142"/>
      <c r="J4" s="1"/>
      <c r="K4" s="1"/>
      <c r="L4" s="1"/>
      <c r="M4" s="11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57" t="s">
        <v>370</v>
      </c>
      <c r="B6" s="50" t="s">
        <v>391</v>
      </c>
      <c r="C6" s="111" t="s">
        <v>41</v>
      </c>
      <c r="D6" s="33">
        <v>40598</v>
      </c>
      <c r="E6" s="33">
        <v>40599</v>
      </c>
      <c r="F6" s="34">
        <v>36906</v>
      </c>
      <c r="G6" s="35">
        <v>30000</v>
      </c>
      <c r="H6" s="114"/>
      <c r="I6" s="36"/>
      <c r="J6" s="35">
        <v>30000</v>
      </c>
      <c r="K6" s="35"/>
      <c r="L6" s="35"/>
      <c r="M6" s="35"/>
      <c r="N6" s="37">
        <f t="shared" ref="N6:N38" si="0">SUM(G6+I6)</f>
        <v>30000</v>
      </c>
    </row>
    <row r="7" spans="1:14">
      <c r="A7" s="57" t="s">
        <v>78</v>
      </c>
      <c r="B7" s="57" t="s">
        <v>392</v>
      </c>
      <c r="C7" s="57" t="s">
        <v>41</v>
      </c>
      <c r="D7" s="33">
        <v>40598</v>
      </c>
      <c r="E7" s="33">
        <v>40599</v>
      </c>
      <c r="F7" s="34">
        <v>36907</v>
      </c>
      <c r="G7" s="35">
        <v>34500</v>
      </c>
      <c r="H7" s="116"/>
      <c r="I7" s="36"/>
      <c r="J7" s="35">
        <v>11500</v>
      </c>
      <c r="K7" s="35">
        <v>23000</v>
      </c>
      <c r="L7" s="35"/>
      <c r="M7" s="35"/>
      <c r="N7" s="37">
        <f t="shared" si="0"/>
        <v>34500</v>
      </c>
    </row>
    <row r="8" spans="1:14">
      <c r="A8" s="57" t="s">
        <v>393</v>
      </c>
      <c r="B8" s="50" t="s">
        <v>394</v>
      </c>
      <c r="C8" s="50" t="s">
        <v>400</v>
      </c>
      <c r="D8" s="33">
        <v>40598</v>
      </c>
      <c r="E8" s="33">
        <v>40599</v>
      </c>
      <c r="F8" s="34">
        <v>36908</v>
      </c>
      <c r="G8" s="35">
        <v>17000</v>
      </c>
      <c r="H8" s="35"/>
      <c r="I8" s="35"/>
      <c r="J8" s="36"/>
      <c r="K8" s="35">
        <v>17000</v>
      </c>
      <c r="L8" s="35"/>
      <c r="M8" s="35"/>
      <c r="N8" s="37">
        <f t="shared" si="0"/>
        <v>17000</v>
      </c>
    </row>
    <row r="9" spans="1:14">
      <c r="A9" s="57" t="s">
        <v>63</v>
      </c>
      <c r="B9" s="57" t="s">
        <v>161</v>
      </c>
      <c r="C9" s="57" t="s">
        <v>398</v>
      </c>
      <c r="D9" s="33">
        <v>40598</v>
      </c>
      <c r="E9" s="33">
        <v>40599</v>
      </c>
      <c r="F9" s="34">
        <v>36909</v>
      </c>
      <c r="G9" s="35">
        <v>25000</v>
      </c>
      <c r="H9" s="35"/>
      <c r="I9" s="36"/>
      <c r="J9" s="35"/>
      <c r="K9" s="35">
        <v>25000</v>
      </c>
      <c r="L9" s="35"/>
      <c r="M9" s="35"/>
      <c r="N9" s="37">
        <f t="shared" si="0"/>
        <v>25000</v>
      </c>
    </row>
    <row r="10" spans="1:14">
      <c r="A10" s="57" t="s">
        <v>395</v>
      </c>
      <c r="B10" s="50" t="s">
        <v>396</v>
      </c>
      <c r="C10" s="50" t="s">
        <v>397</v>
      </c>
      <c r="D10" s="33">
        <v>40598</v>
      </c>
      <c r="E10" s="33">
        <v>40599</v>
      </c>
      <c r="F10" s="34">
        <v>36910</v>
      </c>
      <c r="G10" s="35">
        <v>20000</v>
      </c>
      <c r="H10" s="35"/>
      <c r="I10" s="36"/>
      <c r="J10" s="35">
        <v>20000</v>
      </c>
      <c r="K10" s="35"/>
      <c r="L10" s="35"/>
      <c r="M10" s="35"/>
      <c r="N10" s="37">
        <f t="shared" si="0"/>
        <v>20000</v>
      </c>
    </row>
    <row r="11" spans="1:14">
      <c r="A11" s="49"/>
      <c r="B11" s="50" t="s">
        <v>51</v>
      </c>
      <c r="C11" s="50"/>
      <c r="D11" s="33"/>
      <c r="E11" s="33"/>
      <c r="F11" s="34">
        <v>36911</v>
      </c>
      <c r="G11" s="35"/>
      <c r="H11" s="35" t="s">
        <v>35</v>
      </c>
      <c r="I11" s="35">
        <v>3200</v>
      </c>
      <c r="J11" s="36">
        <v>3200</v>
      </c>
      <c r="K11" s="35"/>
      <c r="L11" s="35"/>
      <c r="M11" s="35"/>
      <c r="N11" s="37">
        <f t="shared" si="0"/>
        <v>3200</v>
      </c>
    </row>
    <row r="12" spans="1:14">
      <c r="A12" s="49"/>
      <c r="B12" s="52" t="s">
        <v>399</v>
      </c>
      <c r="C12" s="52" t="s">
        <v>400</v>
      </c>
      <c r="D12" s="33">
        <v>40598</v>
      </c>
      <c r="E12" s="33">
        <v>40599</v>
      </c>
      <c r="F12" s="34">
        <v>36912</v>
      </c>
      <c r="G12" s="35">
        <v>17000</v>
      </c>
      <c r="H12" s="35"/>
      <c r="I12" s="36"/>
      <c r="J12" s="35"/>
      <c r="K12" s="35">
        <v>17000</v>
      </c>
      <c r="L12" s="35"/>
      <c r="M12" s="35"/>
      <c r="N12" s="37">
        <f t="shared" si="0"/>
        <v>17000</v>
      </c>
    </row>
    <row r="13" spans="1:14">
      <c r="A13" s="49"/>
      <c r="B13" s="52"/>
      <c r="C13" s="52"/>
      <c r="D13" s="33"/>
      <c r="E13" s="33"/>
      <c r="F13" s="34"/>
      <c r="G13" s="35"/>
      <c r="H13" s="35"/>
      <c r="I13" s="36"/>
      <c r="J13" s="36"/>
      <c r="K13" s="35"/>
      <c r="L13" s="35"/>
      <c r="M13" s="35"/>
      <c r="N13" s="37">
        <f t="shared" si="0"/>
        <v>0</v>
      </c>
    </row>
    <row r="14" spans="1:14">
      <c r="A14" s="49"/>
      <c r="B14" s="52"/>
      <c r="C14" s="33"/>
      <c r="D14" s="33"/>
      <c r="E14" s="33"/>
      <c r="F14" s="34"/>
      <c r="G14" s="35"/>
      <c r="H14" s="35"/>
      <c r="I14" s="36"/>
      <c r="J14" s="36"/>
      <c r="K14" s="35"/>
      <c r="L14" s="35"/>
      <c r="M14" s="35"/>
      <c r="N14" s="37">
        <f t="shared" si="0"/>
        <v>0</v>
      </c>
    </row>
    <row r="15" spans="1:14">
      <c r="A15" s="49"/>
      <c r="B15" s="52"/>
      <c r="C15" s="33"/>
      <c r="D15" s="33"/>
      <c r="E15" s="33"/>
      <c r="F15" s="34"/>
      <c r="G15" s="35"/>
      <c r="H15" s="35"/>
      <c r="I15" s="36"/>
      <c r="J15" s="35"/>
      <c r="K15" s="35"/>
      <c r="L15" s="35"/>
      <c r="M15" s="15"/>
      <c r="N15" s="37">
        <f t="shared" si="0"/>
        <v>0</v>
      </c>
    </row>
    <row r="16" spans="1:14">
      <c r="A16" s="53"/>
      <c r="B16" s="52"/>
      <c r="C16" s="38"/>
      <c r="D16" s="38"/>
      <c r="E16" s="38"/>
      <c r="F16" s="34"/>
      <c r="G16" s="35"/>
      <c r="H16" s="40"/>
      <c r="I16" s="41"/>
      <c r="J16" s="35"/>
      <c r="K16" s="42"/>
      <c r="L16" s="35"/>
      <c r="M16" s="43"/>
      <c r="N16" s="37">
        <f t="shared" si="0"/>
        <v>0</v>
      </c>
    </row>
    <row r="17" spans="1:14">
      <c r="A17" s="53"/>
      <c r="B17" s="54"/>
      <c r="C17" s="38"/>
      <c r="D17" s="38"/>
      <c r="E17" s="38"/>
      <c r="F17" s="34"/>
      <c r="G17" s="40"/>
      <c r="H17" s="40"/>
      <c r="I17" s="41"/>
      <c r="J17" s="40"/>
      <c r="K17" s="42"/>
      <c r="L17" s="40"/>
      <c r="M17" s="43"/>
      <c r="N17" s="37">
        <f t="shared" si="0"/>
        <v>0</v>
      </c>
    </row>
    <row r="18" spans="1:14">
      <c r="A18" s="53"/>
      <c r="B18" s="54"/>
      <c r="C18" s="44"/>
      <c r="D18" s="38"/>
      <c r="E18" s="38"/>
      <c r="F18" s="34"/>
      <c r="G18" s="40"/>
      <c r="H18" s="40"/>
      <c r="I18" s="41"/>
      <c r="J18" s="40"/>
      <c r="K18" s="42"/>
      <c r="L18" s="40"/>
      <c r="M18" s="45"/>
      <c r="N18" s="37">
        <f t="shared" si="0"/>
        <v>0</v>
      </c>
    </row>
    <row r="19" spans="1:14">
      <c r="A19" s="55"/>
      <c r="B19" s="56"/>
      <c r="C19" s="46"/>
      <c r="D19" s="38"/>
      <c r="E19" s="38"/>
      <c r="F19" s="34"/>
      <c r="G19" s="35"/>
      <c r="H19" s="35"/>
      <c r="I19" s="36"/>
      <c r="J19" s="35"/>
      <c r="K19" s="35"/>
      <c r="L19" s="35"/>
      <c r="M19" s="48"/>
      <c r="N19" s="37">
        <f t="shared" si="0"/>
        <v>0</v>
      </c>
    </row>
    <row r="20" spans="1:14">
      <c r="A20" s="55"/>
      <c r="B20" s="56"/>
      <c r="C20" s="52"/>
      <c r="D20" s="38"/>
      <c r="E20" s="38"/>
      <c r="F20" s="34"/>
      <c r="G20" s="35"/>
      <c r="H20" s="45"/>
      <c r="I20" s="47"/>
      <c r="J20" s="35"/>
      <c r="K20" s="40"/>
      <c r="L20" s="35"/>
      <c r="M20" s="48"/>
      <c r="N20" s="37">
        <f t="shared" si="0"/>
        <v>0</v>
      </c>
    </row>
    <row r="21" spans="1:14">
      <c r="A21" s="55"/>
      <c r="B21" s="56"/>
      <c r="C21" s="46"/>
      <c r="D21" s="38"/>
      <c r="E21" s="38"/>
      <c r="F21" s="34"/>
      <c r="G21" s="35"/>
      <c r="H21" s="45"/>
      <c r="I21" s="47"/>
      <c r="J21" s="35"/>
      <c r="K21" s="40"/>
      <c r="L21" s="35"/>
      <c r="M21" s="48"/>
      <c r="N21" s="37">
        <f t="shared" si="0"/>
        <v>0</v>
      </c>
    </row>
    <row r="22" spans="1:14">
      <c r="A22" s="55"/>
      <c r="B22" s="56"/>
      <c r="C22" s="46"/>
      <c r="D22" s="38"/>
      <c r="E22" s="38"/>
      <c r="F22" s="34"/>
      <c r="G22" s="35"/>
      <c r="H22" s="45"/>
      <c r="I22" s="47"/>
      <c r="J22" s="35"/>
      <c r="K22" s="40"/>
      <c r="L22" s="35"/>
      <c r="M22" s="48"/>
      <c r="N22" s="37">
        <f t="shared" si="0"/>
        <v>0</v>
      </c>
    </row>
    <row r="23" spans="1:14">
      <c r="A23" s="55"/>
      <c r="B23" s="56"/>
      <c r="C23" s="46"/>
      <c r="D23" s="38"/>
      <c r="E23" s="38"/>
      <c r="F23" s="34"/>
      <c r="G23" s="35"/>
      <c r="H23" s="45"/>
      <c r="I23" s="47"/>
      <c r="J23" s="35"/>
      <c r="K23" s="40"/>
      <c r="L23" s="35"/>
      <c r="M23" s="48"/>
      <c r="N23" s="37">
        <f t="shared" si="0"/>
        <v>0</v>
      </c>
    </row>
    <row r="24" spans="1:14">
      <c r="A24" s="55"/>
      <c r="B24" s="56"/>
      <c r="C24" s="46"/>
      <c r="D24" s="38"/>
      <c r="E24" s="38"/>
      <c r="F24" s="46"/>
      <c r="G24" s="35"/>
      <c r="H24" s="45"/>
      <c r="I24" s="47"/>
      <c r="J24" s="35"/>
      <c r="K24" s="40"/>
      <c r="L24" s="35"/>
      <c r="M24" s="48"/>
      <c r="N24" s="37">
        <f t="shared" si="0"/>
        <v>0</v>
      </c>
    </row>
    <row r="25" spans="1:14">
      <c r="A25" s="55"/>
      <c r="B25" s="56"/>
      <c r="C25" s="46"/>
      <c r="D25" s="38"/>
      <c r="E25" s="38"/>
      <c r="F25" s="46"/>
      <c r="G25" s="35"/>
      <c r="H25" s="45"/>
      <c r="I25" s="47"/>
      <c r="J25" s="35"/>
      <c r="K25" s="40"/>
      <c r="L25" s="35"/>
      <c r="M25" s="48"/>
      <c r="N25" s="37">
        <f t="shared" si="0"/>
        <v>0</v>
      </c>
    </row>
    <row r="26" spans="1:14">
      <c r="A26" s="55"/>
      <c r="B26" s="56"/>
      <c r="C26" s="46"/>
      <c r="D26" s="38"/>
      <c r="E26" s="38"/>
      <c r="F26" s="46"/>
      <c r="G26" s="35"/>
      <c r="H26" s="45"/>
      <c r="I26" s="47"/>
      <c r="J26" s="35"/>
      <c r="K26" s="40"/>
      <c r="L26" s="35"/>
      <c r="M26" s="48"/>
      <c r="N26" s="37">
        <f t="shared" si="0"/>
        <v>0</v>
      </c>
    </row>
    <row r="27" spans="1:14">
      <c r="A27" s="55"/>
      <c r="B27" s="56"/>
      <c r="C27" s="46"/>
      <c r="D27" s="38"/>
      <c r="E27" s="38"/>
      <c r="F27" s="46"/>
      <c r="G27" s="35"/>
      <c r="H27" s="45"/>
      <c r="I27" s="47"/>
      <c r="J27" s="35"/>
      <c r="K27" s="40"/>
      <c r="L27" s="35"/>
      <c r="M27" s="48"/>
      <c r="N27" s="37">
        <f t="shared" si="0"/>
        <v>0</v>
      </c>
    </row>
    <row r="28" spans="1:14">
      <c r="A28" s="55"/>
      <c r="B28" s="56"/>
      <c r="C28" s="46"/>
      <c r="D28" s="38"/>
      <c r="E28" s="38"/>
      <c r="F28" s="46"/>
      <c r="G28" s="35"/>
      <c r="H28" s="45"/>
      <c r="I28" s="47"/>
      <c r="J28" s="35"/>
      <c r="K28" s="40"/>
      <c r="L28" s="35"/>
      <c r="M28" s="48"/>
      <c r="N28" s="37">
        <f t="shared" si="0"/>
        <v>0</v>
      </c>
    </row>
    <row r="29" spans="1:14">
      <c r="A29" s="55"/>
      <c r="B29" s="56"/>
      <c r="C29" s="56"/>
      <c r="D29" s="38"/>
      <c r="E29" s="38"/>
      <c r="F29" s="46"/>
      <c r="G29" s="35"/>
      <c r="H29" s="45"/>
      <c r="I29" s="47"/>
      <c r="J29" s="35"/>
      <c r="K29" s="40"/>
      <c r="L29" s="35"/>
      <c r="M29" s="48"/>
      <c r="N29" s="37">
        <f t="shared" si="0"/>
        <v>0</v>
      </c>
    </row>
    <row r="30" spans="1:14">
      <c r="A30" s="55"/>
      <c r="B30" s="56"/>
      <c r="C30" s="46"/>
      <c r="D30" s="38"/>
      <c r="E30" s="38"/>
      <c r="F30" s="46"/>
      <c r="G30" s="35"/>
      <c r="H30" s="45"/>
      <c r="I30" s="47"/>
      <c r="J30" s="35"/>
      <c r="K30" s="40"/>
      <c r="L30" s="35"/>
      <c r="M30" s="48"/>
      <c r="N30" s="37">
        <f t="shared" si="0"/>
        <v>0</v>
      </c>
    </row>
    <row r="31" spans="1:14">
      <c r="A31" s="55"/>
      <c r="B31" s="56"/>
      <c r="C31" s="46"/>
      <c r="D31" s="38"/>
      <c r="E31" s="38"/>
      <c r="F31" s="46"/>
      <c r="G31" s="35"/>
      <c r="H31" s="45"/>
      <c r="I31" s="47"/>
      <c r="J31" s="35"/>
      <c r="K31" s="40"/>
      <c r="L31" s="35"/>
      <c r="M31" s="48"/>
      <c r="N31" s="37">
        <f t="shared" si="0"/>
        <v>0</v>
      </c>
    </row>
    <row r="32" spans="1:14">
      <c r="A32" s="55"/>
      <c r="B32" s="56"/>
      <c r="C32" s="46"/>
      <c r="D32" s="38"/>
      <c r="E32" s="38"/>
      <c r="F32" s="46"/>
      <c r="G32" s="35"/>
      <c r="H32" s="45"/>
      <c r="I32" s="47"/>
      <c r="J32" s="35"/>
      <c r="K32" s="40"/>
      <c r="L32" s="35"/>
      <c r="M32" s="48"/>
      <c r="N32" s="37">
        <f t="shared" si="0"/>
        <v>0</v>
      </c>
    </row>
    <row r="33" spans="1:14">
      <c r="A33" s="55"/>
      <c r="B33" s="56"/>
      <c r="C33" s="46"/>
      <c r="D33" s="38"/>
      <c r="E33" s="38"/>
      <c r="F33" s="46"/>
      <c r="G33" s="35"/>
      <c r="H33" s="45"/>
      <c r="I33" s="47"/>
      <c r="J33" s="35"/>
      <c r="K33" s="40"/>
      <c r="L33" s="35"/>
      <c r="M33" s="48"/>
      <c r="N33" s="37">
        <f t="shared" si="0"/>
        <v>0</v>
      </c>
    </row>
    <row r="34" spans="1:14">
      <c r="A34" s="55"/>
      <c r="B34" s="56"/>
      <c r="C34" s="46"/>
      <c r="D34" s="38"/>
      <c r="E34" s="38"/>
      <c r="F34" s="46"/>
      <c r="G34" s="35"/>
      <c r="H34" s="45"/>
      <c r="I34" s="47"/>
      <c r="J34" s="35"/>
      <c r="K34" s="40"/>
      <c r="L34" s="35"/>
      <c r="M34" s="48"/>
      <c r="N34" s="37">
        <f t="shared" si="0"/>
        <v>0</v>
      </c>
    </row>
    <row r="35" spans="1:14">
      <c r="A35" s="55"/>
      <c r="B35" s="56"/>
      <c r="C35" s="46"/>
      <c r="D35" s="38"/>
      <c r="E35" s="38"/>
      <c r="F35" s="46"/>
      <c r="G35" s="35"/>
      <c r="H35" s="45"/>
      <c r="I35" s="47"/>
      <c r="J35" s="35"/>
      <c r="K35" s="40"/>
      <c r="L35" s="35"/>
      <c r="M35" s="48"/>
      <c r="N35" s="37">
        <f t="shared" si="0"/>
        <v>0</v>
      </c>
    </row>
    <row r="36" spans="1:14">
      <c r="A36" s="55"/>
      <c r="B36" s="56"/>
      <c r="C36" s="46"/>
      <c r="D36" s="38"/>
      <c r="E36" s="38"/>
      <c r="F36" s="46"/>
      <c r="G36" s="35"/>
      <c r="H36" s="45"/>
      <c r="I36" s="47"/>
      <c r="J36" s="35"/>
      <c r="K36" s="40"/>
      <c r="L36" s="35"/>
      <c r="M36" s="48"/>
      <c r="N36" s="37">
        <f t="shared" si="0"/>
        <v>0</v>
      </c>
    </row>
    <row r="37" spans="1:14">
      <c r="A37" s="55"/>
      <c r="B37" s="56"/>
      <c r="C37" s="46"/>
      <c r="D37" s="38"/>
      <c r="E37" s="38"/>
      <c r="F37" s="46"/>
      <c r="G37" s="35"/>
      <c r="H37" s="45"/>
      <c r="I37" s="47"/>
      <c r="J37" s="35"/>
      <c r="K37" s="40"/>
      <c r="L37" s="35"/>
      <c r="M37" s="48"/>
      <c r="N37" s="37">
        <f t="shared" si="0"/>
        <v>0</v>
      </c>
    </row>
    <row r="38" spans="1:14">
      <c r="A38" s="55"/>
      <c r="B38" s="56"/>
      <c r="C38" s="46"/>
      <c r="D38" s="38"/>
      <c r="E38" s="38"/>
      <c r="F38" s="46"/>
      <c r="G38" s="35"/>
      <c r="H38" s="45"/>
      <c r="I38" s="47"/>
      <c r="J38" s="35"/>
      <c r="K38" s="40"/>
      <c r="L38" s="35"/>
      <c r="M38" s="48"/>
      <c r="N38" s="37">
        <f t="shared" si="0"/>
        <v>0</v>
      </c>
    </row>
    <row r="39" spans="1:14">
      <c r="A39" s="55"/>
      <c r="B39" s="56"/>
      <c r="C39" s="46"/>
      <c r="D39" s="38"/>
      <c r="E39" s="38"/>
      <c r="F39" s="46"/>
      <c r="G39" s="35"/>
      <c r="H39" s="45"/>
      <c r="I39" s="47"/>
      <c r="J39" s="35"/>
      <c r="K39" s="40"/>
      <c r="L39" s="35"/>
      <c r="M39" s="48"/>
      <c r="N39" s="37">
        <f>SUM(N6:N38)</f>
        <v>146700</v>
      </c>
    </row>
    <row r="40" spans="1:14">
      <c r="A40" s="10" t="s">
        <v>17</v>
      </c>
      <c r="B40" s="17"/>
      <c r="C40" s="18"/>
      <c r="D40" s="14"/>
      <c r="E40" s="14"/>
      <c r="F40" s="14"/>
      <c r="G40" s="19">
        <f>SUM(G6:G39)</f>
        <v>143500</v>
      </c>
      <c r="H40" s="19"/>
      <c r="I40" s="15">
        <f>SUM(I6:I38)</f>
        <v>3200</v>
      </c>
      <c r="J40" s="15">
        <f>SUM(J6:J38)</f>
        <v>64700</v>
      </c>
      <c r="K40" s="15">
        <f>SUM(K6:K38)</f>
        <v>82000</v>
      </c>
      <c r="L40" s="15">
        <f>SUM(L6:L39)</f>
        <v>0</v>
      </c>
      <c r="M40" s="15">
        <f>SUM(M6:M39)</f>
        <v>0</v>
      </c>
      <c r="N40" s="16">
        <f>SUM(J40:M40)</f>
        <v>146700</v>
      </c>
    </row>
    <row r="41" spans="1:14">
      <c r="A41" s="1"/>
      <c r="B41" s="1"/>
      <c r="C41" s="1"/>
      <c r="D41" s="12"/>
      <c r="E41" s="1"/>
      <c r="F41" s="1"/>
      <c r="G41" s="1"/>
      <c r="H41" s="3" t="s">
        <v>18</v>
      </c>
      <c r="I41" s="20"/>
      <c r="J41" s="13"/>
      <c r="K41" s="21"/>
      <c r="L41" s="13"/>
      <c r="M41" s="13"/>
      <c r="N41" s="1"/>
    </row>
    <row r="42" spans="1:14">
      <c r="A42" s="10" t="s">
        <v>19</v>
      </c>
      <c r="B42" s="10"/>
      <c r="C42" s="1"/>
      <c r="D42" s="12"/>
      <c r="E42" s="22" t="s">
        <v>20</v>
      </c>
      <c r="F42" s="22"/>
      <c r="G42" s="1" t="s">
        <v>21</v>
      </c>
      <c r="H42" s="93"/>
      <c r="I42" s="94"/>
      <c r="J42" s="23"/>
      <c r="K42" s="24"/>
      <c r="L42" s="25"/>
      <c r="M42" s="26"/>
      <c r="N42" s="1"/>
    </row>
    <row r="43" spans="1:14">
      <c r="A43" s="10" t="s">
        <v>22</v>
      </c>
      <c r="B43" s="9"/>
      <c r="C43" s="27"/>
      <c r="D43" s="1"/>
      <c r="E43" s="143">
        <v>500</v>
      </c>
      <c r="F43" s="144"/>
      <c r="G43" s="1"/>
      <c r="H43" s="95"/>
      <c r="I43" s="96"/>
      <c r="J43" s="25"/>
      <c r="K43" s="25"/>
      <c r="L43" s="25"/>
      <c r="M43" s="26"/>
      <c r="N43" s="28"/>
    </row>
    <row r="44" spans="1:14">
      <c r="A44" s="10" t="s">
        <v>23</v>
      </c>
      <c r="B44" s="1"/>
      <c r="C44" s="29">
        <v>0</v>
      </c>
      <c r="D44" s="1"/>
      <c r="E44" s="1"/>
      <c r="F44" s="1"/>
      <c r="G44" s="1"/>
      <c r="H44" s="97"/>
      <c r="I44" s="98"/>
      <c r="J44" s="26"/>
      <c r="K44" s="26"/>
      <c r="L44" s="26"/>
      <c r="M44" s="26"/>
      <c r="N44" s="28"/>
    </row>
    <row r="45" spans="1:14">
      <c r="A45" s="1"/>
      <c r="B45" s="1"/>
      <c r="C45" s="19">
        <v>64700</v>
      </c>
      <c r="D45" s="1"/>
      <c r="E45" s="1"/>
      <c r="F45" s="1"/>
      <c r="G45" s="1"/>
      <c r="H45" s="26"/>
      <c r="I45" s="26"/>
      <c r="J45" s="26"/>
      <c r="K45" s="1"/>
      <c r="L45" s="26"/>
      <c r="M45" s="26"/>
      <c r="N45" s="28"/>
    </row>
    <row r="46" spans="1:14">
      <c r="A46" s="10" t="s">
        <v>24</v>
      </c>
      <c r="B46" s="1"/>
      <c r="C46" s="15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45" t="s">
        <v>16</v>
      </c>
      <c r="B47" s="145"/>
      <c r="C47" s="19">
        <f>SUM(C45+C46)</f>
        <v>64700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</row>
  </sheetData>
  <mergeCells count="6">
    <mergeCell ref="A47:B47"/>
    <mergeCell ref="C1:F1"/>
    <mergeCell ref="B3:D3"/>
    <mergeCell ref="K3:M3"/>
    <mergeCell ref="H4:I4"/>
    <mergeCell ref="E43:F43"/>
  </mergeCells>
  <pageMargins left="0.39370078740157483" right="0.19685039370078741" top="0.74803149606299213" bottom="0.51181102362204722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56</vt:i4>
      </vt:variant>
    </vt:vector>
  </HeadingPairs>
  <TitlesOfParts>
    <vt:vector size="112" baseType="lpstr">
      <vt:lpstr>28 FEBRERO PM</vt:lpstr>
      <vt:lpstr>28 FEBRERO AM</vt:lpstr>
      <vt:lpstr>27 FEBRERO PM</vt:lpstr>
      <vt:lpstr>27 FEBRERO AM  </vt:lpstr>
      <vt:lpstr>26 FEBRERO PM </vt:lpstr>
      <vt:lpstr>26 FEBRERO AM</vt:lpstr>
      <vt:lpstr>25 FEBRERO PM </vt:lpstr>
      <vt:lpstr>25 FEBRERO AM</vt:lpstr>
      <vt:lpstr>24 FEBRERO PM</vt:lpstr>
      <vt:lpstr>24 FEBRERO AM</vt:lpstr>
      <vt:lpstr>23 FEBRERO pm</vt:lpstr>
      <vt:lpstr>23 FEBRERO AM</vt:lpstr>
      <vt:lpstr>22 FEBRERO PM</vt:lpstr>
      <vt:lpstr>22 FEBRERO AM </vt:lpstr>
      <vt:lpstr>21 FEBRERO PM</vt:lpstr>
      <vt:lpstr>21 FEBRERO AM </vt:lpstr>
      <vt:lpstr>20 FEBRERO PM</vt:lpstr>
      <vt:lpstr>20 FEBRERO AM</vt:lpstr>
      <vt:lpstr>19 FEBRERO PM</vt:lpstr>
      <vt:lpstr>19 FEBRERO AM </vt:lpstr>
      <vt:lpstr>18 FEBRERO PM</vt:lpstr>
      <vt:lpstr>18 FEBRERO AM </vt:lpstr>
      <vt:lpstr>17 FEBRERO PM</vt:lpstr>
      <vt:lpstr>17 FEBRERO AM</vt:lpstr>
      <vt:lpstr>16 FEBRERO PM</vt:lpstr>
      <vt:lpstr>16 FEBRERO AM  </vt:lpstr>
      <vt:lpstr>15 FEBRERO PM </vt:lpstr>
      <vt:lpstr>15 FEBRERO AM</vt:lpstr>
      <vt:lpstr>14 FEBRERO PM</vt:lpstr>
      <vt:lpstr>14 FEBRERO AM </vt:lpstr>
      <vt:lpstr>13 FEBRERO PM</vt:lpstr>
      <vt:lpstr>13 FEBRERO AM  </vt:lpstr>
      <vt:lpstr>12 FEBRERO PM  </vt:lpstr>
      <vt:lpstr>12 FEBRERO AM  </vt:lpstr>
      <vt:lpstr>11 FEBRERO PM </vt:lpstr>
      <vt:lpstr>11 FEBRERO am</vt:lpstr>
      <vt:lpstr>10 FEBRERO PM</vt:lpstr>
      <vt:lpstr>10 FEB 2011 AM</vt:lpstr>
      <vt:lpstr>09  FEB 2011 PM </vt:lpstr>
      <vt:lpstr>09  FEB 2011 AM </vt:lpstr>
      <vt:lpstr>08  FEB 2011 PM</vt:lpstr>
      <vt:lpstr>08  FEB 2011 AM</vt:lpstr>
      <vt:lpstr>07 DE FEBRERO PM</vt:lpstr>
      <vt:lpstr>07 DE FEBRERO AM</vt:lpstr>
      <vt:lpstr>06 FEB PM</vt:lpstr>
      <vt:lpstr>06 FEB AM</vt:lpstr>
      <vt:lpstr>05 FEB PM</vt:lpstr>
      <vt:lpstr>05 FEB AM  </vt:lpstr>
      <vt:lpstr>04 FEBRERO PM </vt:lpstr>
      <vt:lpstr>04 FEBRERO AM</vt:lpstr>
      <vt:lpstr>03 FEB PM</vt:lpstr>
      <vt:lpstr>03 FEB AM</vt:lpstr>
      <vt:lpstr>02 FEBRERO PM</vt:lpstr>
      <vt:lpstr>02-feb-AM</vt:lpstr>
      <vt:lpstr>01-feb-PM</vt:lpstr>
      <vt:lpstr>01-feb-AM</vt:lpstr>
      <vt:lpstr>'01-feb-AM'!Área_de_impresión</vt:lpstr>
      <vt:lpstr>'01-feb-PM'!Área_de_impresión</vt:lpstr>
      <vt:lpstr>'02 FEBRERO PM'!Área_de_impresión</vt:lpstr>
      <vt:lpstr>'02-feb-AM'!Área_de_impresión</vt:lpstr>
      <vt:lpstr>'03 FEB AM'!Área_de_impresión</vt:lpstr>
      <vt:lpstr>'03 FEB PM'!Área_de_impresión</vt:lpstr>
      <vt:lpstr>'04 FEBRERO AM'!Área_de_impresión</vt:lpstr>
      <vt:lpstr>'04 FEBRERO PM '!Área_de_impresión</vt:lpstr>
      <vt:lpstr>'05 FEB AM  '!Área_de_impresión</vt:lpstr>
      <vt:lpstr>'05 FEB PM'!Área_de_impresión</vt:lpstr>
      <vt:lpstr>'06 FEB AM'!Área_de_impresión</vt:lpstr>
      <vt:lpstr>'06 FEB PM'!Área_de_impresión</vt:lpstr>
      <vt:lpstr>'07 DE FEBRERO AM'!Área_de_impresión</vt:lpstr>
      <vt:lpstr>'07 DE FEBRERO PM'!Área_de_impresión</vt:lpstr>
      <vt:lpstr>'08  FEB 2011 AM'!Área_de_impresión</vt:lpstr>
      <vt:lpstr>'08  FEB 2011 PM'!Área_de_impresión</vt:lpstr>
      <vt:lpstr>'09  FEB 2011 AM '!Área_de_impresión</vt:lpstr>
      <vt:lpstr>'09  FEB 2011 PM '!Área_de_impresión</vt:lpstr>
      <vt:lpstr>'10 FEB 2011 AM'!Área_de_impresión</vt:lpstr>
      <vt:lpstr>'10 FEBRERO PM'!Área_de_impresión</vt:lpstr>
      <vt:lpstr>'11 FEBRERO am'!Área_de_impresión</vt:lpstr>
      <vt:lpstr>'11 FEBRERO PM '!Área_de_impresión</vt:lpstr>
      <vt:lpstr>'12 FEBRERO AM  '!Área_de_impresión</vt:lpstr>
      <vt:lpstr>'12 FEBRERO PM  '!Área_de_impresión</vt:lpstr>
      <vt:lpstr>'13 FEBRERO AM  '!Área_de_impresión</vt:lpstr>
      <vt:lpstr>'13 FEBRERO PM'!Área_de_impresión</vt:lpstr>
      <vt:lpstr>'14 FEBRERO AM '!Área_de_impresión</vt:lpstr>
      <vt:lpstr>'14 FEBRERO PM'!Área_de_impresión</vt:lpstr>
      <vt:lpstr>'15 FEBRERO AM'!Área_de_impresión</vt:lpstr>
      <vt:lpstr>'15 FEBRERO PM '!Área_de_impresión</vt:lpstr>
      <vt:lpstr>'16 FEBRERO AM  '!Área_de_impresión</vt:lpstr>
      <vt:lpstr>'16 FEBRERO PM'!Área_de_impresión</vt:lpstr>
      <vt:lpstr>'17 FEBRERO AM'!Área_de_impresión</vt:lpstr>
      <vt:lpstr>'17 FEBRERO PM'!Área_de_impresión</vt:lpstr>
      <vt:lpstr>'18 FEBRERO AM '!Área_de_impresión</vt:lpstr>
      <vt:lpstr>'18 FEBRERO PM'!Área_de_impresión</vt:lpstr>
      <vt:lpstr>'19 FEBRERO AM '!Área_de_impresión</vt:lpstr>
      <vt:lpstr>'19 FEBRERO PM'!Área_de_impresión</vt:lpstr>
      <vt:lpstr>'20 FEBRERO AM'!Área_de_impresión</vt:lpstr>
      <vt:lpstr>'20 FEBRERO PM'!Área_de_impresión</vt:lpstr>
      <vt:lpstr>'21 FEBRERO AM '!Área_de_impresión</vt:lpstr>
      <vt:lpstr>'21 FEBRERO PM'!Área_de_impresión</vt:lpstr>
      <vt:lpstr>'22 FEBRERO AM '!Área_de_impresión</vt:lpstr>
      <vt:lpstr>'22 FEBRERO PM'!Área_de_impresión</vt:lpstr>
      <vt:lpstr>'23 FEBRERO AM'!Área_de_impresión</vt:lpstr>
      <vt:lpstr>'23 FEBRERO pm'!Área_de_impresión</vt:lpstr>
      <vt:lpstr>'24 FEBRERO AM'!Área_de_impresión</vt:lpstr>
      <vt:lpstr>'24 FEBRERO PM'!Área_de_impresión</vt:lpstr>
      <vt:lpstr>'25 FEBRERO AM'!Área_de_impresión</vt:lpstr>
      <vt:lpstr>'25 FEBRERO PM '!Área_de_impresión</vt:lpstr>
      <vt:lpstr>'26 FEBRERO AM'!Área_de_impresión</vt:lpstr>
      <vt:lpstr>'26 FEBRERO PM '!Área_de_impresión</vt:lpstr>
      <vt:lpstr>'27 FEBRERO AM  '!Área_de_impresión</vt:lpstr>
      <vt:lpstr>'27 FEBRERO PM'!Área_de_impresión</vt:lpstr>
      <vt:lpstr>'28 FEBRERO AM'!Área_de_impresión</vt:lpstr>
      <vt:lpstr>'28 FEBRERO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2011-03-01T03:35:32Z</cp:lastPrinted>
  <dcterms:created xsi:type="dcterms:W3CDTF">2010-11-01T20:02:31Z</dcterms:created>
  <dcterms:modified xsi:type="dcterms:W3CDTF">2011-03-07T18:38:16Z</dcterms:modified>
</cp:coreProperties>
</file>