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23" activeTab="28"/>
  </bookViews>
  <sheets>
    <sheet name="JUNIO 30 PM " sheetId="61" r:id="rId1"/>
    <sheet name="JUNIO 30 am" sheetId="60" r:id="rId2"/>
    <sheet name="JUNIO 29 PM " sheetId="59" r:id="rId3"/>
    <sheet name="JUNIO 29 am" sheetId="58" r:id="rId4"/>
    <sheet name="JUNIO 28 PM" sheetId="57" r:id="rId5"/>
    <sheet name="JUNIO 28 AM " sheetId="56" r:id="rId6"/>
    <sheet name="JUNIO 27 PM" sheetId="55" r:id="rId7"/>
    <sheet name="JUNIO 27 AM" sheetId="54" r:id="rId8"/>
    <sheet name="JUNIO 26 PM" sheetId="53" r:id="rId9"/>
    <sheet name="JUNIO 26 AM " sheetId="52" r:id="rId10"/>
    <sheet name="JUNIO 25 PM" sheetId="51" r:id="rId11"/>
    <sheet name="JUNIO 25 AM " sheetId="50" r:id="rId12"/>
    <sheet name="JUNIO 24 PM" sheetId="49" r:id="rId13"/>
    <sheet name="JUNIO 24 AM " sheetId="48" r:id="rId14"/>
    <sheet name="JUNIO 23 PM" sheetId="47" r:id="rId15"/>
    <sheet name="JUNIO 23 am" sheetId="46" r:id="rId16"/>
    <sheet name="JUNIO 22 PM" sheetId="45" r:id="rId17"/>
    <sheet name="JUNIO 22 AM" sheetId="44" r:id="rId18"/>
    <sheet name="JUNIO 21 PM" sheetId="43" r:id="rId19"/>
    <sheet name="JUNIO 21 AM " sheetId="42" r:id="rId20"/>
    <sheet name="JUNIO 20 PM" sheetId="41" r:id="rId21"/>
    <sheet name="JUNIO 20 AM" sheetId="40" r:id="rId22"/>
    <sheet name="JUNIO 19 PM" sheetId="39" r:id="rId23"/>
    <sheet name="JUNIO 19 AM" sheetId="38" r:id="rId24"/>
    <sheet name="JUNIO 18 PM" sheetId="37" r:id="rId25"/>
    <sheet name="JUNIO 18 AM " sheetId="36" r:id="rId26"/>
    <sheet name="JUNIO 17 PM " sheetId="35" r:id="rId27"/>
    <sheet name="JUNIO 17 AM" sheetId="34" r:id="rId28"/>
    <sheet name="JUNIO 16 PM" sheetId="33" r:id="rId29"/>
    <sheet name="JUNIO 16 AM " sheetId="32" r:id="rId30"/>
    <sheet name="JUNIO 15 PM" sheetId="31" r:id="rId31"/>
    <sheet name="JUNIO 15 AM " sheetId="30" r:id="rId32"/>
    <sheet name="JUNIO 14 PM " sheetId="29" r:id="rId33"/>
    <sheet name="JUNIO 14 AM" sheetId="28" r:id="rId34"/>
    <sheet name="JUNIO 13 PM" sheetId="27" r:id="rId35"/>
    <sheet name="JUNIO 13 AM" sheetId="26" r:id="rId36"/>
    <sheet name="JUNIO 12 PM" sheetId="25" r:id="rId37"/>
    <sheet name="JUNIO 12 AM " sheetId="24" r:id="rId38"/>
    <sheet name="JUNIO 11 PM" sheetId="23" r:id="rId39"/>
    <sheet name="JUNIO 11 AM" sheetId="22" r:id="rId40"/>
    <sheet name="JUNIO 10 PM" sheetId="21" r:id="rId41"/>
    <sheet name="JUNIO 10 AM" sheetId="20" r:id="rId42"/>
    <sheet name="JUNIO 09 PM " sheetId="19" r:id="rId43"/>
    <sheet name="JUNIO 09 AM" sheetId="18" r:id="rId44"/>
    <sheet name="JUNIO 08 PM" sheetId="17" r:id="rId45"/>
    <sheet name="JUNIO 08 AM" sheetId="16" r:id="rId46"/>
    <sheet name="JUNIO 07 PM" sheetId="15" r:id="rId47"/>
    <sheet name="JUNIO 07 AM" sheetId="14" r:id="rId48"/>
    <sheet name="JUNIO 06 PM" sheetId="12" r:id="rId49"/>
    <sheet name="JUNIO 06 AM" sheetId="11" r:id="rId50"/>
    <sheet name="JUNIO 05 PM" sheetId="10" r:id="rId51"/>
    <sheet name="JUNIO 05 AM " sheetId="9" r:id="rId52"/>
    <sheet name="JUNIO 04 PM" sheetId="8" r:id="rId53"/>
    <sheet name="JUNIO 04 AM" sheetId="7" r:id="rId54"/>
    <sheet name="JUNIO 03 PM " sheetId="6" r:id="rId55"/>
    <sheet name="JUNIO 03 am" sheetId="5" r:id="rId56"/>
    <sheet name="JUNIO 2PM" sheetId="4" r:id="rId57"/>
    <sheet name="JUNIO 2 AM" sheetId="3" r:id="rId58"/>
    <sheet name="JUNIO 1 PM" sheetId="2" r:id="rId59"/>
    <sheet name="JUNIO 1 AM " sheetId="1" r:id="rId60"/>
  </sheets>
  <definedNames>
    <definedName name="_xlnm.Print_Area" localSheetId="55">'JUNIO 03 am'!$A$1:$N$51</definedName>
    <definedName name="_xlnm.Print_Area" localSheetId="54">'JUNIO 03 PM '!$A$1:$N$51</definedName>
    <definedName name="_xlnm.Print_Area" localSheetId="52">'JUNIO 04 PM'!$A$1:$N$51</definedName>
    <definedName name="_xlnm.Print_Area" localSheetId="50">'JUNIO 05 PM'!$A$1:$N$51</definedName>
    <definedName name="_xlnm.Print_Area" localSheetId="49">'JUNIO 06 AM'!$A$1:$N$51</definedName>
    <definedName name="_xlnm.Print_Area" localSheetId="46">'JUNIO 07 PM'!$A$1:$N$51</definedName>
    <definedName name="_xlnm.Print_Area" localSheetId="45">'JUNIO 08 AM'!$A$1:$N$51</definedName>
    <definedName name="_xlnm.Print_Area" localSheetId="44">'JUNIO 08 PM'!$A$1:$N$51</definedName>
    <definedName name="_xlnm.Print_Area" localSheetId="43">'JUNIO 09 AM'!$A$1:$N$51</definedName>
    <definedName name="_xlnm.Print_Area" localSheetId="42">'JUNIO 09 PM '!$A$1:$N$51</definedName>
    <definedName name="_xlnm.Print_Area" localSheetId="59">'JUNIO 1 AM '!$A$1:$N$51</definedName>
    <definedName name="_xlnm.Print_Area" localSheetId="58">'JUNIO 1 PM'!$A$1:$N$51</definedName>
    <definedName name="_xlnm.Print_Area" localSheetId="38">'JUNIO 11 PM'!$A$1:$N$51</definedName>
    <definedName name="_xlnm.Print_Area" localSheetId="37">'JUNIO 12 AM '!$A$1:$N$51</definedName>
    <definedName name="_xlnm.Print_Area" localSheetId="32">'JUNIO 14 PM '!$A$1:$N$51</definedName>
    <definedName name="_xlnm.Print_Area" localSheetId="30">'JUNIO 15 PM'!$A$1:$N$51</definedName>
    <definedName name="_xlnm.Print_Area" localSheetId="29">'JUNIO 16 AM '!$A$1:$N$51</definedName>
    <definedName name="_xlnm.Print_Area" localSheetId="28">'JUNIO 16 PM'!$A$1:$N$51</definedName>
    <definedName name="_xlnm.Print_Area" localSheetId="27">'JUNIO 17 AM'!$A$1:$N$51</definedName>
    <definedName name="_xlnm.Print_Area" localSheetId="24">'JUNIO 18 PM'!$A$1:$N$51</definedName>
    <definedName name="_xlnm.Print_Area" localSheetId="22">'JUNIO 19 PM'!$A$1:$N$51</definedName>
    <definedName name="_xlnm.Print_Area" localSheetId="57">'JUNIO 2 AM'!$A$1:$N$51</definedName>
    <definedName name="_xlnm.Print_Area" localSheetId="21">'JUNIO 20 AM'!$A$1:$N$51</definedName>
    <definedName name="_xlnm.Print_Area" localSheetId="18">'JUNIO 21 PM'!$A$1:$N$51</definedName>
    <definedName name="_xlnm.Print_Area" localSheetId="17">'JUNIO 22 AM'!$A$1:$N$51</definedName>
    <definedName name="_xlnm.Print_Area" localSheetId="16">'JUNIO 22 PM'!$A$1:$N$51</definedName>
    <definedName name="_xlnm.Print_Area" localSheetId="15">'JUNIO 23 am'!$A$1:$N$51</definedName>
    <definedName name="_xlnm.Print_Area" localSheetId="10">'JUNIO 25 PM'!$A$1:$N$51</definedName>
    <definedName name="_xlnm.Print_Area" localSheetId="8">'JUNIO 26 PM'!$A$1:$N$51</definedName>
    <definedName name="_xlnm.Print_Area" localSheetId="7">'JUNIO 27 AM'!$A$1:$N$51</definedName>
    <definedName name="_xlnm.Print_Area" localSheetId="4">'JUNIO 28 PM'!$A$1:$N$51</definedName>
    <definedName name="_xlnm.Print_Area" localSheetId="3">'JUNIO 29 am'!$A$1:$N$51</definedName>
    <definedName name="_xlnm.Print_Area" localSheetId="2">'JUNIO 29 PM '!$A$1:$N$51</definedName>
    <definedName name="_xlnm.Print_Area" localSheetId="56">'JUNIO 2PM'!$A$1:$N$51</definedName>
    <definedName name="_xlnm.Print_Area" localSheetId="1">'JUNIO 30 am'!$A$1:$N$51</definedName>
    <definedName name="_xlnm.Print_Area" localSheetId="0">'JUNIO 30 PM '!$A$1:$N$51</definedName>
  </definedNames>
  <calcPr calcId="124519"/>
</workbook>
</file>

<file path=xl/calcChain.xml><?xml version="1.0" encoding="utf-8"?>
<calcChain xmlns="http://schemas.openxmlformats.org/spreadsheetml/2006/main">
  <c r="C49" i="6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6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5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58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5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K44" i="56"/>
  <c r="N43"/>
  <c r="N7"/>
  <c r="N6"/>
  <c r="N8"/>
  <c r="C49"/>
  <c r="C51" s="1"/>
  <c r="M44"/>
  <c r="L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43" i="55"/>
  <c r="J44"/>
  <c r="C49"/>
  <c r="C51" s="1"/>
  <c r="M44"/>
  <c r="L44"/>
  <c r="K44"/>
  <c r="N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C49" i="5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5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N43" i="52"/>
  <c r="K44"/>
  <c r="C49"/>
  <c r="C51" s="1"/>
  <c r="M44"/>
  <c r="L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C49" i="5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5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J44" i="48"/>
  <c r="C49"/>
  <c r="C51" s="1"/>
  <c r="M44"/>
  <c r="L44"/>
  <c r="K44"/>
  <c r="N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4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46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45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3" s="1"/>
  <c r="C49" i="4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42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i="41"/>
  <c r="J44"/>
  <c r="N8"/>
  <c r="N9"/>
  <c r="N10"/>
  <c r="C49"/>
  <c r="C51" s="1"/>
  <c r="M44"/>
  <c r="L44"/>
  <c r="K44"/>
  <c r="N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C49" i="4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N43" s="1"/>
  <c r="C49" i="3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N43" s="1"/>
  <c r="G44" i="38"/>
  <c r="N43"/>
  <c r="C49"/>
  <c r="C51" s="1"/>
  <c r="M44"/>
  <c r="L44"/>
  <c r="K44"/>
  <c r="J44"/>
  <c r="N44" s="1"/>
  <c r="I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C49" i="3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N43" s="1"/>
  <c r="I44" i="36"/>
  <c r="N43"/>
  <c r="K44"/>
  <c r="N44"/>
  <c r="C49"/>
  <c r="C51" s="1"/>
  <c r="M44"/>
  <c r="L44"/>
  <c r="J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N6" i="35"/>
  <c r="N7"/>
  <c r="N8"/>
  <c r="N9"/>
  <c r="N10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43"/>
  <c r="C49" i="3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2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8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6" i="27"/>
  <c r="N7"/>
  <c r="N8"/>
  <c r="N9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43"/>
  <c r="N44" i="26"/>
  <c r="N43"/>
  <c r="N7"/>
  <c r="M44"/>
  <c r="L44"/>
  <c r="K44"/>
  <c r="J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C51" i="25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2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20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6" i="19"/>
  <c r="N7"/>
  <c r="N8"/>
  <c r="N9"/>
  <c r="N10"/>
  <c r="N11"/>
  <c r="N12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43"/>
  <c r="C49" i="18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7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6"/>
  <c r="C51"/>
  <c r="C49" i="15"/>
  <c r="C51" s="1"/>
  <c r="M44" i="16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M44" i="15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M44" i="14"/>
  <c r="C51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17" i="12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C49"/>
  <c r="C51" s="1"/>
  <c r="M44"/>
  <c r="L44"/>
  <c r="K44"/>
  <c r="J44"/>
  <c r="N44" s="1"/>
  <c r="I44"/>
  <c r="G44"/>
  <c r="C49" i="1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43" s="1"/>
  <c r="C49" i="10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43"/>
  <c r="C49" i="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8"/>
  <c r="C51" s="1"/>
  <c r="M44" l="1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N43" i="7"/>
  <c r="C49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9" i="6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5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4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3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2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  <c r="C49" i="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3" s="1"/>
</calcChain>
</file>

<file path=xl/sharedStrings.xml><?xml version="1.0" encoding="utf-8"?>
<sst xmlns="http://schemas.openxmlformats.org/spreadsheetml/2006/main" count="2426" uniqueCount="433">
  <si>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</si>
  <si>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</si>
  <si>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</si>
  <si>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</si>
  <si>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</si>
  <si>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</si>
  <si>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</si>
  <si>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</si>
  <si>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</si>
  <si>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</si>
  <si>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</si>
  <si>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</si>
  <si>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</si>
  <si>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</si>
  <si>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</si>
  <si>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</si>
  <si>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</si>
  <si>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</si>
  <si>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</si>
  <si>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</si>
  <si>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</si>
  <si>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</si>
  <si>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</si>
  <si>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</si>
  <si>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</si>
  <si>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JOSE</t>
  </si>
  <si>
    <t xml:space="preserve">AM </t>
  </si>
  <si>
    <t>CAFÉ REY</t>
  </si>
  <si>
    <t>CO</t>
  </si>
  <si>
    <t>CHRISTOPHER</t>
  </si>
  <si>
    <t>RICARDO</t>
  </si>
  <si>
    <t xml:space="preserve"> V : 4683</t>
  </si>
  <si>
    <t>BERNSEN</t>
  </si>
  <si>
    <t>CAMINO TRAVEL</t>
  </si>
  <si>
    <t>RACHEL</t>
  </si>
  <si>
    <t>TRAVEL EXCELLENCE</t>
  </si>
  <si>
    <t>ART</t>
  </si>
  <si>
    <t>EXPEDICIONES TROPICALES</t>
  </si>
  <si>
    <t>EXPEDIA</t>
  </si>
  <si>
    <t>FACT # 38040: NULA</t>
  </si>
  <si>
    <t>MARIA</t>
  </si>
  <si>
    <t>DESAFIO FORTUNA</t>
  </si>
  <si>
    <t>MARY</t>
  </si>
  <si>
    <t>MORENO</t>
  </si>
  <si>
    <t>LYDIA</t>
  </si>
  <si>
    <t xml:space="preserve">DIANNE </t>
  </si>
  <si>
    <t>MICHAEL</t>
  </si>
  <si>
    <t>DANIEL</t>
  </si>
  <si>
    <t>PM</t>
  </si>
  <si>
    <t>CHRISTOPHER MARTIN</t>
  </si>
  <si>
    <t>V=4684</t>
  </si>
  <si>
    <t>PHIL LARSEN</t>
  </si>
  <si>
    <t>WKT</t>
  </si>
  <si>
    <t>IGE ESTUDIOS CR</t>
  </si>
  <si>
    <t>CR DREAN CAREERS</t>
  </si>
  <si>
    <t>CARLOS SOLANO</t>
  </si>
  <si>
    <t>INTEC</t>
  </si>
  <si>
    <t>BEBIDAS</t>
  </si>
  <si>
    <t>AM</t>
  </si>
  <si>
    <t>JULIE</t>
  </si>
  <si>
    <t>ADAM</t>
  </si>
  <si>
    <t>MARIEL</t>
  </si>
  <si>
    <t>WKI</t>
  </si>
  <si>
    <t>CAROLINA</t>
  </si>
  <si>
    <t xml:space="preserve">PM </t>
  </si>
  <si>
    <t>14</t>
  </si>
  <si>
    <t xml:space="preserve">TY CLEMONS </t>
  </si>
  <si>
    <t>GECKO TRAIL</t>
  </si>
  <si>
    <t>26</t>
  </si>
  <si>
    <t>BRETT NOLAN</t>
  </si>
  <si>
    <t xml:space="preserve">COSTA RICA DREAM TRAVEL </t>
  </si>
  <si>
    <t>21</t>
  </si>
  <si>
    <t>ADAM &amp; VERA</t>
  </si>
  <si>
    <t xml:space="preserve">WK </t>
  </si>
  <si>
    <t>V=4685</t>
  </si>
  <si>
    <t>34</t>
  </si>
  <si>
    <t>VICTORIA JIMENEZ</t>
  </si>
  <si>
    <t>CARLOS  BUITRAGO</t>
  </si>
  <si>
    <t>22</t>
  </si>
  <si>
    <t>LUIS ANTONIO ALVAREZ</t>
  </si>
  <si>
    <t>16</t>
  </si>
  <si>
    <t>MANUEL MARQUEZ</t>
  </si>
  <si>
    <t>JULIA NGNYUCN</t>
  </si>
  <si>
    <t>GRAY LINE</t>
  </si>
  <si>
    <t>JOSIAMR</t>
  </si>
  <si>
    <t>TELEVISORA DE CR</t>
  </si>
  <si>
    <t>VICTORIA</t>
  </si>
  <si>
    <t>18</t>
  </si>
  <si>
    <t>SANDRA</t>
  </si>
  <si>
    <t xml:space="preserve">RICHARD </t>
  </si>
  <si>
    <t>MANUEL</t>
  </si>
  <si>
    <t>ROSANNE MC CAFFREE</t>
  </si>
  <si>
    <t xml:space="preserve">MICHAEL OSBORNE </t>
  </si>
  <si>
    <t>HUNTER</t>
  </si>
  <si>
    <t>CR PARADISE</t>
  </si>
  <si>
    <t>CARLO9S BUITRAGO</t>
  </si>
  <si>
    <t>ANNE STAUBER</t>
  </si>
  <si>
    <t xml:space="preserve">TANIA </t>
  </si>
  <si>
    <t>CASEY PETERSON</t>
  </si>
  <si>
    <t>V= 4686</t>
  </si>
  <si>
    <t>ANTONIO</t>
  </si>
  <si>
    <t>SUSAN</t>
  </si>
  <si>
    <t>ORBITZ</t>
  </si>
  <si>
    <t>25</t>
  </si>
  <si>
    <t>RUBEN DOMINGUEZ PEREZ</t>
  </si>
  <si>
    <t>MARIA DEL CARMEN CARNERO MUÑIZ</t>
  </si>
  <si>
    <t>20</t>
  </si>
  <si>
    <t>SANDRA LEIDHOLDT</t>
  </si>
  <si>
    <t xml:space="preserve">CARLOS BUITRAGO </t>
  </si>
  <si>
    <t>V=4687</t>
  </si>
  <si>
    <t xml:space="preserve">FAC: 38085 NULA </t>
  </si>
  <si>
    <t>ISABELLE CORRIVEAU</t>
  </si>
  <si>
    <t>11</t>
  </si>
  <si>
    <t>EMMANUEL SERRANO</t>
  </si>
  <si>
    <t>RAVIINDER PARMAR</t>
  </si>
  <si>
    <t>JOSIMAR</t>
  </si>
  <si>
    <t>RAFAEL</t>
  </si>
  <si>
    <t>MARLENE</t>
  </si>
  <si>
    <t>V=4689</t>
  </si>
  <si>
    <t>JESSI</t>
  </si>
  <si>
    <t>V=4690</t>
  </si>
  <si>
    <t>GAYLE</t>
  </si>
  <si>
    <t>JULIA</t>
  </si>
  <si>
    <t>V= 4691</t>
  </si>
  <si>
    <t>WILLIAM FANG</t>
  </si>
  <si>
    <t xml:space="preserve">JULIA </t>
  </si>
  <si>
    <t>V=4693</t>
  </si>
  <si>
    <t>EUGENIO RUIZ SANCHO</t>
  </si>
  <si>
    <t>CO-ICE</t>
  </si>
  <si>
    <t>27</t>
  </si>
  <si>
    <t>WALTER SOLANO AGUILAR</t>
  </si>
  <si>
    <t>19</t>
  </si>
  <si>
    <t>FABRICIO GUTIERREZ</t>
  </si>
  <si>
    <t>CIELO AZUL</t>
  </si>
  <si>
    <t>MARLENE PRESCOTT</t>
  </si>
  <si>
    <t>CARO</t>
  </si>
  <si>
    <t>V=4688-4692</t>
  </si>
  <si>
    <t>ERIKA EVANS</t>
  </si>
  <si>
    <t xml:space="preserve">RENAUD ASSELIN </t>
  </si>
  <si>
    <t xml:space="preserve">KATYA BELLANERO </t>
  </si>
  <si>
    <t xml:space="preserve">GAIL DERSHEM </t>
  </si>
  <si>
    <t xml:space="preserve">GECKO TRAIL </t>
  </si>
  <si>
    <t xml:space="preserve">JANNA GOLDSTEIN </t>
  </si>
  <si>
    <t>JAMES KEEGAN</t>
  </si>
  <si>
    <t>KENDALL ABARCA</t>
  </si>
  <si>
    <t>I.C.E.</t>
  </si>
  <si>
    <t>OMAR QUESADA</t>
  </si>
  <si>
    <t>STACY GUNAWAN</t>
  </si>
  <si>
    <t>JULIO VARGAS</t>
  </si>
  <si>
    <t>C.N.E.</t>
  </si>
  <si>
    <t>VICTOR FALLAS</t>
  </si>
  <si>
    <t>RAFAEL SANCHO</t>
  </si>
  <si>
    <t>CARLOS</t>
  </si>
  <si>
    <t>MARGOT</t>
  </si>
  <si>
    <t>V=4694</t>
  </si>
  <si>
    <t>JOSE CARLOS</t>
  </si>
  <si>
    <t>ANNERET</t>
  </si>
  <si>
    <t>PIETER</t>
  </si>
  <si>
    <t>ANDRES</t>
  </si>
  <si>
    <t>HARVEY</t>
  </si>
  <si>
    <t>PLOURDE</t>
  </si>
  <si>
    <t>BAC SAN JOSE</t>
  </si>
  <si>
    <t>CASEY</t>
  </si>
  <si>
    <t>CHARLOTTE</t>
  </si>
  <si>
    <t>EXP TROPICALES</t>
  </si>
  <si>
    <t>JEFF KLASON</t>
  </si>
  <si>
    <t>JAMES</t>
  </si>
  <si>
    <t>23</t>
  </si>
  <si>
    <t>SARA KERNS</t>
  </si>
  <si>
    <t>13</t>
  </si>
  <si>
    <t>JENNY</t>
  </si>
  <si>
    <t>STACY</t>
  </si>
  <si>
    <t>V4696</t>
  </si>
  <si>
    <t>15</t>
  </si>
  <si>
    <t>LAURA</t>
  </si>
  <si>
    <t>FACT 38138 NULA</t>
  </si>
  <si>
    <t>BEECKMAN</t>
  </si>
  <si>
    <t>ARATINGA</t>
  </si>
  <si>
    <t>DESAYUNOS</t>
  </si>
  <si>
    <t>SERGIO</t>
  </si>
  <si>
    <t>HENKEL</t>
  </si>
  <si>
    <t>17-18</t>
  </si>
  <si>
    <t>FEDURO</t>
  </si>
  <si>
    <t>ICE</t>
  </si>
  <si>
    <t>ADRIANA</t>
  </si>
  <si>
    <t>AARON</t>
  </si>
  <si>
    <t>JANE &amp; D</t>
  </si>
  <si>
    <t>GECKO TRAILS</t>
  </si>
  <si>
    <t>ALSKA</t>
  </si>
  <si>
    <t>SELECT COSTA RICA</t>
  </si>
  <si>
    <t>EMILIO</t>
  </si>
  <si>
    <t>IL VIAGGIO TRAVEL</t>
  </si>
  <si>
    <t>AUSTIN</t>
  </si>
  <si>
    <t>ANE</t>
  </si>
  <si>
    <t>V : 4697</t>
  </si>
  <si>
    <t>CATALINA</t>
  </si>
  <si>
    <t>FACT # 38149 : NULA</t>
  </si>
  <si>
    <t>GUSTAVO SALAZAR</t>
  </si>
  <si>
    <t xml:space="preserve">AGRO COMERCIAL DE GRECIA </t>
  </si>
  <si>
    <t>JULIAN ACOSTA</t>
  </si>
  <si>
    <t>SPANISH IMMERSION CR</t>
  </si>
  <si>
    <t>JIM &amp; JANE</t>
  </si>
  <si>
    <t>INVERSIONES NEAR</t>
  </si>
  <si>
    <t>MICHAEL AGÜERO</t>
  </si>
  <si>
    <t>AVON DE CR</t>
  </si>
  <si>
    <t>TONY TAYLOR</t>
  </si>
  <si>
    <t>WAYNE</t>
  </si>
  <si>
    <t>JOHN NELSON</t>
  </si>
  <si>
    <t>JERRY</t>
  </si>
  <si>
    <t>V=4698</t>
  </si>
  <si>
    <t>BEENE</t>
  </si>
  <si>
    <t>GUSTAVO</t>
  </si>
  <si>
    <t>PRISMATEX ALFA</t>
  </si>
  <si>
    <t>MAYRENE</t>
  </si>
  <si>
    <t>U.N.A.</t>
  </si>
  <si>
    <t>GREIVIN</t>
  </si>
  <si>
    <t>KRISTINA</t>
  </si>
  <si>
    <t>V=4699</t>
  </si>
  <si>
    <t xml:space="preserve">JONATHAN </t>
  </si>
  <si>
    <t>ALEJANDRA</t>
  </si>
  <si>
    <t>C.P.M.G. S.A.</t>
  </si>
  <si>
    <t>V= 4701</t>
  </si>
  <si>
    <t>KARI</t>
  </si>
  <si>
    <t>LISA</t>
  </si>
  <si>
    <t>JONH</t>
  </si>
  <si>
    <t>GEORGE</t>
  </si>
  <si>
    <t>SAHADY</t>
  </si>
  <si>
    <t>ALEXANDER HIDALGO</t>
  </si>
  <si>
    <t>PIÑALITOS S.A.</t>
  </si>
  <si>
    <t>KRISTIE BLANCH</t>
  </si>
  <si>
    <t>V=4702</t>
  </si>
  <si>
    <t>LUIS MUÑOZ</t>
  </si>
  <si>
    <t>V=4700</t>
  </si>
  <si>
    <t>ANN CRAWFORD</t>
  </si>
  <si>
    <t>V=4701</t>
  </si>
  <si>
    <t>DL BEENE LEON</t>
  </si>
  <si>
    <t>32</t>
  </si>
  <si>
    <t>GUILLERMO</t>
  </si>
  <si>
    <t>DAVID</t>
  </si>
  <si>
    <t>MARCO</t>
  </si>
  <si>
    <t>V4706</t>
  </si>
  <si>
    <t>KALMJER</t>
  </si>
  <si>
    <t>ECOLE TRAVEL</t>
  </si>
  <si>
    <t>BRIAN</t>
  </si>
  <si>
    <t>FACT # 38192: NULA</t>
  </si>
  <si>
    <t>24</t>
  </si>
  <si>
    <t xml:space="preserve">CARLOS BADILLA </t>
  </si>
  <si>
    <t>CAFÉ EL REY</t>
  </si>
  <si>
    <t>SANDRA BULMASH</t>
  </si>
  <si>
    <t>V=4703-4705</t>
  </si>
  <si>
    <t xml:space="preserve">BEBIDAS </t>
  </si>
  <si>
    <t>JOSE MANUEL</t>
  </si>
  <si>
    <t>FRANK</t>
  </si>
  <si>
    <t>JONATHAN BENACH</t>
  </si>
  <si>
    <t>ERICSSON</t>
  </si>
  <si>
    <t>VERNA</t>
  </si>
  <si>
    <t>NATALIA</t>
  </si>
  <si>
    <t>INA</t>
  </si>
  <si>
    <t>AVIA S.A.</t>
  </si>
  <si>
    <t>GIOVANNY</t>
  </si>
  <si>
    <t>CALZADO SHIFANNY</t>
  </si>
  <si>
    <t>BEENE LEON</t>
  </si>
  <si>
    <t>HENRY</t>
  </si>
  <si>
    <t>SCHNEIDER ELECTRIC</t>
  </si>
  <si>
    <t>V=4712</t>
  </si>
  <si>
    <t>VARIOS</t>
  </si>
  <si>
    <t>JORGE</t>
  </si>
  <si>
    <t xml:space="preserve">CAROLINA </t>
  </si>
  <si>
    <t>HAIYEN YANG</t>
  </si>
  <si>
    <t>7</t>
  </si>
  <si>
    <t>MARCO MENDEZ CHACON</t>
  </si>
  <si>
    <t>TELEVISORA DE COSTA RICA</t>
  </si>
  <si>
    <t>4</t>
  </si>
  <si>
    <t xml:space="preserve">FRANK </t>
  </si>
  <si>
    <t>V=4710-4711</t>
  </si>
  <si>
    <t>RAVEN ROTH</t>
  </si>
  <si>
    <t>JOHN GROSSI</t>
  </si>
  <si>
    <t>V=4714</t>
  </si>
  <si>
    <t>V=4714/BEBIDA</t>
  </si>
  <si>
    <t>CHERI GRUBE</t>
  </si>
  <si>
    <t>KIRK DURELL</t>
  </si>
  <si>
    <t>SASHA &amp; STEPHANIE</t>
  </si>
  <si>
    <t>SELECT COSTA RICA S.A.</t>
  </si>
  <si>
    <t xml:space="preserve">GEOVANNY VALVERDE </t>
  </si>
  <si>
    <t>SOFIA</t>
  </si>
  <si>
    <t>ORLANDO</t>
  </si>
  <si>
    <t>ROCIO</t>
  </si>
  <si>
    <t>ALICE</t>
  </si>
  <si>
    <t>DORIS</t>
  </si>
  <si>
    <t>NICK RUSSI</t>
  </si>
  <si>
    <t>FERNANDO</t>
  </si>
  <si>
    <t>DORIT</t>
  </si>
  <si>
    <t>MARK</t>
  </si>
  <si>
    <t>RICHARD</t>
  </si>
  <si>
    <t>JOAQUIN</t>
  </si>
  <si>
    <t>LUIS</t>
  </si>
  <si>
    <t>ALEXANDER</t>
  </si>
  <si>
    <t>LEE UNIVERSITY</t>
  </si>
  <si>
    <t>V=4707/08/09</t>
  </si>
  <si>
    <t>MATHEW</t>
  </si>
  <si>
    <t>ANTHONY</t>
  </si>
  <si>
    <t>CECILIA</t>
  </si>
  <si>
    <t>25-26</t>
  </si>
  <si>
    <t>MARC DE HASS</t>
  </si>
  <si>
    <t xml:space="preserve">GABRIEL </t>
  </si>
  <si>
    <t>V=4716</t>
  </si>
  <si>
    <t>CRST JULIO</t>
  </si>
  <si>
    <t>VIAJES EDUCATIVE MONTEVERDE S.A.</t>
  </si>
  <si>
    <t>1</t>
  </si>
  <si>
    <t>RONALD CORDOBA</t>
  </si>
  <si>
    <t>AVON DE COSTA RICA</t>
  </si>
  <si>
    <t>RAMONA SIMA</t>
  </si>
  <si>
    <t xml:space="preserve">SURORI CONSULTING SRL </t>
  </si>
  <si>
    <t>THEODOR SANDU</t>
  </si>
  <si>
    <t>JESSY ARAYA</t>
  </si>
  <si>
    <t>FW PRODUCCIONES</t>
  </si>
  <si>
    <t>ALEJANDRO ORUE</t>
  </si>
  <si>
    <t>ANA KRISTINA CLAY</t>
  </si>
  <si>
    <t xml:space="preserve">TIQUICIA EXPEDITION S.A. </t>
  </si>
  <si>
    <t>40</t>
  </si>
  <si>
    <t xml:space="preserve">GAIL FIREMAN </t>
  </si>
  <si>
    <t>BRETT</t>
  </si>
  <si>
    <t>V=4717</t>
  </si>
  <si>
    <t>JONNATHAN</t>
  </si>
  <si>
    <t>E</t>
  </si>
  <si>
    <t xml:space="preserve">CAFÉ REY </t>
  </si>
  <si>
    <t>CHRISTINE</t>
  </si>
  <si>
    <t>CENTROAMERICA TROPICAL</t>
  </si>
  <si>
    <t>CONAVI</t>
  </si>
  <si>
    <t>DEIVIS</t>
  </si>
  <si>
    <t>MCQUEEN</t>
  </si>
  <si>
    <t>21-24</t>
  </si>
  <si>
    <t>AGS DECORACIONES</t>
  </si>
  <si>
    <t>SCOTT</t>
  </si>
  <si>
    <t>YANN</t>
  </si>
  <si>
    <t>AMKA GREEEN CR</t>
  </si>
  <si>
    <t>ESTEFANI</t>
  </si>
  <si>
    <t>V 4719</t>
  </si>
  <si>
    <t>JENNIFER</t>
  </si>
  <si>
    <t>V 4720</t>
  </si>
  <si>
    <t>KEVIN</t>
  </si>
  <si>
    <t>V 4721</t>
  </si>
  <si>
    <t>EDDIE</t>
  </si>
  <si>
    <t>V 4718</t>
  </si>
  <si>
    <t>ALBERTO</t>
  </si>
  <si>
    <t>FACT 38275 NULA</t>
  </si>
  <si>
    <t>9</t>
  </si>
  <si>
    <t>HELMUT RIVERA</t>
  </si>
  <si>
    <t>CO -ICE</t>
  </si>
  <si>
    <t>CRISTIAN SALAS</t>
  </si>
  <si>
    <t>JULIO MORERA</t>
  </si>
  <si>
    <t>EMILIO PUERTAS</t>
  </si>
  <si>
    <t>6</t>
  </si>
  <si>
    <t>AGRO COMERCIAL DE GRECIA</t>
  </si>
  <si>
    <t>DAVID EARL BEACH</t>
  </si>
  <si>
    <t>PROYECTO ASIS</t>
  </si>
  <si>
    <t>RESA</t>
  </si>
  <si>
    <t>MARK HETZEL</t>
  </si>
  <si>
    <t>ANDREW VIATOR</t>
  </si>
  <si>
    <t xml:space="preserve">JOSE </t>
  </si>
  <si>
    <t>MONICA</t>
  </si>
  <si>
    <t>EVA</t>
  </si>
  <si>
    <t>10</t>
  </si>
  <si>
    <t>UNIVERSIDAD NACIONAL</t>
  </si>
  <si>
    <t>ANATOLI</t>
  </si>
  <si>
    <t>CINTHIA</t>
  </si>
  <si>
    <t>TICO TOURS</t>
  </si>
  <si>
    <t>MAURICIO</t>
  </si>
  <si>
    <t>f 38289 nula</t>
  </si>
  <si>
    <t>MARY LITTLE</t>
  </si>
  <si>
    <t>DANIELA</t>
  </si>
  <si>
    <t>ANATOLY</t>
  </si>
  <si>
    <t>V= 4725</t>
  </si>
  <si>
    <t xml:space="preserve">JORGE </t>
  </si>
  <si>
    <t>MARTA</t>
  </si>
  <si>
    <t>NESTOR QUIROA</t>
  </si>
  <si>
    <t>WHEATON COLLEGE</t>
  </si>
  <si>
    <t>V=4726-4727</t>
  </si>
  <si>
    <t xml:space="preserve">DIANE </t>
  </si>
  <si>
    <t>OLGA BOLDEN</t>
  </si>
  <si>
    <t>V=4722 Y V=4723</t>
  </si>
  <si>
    <t xml:space="preserve">DAVID </t>
  </si>
  <si>
    <t xml:space="preserve">RICARDO PERALDI </t>
  </si>
  <si>
    <t>GREEN CREATION COSTA RICA</t>
  </si>
  <si>
    <t>NEHA SARGOI</t>
  </si>
  <si>
    <t xml:space="preserve">LAHAT </t>
  </si>
  <si>
    <t>V=4728</t>
  </si>
  <si>
    <t>LENI GARCIA</t>
  </si>
  <si>
    <t>JOE BAHR</t>
  </si>
  <si>
    <t>MARY WEBER</t>
  </si>
  <si>
    <t>JONNY</t>
  </si>
  <si>
    <t>GLOBAL LIGHTING SOLUTIONS S.A</t>
  </si>
  <si>
    <t>KENNETT</t>
  </si>
  <si>
    <t>DISTRIBUIDORA J Y C</t>
  </si>
  <si>
    <t>CACHETON</t>
  </si>
  <si>
    <t>17</t>
  </si>
  <si>
    <t>OGANEM</t>
  </si>
  <si>
    <t>ZACH</t>
  </si>
  <si>
    <t>V4736</t>
  </si>
  <si>
    <t>OTTO</t>
  </si>
  <si>
    <t>MAIKE</t>
  </si>
  <si>
    <t>HAYCOM</t>
  </si>
  <si>
    <t>GRUPO SAMBORO</t>
  </si>
  <si>
    <t>MARIA JOSE</t>
  </si>
  <si>
    <t>LENI</t>
  </si>
  <si>
    <t>IMPERSA</t>
  </si>
  <si>
    <t>VICTORA</t>
  </si>
  <si>
    <t>V : 4738</t>
  </si>
  <si>
    <t>PROLUSA</t>
  </si>
  <si>
    <t>HOWARD</t>
  </si>
  <si>
    <t>RITTER</t>
  </si>
  <si>
    <t>CRAWFORD</t>
  </si>
  <si>
    <t>HECTOR</t>
  </si>
  <si>
    <t>SERGEY</t>
  </si>
  <si>
    <t>ROBERT</t>
  </si>
  <si>
    <t>WHITE</t>
  </si>
  <si>
    <t>RAFFERTY</t>
  </si>
  <si>
    <t>AURORA</t>
  </si>
  <si>
    <t>GABRIEL</t>
  </si>
  <si>
    <t>SHEKAR</t>
  </si>
  <si>
    <t>LAUREN</t>
  </si>
  <si>
    <t>BETSY</t>
  </si>
  <si>
    <t>FACT # 38369-38370</t>
  </si>
  <si>
    <t>CNE</t>
  </si>
  <si>
    <t>AUC 119</t>
  </si>
  <si>
    <t>BENJAMIN</t>
  </si>
  <si>
    <t>CRTT</t>
  </si>
  <si>
    <t>APRAIZ</t>
  </si>
  <si>
    <t>ALEX</t>
  </si>
  <si>
    <t>ELVIS</t>
  </si>
  <si>
    <t>JOSH</t>
  </si>
  <si>
    <t>SARAH</t>
  </si>
  <si>
    <t>FELIX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</si>
</sst>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38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11"/>
      <color theme="1"/>
      <name val="Bell MT"/>
      <family val="1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Bell MT"/>
      <family val="1"/>
    </font>
    <font>
      <b/>
      <i/>
      <sz val="9"/>
      <color indexed="8"/>
      <name val="Bell MT"/>
      <family val="1"/>
    </font>
    <font>
      <b/>
      <i/>
      <u/>
      <sz val="9"/>
      <color indexed="8"/>
      <name val="Bell MT"/>
      <family val="1"/>
    </font>
    <font>
      <sz val="9"/>
      <color theme="1"/>
      <name val="Bell MT"/>
      <family val="1"/>
    </font>
    <font>
      <b/>
      <sz val="9"/>
      <color indexed="8"/>
      <name val="Bell MT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Bell MT"/>
      <family val="1"/>
    </font>
    <font>
      <b/>
      <sz val="9"/>
      <color rgb="FFC00000"/>
      <name val="Bell MT"/>
      <family val="1"/>
    </font>
    <font>
      <sz val="9"/>
      <color rgb="FFC00000"/>
      <name val="Bell MT"/>
      <family val="1"/>
    </font>
    <font>
      <sz val="9"/>
      <name val="Bell MT"/>
      <family val="1"/>
    </font>
    <font>
      <b/>
      <sz val="9"/>
      <name val="Bell MT"/>
      <family val="1"/>
    </font>
    <font>
      <sz val="8"/>
      <color theme="1"/>
      <name val="Arial"/>
      <family val="2"/>
    </font>
    <font>
      <b/>
      <i/>
      <sz val="8"/>
      <color rgb="FFFF0000"/>
      <name val="Bell MT"/>
      <family val="1"/>
    </font>
    <font>
      <i/>
      <sz val="8"/>
      <color theme="1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8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4" fontId="23" fillId="2" borderId="1" xfId="0" applyNumberFormat="1" applyFont="1" applyFill="1" applyBorder="1" applyAlignment="1">
      <alignment horizontal="center"/>
    </xf>
    <xf numFmtId="0" fontId="23" fillId="2" borderId="1" xfId="0" applyNumberFormat="1" applyFont="1" applyFill="1" applyBorder="1" applyAlignment="1">
      <alignment horizontal="center"/>
    </xf>
    <xf numFmtId="164" fontId="23" fillId="2" borderId="1" xfId="0" applyNumberFormat="1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/>
    </xf>
    <xf numFmtId="165" fontId="23" fillId="2" borderId="4" xfId="0" applyNumberFormat="1" applyFont="1" applyFill="1" applyBorder="1" applyAlignment="1">
      <alignment horizontal="center"/>
    </xf>
    <xf numFmtId="166" fontId="24" fillId="2" borderId="5" xfId="0" applyNumberFormat="1" applyFont="1" applyFill="1" applyBorder="1" applyAlignment="1">
      <alignment horizontal="center"/>
    </xf>
    <xf numFmtId="16" fontId="23" fillId="2" borderId="1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49" fontId="26" fillId="2" borderId="1" xfId="0" applyNumberFormat="1" applyFont="1" applyFill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" fontId="24" fillId="2" borderId="1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/>
    </xf>
    <xf numFmtId="14" fontId="24" fillId="2" borderId="1" xfId="0" applyNumberFormat="1" applyFont="1" applyFill="1" applyBorder="1" applyAlignment="1">
      <alignment horizontal="center"/>
    </xf>
    <xf numFmtId="49" fontId="26" fillId="2" borderId="5" xfId="0" applyNumberFormat="1" applyFont="1" applyFill="1" applyBorder="1" applyAlignment="1">
      <alignment horizontal="center"/>
    </xf>
    <xf numFmtId="0" fontId="24" fillId="2" borderId="5" xfId="0" applyNumberFormat="1" applyFont="1" applyFill="1" applyBorder="1" applyAlignment="1">
      <alignment horizontal="center"/>
    </xf>
    <xf numFmtId="16" fontId="24" fillId="2" borderId="5" xfId="0" applyNumberFormat="1" applyFont="1" applyFill="1" applyBorder="1" applyAlignment="1">
      <alignment horizontal="center"/>
    </xf>
    <xf numFmtId="167" fontId="18" fillId="2" borderId="1" xfId="0" applyNumberFormat="1" applyFont="1" applyFill="1" applyBorder="1" applyAlignment="1">
      <alignment horizontal="center"/>
    </xf>
    <xf numFmtId="167" fontId="23" fillId="2" borderId="1" xfId="0" applyNumberFormat="1" applyFont="1" applyFill="1" applyBorder="1" applyAlignment="1">
      <alignment horizontal="center"/>
    </xf>
    <xf numFmtId="166" fontId="23" fillId="2" borderId="1" xfId="0" applyNumberFormat="1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167" fontId="18" fillId="3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168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169" fontId="25" fillId="2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33" fillId="2" borderId="1" xfId="0" applyNumberFormat="1" applyFont="1" applyFill="1" applyBorder="1" applyAlignment="1">
      <alignment horizontal="center"/>
    </xf>
    <xf numFmtId="49" fontId="34" fillId="2" borderId="5" xfId="0" applyNumberFormat="1" applyFont="1" applyFill="1" applyBorder="1" applyAlignment="1">
      <alignment horizontal="center"/>
    </xf>
    <xf numFmtId="0" fontId="33" fillId="2" borderId="5" xfId="0" applyNumberFormat="1" applyFont="1" applyFill="1" applyBorder="1" applyAlignment="1">
      <alignment horizontal="center"/>
    </xf>
    <xf numFmtId="16" fontId="33" fillId="2" borderId="5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 wrapText="1"/>
    </xf>
    <xf numFmtId="14" fontId="23" fillId="2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wrapText="1"/>
    </xf>
    <xf numFmtId="164" fontId="23" fillId="2" borderId="1" xfId="0" applyNumberFormat="1" applyFont="1" applyFill="1" applyBorder="1" applyAlignment="1">
      <alignment horizontal="center" wrapText="1"/>
    </xf>
    <xf numFmtId="165" fontId="23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22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6" fillId="2" borderId="2" xfId="0" applyNumberFormat="1" applyFont="1" applyFill="1" applyBorder="1" applyAlignment="1">
      <alignment horizontal="center"/>
    </xf>
    <xf numFmtId="0" fontId="37" fillId="0" borderId="4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14" fontId="22" fillId="3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7" fillId="2" borderId="2" xfId="0" applyNumberFormat="1" applyFont="1" applyFill="1" applyBorder="1" applyAlignment="1">
      <alignment horizontal="center"/>
    </xf>
    <xf numFmtId="0" fontId="28" fillId="0" borderId="4" xfId="0" applyFont="1" applyBorder="1" applyAlignment="1"/>
    <xf numFmtId="0" fontId="18" fillId="2" borderId="2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2.7109375" style="4" customWidth="1"/>
    <col min="3" max="3" width="28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9.42578125" style="4" customWidth="1"/>
    <col min="12" max="12" width="12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20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209"/>
      <c r="K3" s="217">
        <v>40724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20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56</v>
      </c>
      <c r="C6" s="12" t="s">
        <v>28</v>
      </c>
      <c r="D6" s="13">
        <v>40724</v>
      </c>
      <c r="E6" s="13">
        <v>40725</v>
      </c>
      <c r="F6" s="14">
        <v>38345</v>
      </c>
      <c r="G6" s="15">
        <v>17000</v>
      </c>
      <c r="H6" s="15"/>
      <c r="I6" s="16"/>
      <c r="J6" s="15"/>
      <c r="K6" s="15">
        <v>17000</v>
      </c>
      <c r="L6" s="15"/>
      <c r="M6" s="18"/>
      <c r="N6" s="17">
        <f t="shared" ref="N6:N42" si="0">SUM(G6+I6)</f>
        <v>17000</v>
      </c>
    </row>
    <row r="7" spans="1:14">
      <c r="A7" s="11"/>
      <c r="B7" s="12" t="s">
        <v>405</v>
      </c>
      <c r="C7" s="13" t="s">
        <v>28</v>
      </c>
      <c r="D7" s="13">
        <v>40724</v>
      </c>
      <c r="E7" s="13">
        <v>40726</v>
      </c>
      <c r="F7" s="14">
        <v>38346</v>
      </c>
      <c r="G7" s="15">
        <v>34000</v>
      </c>
      <c r="H7" s="15"/>
      <c r="I7" s="16"/>
      <c r="J7" s="15"/>
      <c r="K7" s="15">
        <v>34000</v>
      </c>
      <c r="L7" s="15"/>
      <c r="M7" s="15"/>
      <c r="N7" s="17">
        <f t="shared" si="0"/>
        <v>34000</v>
      </c>
    </row>
    <row r="8" spans="1:14">
      <c r="A8" s="11"/>
      <c r="B8" s="12" t="s">
        <v>406</v>
      </c>
      <c r="C8" s="13" t="s">
        <v>17</v>
      </c>
      <c r="D8" s="13"/>
      <c r="E8" s="13"/>
      <c r="F8" s="14">
        <v>38347</v>
      </c>
      <c r="G8" s="15"/>
      <c r="H8" s="15" t="s">
        <v>407</v>
      </c>
      <c r="I8" s="16">
        <v>25000</v>
      </c>
      <c r="J8" s="15">
        <v>25000</v>
      </c>
      <c r="K8" s="15"/>
      <c r="L8" s="15"/>
      <c r="M8" s="15"/>
      <c r="N8" s="17">
        <f t="shared" si="0"/>
        <v>25000</v>
      </c>
    </row>
    <row r="9" spans="1:14">
      <c r="A9" s="11"/>
      <c r="B9" s="12" t="s">
        <v>238</v>
      </c>
      <c r="C9" s="12" t="s">
        <v>17</v>
      </c>
      <c r="D9" s="13">
        <v>40724</v>
      </c>
      <c r="E9" s="13">
        <v>40725</v>
      </c>
      <c r="F9" s="14">
        <v>38348</v>
      </c>
      <c r="G9" s="15">
        <v>20500</v>
      </c>
      <c r="H9" s="15"/>
      <c r="I9" s="16"/>
      <c r="J9" s="15"/>
      <c r="K9" s="15">
        <v>20500</v>
      </c>
      <c r="L9" s="15"/>
      <c r="M9" s="18"/>
      <c r="N9" s="17">
        <f t="shared" si="0"/>
        <v>20500</v>
      </c>
    </row>
    <row r="10" spans="1:14">
      <c r="A10" s="11"/>
      <c r="B10" s="12" t="s">
        <v>408</v>
      </c>
      <c r="C10" s="12" t="s">
        <v>28</v>
      </c>
      <c r="D10" s="13">
        <v>40724</v>
      </c>
      <c r="E10" s="13">
        <v>40725</v>
      </c>
      <c r="F10" s="14">
        <v>38349</v>
      </c>
      <c r="G10" s="15">
        <v>21000</v>
      </c>
      <c r="H10" s="15"/>
      <c r="I10" s="16"/>
      <c r="J10" s="15"/>
      <c r="K10" s="15">
        <v>21000</v>
      </c>
      <c r="L10" s="15"/>
      <c r="M10" s="18"/>
      <c r="N10" s="17">
        <f t="shared" si="0"/>
        <v>21000</v>
      </c>
    </row>
    <row r="11" spans="1:14">
      <c r="A11" s="11"/>
      <c r="B11" s="12" t="s">
        <v>409</v>
      </c>
      <c r="C11" s="12" t="s">
        <v>38</v>
      </c>
      <c r="D11" s="13">
        <v>40700</v>
      </c>
      <c r="E11" s="13">
        <v>40702</v>
      </c>
      <c r="F11" s="14">
        <v>38350</v>
      </c>
      <c r="G11" s="15">
        <v>45390</v>
      </c>
      <c r="H11" s="15"/>
      <c r="I11" s="16"/>
      <c r="J11" s="15"/>
      <c r="K11" s="15"/>
      <c r="L11" s="15">
        <v>45390</v>
      </c>
      <c r="M11" s="18"/>
      <c r="N11" s="17">
        <f t="shared" si="0"/>
        <v>45390</v>
      </c>
    </row>
    <row r="12" spans="1:14">
      <c r="A12" s="11"/>
      <c r="B12" s="12" t="s">
        <v>410</v>
      </c>
      <c r="C12" s="12" t="s">
        <v>38</v>
      </c>
      <c r="D12" s="13">
        <v>40700</v>
      </c>
      <c r="E12" s="13">
        <v>40702</v>
      </c>
      <c r="F12" s="111">
        <v>38351</v>
      </c>
      <c r="G12" s="15">
        <v>45390</v>
      </c>
      <c r="H12" s="15"/>
      <c r="I12" s="16"/>
      <c r="J12" s="15"/>
      <c r="K12" s="15"/>
      <c r="L12" s="15">
        <v>45390</v>
      </c>
      <c r="M12" s="18"/>
      <c r="N12" s="17">
        <v>45390</v>
      </c>
    </row>
    <row r="13" spans="1:14">
      <c r="A13" s="11"/>
      <c r="B13" s="12" t="s">
        <v>411</v>
      </c>
      <c r="C13" s="19" t="s">
        <v>38</v>
      </c>
      <c r="D13" s="13">
        <v>40703</v>
      </c>
      <c r="E13" s="13">
        <v>40713</v>
      </c>
      <c r="F13" s="14">
        <v>38352</v>
      </c>
      <c r="G13" s="15">
        <v>291000</v>
      </c>
      <c r="H13" s="15"/>
      <c r="I13" s="16"/>
      <c r="J13" s="15"/>
      <c r="K13" s="15"/>
      <c r="L13" s="15">
        <v>291000</v>
      </c>
      <c r="M13" s="18"/>
      <c r="N13" s="17">
        <f t="shared" si="0"/>
        <v>291000</v>
      </c>
    </row>
    <row r="14" spans="1:14">
      <c r="A14" s="11"/>
      <c r="B14" s="12" t="s">
        <v>412</v>
      </c>
      <c r="C14" s="19" t="s">
        <v>38</v>
      </c>
      <c r="D14" s="13">
        <v>40704</v>
      </c>
      <c r="E14" s="13">
        <v>40707</v>
      </c>
      <c r="F14" s="14">
        <v>38353</v>
      </c>
      <c r="G14" s="15">
        <v>68085</v>
      </c>
      <c r="H14" s="15"/>
      <c r="I14" s="16"/>
      <c r="J14" s="15"/>
      <c r="K14" s="15"/>
      <c r="L14" s="15">
        <v>68085</v>
      </c>
      <c r="M14" s="18"/>
      <c r="N14" s="17">
        <f t="shared" si="0"/>
        <v>68085</v>
      </c>
    </row>
    <row r="15" spans="1:14">
      <c r="A15" s="11"/>
      <c r="B15" s="12" t="s">
        <v>208</v>
      </c>
      <c r="C15" s="12" t="s">
        <v>38</v>
      </c>
      <c r="D15" s="13">
        <v>40704</v>
      </c>
      <c r="E15" s="13">
        <v>40705</v>
      </c>
      <c r="F15" s="14">
        <v>38354</v>
      </c>
      <c r="G15" s="15">
        <v>22695</v>
      </c>
      <c r="H15" s="15"/>
      <c r="I15" s="16"/>
      <c r="J15" s="15"/>
      <c r="K15" s="15"/>
      <c r="L15" s="15">
        <v>22695</v>
      </c>
      <c r="M15" s="18"/>
      <c r="N15" s="17">
        <f t="shared" si="0"/>
        <v>22695</v>
      </c>
    </row>
    <row r="16" spans="1:14">
      <c r="A16" s="11"/>
      <c r="B16" s="12" t="s">
        <v>413</v>
      </c>
      <c r="C16" s="12" t="s">
        <v>38</v>
      </c>
      <c r="D16" s="13">
        <v>40705</v>
      </c>
      <c r="E16" s="13">
        <v>40709</v>
      </c>
      <c r="F16" s="14">
        <v>38355</v>
      </c>
      <c r="G16" s="15">
        <v>90780</v>
      </c>
      <c r="H16" s="15"/>
      <c r="I16" s="16"/>
      <c r="J16" s="15"/>
      <c r="K16" s="15"/>
      <c r="L16" s="15">
        <v>90780</v>
      </c>
      <c r="M16" s="18"/>
      <c r="N16" s="17">
        <f t="shared" si="0"/>
        <v>90780</v>
      </c>
    </row>
    <row r="17" spans="1:14">
      <c r="A17" s="11"/>
      <c r="B17" s="12" t="s">
        <v>88</v>
      </c>
      <c r="C17" s="12" t="s">
        <v>38</v>
      </c>
      <c r="D17" s="13">
        <v>40706</v>
      </c>
      <c r="E17" s="13">
        <v>40709</v>
      </c>
      <c r="F17" s="14">
        <v>38356</v>
      </c>
      <c r="G17" s="15">
        <v>109995</v>
      </c>
      <c r="H17" s="15"/>
      <c r="I17" s="16"/>
      <c r="J17" s="15"/>
      <c r="K17" s="15"/>
      <c r="L17" s="15">
        <v>109995</v>
      </c>
      <c r="M17" s="18"/>
      <c r="N17" s="17">
        <f t="shared" si="0"/>
        <v>109995</v>
      </c>
    </row>
    <row r="18" spans="1:14">
      <c r="A18" s="11"/>
      <c r="B18" s="12" t="s">
        <v>414</v>
      </c>
      <c r="C18" s="12" t="s">
        <v>38</v>
      </c>
      <c r="D18" s="13">
        <v>40706</v>
      </c>
      <c r="E18" s="13">
        <v>40712</v>
      </c>
      <c r="F18" s="14">
        <v>38357</v>
      </c>
      <c r="G18" s="15">
        <v>132690</v>
      </c>
      <c r="H18" s="15"/>
      <c r="I18" s="16"/>
      <c r="J18" s="15"/>
      <c r="K18" s="15"/>
      <c r="L18" s="15">
        <v>132690</v>
      </c>
      <c r="M18" s="18"/>
      <c r="N18" s="17">
        <f t="shared" si="0"/>
        <v>132690</v>
      </c>
    </row>
    <row r="19" spans="1:14">
      <c r="A19" s="11"/>
      <c r="B19" s="12" t="s">
        <v>415</v>
      </c>
      <c r="C19" s="12" t="s">
        <v>38</v>
      </c>
      <c r="D19" s="13">
        <v>40708</v>
      </c>
      <c r="E19" s="13">
        <v>40709</v>
      </c>
      <c r="F19" s="14">
        <v>38358</v>
      </c>
      <c r="G19" s="15">
        <v>22695</v>
      </c>
      <c r="H19" s="15"/>
      <c r="I19" s="16"/>
      <c r="J19" s="15"/>
      <c r="K19" s="15"/>
      <c r="L19" s="15">
        <v>22695</v>
      </c>
      <c r="M19" s="18"/>
      <c r="N19" s="17">
        <f t="shared" si="0"/>
        <v>22695</v>
      </c>
    </row>
    <row r="20" spans="1:14">
      <c r="A20" s="11"/>
      <c r="B20" s="12" t="s">
        <v>416</v>
      </c>
      <c r="C20" s="12" t="s">
        <v>38</v>
      </c>
      <c r="D20" s="13">
        <v>40709</v>
      </c>
      <c r="E20" s="13">
        <v>40711</v>
      </c>
      <c r="F20" s="14">
        <v>38359</v>
      </c>
      <c r="G20" s="15">
        <v>45390</v>
      </c>
      <c r="H20" s="15"/>
      <c r="I20" s="16"/>
      <c r="J20" s="15"/>
      <c r="K20" s="15"/>
      <c r="L20" s="15">
        <v>45390</v>
      </c>
      <c r="M20" s="18"/>
      <c r="N20" s="17">
        <f t="shared" si="0"/>
        <v>45390</v>
      </c>
    </row>
    <row r="21" spans="1:14">
      <c r="A21" s="11"/>
      <c r="B21" s="12" t="s">
        <v>417</v>
      </c>
      <c r="C21" s="12" t="s">
        <v>38</v>
      </c>
      <c r="D21" s="13">
        <v>40711</v>
      </c>
      <c r="E21" s="13">
        <v>40713</v>
      </c>
      <c r="F21" s="14">
        <v>38360</v>
      </c>
      <c r="G21" s="15">
        <v>45390</v>
      </c>
      <c r="H21" s="15"/>
      <c r="I21" s="16"/>
      <c r="J21" s="15"/>
      <c r="K21" s="15"/>
      <c r="L21" s="15">
        <v>45390</v>
      </c>
      <c r="M21" s="18"/>
      <c r="N21" s="17">
        <f t="shared" si="0"/>
        <v>45390</v>
      </c>
    </row>
    <row r="22" spans="1:14">
      <c r="A22" s="11"/>
      <c r="B22" s="12" t="s">
        <v>418</v>
      </c>
      <c r="C22" s="12" t="s">
        <v>38</v>
      </c>
      <c r="D22" s="13">
        <v>40713</v>
      </c>
      <c r="E22" s="13">
        <v>40715</v>
      </c>
      <c r="F22" s="14">
        <v>38361</v>
      </c>
      <c r="G22" s="15">
        <v>45390</v>
      </c>
      <c r="H22" s="15"/>
      <c r="I22" s="16"/>
      <c r="J22" s="15"/>
      <c r="K22" s="15"/>
      <c r="L22" s="15">
        <v>45390</v>
      </c>
      <c r="M22" s="18"/>
      <c r="N22" s="17">
        <f t="shared" si="0"/>
        <v>45390</v>
      </c>
    </row>
    <row r="23" spans="1:14">
      <c r="A23" s="11"/>
      <c r="B23" s="12" t="s">
        <v>419</v>
      </c>
      <c r="C23" s="12" t="s">
        <v>38</v>
      </c>
      <c r="D23" s="13">
        <v>40714</v>
      </c>
      <c r="E23" s="13">
        <v>40715</v>
      </c>
      <c r="F23" s="14">
        <v>38362</v>
      </c>
      <c r="G23" s="15">
        <v>36665</v>
      </c>
      <c r="H23" s="15"/>
      <c r="I23" s="16"/>
      <c r="J23" s="15"/>
      <c r="K23" s="15"/>
      <c r="L23" s="15">
        <v>36665</v>
      </c>
      <c r="M23" s="18"/>
      <c r="N23" s="17">
        <f t="shared" si="0"/>
        <v>36665</v>
      </c>
    </row>
    <row r="24" spans="1:14">
      <c r="A24" s="11"/>
      <c r="B24" s="12" t="s">
        <v>238</v>
      </c>
      <c r="C24" s="19" t="s">
        <v>38</v>
      </c>
      <c r="D24" s="13">
        <v>40715</v>
      </c>
      <c r="E24" s="13">
        <v>40717</v>
      </c>
      <c r="F24" s="14">
        <v>38363</v>
      </c>
      <c r="G24" s="15">
        <v>59360</v>
      </c>
      <c r="H24" s="15"/>
      <c r="I24" s="15"/>
      <c r="J24" s="16"/>
      <c r="K24" s="15"/>
      <c r="L24" s="15">
        <v>59360</v>
      </c>
      <c r="M24" s="18"/>
      <c r="N24" s="17">
        <f t="shared" si="0"/>
        <v>59360</v>
      </c>
    </row>
    <row r="25" spans="1:14">
      <c r="A25" s="11"/>
      <c r="B25" s="12" t="s">
        <v>338</v>
      </c>
      <c r="C25" s="19" t="s">
        <v>38</v>
      </c>
      <c r="D25" s="13">
        <v>40715</v>
      </c>
      <c r="E25" s="13">
        <v>40717</v>
      </c>
      <c r="F25" s="14">
        <v>38364</v>
      </c>
      <c r="G25" s="15">
        <v>45390</v>
      </c>
      <c r="H25" s="15"/>
      <c r="I25" s="15"/>
      <c r="J25" s="16"/>
      <c r="K25" s="15"/>
      <c r="L25" s="15">
        <v>45390</v>
      </c>
      <c r="M25" s="18"/>
      <c r="N25" s="17">
        <f t="shared" si="0"/>
        <v>45390</v>
      </c>
    </row>
    <row r="26" spans="1:14">
      <c r="A26" s="11"/>
      <c r="B26" s="12" t="s">
        <v>342</v>
      </c>
      <c r="C26" s="12" t="s">
        <v>38</v>
      </c>
      <c r="D26" s="13">
        <v>40715</v>
      </c>
      <c r="E26" s="13">
        <v>40717</v>
      </c>
      <c r="F26" s="14">
        <v>38365</v>
      </c>
      <c r="G26" s="15">
        <v>45390</v>
      </c>
      <c r="H26" s="15"/>
      <c r="I26" s="16"/>
      <c r="J26" s="15"/>
      <c r="K26" s="15"/>
      <c r="L26" s="15">
        <v>45390</v>
      </c>
      <c r="M26" s="18"/>
      <c r="N26" s="17">
        <f t="shared" si="0"/>
        <v>45390</v>
      </c>
    </row>
    <row r="27" spans="1:14">
      <c r="A27" s="20"/>
      <c r="B27" s="12" t="s">
        <v>420</v>
      </c>
      <c r="C27" s="19" t="s">
        <v>38</v>
      </c>
      <c r="D27" s="13">
        <v>40720</v>
      </c>
      <c r="E27" s="13">
        <v>40724</v>
      </c>
      <c r="F27" s="14">
        <v>38366</v>
      </c>
      <c r="G27" s="15">
        <v>90780</v>
      </c>
      <c r="H27" s="15"/>
      <c r="I27" s="15"/>
      <c r="J27" s="16"/>
      <c r="K27" s="15"/>
      <c r="L27" s="15">
        <v>90780</v>
      </c>
      <c r="M27" s="18"/>
      <c r="N27" s="17">
        <f t="shared" si="0"/>
        <v>90780</v>
      </c>
    </row>
    <row r="28" spans="1:14">
      <c r="A28" s="20"/>
      <c r="B28" s="21" t="s">
        <v>340</v>
      </c>
      <c r="C28" s="19" t="s">
        <v>38</v>
      </c>
      <c r="D28" s="13">
        <v>40720</v>
      </c>
      <c r="E28" s="13">
        <v>40722</v>
      </c>
      <c r="F28" s="14">
        <v>38367</v>
      </c>
      <c r="G28" s="15">
        <v>45390</v>
      </c>
      <c r="H28" s="15"/>
      <c r="I28" s="16"/>
      <c r="J28" s="15"/>
      <c r="K28" s="15"/>
      <c r="L28" s="15">
        <v>45390</v>
      </c>
      <c r="M28" s="18"/>
      <c r="N28" s="17">
        <f t="shared" si="0"/>
        <v>45390</v>
      </c>
    </row>
    <row r="29" spans="1:14">
      <c r="A29" s="20"/>
      <c r="B29" s="21" t="s">
        <v>421</v>
      </c>
      <c r="C29" s="19" t="s">
        <v>38</v>
      </c>
      <c r="D29" s="13">
        <v>40720</v>
      </c>
      <c r="E29" s="13">
        <v>40721</v>
      </c>
      <c r="F29" s="14">
        <v>38368</v>
      </c>
      <c r="G29" s="15">
        <v>29680</v>
      </c>
      <c r="H29" s="15"/>
      <c r="I29" s="16"/>
      <c r="J29" s="16"/>
      <c r="K29" s="15"/>
      <c r="L29" s="15">
        <v>29680</v>
      </c>
      <c r="M29" s="18"/>
      <c r="N29" s="17">
        <f t="shared" si="0"/>
        <v>29680</v>
      </c>
    </row>
    <row r="30" spans="1:14">
      <c r="A30" s="20"/>
      <c r="B30" s="11" t="s">
        <v>423</v>
      </c>
      <c r="C30" s="19" t="s">
        <v>28</v>
      </c>
      <c r="D30" s="13">
        <v>40724</v>
      </c>
      <c r="E30" s="13">
        <v>40725</v>
      </c>
      <c r="F30" s="14">
        <v>38371</v>
      </c>
      <c r="G30" s="15">
        <v>20000</v>
      </c>
      <c r="H30" s="15"/>
      <c r="I30" s="16"/>
      <c r="J30" s="16"/>
      <c r="K30" s="15">
        <v>20000</v>
      </c>
      <c r="L30" s="15"/>
      <c r="M30" s="18"/>
      <c r="N30" s="17">
        <f t="shared" si="0"/>
        <v>20000</v>
      </c>
    </row>
    <row r="31" spans="1:14">
      <c r="A31" s="20"/>
      <c r="B31" s="21" t="s">
        <v>424</v>
      </c>
      <c r="C31" s="19" t="s">
        <v>33</v>
      </c>
      <c r="D31" s="13">
        <v>40703</v>
      </c>
      <c r="E31" s="13">
        <v>40705</v>
      </c>
      <c r="F31" s="14">
        <v>38372</v>
      </c>
      <c r="G31" s="15">
        <v>260000</v>
      </c>
      <c r="H31" s="15"/>
      <c r="I31" s="15"/>
      <c r="J31" s="15"/>
      <c r="K31" s="15"/>
      <c r="L31" s="15">
        <v>260000</v>
      </c>
      <c r="M31" s="18"/>
      <c r="N31" s="17">
        <f t="shared" si="0"/>
        <v>260000</v>
      </c>
    </row>
    <row r="32" spans="1:14">
      <c r="A32" s="22"/>
      <c r="B32" s="21" t="s">
        <v>425</v>
      </c>
      <c r="C32" s="19" t="s">
        <v>426</v>
      </c>
      <c r="D32" s="13">
        <v>40703</v>
      </c>
      <c r="E32" s="13">
        <v>40705</v>
      </c>
      <c r="F32" s="14">
        <v>38373</v>
      </c>
      <c r="G32" s="15">
        <v>46000</v>
      </c>
      <c r="H32" s="23"/>
      <c r="I32" s="24"/>
      <c r="J32" s="15"/>
      <c r="K32" s="25"/>
      <c r="L32" s="15">
        <v>46000</v>
      </c>
      <c r="M32" s="18"/>
      <c r="N32" s="17">
        <f t="shared" si="0"/>
        <v>46000</v>
      </c>
    </row>
    <row r="33" spans="1:14">
      <c r="A33" s="22"/>
      <c r="B33" s="26" t="s">
        <v>427</v>
      </c>
      <c r="C33" s="19" t="s">
        <v>426</v>
      </c>
      <c r="D33" s="13">
        <v>40710</v>
      </c>
      <c r="E33" s="13">
        <v>40712</v>
      </c>
      <c r="F33" s="14">
        <v>38374</v>
      </c>
      <c r="G33" s="23">
        <v>46000</v>
      </c>
      <c r="H33" s="23"/>
      <c r="I33" s="24"/>
      <c r="J33" s="23"/>
      <c r="K33" s="25"/>
      <c r="L33" s="23">
        <v>46000</v>
      </c>
      <c r="M33" s="18"/>
      <c r="N33" s="17">
        <f t="shared" si="0"/>
        <v>46000</v>
      </c>
    </row>
    <row r="34" spans="1:14">
      <c r="A34" s="22"/>
      <c r="B34" s="26" t="s">
        <v>428</v>
      </c>
      <c r="C34" s="26" t="s">
        <v>41</v>
      </c>
      <c r="D34" s="28">
        <v>40709</v>
      </c>
      <c r="E34" s="28">
        <v>40716</v>
      </c>
      <c r="F34" s="14">
        <v>38375</v>
      </c>
      <c r="G34" s="23">
        <v>133000</v>
      </c>
      <c r="H34" s="23"/>
      <c r="I34" s="24"/>
      <c r="J34" s="23"/>
      <c r="K34" s="25"/>
      <c r="L34" s="23">
        <v>133000</v>
      </c>
      <c r="M34" s="18"/>
      <c r="N34" s="17">
        <f t="shared" si="0"/>
        <v>133000</v>
      </c>
    </row>
    <row r="35" spans="1:14">
      <c r="A35" s="29"/>
      <c r="B35" s="30" t="s">
        <v>429</v>
      </c>
      <c r="C35" s="30" t="s">
        <v>41</v>
      </c>
      <c r="D35" s="28">
        <v>40710</v>
      </c>
      <c r="E35" s="28">
        <v>40712</v>
      </c>
      <c r="F35" s="14">
        <v>37376</v>
      </c>
      <c r="G35" s="15">
        <v>38000</v>
      </c>
      <c r="H35" s="23"/>
      <c r="I35" s="24"/>
      <c r="J35" s="15"/>
      <c r="K35" s="23"/>
      <c r="L35" s="15">
        <v>38000</v>
      </c>
      <c r="M35" s="18"/>
      <c r="N35" s="17">
        <f t="shared" si="0"/>
        <v>38000</v>
      </c>
    </row>
    <row r="36" spans="1:14">
      <c r="A36" s="29"/>
      <c r="B36" s="31" t="s">
        <v>430</v>
      </c>
      <c r="C36" s="31" t="s">
        <v>41</v>
      </c>
      <c r="D36" s="28">
        <v>40712</v>
      </c>
      <c r="E36" s="28">
        <v>40714</v>
      </c>
      <c r="F36" s="14">
        <v>38377</v>
      </c>
      <c r="G36" s="15">
        <v>46000</v>
      </c>
      <c r="H36" s="23"/>
      <c r="I36" s="24"/>
      <c r="J36" s="15"/>
      <c r="K36" s="23"/>
      <c r="L36" s="15">
        <v>46000</v>
      </c>
      <c r="M36" s="18"/>
      <c r="N36" s="17">
        <f t="shared" si="0"/>
        <v>46000</v>
      </c>
    </row>
    <row r="37" spans="1:14">
      <c r="A37" s="29"/>
      <c r="B37" s="31" t="s">
        <v>162</v>
      </c>
      <c r="C37" s="30" t="s">
        <v>41</v>
      </c>
      <c r="D37" s="28">
        <v>40715</v>
      </c>
      <c r="E37" s="28">
        <v>40717</v>
      </c>
      <c r="F37" s="14">
        <v>38378</v>
      </c>
      <c r="G37" s="15">
        <v>46000</v>
      </c>
      <c r="H37" s="23"/>
      <c r="I37" s="24"/>
      <c r="J37" s="15"/>
      <c r="K37" s="23"/>
      <c r="L37" s="15">
        <v>46000</v>
      </c>
      <c r="M37" s="18"/>
      <c r="N37" s="17">
        <f t="shared" si="0"/>
        <v>46000</v>
      </c>
    </row>
    <row r="38" spans="1:14">
      <c r="A38" s="29"/>
      <c r="B38" s="31" t="s">
        <v>431</v>
      </c>
      <c r="C38" s="30" t="s">
        <v>41</v>
      </c>
      <c r="D38" s="28">
        <v>40717</v>
      </c>
      <c r="E38" s="28">
        <v>40721</v>
      </c>
      <c r="F38" s="30">
        <v>38379</v>
      </c>
      <c r="G38" s="15">
        <v>92000</v>
      </c>
      <c r="H38" s="23"/>
      <c r="I38" s="24"/>
      <c r="J38" s="15"/>
      <c r="K38" s="23"/>
      <c r="L38" s="15">
        <v>92000</v>
      </c>
      <c r="M38" s="18"/>
      <c r="N38" s="17">
        <f t="shared" si="0"/>
        <v>92000</v>
      </c>
    </row>
    <row r="39" spans="1:14">
      <c r="A39" s="29"/>
      <c r="B39" s="31" t="s">
        <v>432</v>
      </c>
      <c r="C39" s="30" t="s">
        <v>17</v>
      </c>
      <c r="D39" s="28"/>
      <c r="E39" s="28"/>
      <c r="F39" s="30">
        <v>38380</v>
      </c>
      <c r="G39" s="15"/>
      <c r="H39" s="23" t="s">
        <v>57</v>
      </c>
      <c r="I39" s="24">
        <v>1800</v>
      </c>
      <c r="J39" s="15">
        <v>1800</v>
      </c>
      <c r="K39" s="23"/>
      <c r="L39" s="15"/>
      <c r="M39" s="18"/>
      <c r="N39" s="17">
        <f t="shared" si="0"/>
        <v>1800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2163845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2137045</v>
      </c>
      <c r="H44" s="15"/>
      <c r="I44" s="34">
        <f>SUM(I6:I42)</f>
        <v>26800</v>
      </c>
      <c r="J44" s="34">
        <f>SUM(J6:J42)</f>
        <v>26800</v>
      </c>
      <c r="K44" s="34">
        <f>SUM(K6:K42)</f>
        <v>112500</v>
      </c>
      <c r="L44" s="34">
        <f>SUM(L6:L43)</f>
        <v>2024545</v>
      </c>
      <c r="M44" s="34">
        <f>SUM(M6:M43)</f>
        <v>0</v>
      </c>
      <c r="N44" s="34">
        <f>SUM(J44:M44)</f>
        <v>2163845</v>
      </c>
    </row>
    <row r="45" spans="1:14">
      <c r="A45" s="1"/>
      <c r="B45" s="1"/>
      <c r="C45" s="1"/>
      <c r="D45" s="35"/>
      <c r="E45" s="1"/>
      <c r="F45" s="1"/>
      <c r="G45" s="1"/>
      <c r="H45" s="208" t="s">
        <v>19</v>
      </c>
      <c r="I45" s="36"/>
      <c r="J45" s="32"/>
      <c r="K45" s="20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209" t="s">
        <v>21</v>
      </c>
      <c r="F46" s="209"/>
      <c r="G46" s="37"/>
      <c r="H46" s="219" t="s">
        <v>422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20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40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20000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6800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26800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1"/>
  <sheetViews>
    <sheetView topLeftCell="A4" workbookViewId="0">
      <selection activeCell="F15" sqref="F15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9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191"/>
      <c r="K3" s="217">
        <v>40720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9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183</v>
      </c>
      <c r="C6" s="12" t="s">
        <v>28</v>
      </c>
      <c r="D6" s="13">
        <v>40718</v>
      </c>
      <c r="E6" s="13">
        <v>40720</v>
      </c>
      <c r="F6" s="14">
        <v>38303</v>
      </c>
      <c r="G6" s="15">
        <v>40000</v>
      </c>
      <c r="H6" s="15"/>
      <c r="I6" s="16"/>
      <c r="J6" s="15"/>
      <c r="K6" s="15">
        <v>40000</v>
      </c>
      <c r="L6" s="15"/>
      <c r="M6" s="15"/>
      <c r="N6" s="17">
        <f t="shared" ref="N6:N42" si="0">SUM(G6+I6)</f>
        <v>40000</v>
      </c>
    </row>
    <row r="7" spans="1:14">
      <c r="A7" s="11"/>
      <c r="B7" s="12" t="s">
        <v>183</v>
      </c>
      <c r="C7" s="12" t="s">
        <v>28</v>
      </c>
      <c r="D7" s="13">
        <v>40718</v>
      </c>
      <c r="E7" s="13">
        <v>40720</v>
      </c>
      <c r="F7" s="14">
        <v>38304</v>
      </c>
      <c r="G7" s="15">
        <v>40000</v>
      </c>
      <c r="H7" s="15"/>
      <c r="I7" s="16"/>
      <c r="J7" s="15"/>
      <c r="K7" s="15">
        <v>40000</v>
      </c>
      <c r="L7" s="15"/>
      <c r="M7" s="18"/>
      <c r="N7" s="17">
        <f t="shared" si="0"/>
        <v>40000</v>
      </c>
    </row>
    <row r="8" spans="1:14">
      <c r="A8" s="11"/>
      <c r="B8" s="12" t="s">
        <v>183</v>
      </c>
      <c r="C8" s="12" t="s">
        <v>28</v>
      </c>
      <c r="D8" s="13">
        <v>40718</v>
      </c>
      <c r="E8" s="13">
        <v>40720</v>
      </c>
      <c r="F8" s="14">
        <v>38305</v>
      </c>
      <c r="G8" s="15">
        <v>40000</v>
      </c>
      <c r="H8" s="15"/>
      <c r="I8" s="16"/>
      <c r="J8" s="15"/>
      <c r="K8" s="15">
        <v>40000</v>
      </c>
      <c r="L8" s="15"/>
      <c r="M8" s="15"/>
      <c r="N8" s="17">
        <f t="shared" si="0"/>
        <v>40000</v>
      </c>
    </row>
    <row r="9" spans="1:14">
      <c r="A9" s="11"/>
      <c r="B9" s="12" t="s">
        <v>183</v>
      </c>
      <c r="C9" s="12" t="s">
        <v>28</v>
      </c>
      <c r="D9" s="13">
        <v>40718</v>
      </c>
      <c r="E9" s="13">
        <v>40720</v>
      </c>
      <c r="F9" s="14">
        <v>38306</v>
      </c>
      <c r="G9" s="15">
        <v>40000</v>
      </c>
      <c r="H9" s="15"/>
      <c r="I9" s="16"/>
      <c r="J9" s="15"/>
      <c r="K9" s="15">
        <v>40000</v>
      </c>
      <c r="L9" s="15"/>
      <c r="M9" s="18"/>
      <c r="N9" s="17">
        <f t="shared" si="0"/>
        <v>40000</v>
      </c>
    </row>
    <row r="10" spans="1:14">
      <c r="A10" s="11"/>
      <c r="B10" s="12" t="s">
        <v>183</v>
      </c>
      <c r="C10" s="12" t="s">
        <v>28</v>
      </c>
      <c r="D10" s="13">
        <v>40810</v>
      </c>
      <c r="E10" s="13">
        <v>40720</v>
      </c>
      <c r="F10" s="14">
        <v>38307</v>
      </c>
      <c r="G10" s="15">
        <v>40000</v>
      </c>
      <c r="H10" s="15"/>
      <c r="I10" s="16"/>
      <c r="J10" s="15"/>
      <c r="K10" s="15">
        <v>40000</v>
      </c>
      <c r="L10" s="15"/>
      <c r="M10" s="18"/>
      <c r="N10" s="17">
        <f t="shared" si="0"/>
        <v>40000</v>
      </c>
    </row>
    <row r="11" spans="1:14">
      <c r="A11" s="11"/>
      <c r="B11" s="12" t="s">
        <v>183</v>
      </c>
      <c r="C11" s="12" t="s">
        <v>28</v>
      </c>
      <c r="D11" s="13">
        <v>40718</v>
      </c>
      <c r="E11" s="13">
        <v>40720</v>
      </c>
      <c r="F11" s="14">
        <v>38308</v>
      </c>
      <c r="G11" s="15">
        <v>40000</v>
      </c>
      <c r="H11" s="15"/>
      <c r="I11" s="16"/>
      <c r="J11" s="15"/>
      <c r="K11" s="15">
        <v>40000</v>
      </c>
      <c r="L11" s="15"/>
      <c r="M11" s="18"/>
      <c r="N11" s="17">
        <f t="shared" si="0"/>
        <v>40000</v>
      </c>
    </row>
    <row r="12" spans="1:14">
      <c r="A12" s="11"/>
      <c r="B12" s="12" t="s">
        <v>374</v>
      </c>
      <c r="C12" s="12" t="s">
        <v>17</v>
      </c>
      <c r="D12" s="13">
        <v>40718</v>
      </c>
      <c r="E12" s="13">
        <v>40720</v>
      </c>
      <c r="F12" s="111">
        <v>38309</v>
      </c>
      <c r="G12" s="15">
        <v>46000</v>
      </c>
      <c r="H12" s="15"/>
      <c r="I12" s="16"/>
      <c r="J12" s="15">
        <v>23000</v>
      </c>
      <c r="K12" s="15">
        <v>23000</v>
      </c>
      <c r="L12" s="15"/>
      <c r="M12" s="18"/>
      <c r="N12" s="17">
        <v>46000</v>
      </c>
    </row>
    <row r="13" spans="1:14">
      <c r="A13" s="11"/>
      <c r="B13" s="12" t="s">
        <v>375</v>
      </c>
      <c r="C13" s="19" t="s">
        <v>376</v>
      </c>
      <c r="D13" s="13">
        <v>40718</v>
      </c>
      <c r="E13" s="13">
        <v>40720</v>
      </c>
      <c r="F13" s="14">
        <v>38310</v>
      </c>
      <c r="G13" s="15">
        <v>372000</v>
      </c>
      <c r="H13" s="15"/>
      <c r="I13" s="16"/>
      <c r="J13" s="15"/>
      <c r="K13" s="15">
        <v>372000</v>
      </c>
      <c r="L13" s="15"/>
      <c r="M13" s="18"/>
      <c r="N13" s="17">
        <f t="shared" si="0"/>
        <v>372000</v>
      </c>
    </row>
    <row r="14" spans="1:14">
      <c r="A14" s="11"/>
      <c r="B14" s="12" t="s">
        <v>340</v>
      </c>
      <c r="C14" s="19"/>
      <c r="D14" s="13"/>
      <c r="E14" s="13"/>
      <c r="F14" s="14">
        <v>38311</v>
      </c>
      <c r="G14" s="15"/>
      <c r="H14" s="15" t="s">
        <v>377</v>
      </c>
      <c r="I14" s="16">
        <v>150000</v>
      </c>
      <c r="J14" s="15">
        <v>150000</v>
      </c>
      <c r="K14" s="15"/>
      <c r="L14" s="15"/>
      <c r="M14" s="18"/>
      <c r="N14" s="17">
        <f t="shared" si="0"/>
        <v>150000</v>
      </c>
    </row>
    <row r="15" spans="1:14">
      <c r="A15" s="11"/>
      <c r="B15" s="12" t="s">
        <v>25</v>
      </c>
      <c r="C15" s="12"/>
      <c r="D15" s="13"/>
      <c r="E15" s="13"/>
      <c r="F15" s="14">
        <v>38312</v>
      </c>
      <c r="G15" s="15"/>
      <c r="H15" s="15" t="s">
        <v>57</v>
      </c>
      <c r="I15" s="16">
        <v>3600</v>
      </c>
      <c r="J15" s="15">
        <v>3600</v>
      </c>
      <c r="K15" s="15"/>
      <c r="L15" s="15"/>
      <c r="M15" s="18"/>
      <c r="N15" s="17">
        <f t="shared" si="0"/>
        <v>3600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811600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658000</v>
      </c>
      <c r="H44" s="15"/>
      <c r="I44" s="34">
        <f>SUM(I6:I42)</f>
        <v>153600</v>
      </c>
      <c r="J44" s="34">
        <f>SUM(J6:J42)</f>
        <v>176600</v>
      </c>
      <c r="K44" s="34">
        <f>SUM(K6:K42)</f>
        <v>635000</v>
      </c>
      <c r="L44" s="34">
        <f>SUM(L6:L43)</f>
        <v>0</v>
      </c>
      <c r="M44" s="34">
        <f>SUM(M6:M43)</f>
        <v>0</v>
      </c>
      <c r="N44" s="34">
        <f>SUM(J44:M44)</f>
        <v>811600</v>
      </c>
    </row>
    <row r="45" spans="1:14">
      <c r="A45" s="1"/>
      <c r="B45" s="1"/>
      <c r="C45" s="1"/>
      <c r="D45" s="35"/>
      <c r="E45" s="1"/>
      <c r="F45" s="1"/>
      <c r="G45" s="1"/>
      <c r="H45" s="190" t="s">
        <v>19</v>
      </c>
      <c r="I45" s="36"/>
      <c r="J45" s="32"/>
      <c r="K45" s="19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91" t="s">
        <v>21</v>
      </c>
      <c r="F46" s="19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9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176600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176600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6" sqref="B1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8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89"/>
      <c r="K3" s="217">
        <v>40719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370</v>
      </c>
      <c r="C6" s="12" t="s">
        <v>17</v>
      </c>
      <c r="D6" s="13">
        <v>40719</v>
      </c>
      <c r="E6" s="13">
        <v>40720</v>
      </c>
      <c r="F6" s="14">
        <v>38300</v>
      </c>
      <c r="G6" s="15">
        <v>23000</v>
      </c>
      <c r="H6" s="15"/>
      <c r="I6" s="16"/>
      <c r="J6" s="15"/>
      <c r="K6" s="15">
        <v>23000</v>
      </c>
      <c r="L6" s="15"/>
      <c r="M6" s="15"/>
      <c r="N6" s="17">
        <f t="shared" ref="N6:N42" si="0">SUM(G6+I6)</f>
        <v>23000</v>
      </c>
    </row>
    <row r="7" spans="1:14">
      <c r="A7" s="11"/>
      <c r="B7" s="12" t="s">
        <v>371</v>
      </c>
      <c r="C7" s="12"/>
      <c r="D7" s="13"/>
      <c r="E7" s="13"/>
      <c r="F7" s="14">
        <v>38301</v>
      </c>
      <c r="G7" s="15"/>
      <c r="H7" s="15" t="s">
        <v>372</v>
      </c>
      <c r="I7" s="16">
        <v>90000</v>
      </c>
      <c r="J7" s="15"/>
      <c r="K7" s="15">
        <v>90000</v>
      </c>
      <c r="L7" s="15"/>
      <c r="M7" s="18"/>
      <c r="N7" s="17">
        <f t="shared" si="0"/>
        <v>90000</v>
      </c>
    </row>
    <row r="8" spans="1:14">
      <c r="A8" s="11"/>
      <c r="B8" s="12" t="s">
        <v>373</v>
      </c>
      <c r="C8" s="12" t="s">
        <v>17</v>
      </c>
      <c r="D8" s="13">
        <v>40719</v>
      </c>
      <c r="E8" s="13">
        <v>40720</v>
      </c>
      <c r="F8" s="14">
        <v>38302</v>
      </c>
      <c r="G8" s="15">
        <v>23000</v>
      </c>
      <c r="H8" s="15"/>
      <c r="I8" s="16"/>
      <c r="J8" s="15"/>
      <c r="K8" s="15">
        <v>23000</v>
      </c>
      <c r="L8" s="15"/>
      <c r="M8" s="15"/>
      <c r="N8" s="17">
        <f t="shared" si="0"/>
        <v>23000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136000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46000</v>
      </c>
      <c r="H44" s="15"/>
      <c r="I44" s="34">
        <f>SUM(I6:I42)</f>
        <v>90000</v>
      </c>
      <c r="J44" s="34">
        <f>SUM(J6:J42)</f>
        <v>0</v>
      </c>
      <c r="K44" s="34">
        <f>SUM(K6:K42)</f>
        <v>136000</v>
      </c>
      <c r="L44" s="34">
        <f>SUM(L6:L43)</f>
        <v>0</v>
      </c>
      <c r="M44" s="34">
        <f>SUM(M6:M43)</f>
        <v>0</v>
      </c>
      <c r="N44" s="34">
        <f>SUM(J44:M44)</f>
        <v>136000</v>
      </c>
    </row>
    <row r="45" spans="1:14">
      <c r="A45" s="1"/>
      <c r="B45" s="1"/>
      <c r="C45" s="1"/>
      <c r="D45" s="35"/>
      <c r="E45" s="1"/>
      <c r="F45" s="1"/>
      <c r="G45" s="1"/>
      <c r="H45" s="188" t="s">
        <v>19</v>
      </c>
      <c r="I45" s="36"/>
      <c r="J45" s="32"/>
      <c r="K45" s="18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89" t="s">
        <v>21</v>
      </c>
      <c r="F46" s="18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8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8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87"/>
      <c r="K3" s="217">
        <v>40719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8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106</v>
      </c>
      <c r="B6" s="12" t="s">
        <v>369</v>
      </c>
      <c r="C6" s="12" t="s">
        <v>73</v>
      </c>
      <c r="D6" s="13">
        <v>40718</v>
      </c>
      <c r="E6" s="13">
        <v>40719</v>
      </c>
      <c r="F6" s="14">
        <v>38298</v>
      </c>
      <c r="G6" s="15">
        <v>60000</v>
      </c>
      <c r="H6" s="15"/>
      <c r="I6" s="16"/>
      <c r="J6" s="15"/>
      <c r="K6" s="15">
        <v>60000</v>
      </c>
      <c r="L6" s="15"/>
      <c r="M6" s="15"/>
      <c r="N6" s="17">
        <f t="shared" ref="N6:N42" si="0">SUM(G6+I6)</f>
        <v>60000</v>
      </c>
    </row>
    <row r="7" spans="1:14">
      <c r="A7" s="11"/>
      <c r="B7" s="12" t="s">
        <v>63</v>
      </c>
      <c r="C7" s="12"/>
      <c r="D7" s="13"/>
      <c r="E7" s="13"/>
      <c r="F7" s="14">
        <v>38299</v>
      </c>
      <c r="G7" s="15"/>
      <c r="H7" s="15" t="s">
        <v>57</v>
      </c>
      <c r="I7" s="16">
        <v>3400</v>
      </c>
      <c r="J7" s="15">
        <v>3400</v>
      </c>
      <c r="K7" s="15"/>
      <c r="L7" s="15"/>
      <c r="M7" s="18"/>
      <c r="N7" s="17">
        <f t="shared" si="0"/>
        <v>3400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63400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60000</v>
      </c>
      <c r="H44" s="15"/>
      <c r="I44" s="34">
        <f>SUM(I6:I42)</f>
        <v>3400</v>
      </c>
      <c r="J44" s="34">
        <f>SUM(J6:J42)</f>
        <v>3400</v>
      </c>
      <c r="K44" s="34">
        <f>SUM(K6:K42)</f>
        <v>60000</v>
      </c>
      <c r="L44" s="34">
        <f>SUM(L6:L43)</f>
        <v>0</v>
      </c>
      <c r="M44" s="34">
        <f>SUM(M6:M43)</f>
        <v>0</v>
      </c>
      <c r="N44" s="34">
        <f>SUM(J44:M44)</f>
        <v>63400</v>
      </c>
    </row>
    <row r="45" spans="1:14">
      <c r="A45" s="1"/>
      <c r="B45" s="1"/>
      <c r="C45" s="1"/>
      <c r="D45" s="35"/>
      <c r="E45" s="1"/>
      <c r="F45" s="1"/>
      <c r="G45" s="1"/>
      <c r="H45" s="186" t="s">
        <v>19</v>
      </c>
      <c r="I45" s="36"/>
      <c r="J45" s="32"/>
      <c r="K45" s="18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87" t="s">
        <v>21</v>
      </c>
      <c r="F46" s="18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8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3400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3400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8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85"/>
      <c r="K3" s="217">
        <v>40718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8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87</v>
      </c>
      <c r="B6" s="12" t="s">
        <v>360</v>
      </c>
      <c r="C6" s="12" t="s">
        <v>17</v>
      </c>
      <c r="D6" s="13">
        <v>40718</v>
      </c>
      <c r="E6" s="13">
        <v>40720</v>
      </c>
      <c r="F6" s="14">
        <v>38288</v>
      </c>
      <c r="G6" s="15">
        <v>66000</v>
      </c>
      <c r="H6" s="15"/>
      <c r="I6" s="16"/>
      <c r="J6" s="15"/>
      <c r="K6" s="15">
        <v>66000</v>
      </c>
      <c r="L6" s="15"/>
      <c r="M6" s="15"/>
      <c r="N6" s="17">
        <f t="shared" ref="N6:N42" si="0">SUM(G6+I6)</f>
        <v>66000</v>
      </c>
    </row>
    <row r="7" spans="1:14">
      <c r="A7" s="11" t="s">
        <v>362</v>
      </c>
      <c r="B7" s="12" t="s">
        <v>363</v>
      </c>
      <c r="C7" s="12" t="s">
        <v>17</v>
      </c>
      <c r="D7" s="13">
        <v>40718</v>
      </c>
      <c r="E7" s="13">
        <v>40719</v>
      </c>
      <c r="F7" s="14">
        <v>38290</v>
      </c>
      <c r="G7" s="15">
        <v>20500</v>
      </c>
      <c r="H7" s="15"/>
      <c r="I7" s="16"/>
      <c r="J7" s="15">
        <v>20500</v>
      </c>
      <c r="K7" s="15"/>
      <c r="L7" s="15"/>
      <c r="M7" s="18"/>
      <c r="N7" s="17">
        <f t="shared" si="0"/>
        <v>20500</v>
      </c>
    </row>
    <row r="8" spans="1:14">
      <c r="A8" s="11" t="s">
        <v>169</v>
      </c>
      <c r="B8" s="12" t="s">
        <v>363</v>
      </c>
      <c r="C8" s="12" t="s">
        <v>17</v>
      </c>
      <c r="D8" s="13">
        <v>40718</v>
      </c>
      <c r="E8" s="13">
        <v>40719</v>
      </c>
      <c r="F8" s="14">
        <v>38291</v>
      </c>
      <c r="G8" s="15">
        <v>20500</v>
      </c>
      <c r="H8" s="15"/>
      <c r="I8" s="16"/>
      <c r="J8" s="15">
        <v>20500</v>
      </c>
      <c r="K8" s="15"/>
      <c r="L8" s="15"/>
      <c r="M8" s="15"/>
      <c r="N8" s="17">
        <f t="shared" si="0"/>
        <v>20500</v>
      </c>
    </row>
    <row r="9" spans="1:14">
      <c r="A9" s="11" t="s">
        <v>80</v>
      </c>
      <c r="B9" s="12" t="s">
        <v>364</v>
      </c>
      <c r="C9" s="12" t="s">
        <v>17</v>
      </c>
      <c r="D9" s="13">
        <v>40718</v>
      </c>
      <c r="E9" s="13">
        <v>40721</v>
      </c>
      <c r="F9" s="14">
        <v>38292</v>
      </c>
      <c r="G9" s="15">
        <v>75000</v>
      </c>
      <c r="H9" s="15"/>
      <c r="I9" s="16"/>
      <c r="J9" s="15"/>
      <c r="K9" s="15">
        <v>75000</v>
      </c>
      <c r="L9" s="15"/>
      <c r="M9" s="18"/>
      <c r="N9" s="17">
        <f t="shared" si="0"/>
        <v>75000</v>
      </c>
    </row>
    <row r="10" spans="1:14">
      <c r="A10" s="11" t="s">
        <v>319</v>
      </c>
      <c r="B10" s="12" t="s">
        <v>365</v>
      </c>
      <c r="C10" s="12" t="s">
        <v>17</v>
      </c>
      <c r="D10" s="13">
        <v>40718</v>
      </c>
      <c r="E10" s="13">
        <v>40719</v>
      </c>
      <c r="F10" s="14">
        <v>38293</v>
      </c>
      <c r="G10" s="15">
        <v>33500</v>
      </c>
      <c r="H10" s="15"/>
      <c r="I10" s="16"/>
      <c r="J10" s="15"/>
      <c r="K10" s="15">
        <v>33500</v>
      </c>
      <c r="L10" s="15"/>
      <c r="M10" s="18"/>
      <c r="N10" s="17">
        <f t="shared" si="0"/>
        <v>33500</v>
      </c>
    </row>
    <row r="11" spans="1:14">
      <c r="A11" s="11" t="s">
        <v>68</v>
      </c>
      <c r="B11" s="12" t="s">
        <v>366</v>
      </c>
      <c r="C11" s="12" t="s">
        <v>17</v>
      </c>
      <c r="D11" s="13">
        <v>40719</v>
      </c>
      <c r="E11" s="13">
        <v>40720</v>
      </c>
      <c r="F11" s="14">
        <v>38294</v>
      </c>
      <c r="G11" s="15">
        <v>73500</v>
      </c>
      <c r="H11" s="15"/>
      <c r="I11" s="16"/>
      <c r="J11" s="15"/>
      <c r="K11" s="15"/>
      <c r="L11" s="15"/>
      <c r="M11" s="18">
        <v>73500</v>
      </c>
      <c r="N11" s="17">
        <f t="shared" si="0"/>
        <v>73500</v>
      </c>
    </row>
    <row r="12" spans="1:14">
      <c r="A12" s="11" t="s">
        <v>245</v>
      </c>
      <c r="B12" s="12" t="s">
        <v>367</v>
      </c>
      <c r="C12" s="12" t="s">
        <v>17</v>
      </c>
      <c r="D12" s="13">
        <v>40718</v>
      </c>
      <c r="E12" s="13">
        <v>40719</v>
      </c>
      <c r="F12" s="111">
        <v>38295</v>
      </c>
      <c r="G12" s="15">
        <v>24500</v>
      </c>
      <c r="H12" s="15"/>
      <c r="I12" s="16"/>
      <c r="J12" s="15"/>
      <c r="K12" s="15">
        <v>24500</v>
      </c>
      <c r="L12" s="15"/>
      <c r="M12" s="18"/>
      <c r="N12" s="17">
        <v>24500</v>
      </c>
    </row>
    <row r="13" spans="1:14">
      <c r="A13" s="11" t="s">
        <v>68</v>
      </c>
      <c r="B13" s="12" t="s">
        <v>361</v>
      </c>
      <c r="C13" s="19" t="s">
        <v>17</v>
      </c>
      <c r="D13" s="13">
        <v>40718</v>
      </c>
      <c r="E13" s="13">
        <v>40719</v>
      </c>
      <c r="F13" s="14">
        <v>38296</v>
      </c>
      <c r="G13" s="15">
        <v>24500</v>
      </c>
      <c r="H13" s="15"/>
      <c r="I13" s="16"/>
      <c r="J13" s="15">
        <v>24500</v>
      </c>
      <c r="K13" s="15"/>
      <c r="L13" s="15"/>
      <c r="M13" s="18"/>
      <c r="N13" s="17">
        <f t="shared" si="0"/>
        <v>24500</v>
      </c>
    </row>
    <row r="14" spans="1:14">
      <c r="A14" s="11"/>
      <c r="B14" s="12" t="s">
        <v>25</v>
      </c>
      <c r="C14" s="19" t="s">
        <v>57</v>
      </c>
      <c r="D14" s="13"/>
      <c r="E14" s="13"/>
      <c r="F14" s="14">
        <v>38297</v>
      </c>
      <c r="G14" s="15"/>
      <c r="H14" s="15" t="s">
        <v>57</v>
      </c>
      <c r="I14" s="16">
        <v>6100</v>
      </c>
      <c r="J14" s="15">
        <v>6100</v>
      </c>
      <c r="K14" s="15"/>
      <c r="L14" s="15"/>
      <c r="M14" s="18"/>
      <c r="N14" s="17">
        <f t="shared" si="0"/>
        <v>6100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344100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338000</v>
      </c>
      <c r="H44" s="15"/>
      <c r="I44" s="34">
        <f>SUM(I6:I42)</f>
        <v>6100</v>
      </c>
      <c r="J44" s="34">
        <f>SUM(J6:J42)</f>
        <v>71600</v>
      </c>
      <c r="K44" s="34">
        <f>SUM(K6:K42)</f>
        <v>199000</v>
      </c>
      <c r="L44" s="34">
        <f>SUM(L6:L43)</f>
        <v>0</v>
      </c>
      <c r="M44" s="34">
        <f>SUM(M6:M43)</f>
        <v>73500</v>
      </c>
      <c r="N44" s="34">
        <f>SUM(J44:M44)</f>
        <v>344100</v>
      </c>
    </row>
    <row r="45" spans="1:14">
      <c r="A45" s="1"/>
      <c r="B45" s="1"/>
      <c r="C45" s="1"/>
      <c r="D45" s="35"/>
      <c r="E45" s="1"/>
      <c r="F45" s="1"/>
      <c r="G45" s="1"/>
      <c r="H45" s="184" t="s">
        <v>19</v>
      </c>
      <c r="I45" s="36"/>
      <c r="J45" s="32"/>
      <c r="K45" s="18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85" t="s">
        <v>21</v>
      </c>
      <c r="F46" s="185"/>
      <c r="G46" s="37"/>
      <c r="H46" s="219" t="s">
        <v>368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8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20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61600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71600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A2" sqref="A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8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83"/>
      <c r="K3" s="217">
        <v>40718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8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169</v>
      </c>
      <c r="B6" s="12" t="s">
        <v>351</v>
      </c>
      <c r="C6" s="12" t="s">
        <v>73</v>
      </c>
      <c r="D6" s="13">
        <v>40717</v>
      </c>
      <c r="E6" s="13">
        <v>40718</v>
      </c>
      <c r="F6" s="14">
        <v>38280</v>
      </c>
      <c r="G6" s="15">
        <v>24500</v>
      </c>
      <c r="H6" s="15"/>
      <c r="I6" s="16"/>
      <c r="J6" s="15">
        <v>24500</v>
      </c>
      <c r="K6" s="15"/>
      <c r="L6" s="15"/>
      <c r="M6" s="15"/>
      <c r="N6" s="17">
        <f t="shared" ref="N6:N42" si="0">SUM(G6+I6)</f>
        <v>24500</v>
      </c>
    </row>
    <row r="7" spans="1:14">
      <c r="A7" s="11" t="s">
        <v>352</v>
      </c>
      <c r="B7" s="12" t="s">
        <v>197</v>
      </c>
      <c r="C7" s="12" t="s">
        <v>353</v>
      </c>
      <c r="D7" s="13">
        <v>40716</v>
      </c>
      <c r="E7" s="13">
        <v>40718</v>
      </c>
      <c r="F7" s="14">
        <v>38281</v>
      </c>
      <c r="G7" s="15">
        <v>32000</v>
      </c>
      <c r="H7" s="15"/>
      <c r="I7" s="16"/>
      <c r="J7" s="15">
        <v>32000</v>
      </c>
      <c r="K7" s="15"/>
      <c r="L7" s="15"/>
      <c r="M7" s="15"/>
      <c r="N7" s="17">
        <f t="shared" si="0"/>
        <v>32000</v>
      </c>
    </row>
    <row r="8" spans="1:14">
      <c r="A8" s="11" t="s">
        <v>173</v>
      </c>
      <c r="B8" s="12" t="s">
        <v>354</v>
      </c>
      <c r="C8" s="12" t="s">
        <v>73</v>
      </c>
      <c r="D8" s="13">
        <v>40718</v>
      </c>
      <c r="E8" s="13">
        <v>40719</v>
      </c>
      <c r="F8" s="14">
        <v>38282</v>
      </c>
      <c r="G8" s="15">
        <v>20500</v>
      </c>
      <c r="H8" s="15"/>
      <c r="I8" s="16"/>
      <c r="J8" s="15"/>
      <c r="K8" s="15">
        <v>20500</v>
      </c>
      <c r="L8" s="15"/>
      <c r="M8" s="18"/>
      <c r="N8" s="17">
        <f t="shared" si="0"/>
        <v>20500</v>
      </c>
    </row>
    <row r="9" spans="1:14">
      <c r="A9" s="11"/>
      <c r="B9" s="12" t="s">
        <v>355</v>
      </c>
      <c r="C9" s="12" t="s">
        <v>355</v>
      </c>
      <c r="D9" s="13">
        <v>40718</v>
      </c>
      <c r="E9" s="13">
        <v>40720</v>
      </c>
      <c r="F9" s="14">
        <v>38283</v>
      </c>
      <c r="G9" s="15">
        <v>343000</v>
      </c>
      <c r="H9" s="15"/>
      <c r="I9" s="16"/>
      <c r="J9" s="15"/>
      <c r="K9" s="15"/>
      <c r="L9" s="15"/>
      <c r="M9" s="15">
        <v>343000</v>
      </c>
      <c r="N9" s="17">
        <f t="shared" si="0"/>
        <v>343000</v>
      </c>
    </row>
    <row r="10" spans="1:14">
      <c r="A10" s="11"/>
      <c r="B10" s="12" t="s">
        <v>356</v>
      </c>
      <c r="C10" s="12" t="s">
        <v>73</v>
      </c>
      <c r="D10" s="13">
        <v>40717</v>
      </c>
      <c r="E10" s="13">
        <v>40718</v>
      </c>
      <c r="F10" s="14">
        <v>38284</v>
      </c>
      <c r="G10" s="15">
        <v>25000</v>
      </c>
      <c r="H10" s="15"/>
      <c r="I10" s="16"/>
      <c r="J10" s="15">
        <v>25000</v>
      </c>
      <c r="K10" s="15"/>
      <c r="L10" s="15"/>
      <c r="M10" s="18"/>
      <c r="N10" s="17">
        <f t="shared" si="0"/>
        <v>25000</v>
      </c>
    </row>
    <row r="11" spans="1:14">
      <c r="A11" s="11" t="s">
        <v>71</v>
      </c>
      <c r="B11" s="12" t="s">
        <v>357</v>
      </c>
      <c r="C11" s="12" t="s">
        <v>73</v>
      </c>
      <c r="D11" s="13">
        <v>40717</v>
      </c>
      <c r="E11" s="13">
        <v>40718</v>
      </c>
      <c r="F11" s="14">
        <v>38285</v>
      </c>
      <c r="G11" s="15">
        <v>29000</v>
      </c>
      <c r="H11" s="15"/>
      <c r="I11" s="16"/>
      <c r="J11" s="15"/>
      <c r="K11" s="15">
        <v>29000</v>
      </c>
      <c r="L11" s="15"/>
      <c r="M11" s="18"/>
      <c r="N11" s="17">
        <f t="shared" si="0"/>
        <v>29000</v>
      </c>
    </row>
    <row r="12" spans="1:14">
      <c r="A12" s="11" t="s">
        <v>78</v>
      </c>
      <c r="B12" s="12" t="s">
        <v>358</v>
      </c>
      <c r="C12" s="12" t="s">
        <v>73</v>
      </c>
      <c r="D12" s="13">
        <v>40717</v>
      </c>
      <c r="E12" s="13">
        <v>40718</v>
      </c>
      <c r="F12" s="14">
        <v>38286</v>
      </c>
      <c r="G12" s="15">
        <v>25000</v>
      </c>
      <c r="H12" s="15"/>
      <c r="I12" s="16"/>
      <c r="J12" s="15"/>
      <c r="K12" s="15">
        <v>25000</v>
      </c>
      <c r="L12" s="15"/>
      <c r="M12" s="18"/>
      <c r="N12" s="17">
        <v>25000</v>
      </c>
    </row>
    <row r="13" spans="1:14">
      <c r="A13" s="11"/>
      <c r="B13" s="12" t="s">
        <v>359</v>
      </c>
      <c r="C13" s="12"/>
      <c r="D13" s="13"/>
      <c r="E13" s="13"/>
      <c r="F13" s="111">
        <v>38287</v>
      </c>
      <c r="G13" s="15"/>
      <c r="H13" s="15" t="s">
        <v>57</v>
      </c>
      <c r="I13" s="16">
        <v>5400</v>
      </c>
      <c r="J13" s="15">
        <v>5400</v>
      </c>
      <c r="K13" s="15"/>
      <c r="L13" s="15"/>
      <c r="M13" s="18"/>
      <c r="N13" s="17">
        <f t="shared" si="0"/>
        <v>5400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504400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499000</v>
      </c>
      <c r="H44" s="15"/>
      <c r="I44" s="34">
        <f>SUM(I6:I42)</f>
        <v>5400</v>
      </c>
      <c r="J44" s="34">
        <f>SUM(J6:J42)</f>
        <v>86900</v>
      </c>
      <c r="K44" s="34">
        <f>SUM(K6:K42)</f>
        <v>74500</v>
      </c>
      <c r="L44" s="34">
        <f>SUM(L6:L43)</f>
        <v>0</v>
      </c>
      <c r="M44" s="34">
        <f>SUM(M6:M43)</f>
        <v>343000</v>
      </c>
      <c r="N44" s="34">
        <f>SUM(J44:M44)</f>
        <v>504400</v>
      </c>
    </row>
    <row r="45" spans="1:14">
      <c r="A45" s="1"/>
      <c r="B45" s="1"/>
      <c r="C45" s="1"/>
      <c r="D45" s="35"/>
      <c r="E45" s="1"/>
      <c r="F45" s="1"/>
      <c r="G45" s="1"/>
      <c r="H45" s="182" t="s">
        <v>19</v>
      </c>
      <c r="I45" s="36"/>
      <c r="J45" s="32"/>
      <c r="K45" s="18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83" t="s">
        <v>21</v>
      </c>
      <c r="F46" s="18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8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69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34500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52400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86900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1"/>
  <sheetViews>
    <sheetView topLeftCell="A19" workbookViewId="0">
      <selection activeCell="B21" sqref="B2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8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81"/>
      <c r="K3" s="217">
        <v>40717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346</v>
      </c>
      <c r="B6" s="12" t="s">
        <v>347</v>
      </c>
      <c r="C6" s="12" t="s">
        <v>348</v>
      </c>
      <c r="D6" s="13">
        <v>40717</v>
      </c>
      <c r="E6" s="13">
        <v>40718</v>
      </c>
      <c r="F6" s="14">
        <v>38277</v>
      </c>
      <c r="G6" s="15">
        <v>20000</v>
      </c>
      <c r="H6" s="15"/>
      <c r="I6" s="16"/>
      <c r="J6" s="15"/>
      <c r="K6" s="15">
        <v>20000</v>
      </c>
      <c r="L6" s="15"/>
      <c r="M6" s="15"/>
      <c r="N6" s="17">
        <f t="shared" ref="N6:N42" si="0">SUM(G6+I6)</f>
        <v>20000</v>
      </c>
    </row>
    <row r="7" spans="1:14">
      <c r="A7" s="11" t="s">
        <v>269</v>
      </c>
      <c r="B7" s="12" t="s">
        <v>349</v>
      </c>
      <c r="C7" s="12" t="s">
        <v>348</v>
      </c>
      <c r="D7" s="13">
        <v>40717</v>
      </c>
      <c r="E7" s="13">
        <v>40718</v>
      </c>
      <c r="F7" s="14">
        <v>38278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 t="s">
        <v>131</v>
      </c>
      <c r="B8" s="12" t="s">
        <v>350</v>
      </c>
      <c r="C8" s="12" t="s">
        <v>348</v>
      </c>
      <c r="D8" s="13">
        <v>40717</v>
      </c>
      <c r="E8" s="13">
        <v>40718</v>
      </c>
      <c r="F8" s="14">
        <v>38279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si="0"/>
        <v>20000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2"/>
      <c r="D13" s="13"/>
      <c r="E13" s="13"/>
      <c r="F13" s="111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60000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60000</v>
      </c>
      <c r="H44" s="15"/>
      <c r="I44" s="34">
        <f>SUM(I6:I42)</f>
        <v>0</v>
      </c>
      <c r="J44" s="34">
        <f>SUM(J6:J42)</f>
        <v>0</v>
      </c>
      <c r="K44" s="34">
        <f>SUM(K6:K42)</f>
        <v>60000</v>
      </c>
      <c r="L44" s="34">
        <f>SUM(L6:L43)</f>
        <v>0</v>
      </c>
      <c r="M44" s="34">
        <f>SUM(M6:M43)</f>
        <v>0</v>
      </c>
      <c r="N44" s="34">
        <f>SUM(J44:M44)</f>
        <v>60000</v>
      </c>
    </row>
    <row r="45" spans="1:14">
      <c r="A45" s="1"/>
      <c r="B45" s="1"/>
      <c r="C45" s="1"/>
      <c r="D45" s="35"/>
      <c r="E45" s="1"/>
      <c r="F45" s="1"/>
      <c r="G45" s="1"/>
      <c r="H45" s="180" t="s">
        <v>19</v>
      </c>
      <c r="I45" s="36"/>
      <c r="J45" s="32"/>
      <c r="K45" s="18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81" t="s">
        <v>21</v>
      </c>
      <c r="F46" s="18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8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55" sqref="C55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7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79"/>
      <c r="K3" s="217">
        <v>40717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173</v>
      </c>
      <c r="B6" s="12" t="s">
        <v>238</v>
      </c>
      <c r="C6" s="12" t="s">
        <v>17</v>
      </c>
      <c r="D6" s="13">
        <v>40717</v>
      </c>
      <c r="E6" s="13">
        <v>40718</v>
      </c>
      <c r="F6" s="14">
        <v>38273</v>
      </c>
      <c r="G6" s="15">
        <v>20500</v>
      </c>
      <c r="H6" s="15"/>
      <c r="I6" s="16"/>
      <c r="J6" s="15"/>
      <c r="K6" s="15">
        <v>20500</v>
      </c>
      <c r="L6" s="15"/>
      <c r="M6" s="15"/>
      <c r="N6" s="17">
        <f t="shared" ref="N6:N42" si="0">SUM(G6+I6)</f>
        <v>20500</v>
      </c>
    </row>
    <row r="7" spans="1:14">
      <c r="A7" s="11" t="s">
        <v>78</v>
      </c>
      <c r="B7" s="12" t="s">
        <v>342</v>
      </c>
      <c r="C7" s="12"/>
      <c r="D7" s="13"/>
      <c r="E7" s="13"/>
      <c r="F7" s="14">
        <v>38274</v>
      </c>
      <c r="G7" s="15"/>
      <c r="H7" s="15" t="s">
        <v>343</v>
      </c>
      <c r="I7" s="16">
        <v>60000</v>
      </c>
      <c r="J7" s="15"/>
      <c r="K7" s="15">
        <v>60000</v>
      </c>
      <c r="L7" s="15"/>
      <c r="M7" s="15"/>
      <c r="N7" s="17">
        <f t="shared" si="0"/>
        <v>60000</v>
      </c>
    </row>
    <row r="8" spans="1:14">
      <c r="A8" s="11" t="s">
        <v>65</v>
      </c>
      <c r="B8" s="12" t="s">
        <v>344</v>
      </c>
      <c r="C8" s="12" t="s">
        <v>17</v>
      </c>
      <c r="D8" s="13">
        <v>40717</v>
      </c>
      <c r="E8" s="13">
        <v>40718</v>
      </c>
      <c r="F8" s="14">
        <v>38276</v>
      </c>
      <c r="G8" s="15">
        <v>24500</v>
      </c>
      <c r="H8" s="15"/>
      <c r="I8" s="16"/>
      <c r="J8" s="15"/>
      <c r="K8" s="15">
        <v>24500</v>
      </c>
      <c r="L8" s="15"/>
      <c r="M8" s="18"/>
      <c r="N8" s="17">
        <f t="shared" si="0"/>
        <v>24500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2"/>
      <c r="D13" s="13"/>
      <c r="E13" s="13"/>
      <c r="F13" s="111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105000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45000</v>
      </c>
      <c r="H44" s="15"/>
      <c r="I44" s="34">
        <f>SUM(I6:I42)</f>
        <v>60000</v>
      </c>
      <c r="J44" s="34">
        <f>SUM(J6:J42)</f>
        <v>0</v>
      </c>
      <c r="K44" s="34">
        <f>SUM(K6:K42)</f>
        <v>105000</v>
      </c>
      <c r="L44" s="34">
        <f>SUM(L6:L43)</f>
        <v>0</v>
      </c>
      <c r="M44" s="34">
        <f>SUM(M6:M43)</f>
        <v>0</v>
      </c>
      <c r="N44" s="34">
        <f>SUM(J44:M44)</f>
        <v>105000</v>
      </c>
    </row>
    <row r="45" spans="1:14">
      <c r="A45" s="1"/>
      <c r="B45" s="1"/>
      <c r="C45" s="1"/>
      <c r="D45" s="35"/>
      <c r="E45" s="1"/>
      <c r="F45" s="1"/>
      <c r="G45" s="1"/>
      <c r="H45" s="178" t="s">
        <v>19</v>
      </c>
      <c r="I45" s="36"/>
      <c r="J45" s="32"/>
      <c r="K45" s="17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79" t="s">
        <v>21</v>
      </c>
      <c r="F46" s="179"/>
      <c r="G46" s="37"/>
      <c r="H46" s="219" t="s">
        <v>345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7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1"/>
  <sheetViews>
    <sheetView topLeftCell="C1" workbookViewId="0">
      <selection activeCell="O12" sqref="O1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7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77"/>
      <c r="K3" s="217">
        <v>40716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7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331</v>
      </c>
      <c r="B6" s="12" t="s">
        <v>332</v>
      </c>
      <c r="C6" s="12"/>
      <c r="D6" s="13">
        <v>40716</v>
      </c>
      <c r="E6" s="13">
        <v>40717</v>
      </c>
      <c r="F6" s="14">
        <v>38266</v>
      </c>
      <c r="G6" s="15">
        <v>46000</v>
      </c>
      <c r="H6" s="15"/>
      <c r="I6" s="16"/>
      <c r="J6" s="15">
        <v>46000</v>
      </c>
      <c r="K6" s="15"/>
      <c r="L6" s="15"/>
      <c r="M6" s="15"/>
      <c r="N6" s="17">
        <f t="shared" ref="N6:N42" si="0">SUM(G6+I6)</f>
        <v>46000</v>
      </c>
    </row>
    <row r="7" spans="1:14">
      <c r="A7" s="11" t="s">
        <v>106</v>
      </c>
      <c r="B7" s="12" t="s">
        <v>333</v>
      </c>
      <c r="C7" s="12" t="s">
        <v>17</v>
      </c>
      <c r="D7" s="13">
        <v>40716</v>
      </c>
      <c r="E7" s="13">
        <v>40718</v>
      </c>
      <c r="F7" s="14">
        <v>38267</v>
      </c>
      <c r="G7" s="15">
        <v>49000</v>
      </c>
      <c r="H7" s="15"/>
      <c r="I7" s="16"/>
      <c r="J7" s="15"/>
      <c r="K7" s="15">
        <v>49000</v>
      </c>
      <c r="L7" s="15"/>
      <c r="M7" s="15"/>
      <c r="N7" s="17">
        <f t="shared" si="0"/>
        <v>49000</v>
      </c>
    </row>
    <row r="8" spans="1:14">
      <c r="A8" s="11"/>
      <c r="B8" s="12" t="s">
        <v>334</v>
      </c>
      <c r="C8" s="12" t="s">
        <v>335</v>
      </c>
      <c r="D8" s="13">
        <v>40720</v>
      </c>
      <c r="E8" s="13">
        <v>40722</v>
      </c>
      <c r="F8" s="14">
        <v>38268</v>
      </c>
      <c r="G8" s="15">
        <v>41000</v>
      </c>
      <c r="H8" s="15"/>
      <c r="I8" s="16"/>
      <c r="J8" s="15"/>
      <c r="K8" s="15"/>
      <c r="L8" s="15"/>
      <c r="M8" s="18">
        <v>41000</v>
      </c>
      <c r="N8" s="17">
        <f t="shared" si="0"/>
        <v>41000</v>
      </c>
    </row>
    <row r="9" spans="1:14">
      <c r="A9" s="11"/>
      <c r="B9" s="12" t="s">
        <v>336</v>
      </c>
      <c r="C9" s="12"/>
      <c r="D9" s="13"/>
      <c r="E9" s="13"/>
      <c r="F9" s="14">
        <v>38269</v>
      </c>
      <c r="G9" s="15"/>
      <c r="H9" s="15" t="s">
        <v>337</v>
      </c>
      <c r="I9" s="16">
        <v>25000</v>
      </c>
      <c r="J9" s="15"/>
      <c r="K9" s="15">
        <v>25000</v>
      </c>
      <c r="L9" s="15"/>
      <c r="M9" s="15"/>
      <c r="N9" s="17">
        <f t="shared" si="0"/>
        <v>25000</v>
      </c>
    </row>
    <row r="10" spans="1:14">
      <c r="A10" s="11"/>
      <c r="B10" s="12" t="s">
        <v>338</v>
      </c>
      <c r="C10" s="12"/>
      <c r="D10" s="13"/>
      <c r="E10" s="13"/>
      <c r="F10" s="14">
        <v>38270</v>
      </c>
      <c r="G10" s="15"/>
      <c r="H10" s="15" t="s">
        <v>339</v>
      </c>
      <c r="I10" s="16">
        <v>25000</v>
      </c>
      <c r="J10" s="15">
        <v>25000</v>
      </c>
      <c r="K10" s="15"/>
      <c r="L10" s="15"/>
      <c r="M10" s="18"/>
      <c r="N10" s="17">
        <f t="shared" si="0"/>
        <v>25000</v>
      </c>
    </row>
    <row r="11" spans="1:14">
      <c r="A11" s="11" t="s">
        <v>112</v>
      </c>
      <c r="B11" s="12" t="s">
        <v>340</v>
      </c>
      <c r="C11" s="12" t="s">
        <v>17</v>
      </c>
      <c r="D11" s="13">
        <v>40716</v>
      </c>
      <c r="E11" s="13">
        <v>40718</v>
      </c>
      <c r="F11" s="14">
        <v>38271</v>
      </c>
      <c r="G11" s="15">
        <v>58000</v>
      </c>
      <c r="H11" s="15"/>
      <c r="I11" s="16"/>
      <c r="J11" s="15">
        <v>38000</v>
      </c>
      <c r="K11" s="15">
        <v>20000</v>
      </c>
      <c r="L11" s="15"/>
      <c r="M11" s="18"/>
      <c r="N11" s="17">
        <f t="shared" si="0"/>
        <v>58000</v>
      </c>
    </row>
    <row r="12" spans="1:14">
      <c r="A12" s="11"/>
      <c r="B12" s="12" t="s">
        <v>340</v>
      </c>
      <c r="C12" s="12"/>
      <c r="D12" s="13"/>
      <c r="E12" s="13"/>
      <c r="F12" s="14">
        <v>38272</v>
      </c>
      <c r="G12" s="15"/>
      <c r="H12" s="15" t="s">
        <v>341</v>
      </c>
      <c r="I12" s="16"/>
      <c r="J12" s="15">
        <v>37500</v>
      </c>
      <c r="K12" s="15">
        <v>75000</v>
      </c>
      <c r="L12" s="15"/>
      <c r="M12" s="18"/>
      <c r="N12" s="17">
        <v>112500</v>
      </c>
    </row>
    <row r="13" spans="1:14">
      <c r="A13" s="11"/>
      <c r="B13" s="12"/>
      <c r="C13" s="12"/>
      <c r="D13" s="13"/>
      <c r="E13" s="13"/>
      <c r="F13" s="111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356500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194000</v>
      </c>
      <c r="H44" s="15"/>
      <c r="I44" s="34">
        <f>SUM(I6:I42)</f>
        <v>50000</v>
      </c>
      <c r="J44" s="34">
        <f>SUM(J6:J42)</f>
        <v>146500</v>
      </c>
      <c r="K44" s="34">
        <f>SUM(K6:K42)</f>
        <v>169000</v>
      </c>
      <c r="L44" s="34">
        <f>SUM(L6:L43)</f>
        <v>0</v>
      </c>
      <c r="M44" s="34">
        <f>SUM(M6:M43)</f>
        <v>41000</v>
      </c>
      <c r="N44" s="34">
        <f>SUM(J44:M44)</f>
        <v>356500</v>
      </c>
    </row>
    <row r="45" spans="1:14">
      <c r="A45" s="1"/>
      <c r="B45" s="1"/>
      <c r="C45" s="1"/>
      <c r="D45" s="35"/>
      <c r="E45" s="1"/>
      <c r="F45" s="1"/>
      <c r="G45" s="1"/>
      <c r="H45" s="176" t="s">
        <v>19</v>
      </c>
      <c r="I45" s="36"/>
      <c r="J45" s="32"/>
      <c r="K45" s="17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77" t="s">
        <v>21</v>
      </c>
      <c r="F46" s="17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7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121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60500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86000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146500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 t="s">
        <v>324</v>
      </c>
      <c r="G3" s="1"/>
      <c r="H3" s="1"/>
      <c r="I3" s="1"/>
      <c r="J3" s="175"/>
      <c r="K3" s="217">
        <v>40716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7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152</v>
      </c>
      <c r="C6" s="12" t="s">
        <v>325</v>
      </c>
      <c r="D6" s="13">
        <v>40714</v>
      </c>
      <c r="E6" s="13">
        <v>40716</v>
      </c>
      <c r="F6" s="14">
        <v>38258</v>
      </c>
      <c r="G6" s="15">
        <v>42000</v>
      </c>
      <c r="H6" s="15"/>
      <c r="I6" s="16"/>
      <c r="J6" s="15">
        <v>42000</v>
      </c>
      <c r="K6" s="15"/>
      <c r="L6" s="15"/>
      <c r="M6" s="15"/>
      <c r="N6" s="17">
        <f t="shared" ref="N6:N42" si="0">SUM(G6+I6)</f>
        <v>42000</v>
      </c>
    </row>
    <row r="7" spans="1:14">
      <c r="A7" s="11"/>
      <c r="B7" s="12" t="s">
        <v>326</v>
      </c>
      <c r="C7" s="12" t="s">
        <v>327</v>
      </c>
      <c r="D7" s="13">
        <v>40716</v>
      </c>
      <c r="E7" s="13">
        <v>40718</v>
      </c>
      <c r="F7" s="14">
        <v>38259</v>
      </c>
      <c r="G7" s="15">
        <v>49000</v>
      </c>
      <c r="H7" s="15"/>
      <c r="I7" s="16"/>
      <c r="J7" s="15"/>
      <c r="K7" s="15"/>
      <c r="L7" s="15"/>
      <c r="M7" s="15">
        <v>49000</v>
      </c>
      <c r="N7" s="17">
        <f t="shared" si="0"/>
        <v>49000</v>
      </c>
    </row>
    <row r="8" spans="1:14">
      <c r="A8" s="11"/>
      <c r="B8" s="12" t="s">
        <v>184</v>
      </c>
      <c r="C8" s="12" t="s">
        <v>328</v>
      </c>
      <c r="D8" s="13">
        <v>40715</v>
      </c>
      <c r="E8" s="13">
        <v>40716</v>
      </c>
      <c r="F8" s="14">
        <v>38260</v>
      </c>
      <c r="G8" s="15">
        <v>22500</v>
      </c>
      <c r="H8" s="15"/>
      <c r="I8" s="16"/>
      <c r="J8" s="15"/>
      <c r="K8" s="15">
        <v>22500</v>
      </c>
      <c r="L8" s="15"/>
      <c r="M8" s="18"/>
      <c r="N8" s="17">
        <f t="shared" si="0"/>
        <v>22500</v>
      </c>
    </row>
    <row r="9" spans="1:14">
      <c r="A9" s="11"/>
      <c r="B9" s="12" t="s">
        <v>184</v>
      </c>
      <c r="C9" s="12" t="s">
        <v>328</v>
      </c>
      <c r="D9" s="13">
        <v>40715</v>
      </c>
      <c r="E9" s="13">
        <v>40716</v>
      </c>
      <c r="F9" s="14">
        <v>38261</v>
      </c>
      <c r="G9" s="15">
        <v>22500</v>
      </c>
      <c r="H9" s="15"/>
      <c r="I9" s="16"/>
      <c r="J9" s="15"/>
      <c r="K9" s="15">
        <v>22500</v>
      </c>
      <c r="L9" s="15"/>
      <c r="M9" s="15"/>
      <c r="N9" s="17">
        <f t="shared" si="0"/>
        <v>22500</v>
      </c>
    </row>
    <row r="10" spans="1:14">
      <c r="A10" s="11"/>
      <c r="B10" s="12" t="s">
        <v>30</v>
      </c>
      <c r="C10" s="12" t="s">
        <v>183</v>
      </c>
      <c r="D10" s="13">
        <v>40714</v>
      </c>
      <c r="E10" s="13">
        <v>40716</v>
      </c>
      <c r="F10" s="14">
        <v>38262</v>
      </c>
      <c r="G10" s="15">
        <v>40000</v>
      </c>
      <c r="H10" s="15"/>
      <c r="I10" s="16"/>
      <c r="J10" s="15"/>
      <c r="K10" s="15">
        <v>40000</v>
      </c>
      <c r="L10" s="15"/>
      <c r="M10" s="18"/>
      <c r="N10" s="17">
        <f t="shared" si="0"/>
        <v>40000</v>
      </c>
    </row>
    <row r="11" spans="1:14">
      <c r="A11" s="11"/>
      <c r="B11" s="12" t="s">
        <v>329</v>
      </c>
      <c r="C11" s="12" t="s">
        <v>183</v>
      </c>
      <c r="D11" s="13">
        <v>40714</v>
      </c>
      <c r="E11" s="13">
        <v>40716</v>
      </c>
      <c r="F11" s="14">
        <v>38263</v>
      </c>
      <c r="G11" s="15">
        <v>40000</v>
      </c>
      <c r="H11" s="15"/>
      <c r="I11" s="16"/>
      <c r="J11" s="15"/>
      <c r="K11" s="15">
        <v>40000</v>
      </c>
      <c r="L11" s="15"/>
      <c r="M11" s="18"/>
      <c r="N11" s="17">
        <f t="shared" si="0"/>
        <v>40000</v>
      </c>
    </row>
    <row r="12" spans="1:14">
      <c r="A12" s="11"/>
      <c r="B12" s="12" t="s">
        <v>195</v>
      </c>
      <c r="C12" s="12" t="s">
        <v>183</v>
      </c>
      <c r="D12" s="13">
        <v>40714</v>
      </c>
      <c r="E12" s="13">
        <v>40716</v>
      </c>
      <c r="F12" s="14">
        <v>38264</v>
      </c>
      <c r="G12" s="15">
        <v>40000</v>
      </c>
      <c r="H12" s="15"/>
      <c r="I12" s="16"/>
      <c r="J12" s="15"/>
      <c r="K12" s="15">
        <v>40000</v>
      </c>
      <c r="L12" s="15"/>
      <c r="M12" s="18"/>
      <c r="N12" s="17">
        <f t="shared" si="0"/>
        <v>40000</v>
      </c>
    </row>
    <row r="13" spans="1:14">
      <c r="A13" s="11"/>
      <c r="B13" s="12" t="s">
        <v>330</v>
      </c>
      <c r="C13" s="12" t="s">
        <v>28</v>
      </c>
      <c r="D13" s="13"/>
      <c r="E13" s="13"/>
      <c r="F13" s="111">
        <v>38265</v>
      </c>
      <c r="G13" s="15"/>
      <c r="H13" s="15" t="s">
        <v>57</v>
      </c>
      <c r="I13" s="16">
        <v>5900</v>
      </c>
      <c r="J13" s="15">
        <v>5900</v>
      </c>
      <c r="K13" s="15"/>
      <c r="L13" s="15"/>
      <c r="M13" s="18"/>
      <c r="N13" s="17">
        <f t="shared" si="0"/>
        <v>5900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261900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256000</v>
      </c>
      <c r="H44" s="15"/>
      <c r="I44" s="34">
        <f>SUM(I6:I42)</f>
        <v>5900</v>
      </c>
      <c r="J44" s="34">
        <f>SUM(J6:J42)</f>
        <v>47900</v>
      </c>
      <c r="K44" s="34">
        <f>SUM(K6:K42)</f>
        <v>165000</v>
      </c>
      <c r="L44" s="34">
        <f>SUM(L6:L43)</f>
        <v>0</v>
      </c>
      <c r="M44" s="34">
        <f>SUM(M6:M43)</f>
        <v>49000</v>
      </c>
      <c r="N44" s="34">
        <f>SUM(J44:M44)</f>
        <v>261900</v>
      </c>
    </row>
    <row r="45" spans="1:14">
      <c r="A45" s="1"/>
      <c r="B45" s="1"/>
      <c r="C45" s="1"/>
      <c r="D45" s="35"/>
      <c r="E45" s="1"/>
      <c r="F45" s="1"/>
      <c r="G45" s="1"/>
      <c r="H45" s="174" t="s">
        <v>19</v>
      </c>
      <c r="I45" s="36"/>
      <c r="J45" s="32"/>
      <c r="K45" s="17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75" t="s">
        <v>21</v>
      </c>
      <c r="F46" s="17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7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48000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48000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7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73"/>
      <c r="K3" s="217">
        <v>40715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321</v>
      </c>
      <c r="C6" s="12"/>
      <c r="D6" s="13"/>
      <c r="E6" s="13"/>
      <c r="F6" s="14">
        <v>38256</v>
      </c>
      <c r="G6" s="15"/>
      <c r="H6" s="15" t="s">
        <v>322</v>
      </c>
      <c r="I6" s="16">
        <v>54000</v>
      </c>
      <c r="J6" s="15"/>
      <c r="K6" s="15">
        <v>54000</v>
      </c>
      <c r="L6" s="15"/>
      <c r="M6" s="15"/>
      <c r="N6" s="17">
        <f t="shared" ref="N6:N42" si="0">SUM(G6+I6)</f>
        <v>54000</v>
      </c>
    </row>
    <row r="7" spans="1:14">
      <c r="A7" s="11"/>
      <c r="B7" s="12" t="s">
        <v>323</v>
      </c>
      <c r="C7" s="12" t="s">
        <v>254</v>
      </c>
      <c r="D7" s="13">
        <v>40715</v>
      </c>
      <c r="E7" s="13">
        <v>40716</v>
      </c>
      <c r="F7" s="14">
        <v>38257</v>
      </c>
      <c r="G7" s="15">
        <v>19500</v>
      </c>
      <c r="H7" s="15"/>
      <c r="I7" s="16"/>
      <c r="J7" s="15"/>
      <c r="K7" s="15">
        <v>19500</v>
      </c>
      <c r="L7" s="15"/>
      <c r="M7" s="15"/>
      <c r="N7" s="17">
        <f t="shared" si="0"/>
        <v>19500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11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73500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19500</v>
      </c>
      <c r="H44" s="15"/>
      <c r="I44" s="34">
        <f>SUM(I6:I42)</f>
        <v>54000</v>
      </c>
      <c r="J44" s="34">
        <f>SUM(J6:J42)</f>
        <v>0</v>
      </c>
      <c r="K44" s="34">
        <f>SUM(K6:K42)</f>
        <v>73500</v>
      </c>
      <c r="L44" s="34">
        <f>SUM(L6:L43)</f>
        <v>0</v>
      </c>
      <c r="M44" s="34">
        <f>SUM(M6:M43)</f>
        <v>0</v>
      </c>
      <c r="N44" s="34">
        <f>SUM(J44:M44)</f>
        <v>73500</v>
      </c>
    </row>
    <row r="45" spans="1:14">
      <c r="A45" s="1"/>
      <c r="B45" s="1"/>
      <c r="C45" s="1"/>
      <c r="D45" s="35"/>
      <c r="E45" s="1"/>
      <c r="F45" s="1"/>
      <c r="G45" s="1"/>
      <c r="H45" s="172" t="s">
        <v>19</v>
      </c>
      <c r="I45" s="36"/>
      <c r="J45" s="32"/>
      <c r="K45" s="17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73" t="s">
        <v>21</v>
      </c>
      <c r="F46" s="17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7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B50" sqref="B5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20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207"/>
      <c r="K3" s="217">
        <v>40724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20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112</v>
      </c>
      <c r="B6" s="12" t="s">
        <v>401</v>
      </c>
      <c r="C6" s="12" t="s">
        <v>17</v>
      </c>
      <c r="D6" s="13">
        <v>40721</v>
      </c>
      <c r="E6" s="13">
        <v>40724</v>
      </c>
      <c r="F6" s="14">
        <v>38339</v>
      </c>
      <c r="G6" s="15">
        <v>54000</v>
      </c>
      <c r="H6" s="15"/>
      <c r="I6" s="16"/>
      <c r="J6" s="15"/>
      <c r="K6" s="15">
        <v>54000</v>
      </c>
      <c r="L6" s="15"/>
      <c r="M6" s="18"/>
      <c r="N6" s="17">
        <f t="shared" ref="N6:N42" si="0">SUM(G6+I6)</f>
        <v>54000</v>
      </c>
    </row>
    <row r="7" spans="1:14">
      <c r="A7" s="11" t="s">
        <v>362</v>
      </c>
      <c r="B7" s="12" t="s">
        <v>402</v>
      </c>
      <c r="C7" s="13" t="s">
        <v>17</v>
      </c>
      <c r="D7" s="13">
        <v>40724</v>
      </c>
      <c r="E7" s="13">
        <v>40726</v>
      </c>
      <c r="F7" s="14">
        <v>38340</v>
      </c>
      <c r="G7" s="15">
        <v>41000</v>
      </c>
      <c r="H7" s="15"/>
      <c r="I7" s="16"/>
      <c r="J7" s="15"/>
      <c r="K7" s="15">
        <v>41000</v>
      </c>
      <c r="L7" s="15"/>
      <c r="M7" s="15"/>
      <c r="N7" s="17">
        <f t="shared" si="0"/>
        <v>41000</v>
      </c>
    </row>
    <row r="8" spans="1:14">
      <c r="A8" s="11" t="s">
        <v>173</v>
      </c>
      <c r="B8" s="12" t="s">
        <v>122</v>
      </c>
      <c r="C8" s="13" t="s">
        <v>17</v>
      </c>
      <c r="D8" s="13">
        <v>40722</v>
      </c>
      <c r="E8" s="13">
        <v>40724</v>
      </c>
      <c r="F8" s="14">
        <v>38341</v>
      </c>
      <c r="G8" s="15">
        <v>66000</v>
      </c>
      <c r="H8" s="15"/>
      <c r="I8" s="16"/>
      <c r="J8" s="15"/>
      <c r="K8" s="15">
        <v>66000</v>
      </c>
      <c r="L8" s="15"/>
      <c r="M8" s="15"/>
      <c r="N8" s="17">
        <f t="shared" si="0"/>
        <v>66000</v>
      </c>
    </row>
    <row r="9" spans="1:14">
      <c r="A9" s="11" t="s">
        <v>245</v>
      </c>
      <c r="B9" s="12" t="s">
        <v>403</v>
      </c>
      <c r="C9" s="12" t="s">
        <v>17</v>
      </c>
      <c r="D9" s="13">
        <v>40721</v>
      </c>
      <c r="E9" s="13">
        <v>40724</v>
      </c>
      <c r="F9" s="14">
        <v>38342</v>
      </c>
      <c r="G9" s="15">
        <v>73500</v>
      </c>
      <c r="H9" s="15"/>
      <c r="I9" s="16"/>
      <c r="J9" s="15"/>
      <c r="K9" s="15">
        <v>73500</v>
      </c>
      <c r="L9" s="15"/>
      <c r="M9" s="18"/>
      <c r="N9" s="17">
        <f t="shared" si="0"/>
        <v>73500</v>
      </c>
    </row>
    <row r="10" spans="1:14">
      <c r="A10" s="11" t="s">
        <v>236</v>
      </c>
      <c r="B10" s="12" t="s">
        <v>404</v>
      </c>
      <c r="C10" s="12" t="s">
        <v>17</v>
      </c>
      <c r="D10" s="13">
        <v>40724</v>
      </c>
      <c r="E10" s="13">
        <v>40725</v>
      </c>
      <c r="F10" s="14">
        <v>38343</v>
      </c>
      <c r="G10" s="15">
        <v>29000</v>
      </c>
      <c r="H10" s="15"/>
      <c r="I10" s="16"/>
      <c r="J10" s="15"/>
      <c r="K10" s="15">
        <v>29000</v>
      </c>
      <c r="L10" s="15"/>
      <c r="M10" s="18"/>
      <c r="N10" s="17">
        <f t="shared" si="0"/>
        <v>29000</v>
      </c>
    </row>
    <row r="11" spans="1:14">
      <c r="A11" s="11"/>
      <c r="B11" s="12" t="s">
        <v>63</v>
      </c>
      <c r="C11" s="12" t="s">
        <v>57</v>
      </c>
      <c r="D11" s="13"/>
      <c r="E11" s="13"/>
      <c r="F11" s="14">
        <v>38344</v>
      </c>
      <c r="G11" s="15">
        <v>5700</v>
      </c>
      <c r="H11" s="15"/>
      <c r="I11" s="16"/>
      <c r="J11" s="15">
        <v>5700</v>
      </c>
      <c r="K11" s="15"/>
      <c r="L11" s="15"/>
      <c r="M11" s="18"/>
      <c r="N11" s="17">
        <f t="shared" si="0"/>
        <v>5700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269200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269200</v>
      </c>
      <c r="H44" s="15"/>
      <c r="I44" s="34">
        <f>SUM(I6:I42)</f>
        <v>0</v>
      </c>
      <c r="J44" s="34">
        <f>SUM(J6:J42)</f>
        <v>5700</v>
      </c>
      <c r="K44" s="34">
        <f>SUM(K6:K42)</f>
        <v>263500</v>
      </c>
      <c r="L44" s="34">
        <f>SUM(L6:L43)</f>
        <v>0</v>
      </c>
      <c r="M44" s="34">
        <f>SUM(M6:M43)</f>
        <v>0</v>
      </c>
      <c r="N44" s="34">
        <f>SUM(J44:M44)</f>
        <v>269200</v>
      </c>
    </row>
    <row r="45" spans="1:14">
      <c r="A45" s="1"/>
      <c r="B45" s="1"/>
      <c r="C45" s="1"/>
      <c r="D45" s="35"/>
      <c r="E45" s="1"/>
      <c r="F45" s="1"/>
      <c r="G45" s="1"/>
      <c r="H45" s="206" t="s">
        <v>19</v>
      </c>
      <c r="I45" s="36"/>
      <c r="J45" s="32"/>
      <c r="K45" s="20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207" t="s">
        <v>21</v>
      </c>
      <c r="F46" s="20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20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5700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5700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7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71"/>
      <c r="K3" s="217">
        <v>40715</v>
      </c>
      <c r="L3" s="217"/>
      <c r="M3" s="217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80</v>
      </c>
      <c r="B6" s="12" t="s">
        <v>314</v>
      </c>
      <c r="C6" s="12" t="s">
        <v>315</v>
      </c>
      <c r="D6" s="13">
        <v>40714</v>
      </c>
      <c r="E6" s="13">
        <v>40715</v>
      </c>
      <c r="F6" s="14">
        <v>38252</v>
      </c>
      <c r="G6" s="15">
        <v>18500</v>
      </c>
      <c r="H6" s="15"/>
      <c r="I6" s="16"/>
      <c r="J6" s="15"/>
      <c r="K6" s="15"/>
      <c r="L6" s="15"/>
      <c r="M6" s="15">
        <v>18500</v>
      </c>
      <c r="N6" s="17">
        <f t="shared" ref="N6:N42" si="0">SUM(G6+I6)</f>
        <v>18500</v>
      </c>
    </row>
    <row r="7" spans="1:14">
      <c r="A7" s="11" t="s">
        <v>169</v>
      </c>
      <c r="B7" s="12" t="s">
        <v>316</v>
      </c>
      <c r="C7" s="12" t="s">
        <v>17</v>
      </c>
      <c r="D7" s="13">
        <v>40715</v>
      </c>
      <c r="E7" s="13">
        <v>40717</v>
      </c>
      <c r="F7" s="14">
        <v>38253</v>
      </c>
      <c r="G7" s="15">
        <v>46000</v>
      </c>
      <c r="H7" s="15"/>
      <c r="I7" s="16"/>
      <c r="J7" s="15">
        <v>46000</v>
      </c>
      <c r="K7" s="15"/>
      <c r="L7" s="15"/>
      <c r="M7" s="15"/>
      <c r="N7" s="17">
        <f t="shared" si="0"/>
        <v>46000</v>
      </c>
    </row>
    <row r="8" spans="1:14">
      <c r="A8" s="11"/>
      <c r="B8" s="12" t="s">
        <v>317</v>
      </c>
      <c r="C8" s="12" t="s">
        <v>318</v>
      </c>
      <c r="D8" s="13">
        <v>40720</v>
      </c>
      <c r="E8" s="13">
        <v>40721</v>
      </c>
      <c r="F8" s="14">
        <v>38254</v>
      </c>
      <c r="G8" s="15">
        <v>24750</v>
      </c>
      <c r="H8" s="15"/>
      <c r="I8" s="16"/>
      <c r="J8" s="15"/>
      <c r="K8" s="15"/>
      <c r="L8" s="15"/>
      <c r="M8" s="18">
        <v>24750</v>
      </c>
      <c r="N8" s="17">
        <f t="shared" si="0"/>
        <v>24750</v>
      </c>
    </row>
    <row r="9" spans="1:14">
      <c r="A9" s="11" t="s">
        <v>319</v>
      </c>
      <c r="B9" s="12" t="s">
        <v>320</v>
      </c>
      <c r="C9" s="12" t="s">
        <v>73</v>
      </c>
      <c r="D9" s="13">
        <v>40715</v>
      </c>
      <c r="E9" s="13">
        <v>40716</v>
      </c>
      <c r="F9" s="14">
        <v>38255</v>
      </c>
      <c r="G9" s="15">
        <v>34000</v>
      </c>
      <c r="H9" s="15"/>
      <c r="I9" s="16"/>
      <c r="J9" s="15"/>
      <c r="K9" s="15">
        <v>34000</v>
      </c>
      <c r="L9" s="15"/>
      <c r="M9" s="15"/>
      <c r="N9" s="17">
        <f t="shared" si="0"/>
        <v>34000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11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123250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123250</v>
      </c>
      <c r="H44" s="15"/>
      <c r="I44" s="34">
        <f>SUM(I6:I42)</f>
        <v>0</v>
      </c>
      <c r="J44" s="34">
        <f>SUM(J6:J42)</f>
        <v>46000</v>
      </c>
      <c r="K44" s="34">
        <f>SUM(K6:K42)</f>
        <v>34000</v>
      </c>
      <c r="L44" s="34">
        <f>SUM(L6:L43)</f>
        <v>0</v>
      </c>
      <c r="M44" s="34">
        <f>SUM(M6:M43)</f>
        <v>43250</v>
      </c>
      <c r="N44" s="34">
        <f>SUM(J44:M44)</f>
        <v>123250</v>
      </c>
    </row>
    <row r="45" spans="1:14">
      <c r="A45" s="1"/>
      <c r="B45" s="1"/>
      <c r="C45" s="1"/>
      <c r="D45" s="35"/>
      <c r="E45" s="1"/>
      <c r="F45" s="1"/>
      <c r="G45" s="1"/>
      <c r="H45" s="170" t="s">
        <v>19</v>
      </c>
      <c r="I45" s="36"/>
      <c r="J45" s="32"/>
      <c r="K45" s="17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71" t="s">
        <v>21</v>
      </c>
      <c r="F46" s="17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7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46000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46000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51"/>
  <sheetViews>
    <sheetView topLeftCell="A37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6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69"/>
      <c r="K3" s="217">
        <v>40714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302</v>
      </c>
      <c r="B6" s="12" t="s">
        <v>303</v>
      </c>
      <c r="C6" s="12" t="s">
        <v>73</v>
      </c>
      <c r="D6" s="13">
        <v>40714</v>
      </c>
      <c r="E6" s="13">
        <v>40715</v>
      </c>
      <c r="F6" s="14">
        <v>38244</v>
      </c>
      <c r="G6" s="15">
        <v>49000</v>
      </c>
      <c r="H6" s="15"/>
      <c r="I6" s="16"/>
      <c r="J6" s="15">
        <v>49000</v>
      </c>
      <c r="K6" s="15"/>
      <c r="L6" s="15"/>
      <c r="M6" s="15"/>
      <c r="N6" s="17">
        <f t="shared" ref="N6:N42" si="0">SUM(G6+I6)</f>
        <v>49000</v>
      </c>
    </row>
    <row r="7" spans="1:14">
      <c r="A7" s="11" t="s">
        <v>78</v>
      </c>
      <c r="B7" s="12" t="s">
        <v>304</v>
      </c>
      <c r="C7" s="12" t="s">
        <v>73</v>
      </c>
      <c r="D7" s="13"/>
      <c r="E7" s="13"/>
      <c r="F7" s="14">
        <v>38245</v>
      </c>
      <c r="G7" s="15"/>
      <c r="H7" s="15" t="s">
        <v>305</v>
      </c>
      <c r="I7" s="16">
        <v>30000</v>
      </c>
      <c r="J7" s="15"/>
      <c r="K7" s="15">
        <v>30000</v>
      </c>
      <c r="L7" s="15"/>
      <c r="M7" s="15"/>
      <c r="N7" s="17">
        <f t="shared" si="0"/>
        <v>30000</v>
      </c>
    </row>
    <row r="8" spans="1:14">
      <c r="A8" s="11"/>
      <c r="B8" s="12" t="s">
        <v>306</v>
      </c>
      <c r="C8" s="12" t="s">
        <v>307</v>
      </c>
      <c r="D8" s="13">
        <v>40750</v>
      </c>
      <c r="E8" s="13">
        <v>40751</v>
      </c>
      <c r="F8" s="14">
        <v>38246</v>
      </c>
      <c r="G8" s="15">
        <v>241000</v>
      </c>
      <c r="H8" s="15"/>
      <c r="I8" s="16"/>
      <c r="J8" s="15"/>
      <c r="K8" s="15"/>
      <c r="L8" s="15"/>
      <c r="M8" s="18">
        <v>241000</v>
      </c>
      <c r="N8" s="17">
        <f t="shared" si="0"/>
        <v>241000</v>
      </c>
    </row>
    <row r="9" spans="1:14">
      <c r="A9" s="11" t="s">
        <v>308</v>
      </c>
      <c r="B9" s="12" t="s">
        <v>63</v>
      </c>
      <c r="C9" s="12" t="s">
        <v>73</v>
      </c>
      <c r="D9" s="13">
        <v>40714</v>
      </c>
      <c r="E9" s="13">
        <v>40717</v>
      </c>
      <c r="F9" s="14">
        <v>38247</v>
      </c>
      <c r="G9" s="15">
        <v>90000</v>
      </c>
      <c r="H9" s="15"/>
      <c r="I9" s="16"/>
      <c r="J9" s="15">
        <v>90000</v>
      </c>
      <c r="K9" s="15"/>
      <c r="L9" s="15"/>
      <c r="M9" s="15"/>
      <c r="N9" s="17">
        <f t="shared" si="0"/>
        <v>90000</v>
      </c>
    </row>
    <row r="10" spans="1:14">
      <c r="A10" s="11" t="s">
        <v>169</v>
      </c>
      <c r="B10" s="12" t="s">
        <v>309</v>
      </c>
      <c r="C10" s="12" t="s">
        <v>310</v>
      </c>
      <c r="D10" s="13">
        <v>40714</v>
      </c>
      <c r="E10" s="13">
        <v>40715</v>
      </c>
      <c r="F10" s="14">
        <v>38248</v>
      </c>
      <c r="G10" s="15">
        <v>19500</v>
      </c>
      <c r="H10" s="15"/>
      <c r="I10" s="16"/>
      <c r="J10" s="15"/>
      <c r="K10" s="15">
        <v>19500</v>
      </c>
      <c r="L10" s="15"/>
      <c r="M10" s="18"/>
      <c r="N10" s="17">
        <f t="shared" si="0"/>
        <v>19500</v>
      </c>
    </row>
    <row r="11" spans="1:14">
      <c r="A11" s="11" t="s">
        <v>106</v>
      </c>
      <c r="B11" s="12" t="s">
        <v>311</v>
      </c>
      <c r="C11" s="12" t="s">
        <v>312</v>
      </c>
      <c r="D11" s="13">
        <v>40714</v>
      </c>
      <c r="E11" s="13">
        <v>40716</v>
      </c>
      <c r="F11" s="14">
        <v>38249</v>
      </c>
      <c r="G11" s="15">
        <v>41000</v>
      </c>
      <c r="H11" s="15"/>
      <c r="I11" s="16"/>
      <c r="J11" s="15">
        <v>41000</v>
      </c>
      <c r="K11" s="15"/>
      <c r="L11" s="15"/>
      <c r="M11" s="18"/>
      <c r="N11" s="17">
        <f t="shared" si="0"/>
        <v>41000</v>
      </c>
    </row>
    <row r="12" spans="1:14">
      <c r="A12" s="11" t="s">
        <v>71</v>
      </c>
      <c r="B12" s="12" t="s">
        <v>313</v>
      </c>
      <c r="C12" s="12" t="s">
        <v>73</v>
      </c>
      <c r="D12" s="13">
        <v>40714</v>
      </c>
      <c r="E12" s="13">
        <v>40716</v>
      </c>
      <c r="F12" s="14">
        <v>38250</v>
      </c>
      <c r="G12" s="15">
        <v>49000</v>
      </c>
      <c r="H12" s="15"/>
      <c r="I12" s="16"/>
      <c r="J12" s="15"/>
      <c r="K12" s="15">
        <v>49000</v>
      </c>
      <c r="L12" s="15"/>
      <c r="M12" s="18"/>
      <c r="N12" s="17">
        <f t="shared" si="0"/>
        <v>49000</v>
      </c>
    </row>
    <row r="13" spans="1:14">
      <c r="A13" s="11"/>
      <c r="B13" s="12" t="s">
        <v>115</v>
      </c>
      <c r="C13" s="12"/>
      <c r="D13" s="13"/>
      <c r="E13" s="13"/>
      <c r="F13" s="111">
        <v>38251</v>
      </c>
      <c r="G13" s="15"/>
      <c r="H13" s="15" t="s">
        <v>57</v>
      </c>
      <c r="I13" s="16">
        <v>12100</v>
      </c>
      <c r="J13" s="15">
        <v>12100</v>
      </c>
      <c r="K13" s="15"/>
      <c r="L13" s="15"/>
      <c r="M13" s="18"/>
      <c r="N13" s="17">
        <f t="shared" si="0"/>
        <v>12100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531600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489500</v>
      </c>
      <c r="H44" s="15"/>
      <c r="I44" s="34">
        <f>SUM(I6:I42)</f>
        <v>42100</v>
      </c>
      <c r="J44" s="34">
        <f>SUM(J6:J42)</f>
        <v>192100</v>
      </c>
      <c r="K44" s="34">
        <f>SUM(K6:K42)</f>
        <v>98500</v>
      </c>
      <c r="L44" s="34">
        <f>SUM(L6:L43)</f>
        <v>0</v>
      </c>
      <c r="M44" s="34">
        <f>SUM(M6:M43)</f>
        <v>241000</v>
      </c>
      <c r="N44" s="34">
        <f>SUM(J44:M44)</f>
        <v>531600</v>
      </c>
    </row>
    <row r="45" spans="1:14">
      <c r="A45" s="1"/>
      <c r="B45" s="1"/>
      <c r="C45" s="1"/>
      <c r="D45" s="35"/>
      <c r="E45" s="1"/>
      <c r="F45" s="1"/>
      <c r="G45" s="1"/>
      <c r="H45" s="168" t="s">
        <v>19</v>
      </c>
      <c r="I45" s="36"/>
      <c r="J45" s="32"/>
      <c r="K45" s="16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69" t="s">
        <v>21</v>
      </c>
      <c r="F46" s="16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6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270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135000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57100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192100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7" sqref="B17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67"/>
      <c r="K3" s="217">
        <v>40714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295</v>
      </c>
      <c r="C6" s="12" t="s">
        <v>17</v>
      </c>
      <c r="D6" s="13">
        <v>40713</v>
      </c>
      <c r="E6" s="13">
        <v>40714</v>
      </c>
      <c r="F6" s="14">
        <v>38237</v>
      </c>
      <c r="G6" s="15">
        <v>23000</v>
      </c>
      <c r="H6" s="15"/>
      <c r="I6" s="16"/>
      <c r="J6" s="15">
        <v>23000</v>
      </c>
      <c r="K6" s="15"/>
      <c r="L6" s="15"/>
      <c r="M6" s="15"/>
      <c r="N6" s="17">
        <f t="shared" ref="N6:N42" si="0">SUM(G6+I6)</f>
        <v>23000</v>
      </c>
    </row>
    <row r="7" spans="1:14">
      <c r="A7" s="11"/>
      <c r="B7" s="12" t="s">
        <v>296</v>
      </c>
      <c r="C7" s="12" t="s">
        <v>297</v>
      </c>
      <c r="D7" s="13">
        <v>40712</v>
      </c>
      <c r="E7" s="13">
        <v>40714</v>
      </c>
      <c r="F7" s="14">
        <v>38238</v>
      </c>
      <c r="G7" s="15">
        <v>586000</v>
      </c>
      <c r="H7" s="15"/>
      <c r="I7" s="16"/>
      <c r="J7" s="15"/>
      <c r="K7" s="15">
        <v>286000</v>
      </c>
      <c r="L7" s="15"/>
      <c r="M7" s="15">
        <v>300000</v>
      </c>
      <c r="N7" s="17">
        <f t="shared" si="0"/>
        <v>586000</v>
      </c>
    </row>
    <row r="8" spans="1:14">
      <c r="A8" s="11"/>
      <c r="B8" s="12" t="s">
        <v>296</v>
      </c>
      <c r="C8" s="12" t="s">
        <v>297</v>
      </c>
      <c r="D8" s="13"/>
      <c r="E8" s="13"/>
      <c r="F8" s="14">
        <v>38239</v>
      </c>
      <c r="G8" s="15"/>
      <c r="H8" s="15" t="s">
        <v>298</v>
      </c>
      <c r="I8" s="16">
        <v>2113000</v>
      </c>
      <c r="J8" s="15"/>
      <c r="K8" s="15">
        <v>2113000</v>
      </c>
      <c r="L8" s="15"/>
      <c r="M8" s="18"/>
      <c r="N8" s="17">
        <v>2113000</v>
      </c>
    </row>
    <row r="9" spans="1:14">
      <c r="A9" s="11"/>
      <c r="B9" s="12" t="s">
        <v>101</v>
      </c>
      <c r="C9" s="12" t="s">
        <v>17</v>
      </c>
      <c r="D9" s="13">
        <v>40714</v>
      </c>
      <c r="E9" s="13">
        <v>40716</v>
      </c>
      <c r="F9" s="14">
        <v>38240</v>
      </c>
      <c r="G9" s="15">
        <v>49000</v>
      </c>
      <c r="H9" s="15"/>
      <c r="I9" s="16"/>
      <c r="J9" s="15"/>
      <c r="K9" s="15">
        <v>49000</v>
      </c>
      <c r="L9" s="15"/>
      <c r="M9" s="15"/>
      <c r="N9" s="17">
        <v>49000</v>
      </c>
    </row>
    <row r="10" spans="1:14">
      <c r="A10" s="11"/>
      <c r="B10" s="12" t="s">
        <v>299</v>
      </c>
      <c r="C10" s="12" t="s">
        <v>17</v>
      </c>
      <c r="D10" s="13">
        <v>40739</v>
      </c>
      <c r="E10" s="13">
        <v>40680</v>
      </c>
      <c r="F10" s="14">
        <v>38241</v>
      </c>
      <c r="G10" s="15">
        <v>38000</v>
      </c>
      <c r="H10" s="15"/>
      <c r="I10" s="16"/>
      <c r="J10" s="15"/>
      <c r="K10" s="15"/>
      <c r="L10" s="15"/>
      <c r="M10" s="18">
        <v>38000</v>
      </c>
      <c r="N10" s="17">
        <v>38000</v>
      </c>
    </row>
    <row r="11" spans="1:14">
      <c r="A11" s="11"/>
      <c r="B11" s="12" t="s">
        <v>300</v>
      </c>
      <c r="C11" s="12" t="s">
        <v>17</v>
      </c>
      <c r="D11" s="13">
        <v>40714</v>
      </c>
      <c r="E11" s="13">
        <v>40717</v>
      </c>
      <c r="F11" s="14">
        <v>38242</v>
      </c>
      <c r="G11" s="15">
        <v>69000</v>
      </c>
      <c r="H11" s="15"/>
      <c r="I11" s="16"/>
      <c r="J11" s="15"/>
      <c r="K11" s="15">
        <v>69000</v>
      </c>
      <c r="L11" s="15"/>
      <c r="M11" s="18"/>
      <c r="N11" s="17">
        <f t="shared" si="0"/>
        <v>69000</v>
      </c>
    </row>
    <row r="12" spans="1:14">
      <c r="A12" s="11"/>
      <c r="B12" s="12" t="s">
        <v>301</v>
      </c>
      <c r="C12" s="12" t="s">
        <v>17</v>
      </c>
      <c r="D12" s="13">
        <v>40714</v>
      </c>
      <c r="E12" s="13">
        <v>40716</v>
      </c>
      <c r="F12" s="14">
        <v>38243</v>
      </c>
      <c r="G12" s="15">
        <v>60000</v>
      </c>
      <c r="H12" s="15"/>
      <c r="I12" s="16"/>
      <c r="J12" s="15">
        <v>60000</v>
      </c>
      <c r="K12" s="15"/>
      <c r="L12" s="15"/>
      <c r="M12" s="18"/>
      <c r="N12" s="17">
        <f t="shared" si="0"/>
        <v>60000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2938000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825000</v>
      </c>
      <c r="H44" s="15"/>
      <c r="I44" s="34">
        <f>SUM(I6:I42)</f>
        <v>2113000</v>
      </c>
      <c r="J44" s="34">
        <f>SUM(J6:J42)</f>
        <v>83000</v>
      </c>
      <c r="K44" s="34">
        <f>SUM(K6:K42)</f>
        <v>2517000</v>
      </c>
      <c r="L44" s="34">
        <f>SUM(L6:L43)</f>
        <v>0</v>
      </c>
      <c r="M44" s="34">
        <f>SUM(M6:M43)</f>
        <v>338000</v>
      </c>
      <c r="N44" s="34">
        <f>SUM(J44:M44)</f>
        <v>2938000</v>
      </c>
    </row>
    <row r="45" spans="1:14">
      <c r="A45" s="1"/>
      <c r="B45" s="1"/>
      <c r="C45" s="1"/>
      <c r="D45" s="35"/>
      <c r="E45" s="1"/>
      <c r="F45" s="1"/>
      <c r="G45" s="1"/>
      <c r="H45" s="166" t="s">
        <v>19</v>
      </c>
      <c r="I45" s="36"/>
      <c r="J45" s="32"/>
      <c r="K45" s="16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67" t="s">
        <v>21</v>
      </c>
      <c r="F46" s="16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6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100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50000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33000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83000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14062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65"/>
      <c r="K3" s="217">
        <v>40713</v>
      </c>
      <c r="L3" s="217"/>
      <c r="M3" s="217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291</v>
      </c>
      <c r="C6" s="12" t="s">
        <v>17</v>
      </c>
      <c r="D6" s="13">
        <v>40713</v>
      </c>
      <c r="E6" s="13">
        <v>40714</v>
      </c>
      <c r="F6" s="14">
        <v>38232</v>
      </c>
      <c r="G6" s="15">
        <v>27500</v>
      </c>
      <c r="H6" s="15"/>
      <c r="I6" s="16"/>
      <c r="J6" s="15">
        <v>27500</v>
      </c>
      <c r="K6" s="15"/>
      <c r="L6" s="15"/>
      <c r="M6" s="15"/>
      <c r="N6" s="17">
        <f t="shared" ref="N6:N42" si="0">SUM(G6+I6)</f>
        <v>27500</v>
      </c>
    </row>
    <row r="7" spans="1:14">
      <c r="A7" s="11"/>
      <c r="B7" s="12" t="s">
        <v>292</v>
      </c>
      <c r="C7" s="12" t="s">
        <v>17</v>
      </c>
      <c r="D7" s="13">
        <v>40713</v>
      </c>
      <c r="E7" s="13">
        <v>40714</v>
      </c>
      <c r="F7" s="14">
        <v>38233</v>
      </c>
      <c r="G7" s="15">
        <v>27500</v>
      </c>
      <c r="H7" s="15"/>
      <c r="I7" s="16"/>
      <c r="J7" s="15">
        <v>27500</v>
      </c>
      <c r="K7" s="15"/>
      <c r="L7" s="15"/>
      <c r="M7" s="15"/>
      <c r="N7" s="17">
        <f t="shared" si="0"/>
        <v>27500</v>
      </c>
    </row>
    <row r="8" spans="1:14">
      <c r="A8" s="11"/>
      <c r="B8" s="12" t="s">
        <v>293</v>
      </c>
      <c r="C8" s="12" t="s">
        <v>17</v>
      </c>
      <c r="D8" s="13">
        <v>40713</v>
      </c>
      <c r="E8" s="13">
        <v>40714</v>
      </c>
      <c r="F8" s="14">
        <v>38234</v>
      </c>
      <c r="G8" s="15">
        <v>62500</v>
      </c>
      <c r="H8" s="15"/>
      <c r="I8" s="16"/>
      <c r="J8" s="15">
        <v>62500</v>
      </c>
      <c r="K8" s="15"/>
      <c r="L8" s="15"/>
      <c r="M8" s="18"/>
      <c r="N8" s="17">
        <v>62500</v>
      </c>
    </row>
    <row r="9" spans="1:14">
      <c r="A9" s="11"/>
      <c r="B9" s="12" t="s">
        <v>294</v>
      </c>
      <c r="C9" s="12" t="s">
        <v>17</v>
      </c>
      <c r="D9" s="13">
        <v>40713</v>
      </c>
      <c r="E9" s="13">
        <v>40714</v>
      </c>
      <c r="F9" s="14">
        <v>38235</v>
      </c>
      <c r="G9" s="15">
        <v>27500</v>
      </c>
      <c r="H9" s="15"/>
      <c r="I9" s="16"/>
      <c r="J9" s="15">
        <v>27500</v>
      </c>
      <c r="K9" s="15"/>
      <c r="L9" s="15"/>
      <c r="M9" s="15"/>
      <c r="N9" s="17">
        <v>27500</v>
      </c>
    </row>
    <row r="10" spans="1:14">
      <c r="A10" s="11"/>
      <c r="B10" s="12" t="s">
        <v>47</v>
      </c>
      <c r="C10" s="12"/>
      <c r="D10" s="13"/>
      <c r="E10" s="13"/>
      <c r="F10" s="14">
        <v>38236</v>
      </c>
      <c r="G10" s="15"/>
      <c r="H10" s="15" t="s">
        <v>57</v>
      </c>
      <c r="I10" s="16">
        <v>7000</v>
      </c>
      <c r="J10" s="15">
        <v>7000</v>
      </c>
      <c r="K10" s="15"/>
      <c r="L10" s="15"/>
      <c r="M10" s="18"/>
      <c r="N10" s="17">
        <v>7000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152000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145000</v>
      </c>
      <c r="H44" s="15"/>
      <c r="I44" s="34">
        <f>SUM(I6:I42)</f>
        <v>7000</v>
      </c>
      <c r="J44" s="34">
        <f>SUM(J6:J42)</f>
        <v>152000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152000</v>
      </c>
    </row>
    <row r="45" spans="1:14">
      <c r="A45" s="1"/>
      <c r="B45" s="1"/>
      <c r="C45" s="1"/>
      <c r="D45" s="35"/>
      <c r="E45" s="1"/>
      <c r="F45" s="1"/>
      <c r="G45" s="1"/>
      <c r="H45" s="164" t="s">
        <v>19</v>
      </c>
      <c r="I45" s="36"/>
      <c r="J45" s="32"/>
      <c r="K45" s="16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65" t="s">
        <v>21</v>
      </c>
      <c r="F46" s="16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6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140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70000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82000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152000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1"/>
  <sheetViews>
    <sheetView topLeftCell="A31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14062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63"/>
      <c r="K3" s="217">
        <v>40713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75</v>
      </c>
      <c r="B6" s="12" t="s">
        <v>268</v>
      </c>
      <c r="C6" s="12" t="s">
        <v>73</v>
      </c>
      <c r="D6" s="13">
        <v>40713</v>
      </c>
      <c r="E6" s="13">
        <v>40714</v>
      </c>
      <c r="F6" s="14">
        <v>38228</v>
      </c>
      <c r="G6" s="15">
        <v>27500</v>
      </c>
      <c r="H6" s="15"/>
      <c r="I6" s="16"/>
      <c r="J6" s="15"/>
      <c r="K6" s="15">
        <v>27500</v>
      </c>
      <c r="L6" s="15"/>
      <c r="M6" s="15"/>
      <c r="N6" s="17">
        <f t="shared" ref="N6:N42" si="0">SUM(G6+I6)</f>
        <v>27500</v>
      </c>
    </row>
    <row r="7" spans="1:14">
      <c r="A7" s="11" t="s">
        <v>173</v>
      </c>
      <c r="B7" s="12" t="s">
        <v>289</v>
      </c>
      <c r="C7" s="12" t="s">
        <v>73</v>
      </c>
      <c r="D7" s="13">
        <v>40711</v>
      </c>
      <c r="E7" s="13">
        <v>40713</v>
      </c>
      <c r="F7" s="14">
        <v>38229</v>
      </c>
      <c r="G7" s="15">
        <v>49000</v>
      </c>
      <c r="H7" s="15"/>
      <c r="I7" s="16"/>
      <c r="J7" s="15">
        <v>49000</v>
      </c>
      <c r="K7" s="15"/>
      <c r="L7" s="15"/>
      <c r="M7" s="15"/>
      <c r="N7" s="17">
        <f t="shared" si="0"/>
        <v>49000</v>
      </c>
    </row>
    <row r="8" spans="1:14">
      <c r="A8" s="11" t="s">
        <v>167</v>
      </c>
      <c r="B8" s="12" t="s">
        <v>290</v>
      </c>
      <c r="C8" s="12" t="s">
        <v>73</v>
      </c>
      <c r="D8" s="13">
        <v>40712</v>
      </c>
      <c r="E8" s="13">
        <v>40713</v>
      </c>
      <c r="F8" s="14">
        <v>38230</v>
      </c>
      <c r="G8" s="15">
        <v>23000</v>
      </c>
      <c r="H8" s="15"/>
      <c r="I8" s="16"/>
      <c r="J8" s="15">
        <v>23000</v>
      </c>
      <c r="K8" s="15"/>
      <c r="L8" s="15"/>
      <c r="M8" s="18"/>
      <c r="N8" s="17">
        <v>23000</v>
      </c>
    </row>
    <row r="9" spans="1:14">
      <c r="A9" s="11"/>
      <c r="B9" s="12" t="s">
        <v>135</v>
      </c>
      <c r="C9" s="12"/>
      <c r="D9" s="13"/>
      <c r="E9" s="13"/>
      <c r="F9" s="14">
        <v>38231</v>
      </c>
      <c r="G9" s="15"/>
      <c r="H9" s="15" t="s">
        <v>57</v>
      </c>
      <c r="I9" s="16"/>
      <c r="J9" s="15">
        <v>7600</v>
      </c>
      <c r="K9" s="15"/>
      <c r="L9" s="15"/>
      <c r="M9" s="15"/>
      <c r="N9" s="17">
        <v>7600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107100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99500</v>
      </c>
      <c r="H44" s="15"/>
      <c r="I44" s="34">
        <f>SUM(I6:I42)</f>
        <v>0</v>
      </c>
      <c r="J44" s="34">
        <f>SUM(J6:J42)</f>
        <v>79600</v>
      </c>
      <c r="K44" s="34">
        <f>SUM(K6:K42)</f>
        <v>27500</v>
      </c>
      <c r="L44" s="34">
        <f>SUM(L6:L43)</f>
        <v>0</v>
      </c>
      <c r="M44" s="34">
        <f>SUM(M6:M43)</f>
        <v>0</v>
      </c>
      <c r="N44" s="34">
        <f>SUM(J44:M44)</f>
        <v>107100</v>
      </c>
    </row>
    <row r="45" spans="1:14">
      <c r="A45" s="1"/>
      <c r="B45" s="1"/>
      <c r="C45" s="1"/>
      <c r="D45" s="35"/>
      <c r="E45" s="1"/>
      <c r="F45" s="1"/>
      <c r="G45" s="1"/>
      <c r="H45" s="162" t="s">
        <v>19</v>
      </c>
      <c r="I45" s="36"/>
      <c r="J45" s="32"/>
      <c r="K45" s="16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63" t="s">
        <v>21</v>
      </c>
      <c r="F46" s="16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6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140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70000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9600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79600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2" sqref="B1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14062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61"/>
      <c r="K3" s="217">
        <v>40712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285</v>
      </c>
      <c r="C6" s="12" t="s">
        <v>17</v>
      </c>
      <c r="D6" s="13">
        <v>40712</v>
      </c>
      <c r="E6" s="13">
        <v>40713</v>
      </c>
      <c r="F6" s="14">
        <v>38223</v>
      </c>
      <c r="G6" s="15">
        <v>30000</v>
      </c>
      <c r="H6" s="15"/>
      <c r="I6" s="16"/>
      <c r="J6" s="15"/>
      <c r="K6" s="15">
        <v>30000</v>
      </c>
      <c r="L6" s="15"/>
      <c r="M6" s="15"/>
      <c r="N6" s="17">
        <f t="shared" ref="N6:N42" si="0">SUM(G6+I6)</f>
        <v>30000</v>
      </c>
    </row>
    <row r="7" spans="1:14">
      <c r="A7" s="11"/>
      <c r="B7" s="12" t="s">
        <v>286</v>
      </c>
      <c r="C7" s="12" t="s">
        <v>17</v>
      </c>
      <c r="D7" s="13">
        <v>40712</v>
      </c>
      <c r="E7" s="13">
        <v>40713</v>
      </c>
      <c r="F7" s="14">
        <v>38224</v>
      </c>
      <c r="G7" s="15">
        <v>50500</v>
      </c>
      <c r="H7" s="15"/>
      <c r="I7" s="16"/>
      <c r="J7" s="15"/>
      <c r="K7" s="15">
        <v>50500</v>
      </c>
      <c r="L7" s="15"/>
      <c r="M7" s="15"/>
      <c r="N7" s="17">
        <f t="shared" si="0"/>
        <v>50500</v>
      </c>
    </row>
    <row r="8" spans="1:14">
      <c r="A8" s="11"/>
      <c r="B8" s="12" t="s">
        <v>287</v>
      </c>
      <c r="C8" s="12" t="s">
        <v>17</v>
      </c>
      <c r="D8" s="13">
        <v>40712</v>
      </c>
      <c r="E8" s="13">
        <v>40713</v>
      </c>
      <c r="F8" s="14">
        <v>38225</v>
      </c>
      <c r="G8" s="15">
        <v>46000</v>
      </c>
      <c r="H8" s="15"/>
      <c r="I8" s="16"/>
      <c r="J8" s="15"/>
      <c r="K8" s="15">
        <v>46000</v>
      </c>
      <c r="L8" s="15"/>
      <c r="M8" s="18"/>
      <c r="N8" s="17">
        <v>46000</v>
      </c>
    </row>
    <row r="9" spans="1:14">
      <c r="A9" s="11"/>
      <c r="B9" s="12" t="s">
        <v>288</v>
      </c>
      <c r="C9" s="12" t="s">
        <v>17</v>
      </c>
      <c r="D9" s="13">
        <v>40712</v>
      </c>
      <c r="E9" s="13">
        <v>40713</v>
      </c>
      <c r="F9" s="14">
        <v>38226</v>
      </c>
      <c r="G9" s="15">
        <v>54500</v>
      </c>
      <c r="H9" s="15"/>
      <c r="I9" s="16"/>
      <c r="J9" s="15">
        <v>54500</v>
      </c>
      <c r="K9" s="15"/>
      <c r="L9" s="15"/>
      <c r="M9" s="15"/>
      <c r="N9" s="17">
        <v>54500</v>
      </c>
    </row>
    <row r="10" spans="1:14">
      <c r="A10" s="11"/>
      <c r="B10" s="12" t="s">
        <v>47</v>
      </c>
      <c r="C10" s="12"/>
      <c r="D10" s="13"/>
      <c r="E10" s="13"/>
      <c r="F10" s="14">
        <v>38227</v>
      </c>
      <c r="G10" s="15"/>
      <c r="H10" s="15" t="s">
        <v>57</v>
      </c>
      <c r="I10" s="16">
        <v>6600</v>
      </c>
      <c r="J10" s="15">
        <v>6600</v>
      </c>
      <c r="K10" s="15"/>
      <c r="L10" s="15"/>
      <c r="M10" s="18"/>
      <c r="N10" s="17">
        <v>6600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187600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181000</v>
      </c>
      <c r="H44" s="15"/>
      <c r="I44" s="34">
        <f>SUM(I6:I42)</f>
        <v>6600</v>
      </c>
      <c r="J44" s="34">
        <f>SUM(J6:J42)</f>
        <v>61100</v>
      </c>
      <c r="K44" s="34">
        <f>SUM(K6:K42)</f>
        <v>126500</v>
      </c>
      <c r="L44" s="34">
        <f>SUM(L6:L43)</f>
        <v>0</v>
      </c>
      <c r="M44" s="34">
        <f>SUM(M6:M43)</f>
        <v>0</v>
      </c>
      <c r="N44" s="34">
        <f>SUM(J44:M44)</f>
        <v>187600</v>
      </c>
    </row>
    <row r="45" spans="1:14">
      <c r="A45" s="1"/>
      <c r="B45" s="1"/>
      <c r="C45" s="1"/>
      <c r="D45" s="35"/>
      <c r="E45" s="1"/>
      <c r="F45" s="1"/>
      <c r="G45" s="1"/>
      <c r="H45" s="160" t="s">
        <v>19</v>
      </c>
      <c r="I45" s="36"/>
      <c r="J45" s="32"/>
      <c r="K45" s="16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61" t="s">
        <v>21</v>
      </c>
      <c r="F46" s="16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6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110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55000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6100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61100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14062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59"/>
      <c r="K3" s="217">
        <v>40712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272</v>
      </c>
      <c r="B6" s="12" t="s">
        <v>273</v>
      </c>
      <c r="C6" s="12" t="s">
        <v>73</v>
      </c>
      <c r="D6" s="13"/>
      <c r="E6" s="13"/>
      <c r="F6" s="14">
        <v>38214</v>
      </c>
      <c r="G6" s="15"/>
      <c r="H6" s="15" t="s">
        <v>274</v>
      </c>
      <c r="I6" s="16">
        <v>239000</v>
      </c>
      <c r="J6" s="15"/>
      <c r="K6" s="15">
        <v>239000</v>
      </c>
      <c r="L6" s="15"/>
      <c r="M6" s="15"/>
      <c r="N6" s="17">
        <f t="shared" ref="N6:N42" si="0">SUM(G6+I6)</f>
        <v>239000</v>
      </c>
    </row>
    <row r="7" spans="1:14">
      <c r="A7" s="11"/>
      <c r="B7" s="12" t="s">
        <v>275</v>
      </c>
      <c r="C7" s="12" t="s">
        <v>94</v>
      </c>
      <c r="D7" s="13">
        <v>40697</v>
      </c>
      <c r="E7" s="13">
        <v>40699</v>
      </c>
      <c r="F7" s="14">
        <v>38215</v>
      </c>
      <c r="G7" s="15">
        <v>63000</v>
      </c>
      <c r="H7" s="15"/>
      <c r="I7" s="16"/>
      <c r="J7" s="15"/>
      <c r="K7" s="15"/>
      <c r="L7" s="15"/>
      <c r="M7" s="15">
        <v>63000</v>
      </c>
      <c r="N7" s="17">
        <f t="shared" si="0"/>
        <v>63000</v>
      </c>
    </row>
    <row r="8" spans="1:14">
      <c r="A8" s="11" t="s">
        <v>68</v>
      </c>
      <c r="B8" s="12" t="s">
        <v>276</v>
      </c>
      <c r="C8" s="12" t="s">
        <v>73</v>
      </c>
      <c r="D8" s="13">
        <v>40710</v>
      </c>
      <c r="E8" s="13">
        <v>40712</v>
      </c>
      <c r="F8" s="14">
        <v>38216</v>
      </c>
      <c r="G8" s="15">
        <v>60000</v>
      </c>
      <c r="H8" s="15" t="s">
        <v>278</v>
      </c>
      <c r="I8" s="16">
        <v>125500</v>
      </c>
      <c r="J8" s="15"/>
      <c r="K8" s="15">
        <v>185500</v>
      </c>
      <c r="L8" s="15"/>
      <c r="M8" s="18"/>
      <c r="N8" s="17">
        <v>185500</v>
      </c>
    </row>
    <row r="9" spans="1:14">
      <c r="A9" s="11" t="s">
        <v>71</v>
      </c>
      <c r="B9" s="12" t="s">
        <v>279</v>
      </c>
      <c r="C9" s="12" t="s">
        <v>73</v>
      </c>
      <c r="D9" s="13">
        <v>40710</v>
      </c>
      <c r="E9" s="13">
        <v>40712</v>
      </c>
      <c r="F9" s="14">
        <v>38217</v>
      </c>
      <c r="G9" s="15">
        <v>60000</v>
      </c>
      <c r="H9" s="15" t="s">
        <v>277</v>
      </c>
      <c r="I9" s="16">
        <v>125000</v>
      </c>
      <c r="J9" s="15"/>
      <c r="K9" s="15">
        <v>185000</v>
      </c>
      <c r="L9" s="15"/>
      <c r="M9" s="15"/>
      <c r="N9" s="17">
        <v>185500</v>
      </c>
    </row>
    <row r="10" spans="1:14">
      <c r="A10" s="11" t="s">
        <v>78</v>
      </c>
      <c r="B10" s="12" t="s">
        <v>280</v>
      </c>
      <c r="C10" s="12" t="s">
        <v>73</v>
      </c>
      <c r="D10" s="13">
        <v>40710</v>
      </c>
      <c r="E10" s="13">
        <v>40712</v>
      </c>
      <c r="F10" s="14">
        <v>38218</v>
      </c>
      <c r="G10" s="15">
        <v>60000</v>
      </c>
      <c r="H10" s="15" t="s">
        <v>277</v>
      </c>
      <c r="I10" s="16">
        <v>125000</v>
      </c>
      <c r="J10" s="15"/>
      <c r="K10" s="15">
        <v>185000</v>
      </c>
      <c r="L10" s="15"/>
      <c r="M10" s="18"/>
      <c r="N10" s="17">
        <v>185500</v>
      </c>
    </row>
    <row r="11" spans="1:14">
      <c r="A11" s="11" t="s">
        <v>75</v>
      </c>
      <c r="B11" s="12" t="s">
        <v>268</v>
      </c>
      <c r="C11" s="12" t="s">
        <v>73</v>
      </c>
      <c r="D11" s="13">
        <v>40711</v>
      </c>
      <c r="E11" s="13">
        <v>40712</v>
      </c>
      <c r="F11" s="14">
        <v>38219</v>
      </c>
      <c r="G11" s="15">
        <v>27500</v>
      </c>
      <c r="H11" s="15"/>
      <c r="I11" s="16"/>
      <c r="J11" s="15"/>
      <c r="K11" s="15">
        <v>27500</v>
      </c>
      <c r="L11" s="15"/>
      <c r="M11" s="18"/>
      <c r="N11" s="17">
        <f t="shared" si="0"/>
        <v>27500</v>
      </c>
    </row>
    <row r="12" spans="1:14">
      <c r="A12" s="11"/>
      <c r="B12" s="12" t="s">
        <v>281</v>
      </c>
      <c r="C12" s="12" t="s">
        <v>282</v>
      </c>
      <c r="D12" s="13">
        <v>40715</v>
      </c>
      <c r="E12" s="13">
        <v>40717</v>
      </c>
      <c r="F12" s="14">
        <v>38220</v>
      </c>
      <c r="G12" s="15">
        <v>49000</v>
      </c>
      <c r="H12" s="15"/>
      <c r="I12" s="16"/>
      <c r="J12" s="15"/>
      <c r="K12" s="15"/>
      <c r="L12" s="15"/>
      <c r="M12" s="18">
        <v>49000</v>
      </c>
      <c r="N12" s="17">
        <f t="shared" si="0"/>
        <v>49000</v>
      </c>
    </row>
    <row r="13" spans="1:14">
      <c r="A13" s="11" t="s">
        <v>80</v>
      </c>
      <c r="B13" s="12" t="s">
        <v>283</v>
      </c>
      <c r="C13" s="12" t="s">
        <v>73</v>
      </c>
      <c r="D13" s="13">
        <v>40711</v>
      </c>
      <c r="E13" s="13">
        <v>40712</v>
      </c>
      <c r="F13" s="4">
        <v>38221</v>
      </c>
      <c r="G13" s="15">
        <v>25000</v>
      </c>
      <c r="H13" s="15"/>
      <c r="I13" s="16"/>
      <c r="J13" s="15"/>
      <c r="K13" s="15">
        <v>25000</v>
      </c>
      <c r="L13" s="15"/>
      <c r="M13" s="18"/>
      <c r="N13" s="17">
        <f t="shared" si="0"/>
        <v>25000</v>
      </c>
    </row>
    <row r="14" spans="1:14">
      <c r="A14" s="11"/>
      <c r="B14" s="12" t="s">
        <v>284</v>
      </c>
      <c r="C14" s="19"/>
      <c r="D14" s="13"/>
      <c r="E14" s="13"/>
      <c r="F14" s="14">
        <v>38223</v>
      </c>
      <c r="G14" s="15"/>
      <c r="H14" s="15" t="s">
        <v>57</v>
      </c>
      <c r="I14" s="16">
        <v>2700</v>
      </c>
      <c r="J14" s="15">
        <v>2700</v>
      </c>
      <c r="K14" s="15"/>
      <c r="L14" s="15"/>
      <c r="M14" s="18"/>
      <c r="N14" s="17">
        <f t="shared" si="0"/>
        <v>2700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962700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344500</v>
      </c>
      <c r="H44" s="15"/>
      <c r="I44" s="34">
        <f>SUM(I6:I42)</f>
        <v>617200</v>
      </c>
      <c r="J44" s="34">
        <f>SUM(J6:J42)</f>
        <v>2700</v>
      </c>
      <c r="K44" s="34">
        <f>SUM(K6:K42)</f>
        <v>847000</v>
      </c>
      <c r="L44" s="34">
        <f>SUM(L6:L43)</f>
        <v>0</v>
      </c>
      <c r="M44" s="34">
        <f>SUM(M6:M43)</f>
        <v>112000</v>
      </c>
      <c r="N44" s="34">
        <f>SUM(J44:M44)</f>
        <v>961700</v>
      </c>
    </row>
    <row r="45" spans="1:14">
      <c r="A45" s="1"/>
      <c r="B45" s="1"/>
      <c r="C45" s="1"/>
      <c r="D45" s="35"/>
      <c r="E45" s="1"/>
      <c r="F45" s="1"/>
      <c r="G45" s="1"/>
      <c r="H45" s="158" t="s">
        <v>19</v>
      </c>
      <c r="I45" s="36"/>
      <c r="J45" s="32"/>
      <c r="K45" s="15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59" t="s">
        <v>21</v>
      </c>
      <c r="F46" s="15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5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2700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2700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1" sqref="C10:C1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57"/>
      <c r="K3" s="217">
        <v>40711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75</v>
      </c>
      <c r="B6" s="12" t="s">
        <v>268</v>
      </c>
      <c r="C6" s="12" t="s">
        <v>73</v>
      </c>
      <c r="D6" s="13">
        <v>40711</v>
      </c>
      <c r="E6" s="13">
        <v>40712</v>
      </c>
      <c r="F6" s="14">
        <v>38212</v>
      </c>
      <c r="G6" s="15">
        <v>27500</v>
      </c>
      <c r="H6" s="15"/>
      <c r="I6" s="16"/>
      <c r="J6" s="15"/>
      <c r="K6" s="15">
        <v>27500</v>
      </c>
      <c r="L6" s="15"/>
      <c r="M6" s="15"/>
      <c r="N6" s="17">
        <f t="shared" ref="N6:N42" si="0">SUM(G6+I6)</f>
        <v>27500</v>
      </c>
    </row>
    <row r="7" spans="1:14">
      <c r="A7" s="11" t="s">
        <v>269</v>
      </c>
      <c r="B7" s="12" t="s">
        <v>270</v>
      </c>
      <c r="C7" s="12" t="s">
        <v>271</v>
      </c>
      <c r="D7" s="13">
        <v>40708</v>
      </c>
      <c r="E7" s="13">
        <v>40712</v>
      </c>
      <c r="F7" s="14">
        <v>38213</v>
      </c>
      <c r="G7" s="15">
        <v>68000</v>
      </c>
      <c r="H7" s="15"/>
      <c r="I7" s="16"/>
      <c r="J7" s="15">
        <v>68000</v>
      </c>
      <c r="K7" s="15"/>
      <c r="L7" s="15"/>
      <c r="M7" s="15"/>
      <c r="N7" s="17">
        <f t="shared" si="0"/>
        <v>68000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95500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95500</v>
      </c>
      <c r="H44" s="15"/>
      <c r="I44" s="34">
        <f>SUM(I10:I42)</f>
        <v>0</v>
      </c>
      <c r="J44" s="34">
        <f>SUM(J6:J42)</f>
        <v>68000</v>
      </c>
      <c r="K44" s="34">
        <f>SUM(K6:K42)</f>
        <v>27500</v>
      </c>
      <c r="L44" s="34">
        <f>SUM(L6:L43)</f>
        <v>0</v>
      </c>
      <c r="M44" s="34">
        <f>SUM(M6:M43)</f>
        <v>0</v>
      </c>
      <c r="N44" s="34">
        <f>SUM(J44:M44)</f>
        <v>95500</v>
      </c>
    </row>
    <row r="45" spans="1:14">
      <c r="A45" s="1"/>
      <c r="B45" s="1"/>
      <c r="C45" s="1"/>
      <c r="D45" s="35"/>
      <c r="E45" s="1"/>
      <c r="F45" s="1"/>
      <c r="G45" s="1"/>
      <c r="H45" s="156" t="s">
        <v>19</v>
      </c>
      <c r="I45" s="36"/>
      <c r="J45" s="32"/>
      <c r="K45" s="15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57" t="s">
        <v>21</v>
      </c>
      <c r="F46" s="15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5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68000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68000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55"/>
      <c r="K3" s="217">
        <v>40711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231</v>
      </c>
      <c r="C6" s="12"/>
      <c r="D6" s="13"/>
      <c r="E6" s="13"/>
      <c r="F6" s="14">
        <v>38207</v>
      </c>
      <c r="G6" s="15"/>
      <c r="H6" s="15" t="s">
        <v>264</v>
      </c>
      <c r="I6" s="16">
        <v>50000</v>
      </c>
      <c r="J6" s="15"/>
      <c r="K6" s="15">
        <v>50000</v>
      </c>
      <c r="L6" s="15"/>
      <c r="M6" s="15"/>
      <c r="N6" s="17">
        <f t="shared" ref="N6:N42" si="0">SUM(G6+I6)</f>
        <v>50000</v>
      </c>
    </row>
    <row r="7" spans="1:14">
      <c r="A7" s="11"/>
      <c r="B7" s="12" t="s">
        <v>231</v>
      </c>
      <c r="C7" s="12" t="s">
        <v>17</v>
      </c>
      <c r="D7" s="13">
        <v>40710</v>
      </c>
      <c r="E7" s="13">
        <v>40711</v>
      </c>
      <c r="F7" s="14">
        <v>38208</v>
      </c>
      <c r="G7" s="15">
        <v>23000</v>
      </c>
      <c r="H7" s="15"/>
      <c r="I7" s="16"/>
      <c r="J7" s="15">
        <v>23000</v>
      </c>
      <c r="K7" s="15"/>
      <c r="L7" s="15"/>
      <c r="M7" s="15"/>
      <c r="N7" s="17">
        <f t="shared" si="0"/>
        <v>23000</v>
      </c>
    </row>
    <row r="8" spans="1:14">
      <c r="A8" s="11"/>
      <c r="B8" s="12" t="s">
        <v>265</v>
      </c>
      <c r="C8" s="12" t="s">
        <v>67</v>
      </c>
      <c r="D8" s="13"/>
      <c r="E8" s="13"/>
      <c r="F8" s="14">
        <v>38209</v>
      </c>
      <c r="G8" s="15">
        <v>189000</v>
      </c>
      <c r="H8" s="15"/>
      <c r="I8" s="16"/>
      <c r="J8" s="15"/>
      <c r="K8" s="15"/>
      <c r="L8" s="15"/>
      <c r="M8" s="18">
        <v>189000</v>
      </c>
      <c r="N8" s="17">
        <f t="shared" si="0"/>
        <v>189000</v>
      </c>
    </row>
    <row r="9" spans="1:14">
      <c r="A9" s="11"/>
      <c r="B9" s="12" t="s">
        <v>46</v>
      </c>
      <c r="C9" s="12" t="s">
        <v>17</v>
      </c>
      <c r="D9" s="13">
        <v>40711</v>
      </c>
      <c r="E9" s="13">
        <v>40712</v>
      </c>
      <c r="F9" s="14">
        <v>38210</v>
      </c>
      <c r="G9" s="15">
        <v>25000</v>
      </c>
      <c r="H9" s="15"/>
      <c r="I9" s="16"/>
      <c r="J9" s="15">
        <v>25000</v>
      </c>
      <c r="K9" s="15"/>
      <c r="L9" s="15"/>
      <c r="M9" s="15"/>
      <c r="N9" s="17">
        <f t="shared" si="0"/>
        <v>25000</v>
      </c>
    </row>
    <row r="10" spans="1:14">
      <c r="A10" s="11"/>
      <c r="B10" s="12" t="s">
        <v>266</v>
      </c>
      <c r="C10" s="12" t="s">
        <v>62</v>
      </c>
      <c r="D10" s="13">
        <v>40712</v>
      </c>
      <c r="E10" s="13">
        <v>40713</v>
      </c>
      <c r="F10" s="14">
        <v>38211</v>
      </c>
      <c r="G10" s="15">
        <v>39000</v>
      </c>
      <c r="H10" s="15"/>
      <c r="I10" s="16"/>
      <c r="J10" s="15"/>
      <c r="K10" s="15"/>
      <c r="L10" s="15"/>
      <c r="M10" s="18">
        <v>39000</v>
      </c>
      <c r="N10" s="17">
        <f t="shared" si="0"/>
        <v>39000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326000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276000</v>
      </c>
      <c r="H44" s="15"/>
      <c r="I44" s="34">
        <f>SUM(I10:I42)</f>
        <v>0</v>
      </c>
      <c r="J44" s="34">
        <f>SUM(J6:J42)</f>
        <v>48000</v>
      </c>
      <c r="K44" s="34">
        <f>SUM(K6:K42)</f>
        <v>50000</v>
      </c>
      <c r="L44" s="34">
        <f>SUM(L6:L43)</f>
        <v>0</v>
      </c>
      <c r="M44" s="34">
        <f>SUM(M6:M43)</f>
        <v>228000</v>
      </c>
      <c r="N44" s="34">
        <f>SUM(J44:M44)</f>
        <v>326000</v>
      </c>
    </row>
    <row r="45" spans="1:14">
      <c r="A45" s="1"/>
      <c r="B45" s="1"/>
      <c r="C45" s="1"/>
      <c r="D45" s="35"/>
      <c r="E45" s="1"/>
      <c r="F45" s="1"/>
      <c r="G45" s="1"/>
      <c r="H45" s="154" t="s">
        <v>19</v>
      </c>
      <c r="I45" s="36"/>
      <c r="J45" s="32"/>
      <c r="K45" s="15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55" t="s">
        <v>21</v>
      </c>
      <c r="F46" s="15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5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40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20000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28000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48000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activeCell="C6" sqref="C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53"/>
      <c r="K3" s="217">
        <v>40710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/>
      <c r="C6" s="12" t="s">
        <v>257</v>
      </c>
      <c r="D6" s="13">
        <v>40710</v>
      </c>
      <c r="E6" s="13">
        <v>40711</v>
      </c>
      <c r="F6" s="14">
        <v>38201</v>
      </c>
      <c r="G6" s="15">
        <v>112000</v>
      </c>
      <c r="H6" s="15"/>
      <c r="I6" s="16"/>
      <c r="J6" s="15">
        <v>112000</v>
      </c>
      <c r="K6" s="15"/>
      <c r="L6" s="15"/>
      <c r="M6" s="15"/>
      <c r="N6" s="17">
        <f t="shared" ref="N6:N42" si="0">SUM(G6+I6)</f>
        <v>112000</v>
      </c>
    </row>
    <row r="7" spans="1:14">
      <c r="A7" s="11"/>
      <c r="B7" s="12"/>
      <c r="C7" s="12" t="s">
        <v>258</v>
      </c>
      <c r="D7" s="13">
        <v>40710</v>
      </c>
      <c r="E7" s="13">
        <v>40711</v>
      </c>
      <c r="F7" s="14">
        <v>38202</v>
      </c>
      <c r="G7" s="15">
        <v>14000</v>
      </c>
      <c r="H7" s="15"/>
      <c r="I7" s="16"/>
      <c r="J7" s="15">
        <v>14000</v>
      </c>
      <c r="K7" s="15"/>
      <c r="L7" s="15"/>
      <c r="M7" s="15"/>
      <c r="N7" s="17">
        <f t="shared" si="0"/>
        <v>14000</v>
      </c>
    </row>
    <row r="8" spans="1:14">
      <c r="A8" s="11"/>
      <c r="B8" s="12" t="s">
        <v>259</v>
      </c>
      <c r="C8" s="12" t="s">
        <v>260</v>
      </c>
      <c r="D8" s="13">
        <v>40710</v>
      </c>
      <c r="E8" s="13">
        <v>40711</v>
      </c>
      <c r="F8" s="14">
        <v>38203</v>
      </c>
      <c r="G8" s="15">
        <v>25000</v>
      </c>
      <c r="H8" s="15"/>
      <c r="I8" s="16"/>
      <c r="J8" s="15">
        <v>25000</v>
      </c>
      <c r="K8" s="15"/>
      <c r="L8" s="15"/>
      <c r="M8" s="18"/>
      <c r="N8" s="17">
        <f t="shared" si="0"/>
        <v>25000</v>
      </c>
    </row>
    <row r="9" spans="1:14">
      <c r="A9" s="11"/>
      <c r="B9" s="12" t="s">
        <v>261</v>
      </c>
      <c r="C9" s="12" t="s">
        <v>17</v>
      </c>
      <c r="D9" s="13">
        <v>40710</v>
      </c>
      <c r="E9" s="13">
        <v>40711</v>
      </c>
      <c r="F9" s="14">
        <v>38204</v>
      </c>
      <c r="G9" s="15">
        <v>20500</v>
      </c>
      <c r="H9" s="15"/>
      <c r="I9" s="16"/>
      <c r="J9" s="15"/>
      <c r="K9" s="15">
        <v>20500</v>
      </c>
      <c r="L9" s="15"/>
      <c r="M9" s="15"/>
      <c r="N9" s="17">
        <f t="shared" si="0"/>
        <v>20500</v>
      </c>
    </row>
    <row r="10" spans="1:14">
      <c r="A10" s="11"/>
      <c r="B10" s="12" t="s">
        <v>47</v>
      </c>
      <c r="C10" s="12" t="s">
        <v>57</v>
      </c>
      <c r="D10" s="13"/>
      <c r="E10" s="13"/>
      <c r="F10" s="14">
        <v>38205</v>
      </c>
      <c r="G10" s="15"/>
      <c r="H10" s="15" t="s">
        <v>57</v>
      </c>
      <c r="I10" s="16">
        <v>4500</v>
      </c>
      <c r="J10" s="15">
        <v>4500</v>
      </c>
      <c r="K10" s="15"/>
      <c r="L10" s="15"/>
      <c r="M10" s="18"/>
      <c r="N10" s="17">
        <f t="shared" si="0"/>
        <v>4500</v>
      </c>
    </row>
    <row r="11" spans="1:14">
      <c r="A11" s="11"/>
      <c r="B11" s="12" t="s">
        <v>262</v>
      </c>
      <c r="C11" s="12" t="s">
        <v>263</v>
      </c>
      <c r="D11" s="13">
        <v>40710</v>
      </c>
      <c r="E11" s="13">
        <v>40711</v>
      </c>
      <c r="F11" s="14">
        <v>38206</v>
      </c>
      <c r="G11" s="15">
        <v>19500</v>
      </c>
      <c r="H11" s="15"/>
      <c r="I11" s="16"/>
      <c r="J11" s="15"/>
      <c r="K11" s="15">
        <v>19500</v>
      </c>
      <c r="L11" s="15"/>
      <c r="M11" s="18"/>
      <c r="N11" s="17">
        <f t="shared" si="0"/>
        <v>19500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195500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191000</v>
      </c>
      <c r="H44" s="15"/>
      <c r="I44" s="34">
        <f>SUM(I10:I42)</f>
        <v>4500</v>
      </c>
      <c r="J44" s="34">
        <f>SUM(J6:J42)</f>
        <v>155500</v>
      </c>
      <c r="K44" s="34">
        <f>SUM(K6:K42)</f>
        <v>40000</v>
      </c>
      <c r="L44" s="34">
        <f>SUM(L6:L43)</f>
        <v>0</v>
      </c>
      <c r="M44" s="34">
        <f>SUM(M6:M43)</f>
        <v>0</v>
      </c>
      <c r="N44" s="34">
        <f>SUM(J44:M44)</f>
        <v>195500</v>
      </c>
    </row>
    <row r="45" spans="1:14">
      <c r="A45" s="1"/>
      <c r="B45" s="1"/>
      <c r="C45" s="1"/>
      <c r="D45" s="35"/>
      <c r="E45" s="1"/>
      <c r="F45" s="1"/>
      <c r="G45" s="1"/>
      <c r="H45" s="152" t="s">
        <v>19</v>
      </c>
      <c r="I45" s="36"/>
      <c r="J45" s="32"/>
      <c r="K45" s="15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53" t="s">
        <v>21</v>
      </c>
      <c r="F46" s="15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5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155500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155500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1"/>
  <sheetViews>
    <sheetView topLeftCell="C31" workbookViewId="0">
      <selection activeCell="C49" sqref="C4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20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205"/>
      <c r="K3" s="217">
        <v>40723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20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399</v>
      </c>
      <c r="C6" s="12" t="s">
        <v>17</v>
      </c>
      <c r="D6" s="13">
        <v>40723</v>
      </c>
      <c r="E6" s="13">
        <v>40724</v>
      </c>
      <c r="F6" s="14">
        <v>38336</v>
      </c>
      <c r="G6" s="15">
        <v>17000</v>
      </c>
      <c r="H6" s="15"/>
      <c r="I6" s="16"/>
      <c r="J6" s="15">
        <v>17000</v>
      </c>
      <c r="K6" s="15"/>
      <c r="L6" s="15"/>
      <c r="M6" s="18"/>
      <c r="N6" s="17">
        <f t="shared" ref="N6:N42" si="0">SUM(G6+I6)</f>
        <v>17000</v>
      </c>
    </row>
    <row r="7" spans="1:14">
      <c r="A7" s="11"/>
      <c r="B7" s="12" t="s">
        <v>400</v>
      </c>
      <c r="C7" s="13" t="s">
        <v>17</v>
      </c>
      <c r="D7" s="13">
        <v>40723</v>
      </c>
      <c r="E7" s="13">
        <v>40724</v>
      </c>
      <c r="F7" s="14">
        <v>38337</v>
      </c>
      <c r="G7" s="15">
        <v>24500</v>
      </c>
      <c r="H7" s="15"/>
      <c r="I7" s="16"/>
      <c r="J7" s="15">
        <v>24500</v>
      </c>
      <c r="K7" s="15"/>
      <c r="L7" s="15"/>
      <c r="M7" s="15"/>
      <c r="N7" s="17">
        <f t="shared" si="0"/>
        <v>24500</v>
      </c>
    </row>
    <row r="8" spans="1:14">
      <c r="A8" s="11"/>
      <c r="B8" s="12"/>
      <c r="C8" s="13"/>
      <c r="D8" s="13"/>
      <c r="E8" s="13"/>
      <c r="F8" s="14"/>
      <c r="G8" s="15"/>
      <c r="H8" s="15"/>
      <c r="I8" s="16"/>
      <c r="J8" s="15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41500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41500</v>
      </c>
      <c r="H44" s="15"/>
      <c r="I44" s="34">
        <f>SUM(I6:I42)</f>
        <v>0</v>
      </c>
      <c r="J44" s="34">
        <f>SUM(J6:J42)</f>
        <v>41500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41500</v>
      </c>
    </row>
    <row r="45" spans="1:14">
      <c r="A45" s="1"/>
      <c r="B45" s="1"/>
      <c r="C45" s="1"/>
      <c r="D45" s="35"/>
      <c r="E45" s="1"/>
      <c r="F45" s="1"/>
      <c r="G45" s="1"/>
      <c r="H45" s="204" t="s">
        <v>19</v>
      </c>
      <c r="I45" s="36"/>
      <c r="J45" s="32"/>
      <c r="K45" s="20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205" t="s">
        <v>21</v>
      </c>
      <c r="F46" s="20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20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44000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44000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51"/>
      <c r="K3" s="217">
        <v>40710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255</v>
      </c>
      <c r="C6" s="12" t="s">
        <v>17</v>
      </c>
      <c r="D6" s="13">
        <v>40708</v>
      </c>
      <c r="E6" s="13">
        <v>40710</v>
      </c>
      <c r="F6" s="14">
        <v>38199</v>
      </c>
      <c r="G6" s="15">
        <v>253000</v>
      </c>
      <c r="H6" s="15"/>
      <c r="I6" s="16"/>
      <c r="J6" s="15"/>
      <c r="K6" s="15">
        <v>253000</v>
      </c>
      <c r="L6" s="15"/>
      <c r="M6" s="15"/>
      <c r="N6" s="17">
        <f t="shared" ref="N6:N42" si="0">SUM(G6+I6)</f>
        <v>253000</v>
      </c>
    </row>
    <row r="7" spans="1:14">
      <c r="A7" s="11"/>
      <c r="B7" s="12" t="s">
        <v>256</v>
      </c>
      <c r="C7" s="12" t="s">
        <v>17</v>
      </c>
      <c r="D7" s="13">
        <v>40710</v>
      </c>
      <c r="E7" s="13">
        <v>40711</v>
      </c>
      <c r="F7" s="14">
        <v>38200</v>
      </c>
      <c r="G7" s="15"/>
      <c r="H7" s="15"/>
      <c r="I7" s="16"/>
      <c r="J7" s="15"/>
      <c r="K7" s="15">
        <v>30000</v>
      </c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253000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253000</v>
      </c>
      <c r="H44" s="15"/>
      <c r="I44" s="34">
        <f>SUM(I10:I42)</f>
        <v>0</v>
      </c>
      <c r="J44" s="34">
        <f>SUM(J6:J42)</f>
        <v>0</v>
      </c>
      <c r="K44" s="34">
        <f>SUM(K6:K42)</f>
        <v>283000</v>
      </c>
      <c r="L44" s="34">
        <f>SUM(L6:L43)</f>
        <v>0</v>
      </c>
      <c r="M44" s="34">
        <f>SUM(M6:M43)</f>
        <v>0</v>
      </c>
      <c r="N44" s="34">
        <f>SUM(J44:M44)</f>
        <v>283000</v>
      </c>
    </row>
    <row r="45" spans="1:14">
      <c r="A45" s="1"/>
      <c r="B45" s="1"/>
      <c r="C45" s="1"/>
      <c r="D45" s="35"/>
      <c r="E45" s="1"/>
      <c r="F45" s="1"/>
      <c r="G45" s="1"/>
      <c r="H45" s="150" t="s">
        <v>19</v>
      </c>
      <c r="I45" s="36"/>
      <c r="J45" s="32"/>
      <c r="K45" s="15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51" t="s">
        <v>21</v>
      </c>
      <c r="F46" s="15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5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/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51"/>
  <sheetViews>
    <sheetView topLeftCell="A37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49"/>
      <c r="K3" s="217">
        <v>40709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251</v>
      </c>
      <c r="C6" s="12" t="s">
        <v>161</v>
      </c>
      <c r="D6" s="13">
        <v>40708</v>
      </c>
      <c r="E6" s="13">
        <v>40710</v>
      </c>
      <c r="F6" s="14">
        <v>38196</v>
      </c>
      <c r="G6" s="15">
        <v>34000</v>
      </c>
      <c r="H6" s="15"/>
      <c r="I6" s="16"/>
      <c r="J6" s="15">
        <v>34000</v>
      </c>
      <c r="K6" s="15"/>
      <c r="L6" s="15"/>
      <c r="M6" s="15"/>
      <c r="N6" s="17">
        <f t="shared" ref="N6:N42" si="0">SUM(G6+I6)</f>
        <v>34000</v>
      </c>
    </row>
    <row r="7" spans="1:14">
      <c r="A7" s="11"/>
      <c r="B7" s="12" t="s">
        <v>252</v>
      </c>
      <c r="C7" s="12" t="s">
        <v>102</v>
      </c>
      <c r="D7" s="13">
        <v>40709</v>
      </c>
      <c r="E7" s="13">
        <v>40712</v>
      </c>
      <c r="F7" s="14">
        <v>38197</v>
      </c>
      <c r="G7" s="15">
        <v>68070</v>
      </c>
      <c r="H7" s="15"/>
      <c r="I7" s="16"/>
      <c r="J7" s="15"/>
      <c r="K7" s="15">
        <v>68070</v>
      </c>
      <c r="L7" s="15"/>
      <c r="M7" s="15"/>
      <c r="N7" s="17">
        <f t="shared" si="0"/>
        <v>68070</v>
      </c>
    </row>
    <row r="8" spans="1:14">
      <c r="A8" s="11"/>
      <c r="B8" s="12" t="s">
        <v>253</v>
      </c>
      <c r="C8" s="12" t="s">
        <v>254</v>
      </c>
      <c r="D8" s="13">
        <v>40709</v>
      </c>
      <c r="E8" s="13">
        <v>40710</v>
      </c>
      <c r="F8" s="14">
        <v>38198</v>
      </c>
      <c r="G8" s="15">
        <v>17000</v>
      </c>
      <c r="H8" s="15"/>
      <c r="I8" s="16"/>
      <c r="J8" s="15"/>
      <c r="K8" s="15">
        <v>17000</v>
      </c>
      <c r="L8" s="15"/>
      <c r="M8" s="18"/>
      <c r="N8" s="17">
        <f t="shared" si="0"/>
        <v>17000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119070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119070</v>
      </c>
      <c r="H44" s="15"/>
      <c r="I44" s="34">
        <f>SUM(I10:I42)</f>
        <v>0</v>
      </c>
      <c r="J44" s="34">
        <f>SUM(J6:J42)</f>
        <v>34000</v>
      </c>
      <c r="K44" s="34">
        <f>SUM(K6:K42)</f>
        <v>85070</v>
      </c>
      <c r="L44" s="34">
        <f>SUM(L6:L43)</f>
        <v>0</v>
      </c>
      <c r="M44" s="34">
        <f>SUM(M6:M43)</f>
        <v>0</v>
      </c>
      <c r="N44" s="34">
        <f>SUM(J44:M44)</f>
        <v>119070</v>
      </c>
    </row>
    <row r="45" spans="1:14">
      <c r="A45" s="1"/>
      <c r="B45" s="1"/>
      <c r="C45" s="1"/>
      <c r="D45" s="35"/>
      <c r="E45" s="1"/>
      <c r="F45" s="1"/>
      <c r="G45" s="1"/>
      <c r="H45" s="148" t="s">
        <v>19</v>
      </c>
      <c r="I45" s="36"/>
      <c r="J45" s="32"/>
      <c r="K45" s="14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49" t="s">
        <v>21</v>
      </c>
      <c r="F46" s="14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4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34000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34000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47"/>
      <c r="K3" s="217">
        <v>40709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4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245</v>
      </c>
      <c r="B6" s="12" t="s">
        <v>246</v>
      </c>
      <c r="C6" s="12" t="s">
        <v>247</v>
      </c>
      <c r="D6" s="13">
        <v>40707</v>
      </c>
      <c r="E6" s="13">
        <v>40709</v>
      </c>
      <c r="F6" s="14">
        <v>38193</v>
      </c>
      <c r="G6" s="15">
        <v>42000</v>
      </c>
      <c r="H6" s="15"/>
      <c r="I6" s="16"/>
      <c r="J6" s="15">
        <v>42000</v>
      </c>
      <c r="K6" s="15"/>
      <c r="L6" s="15"/>
      <c r="M6" s="15"/>
      <c r="N6" s="17">
        <f t="shared" ref="N6:N42" si="0">SUM(G6+I6)</f>
        <v>42000</v>
      </c>
    </row>
    <row r="7" spans="1:14">
      <c r="A7" s="11" t="s">
        <v>75</v>
      </c>
      <c r="B7" s="12" t="s">
        <v>248</v>
      </c>
      <c r="C7" s="12"/>
      <c r="D7" s="13"/>
      <c r="E7" s="13"/>
      <c r="F7" s="14">
        <v>38194</v>
      </c>
      <c r="G7" s="15"/>
      <c r="H7" s="15" t="s">
        <v>249</v>
      </c>
      <c r="I7" s="16">
        <v>150000</v>
      </c>
      <c r="J7" s="15"/>
      <c r="K7" s="15">
        <v>150000</v>
      </c>
      <c r="L7" s="15"/>
      <c r="M7" s="15"/>
      <c r="N7" s="17">
        <f t="shared" si="0"/>
        <v>150000</v>
      </c>
    </row>
    <row r="8" spans="1:14">
      <c r="A8" s="11"/>
      <c r="B8" s="12" t="s">
        <v>135</v>
      </c>
      <c r="C8" s="12"/>
      <c r="D8" s="13"/>
      <c r="E8" s="13"/>
      <c r="F8" s="14">
        <v>38195</v>
      </c>
      <c r="G8" s="15"/>
      <c r="H8" s="15" t="s">
        <v>250</v>
      </c>
      <c r="I8" s="16">
        <v>4900</v>
      </c>
      <c r="J8" s="15">
        <v>4900</v>
      </c>
      <c r="K8" s="15"/>
      <c r="L8" s="15"/>
      <c r="M8" s="18"/>
      <c r="N8" s="17">
        <f t="shared" si="0"/>
        <v>4900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196900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42000</v>
      </c>
      <c r="H44" s="15"/>
      <c r="I44" s="34">
        <f>SUM(I10:I42)</f>
        <v>0</v>
      </c>
      <c r="J44" s="34">
        <f>SUM(J6:J42)</f>
        <v>46900</v>
      </c>
      <c r="K44" s="34">
        <f>SUM(K6:K42)</f>
        <v>150000</v>
      </c>
      <c r="L44" s="34">
        <f>SUM(L6:L43)</f>
        <v>0</v>
      </c>
      <c r="M44" s="34">
        <f>SUM(M6:M43)</f>
        <v>0</v>
      </c>
      <c r="N44" s="34">
        <f>SUM(J44:M44)</f>
        <v>196900</v>
      </c>
    </row>
    <row r="45" spans="1:14">
      <c r="A45" s="1"/>
      <c r="B45" s="1"/>
      <c r="C45" s="1"/>
      <c r="D45" s="35"/>
      <c r="E45" s="1"/>
      <c r="F45" s="1"/>
      <c r="G45" s="1"/>
      <c r="H45" s="146" t="s">
        <v>19</v>
      </c>
      <c r="I45" s="36"/>
      <c r="J45" s="32"/>
      <c r="K45" s="14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47" t="s">
        <v>21</v>
      </c>
      <c r="F46" s="14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4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46900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46900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8" sqref="B1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4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145"/>
      <c r="K3" s="217">
        <v>40708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4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241</v>
      </c>
      <c r="C6" s="12" t="s">
        <v>242</v>
      </c>
      <c r="D6" s="13">
        <v>40719</v>
      </c>
      <c r="E6" s="13">
        <v>40720</v>
      </c>
      <c r="F6" s="14">
        <v>38190</v>
      </c>
      <c r="G6" s="15">
        <v>46000</v>
      </c>
      <c r="H6" s="15"/>
      <c r="I6" s="16"/>
      <c r="J6" s="15"/>
      <c r="K6" s="15"/>
      <c r="L6" s="15"/>
      <c r="M6" s="15">
        <v>46000</v>
      </c>
      <c r="N6" s="17">
        <f t="shared" ref="N6:N42" si="0">SUM(G6+I6)</f>
        <v>46000</v>
      </c>
    </row>
    <row r="7" spans="1:14">
      <c r="A7" s="11"/>
      <c r="B7" s="12" t="s">
        <v>243</v>
      </c>
      <c r="C7" s="12" t="s">
        <v>94</v>
      </c>
      <c r="D7" s="13">
        <v>40683</v>
      </c>
      <c r="E7" s="13">
        <v>40665</v>
      </c>
      <c r="F7" s="14">
        <v>38191</v>
      </c>
      <c r="G7" s="15">
        <v>46000</v>
      </c>
      <c r="H7" s="15"/>
      <c r="I7" s="16"/>
      <c r="J7" s="15"/>
      <c r="K7" s="15"/>
      <c r="L7" s="15"/>
      <c r="M7" s="15">
        <v>46000</v>
      </c>
      <c r="N7" s="17">
        <f t="shared" si="0"/>
        <v>46000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92000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92000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92000</v>
      </c>
      <c r="N44" s="34">
        <f>SUM(J44:M44)</f>
        <v>92000</v>
      </c>
    </row>
    <row r="45" spans="1:14">
      <c r="A45" s="1"/>
      <c r="B45" s="1"/>
      <c r="C45" s="1"/>
      <c r="D45" s="35"/>
      <c r="E45" s="1"/>
      <c r="F45" s="1"/>
      <c r="G45" s="1"/>
      <c r="H45" s="144" t="s">
        <v>19</v>
      </c>
      <c r="I45" s="36"/>
      <c r="J45" s="32"/>
      <c r="K45" s="14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45" t="s">
        <v>21</v>
      </c>
      <c r="F46" s="14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4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 t="s">
        <v>244</v>
      </c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J9" sqref="J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4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43"/>
      <c r="K3" s="217">
        <v>40708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4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103</v>
      </c>
      <c r="B6" s="12" t="s">
        <v>238</v>
      </c>
      <c r="C6" s="12" t="s">
        <v>17</v>
      </c>
      <c r="D6" s="13">
        <v>40708</v>
      </c>
      <c r="E6" s="13">
        <v>40709</v>
      </c>
      <c r="F6" s="14">
        <v>38186</v>
      </c>
      <c r="G6" s="15">
        <v>20500</v>
      </c>
      <c r="H6" s="15"/>
      <c r="I6" s="16"/>
      <c r="J6" s="15"/>
      <c r="K6" s="15">
        <v>20500</v>
      </c>
      <c r="L6" s="15"/>
      <c r="M6" s="15"/>
      <c r="N6" s="17">
        <f t="shared" ref="N6:N42" si="0">SUM(G6+I6)</f>
        <v>20500</v>
      </c>
    </row>
    <row r="7" spans="1:14">
      <c r="A7" s="11"/>
      <c r="B7" s="12" t="s">
        <v>223</v>
      </c>
      <c r="C7" s="12" t="s">
        <v>187</v>
      </c>
      <c r="D7" s="13">
        <v>40713</v>
      </c>
      <c r="E7" s="13">
        <v>40716</v>
      </c>
      <c r="F7" s="14">
        <v>38187</v>
      </c>
      <c r="G7" s="15">
        <v>115000</v>
      </c>
      <c r="H7" s="15"/>
      <c r="I7" s="16"/>
      <c r="J7" s="15"/>
      <c r="K7" s="15"/>
      <c r="L7" s="15"/>
      <c r="M7" s="15">
        <v>115000</v>
      </c>
      <c r="N7" s="17">
        <f t="shared" si="0"/>
        <v>115000</v>
      </c>
    </row>
    <row r="8" spans="1:14">
      <c r="A8" s="11" t="s">
        <v>167</v>
      </c>
      <c r="B8" s="12" t="s">
        <v>239</v>
      </c>
      <c r="C8" s="12" t="s">
        <v>17</v>
      </c>
      <c r="D8" s="13">
        <v>40708</v>
      </c>
      <c r="E8" s="13">
        <v>40710</v>
      </c>
      <c r="F8" s="14">
        <v>38188</v>
      </c>
      <c r="G8" s="15">
        <v>50000</v>
      </c>
      <c r="H8" s="15"/>
      <c r="I8" s="16"/>
      <c r="J8" s="15"/>
      <c r="K8" s="15">
        <v>50000</v>
      </c>
      <c r="L8" s="15"/>
      <c r="M8" s="18"/>
      <c r="N8" s="17">
        <f t="shared" si="0"/>
        <v>50000</v>
      </c>
    </row>
    <row r="9" spans="1:14">
      <c r="A9" s="11"/>
      <c r="B9" s="12" t="s">
        <v>239</v>
      </c>
      <c r="C9" s="12" t="s">
        <v>17</v>
      </c>
      <c r="D9" s="13"/>
      <c r="E9" s="13"/>
      <c r="F9" s="14">
        <v>38199</v>
      </c>
      <c r="G9" s="15"/>
      <c r="H9" s="15" t="s">
        <v>240</v>
      </c>
      <c r="I9" s="16">
        <v>120000</v>
      </c>
      <c r="J9" s="15"/>
      <c r="K9" s="15">
        <v>120000</v>
      </c>
      <c r="L9" s="15"/>
      <c r="M9" s="15"/>
      <c r="N9" s="17">
        <f t="shared" si="0"/>
        <v>120000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305500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185500</v>
      </c>
      <c r="H44" s="15"/>
      <c r="I44" s="34">
        <f>SUM(I10:I42)</f>
        <v>0</v>
      </c>
      <c r="J44" s="34">
        <f>SUM(J6:J42)</f>
        <v>0</v>
      </c>
      <c r="K44" s="34">
        <f>SUM(K6:K42)</f>
        <v>190500</v>
      </c>
      <c r="L44" s="34">
        <f>SUM(L6:L43)</f>
        <v>0</v>
      </c>
      <c r="M44" s="34">
        <f>SUM(M6:M43)</f>
        <v>115000</v>
      </c>
      <c r="N44" s="34">
        <f>SUM(J44:M44)</f>
        <v>305500</v>
      </c>
    </row>
    <row r="45" spans="1:14">
      <c r="A45" s="1"/>
      <c r="B45" s="1"/>
      <c r="C45" s="1"/>
      <c r="D45" s="35"/>
      <c r="E45" s="1"/>
      <c r="F45" s="1"/>
      <c r="G45" s="1"/>
      <c r="H45" s="142" t="s">
        <v>19</v>
      </c>
      <c r="I45" s="36"/>
      <c r="J45" s="32"/>
      <c r="K45" s="14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43" t="s">
        <v>21</v>
      </c>
      <c r="F46" s="14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4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1"/>
  <sheetViews>
    <sheetView topLeftCell="A25" workbookViewId="0">
      <selection activeCell="N13" sqref="N13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4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41"/>
      <c r="K3" s="217">
        <v>40707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4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236</v>
      </c>
      <c r="B6" s="12" t="s">
        <v>237</v>
      </c>
      <c r="C6" s="12" t="s">
        <v>17</v>
      </c>
      <c r="D6" s="13">
        <v>40707</v>
      </c>
      <c r="E6" s="13">
        <v>40709</v>
      </c>
      <c r="F6" s="14">
        <v>38184</v>
      </c>
      <c r="G6" s="15">
        <v>67000</v>
      </c>
      <c r="H6" s="15"/>
      <c r="I6" s="16"/>
      <c r="J6" s="15"/>
      <c r="K6" s="15">
        <v>67000</v>
      </c>
      <c r="L6" s="15"/>
      <c r="M6" s="15"/>
      <c r="N6" s="17">
        <f t="shared" ref="N6:N42" si="0">SUM(G6+I6)</f>
        <v>67000</v>
      </c>
    </row>
    <row r="7" spans="1:14">
      <c r="A7" s="11" t="s">
        <v>103</v>
      </c>
      <c r="B7" s="12" t="s">
        <v>238</v>
      </c>
      <c r="C7" s="12" t="s">
        <v>17</v>
      </c>
      <c r="D7" s="13">
        <v>40707</v>
      </c>
      <c r="E7" s="13">
        <v>40708</v>
      </c>
      <c r="F7" s="14">
        <v>38185</v>
      </c>
      <c r="G7" s="15">
        <v>20500</v>
      </c>
      <c r="H7" s="15"/>
      <c r="I7" s="16"/>
      <c r="J7" s="15"/>
      <c r="K7" s="15">
        <v>20500</v>
      </c>
      <c r="L7" s="15"/>
      <c r="M7" s="15"/>
      <c r="N7" s="17">
        <f t="shared" si="0"/>
        <v>20500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87500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87500</v>
      </c>
      <c r="H44" s="15"/>
      <c r="I44" s="34">
        <f>SUM(I10:I42)</f>
        <v>0</v>
      </c>
      <c r="J44" s="34">
        <f>SUM(J6:J42)</f>
        <v>0</v>
      </c>
      <c r="K44" s="34">
        <f>SUM(K6:K42)</f>
        <v>87500</v>
      </c>
      <c r="L44" s="34">
        <f>SUM(L6:L43)</f>
        <v>0</v>
      </c>
      <c r="M44" s="34">
        <f>SUM(M6:M43)</f>
        <v>0</v>
      </c>
      <c r="N44" s="34">
        <f>SUM(J44:M44)</f>
        <v>87500</v>
      </c>
    </row>
    <row r="45" spans="1:14">
      <c r="A45" s="1"/>
      <c r="B45" s="1"/>
      <c r="C45" s="1"/>
      <c r="D45" s="35"/>
      <c r="E45" s="1"/>
      <c r="F45" s="1"/>
      <c r="G45" s="1"/>
      <c r="H45" s="140" t="s">
        <v>19</v>
      </c>
      <c r="I45" s="36"/>
      <c r="J45" s="32"/>
      <c r="K45" s="14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41" t="s">
        <v>21</v>
      </c>
      <c r="F46" s="14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4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/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12000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v>12000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F7" sqref="F7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3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39"/>
      <c r="K3" s="217">
        <v>40707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3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205</v>
      </c>
      <c r="C6" s="12"/>
      <c r="D6" s="13"/>
      <c r="E6" s="13"/>
      <c r="F6" s="14">
        <v>38179</v>
      </c>
      <c r="G6" s="15">
        <v>25000</v>
      </c>
      <c r="H6" s="15" t="s">
        <v>230</v>
      </c>
      <c r="I6" s="16">
        <v>25000</v>
      </c>
      <c r="J6" s="15"/>
      <c r="K6" s="15">
        <v>25000</v>
      </c>
      <c r="L6" s="15"/>
      <c r="M6" s="15"/>
      <c r="N6" s="17">
        <v>25000</v>
      </c>
    </row>
    <row r="7" spans="1:14">
      <c r="A7" s="11" t="s">
        <v>103</v>
      </c>
      <c r="B7" s="12" t="s">
        <v>231</v>
      </c>
      <c r="C7" s="12" t="s">
        <v>73</v>
      </c>
      <c r="D7" s="13">
        <v>40705</v>
      </c>
      <c r="E7" s="13">
        <v>40707</v>
      </c>
      <c r="F7" s="14">
        <v>38180</v>
      </c>
      <c r="G7" s="15">
        <v>49000</v>
      </c>
      <c r="H7" s="15" t="s">
        <v>232</v>
      </c>
      <c r="I7" s="16">
        <v>30000</v>
      </c>
      <c r="J7" s="15"/>
      <c r="K7" s="15">
        <v>79000</v>
      </c>
      <c r="L7" s="15"/>
      <c r="M7" s="15"/>
      <c r="N7" s="17">
        <f t="shared" ref="N7:N42" si="0">SUM(G7+I7)</f>
        <v>79000</v>
      </c>
    </row>
    <row r="8" spans="1:14">
      <c r="A8" s="11"/>
      <c r="B8" s="12" t="s">
        <v>233</v>
      </c>
      <c r="C8" s="12"/>
      <c r="D8" s="13"/>
      <c r="E8" s="13"/>
      <c r="F8" s="14">
        <v>38181</v>
      </c>
      <c r="G8" s="15">
        <v>72000</v>
      </c>
      <c r="H8" s="15" t="s">
        <v>234</v>
      </c>
      <c r="I8" s="16">
        <v>72000</v>
      </c>
      <c r="J8" s="15"/>
      <c r="K8" s="15">
        <v>72000</v>
      </c>
      <c r="L8" s="15"/>
      <c r="M8" s="18"/>
      <c r="N8" s="17">
        <v>72000</v>
      </c>
    </row>
    <row r="9" spans="1:14">
      <c r="A9" s="11" t="s">
        <v>106</v>
      </c>
      <c r="B9" s="12" t="s">
        <v>235</v>
      </c>
      <c r="C9" s="12" t="s">
        <v>73</v>
      </c>
      <c r="D9" s="13">
        <v>40707</v>
      </c>
      <c r="E9" s="13">
        <v>40710</v>
      </c>
      <c r="F9" s="14">
        <v>38182</v>
      </c>
      <c r="G9" s="15">
        <v>61500</v>
      </c>
      <c r="H9" s="15"/>
      <c r="I9" s="16"/>
      <c r="J9" s="15"/>
      <c r="K9" s="15">
        <v>61500</v>
      </c>
      <c r="L9" s="15"/>
      <c r="M9" s="15"/>
      <c r="N9" s="17">
        <f t="shared" si="0"/>
        <v>61500</v>
      </c>
    </row>
    <row r="10" spans="1:14">
      <c r="A10" s="11"/>
      <c r="B10" s="12" t="s">
        <v>135</v>
      </c>
      <c r="C10" s="12"/>
      <c r="D10" s="13"/>
      <c r="E10" s="13"/>
      <c r="F10" s="14">
        <v>38183</v>
      </c>
      <c r="G10" s="15"/>
      <c r="H10" s="15" t="s">
        <v>178</v>
      </c>
      <c r="I10" s="16">
        <v>12000</v>
      </c>
      <c r="J10" s="15">
        <v>12000</v>
      </c>
      <c r="K10" s="15"/>
      <c r="L10" s="15"/>
      <c r="M10" s="18"/>
      <c r="N10" s="17">
        <f t="shared" si="0"/>
        <v>12000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249500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207500</v>
      </c>
      <c r="H44" s="15"/>
      <c r="I44" s="34">
        <f>SUM(I10:I42)</f>
        <v>12000</v>
      </c>
      <c r="J44" s="34">
        <f>SUM(J6:J42)</f>
        <v>12000</v>
      </c>
      <c r="K44" s="34">
        <f>SUM(K6:K42)</f>
        <v>237500</v>
      </c>
      <c r="L44" s="34">
        <f>SUM(L6:L43)</f>
        <v>0</v>
      </c>
      <c r="M44" s="34">
        <f>SUM(M6:M43)</f>
        <v>0</v>
      </c>
      <c r="N44" s="34">
        <f>SUM(J44:M44)</f>
        <v>249500</v>
      </c>
    </row>
    <row r="45" spans="1:14">
      <c r="A45" s="1"/>
      <c r="B45" s="1"/>
      <c r="C45" s="1"/>
      <c r="D45" s="35"/>
      <c r="E45" s="1"/>
      <c r="F45" s="1"/>
      <c r="G45" s="1"/>
      <c r="H45" s="138" t="s">
        <v>19</v>
      </c>
      <c r="I45" s="36"/>
      <c r="J45" s="32"/>
      <c r="K45" s="13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39" t="s">
        <v>21</v>
      </c>
      <c r="F46" s="13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3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/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12000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v>12000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8" sqref="C1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3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37"/>
      <c r="K3" s="217">
        <v>40706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3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87</v>
      </c>
      <c r="B6" s="12" t="s">
        <v>227</v>
      </c>
      <c r="C6" s="12" t="s">
        <v>228</v>
      </c>
      <c r="D6" s="13">
        <v>40706</v>
      </c>
      <c r="E6" s="13">
        <v>40707</v>
      </c>
      <c r="F6" s="14">
        <v>38176</v>
      </c>
      <c r="G6" s="15">
        <v>20000</v>
      </c>
      <c r="H6" s="15"/>
      <c r="I6" s="16"/>
      <c r="J6" s="15">
        <v>20000</v>
      </c>
      <c r="K6" s="15"/>
      <c r="L6" s="15"/>
      <c r="M6" s="15"/>
      <c r="N6" s="17">
        <f t="shared" ref="N6:N42" si="0">SUM(G6+I6)</f>
        <v>20000</v>
      </c>
    </row>
    <row r="7" spans="1:14">
      <c r="A7" s="11" t="s">
        <v>167</v>
      </c>
      <c r="B7" s="12" t="s">
        <v>229</v>
      </c>
      <c r="C7" s="12" t="s">
        <v>73</v>
      </c>
      <c r="D7" s="13">
        <v>40706</v>
      </c>
      <c r="E7" s="13">
        <v>40707</v>
      </c>
      <c r="F7" s="14">
        <v>38177</v>
      </c>
      <c r="G7" s="15">
        <v>23000</v>
      </c>
      <c r="H7" s="15"/>
      <c r="I7" s="16"/>
      <c r="J7" s="15">
        <v>23000</v>
      </c>
      <c r="K7" s="15"/>
      <c r="L7" s="15"/>
      <c r="M7" s="15"/>
      <c r="N7" s="17">
        <f t="shared" si="0"/>
        <v>23000</v>
      </c>
    </row>
    <row r="8" spans="1:14">
      <c r="A8" s="11"/>
      <c r="B8" s="12" t="s">
        <v>135</v>
      </c>
      <c r="C8" s="12"/>
      <c r="D8" s="13"/>
      <c r="E8" s="13"/>
      <c r="F8" s="14">
        <v>38178</v>
      </c>
      <c r="G8" s="15"/>
      <c r="H8" s="15" t="s">
        <v>57</v>
      </c>
      <c r="I8" s="16">
        <v>2600</v>
      </c>
      <c r="J8" s="15">
        <v>2600</v>
      </c>
      <c r="K8" s="15"/>
      <c r="L8" s="15"/>
      <c r="M8" s="18"/>
      <c r="N8" s="17">
        <f t="shared" si="0"/>
        <v>2600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45600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43000</v>
      </c>
      <c r="H44" s="15"/>
      <c r="I44" s="34">
        <f>SUM(I10:I42)</f>
        <v>0</v>
      </c>
      <c r="J44" s="34">
        <f>SUM(J6:J42)</f>
        <v>45600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45600</v>
      </c>
    </row>
    <row r="45" spans="1:14">
      <c r="A45" s="1"/>
      <c r="B45" s="1"/>
      <c r="C45" s="1"/>
      <c r="D45" s="35"/>
      <c r="E45" s="1"/>
      <c r="F45" s="1"/>
      <c r="G45" s="1"/>
      <c r="H45" s="136" t="s">
        <v>19</v>
      </c>
      <c r="I45" s="36"/>
      <c r="J45" s="32"/>
      <c r="K45" s="13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37" t="s">
        <v>21</v>
      </c>
      <c r="F46" s="13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3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6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v>3000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42600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45600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48" sqref="C48:C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3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135"/>
      <c r="K3" s="217">
        <v>40706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3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223</v>
      </c>
      <c r="C6" s="12" t="s">
        <v>17</v>
      </c>
      <c r="D6" s="13">
        <v>40706</v>
      </c>
      <c r="E6" s="13">
        <v>40707</v>
      </c>
      <c r="F6" s="14">
        <v>38172</v>
      </c>
      <c r="G6" s="15">
        <v>30000</v>
      </c>
      <c r="H6" s="15"/>
      <c r="I6" s="16"/>
      <c r="J6" s="15"/>
      <c r="K6" s="15">
        <v>30000</v>
      </c>
      <c r="L6" s="15"/>
      <c r="M6" s="15"/>
      <c r="N6" s="17">
        <f t="shared" ref="N6:N42" si="0">SUM(G6+I6)</f>
        <v>30000</v>
      </c>
    </row>
    <row r="7" spans="1:14">
      <c r="A7" s="11"/>
      <c r="B7" s="12" t="s">
        <v>224</v>
      </c>
      <c r="C7" s="12" t="s">
        <v>17</v>
      </c>
      <c r="D7" s="13">
        <v>40705</v>
      </c>
      <c r="E7" s="13">
        <v>40706</v>
      </c>
      <c r="F7" s="14">
        <v>38173</v>
      </c>
      <c r="G7" s="15">
        <v>25000</v>
      </c>
      <c r="H7" s="15"/>
      <c r="I7" s="16"/>
      <c r="J7" s="15"/>
      <c r="K7" s="15">
        <v>25000</v>
      </c>
      <c r="L7" s="15"/>
      <c r="M7" s="15"/>
      <c r="N7" s="17">
        <f t="shared" si="0"/>
        <v>25000</v>
      </c>
    </row>
    <row r="8" spans="1:14">
      <c r="A8" s="11"/>
      <c r="B8" s="12" t="s">
        <v>225</v>
      </c>
      <c r="C8" s="12" t="s">
        <v>17</v>
      </c>
      <c r="D8" s="13">
        <v>40704</v>
      </c>
      <c r="E8" s="13">
        <v>40706</v>
      </c>
      <c r="F8" s="14">
        <v>38174</v>
      </c>
      <c r="G8" s="15">
        <v>28000</v>
      </c>
      <c r="H8" s="15"/>
      <c r="I8" s="16"/>
      <c r="J8" s="15"/>
      <c r="K8" s="15">
        <v>28000</v>
      </c>
      <c r="L8" s="15"/>
      <c r="M8" s="18"/>
      <c r="N8" s="17">
        <f t="shared" si="0"/>
        <v>28000</v>
      </c>
    </row>
    <row r="9" spans="1:14">
      <c r="A9" s="11"/>
      <c r="B9" s="12" t="s">
        <v>226</v>
      </c>
      <c r="C9" s="12" t="s">
        <v>17</v>
      </c>
      <c r="D9" s="13">
        <v>40704</v>
      </c>
      <c r="E9" s="13">
        <v>40706</v>
      </c>
      <c r="F9" s="14">
        <v>38175</v>
      </c>
      <c r="G9" s="15">
        <v>225000</v>
      </c>
      <c r="H9" s="15"/>
      <c r="I9" s="16"/>
      <c r="J9" s="15">
        <v>90000</v>
      </c>
      <c r="K9" s="15">
        <v>135000</v>
      </c>
      <c r="L9" s="15"/>
      <c r="M9" s="15"/>
      <c r="N9" s="17">
        <f t="shared" si="0"/>
        <v>225000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308000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308000</v>
      </c>
      <c r="H44" s="15"/>
      <c r="I44" s="34">
        <f>SUM(I10:I42)</f>
        <v>0</v>
      </c>
      <c r="J44" s="34">
        <f>SUM(J6:J42)</f>
        <v>90000</v>
      </c>
      <c r="K44" s="34">
        <f>SUM(K6:K42)</f>
        <v>218000</v>
      </c>
      <c r="L44" s="34">
        <f>SUM(L6:L43)</f>
        <v>0</v>
      </c>
      <c r="M44" s="34">
        <f>SUM(M6:M43)</f>
        <v>0</v>
      </c>
      <c r="N44" s="34">
        <f>SUM(J44:M44)</f>
        <v>308000</v>
      </c>
    </row>
    <row r="45" spans="1:14">
      <c r="A45" s="1"/>
      <c r="B45" s="1"/>
      <c r="C45" s="1"/>
      <c r="D45" s="35"/>
      <c r="E45" s="1"/>
      <c r="F45" s="1"/>
      <c r="G45" s="1"/>
      <c r="H45" s="134" t="s">
        <v>19</v>
      </c>
      <c r="I45" s="36"/>
      <c r="J45" s="32"/>
      <c r="K45" s="13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35" t="s">
        <v>21</v>
      </c>
      <c r="F46" s="13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3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20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80000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90000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5" sqref="B15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3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33"/>
      <c r="K3" s="217">
        <v>40705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3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218</v>
      </c>
      <c r="C6" s="12" t="s">
        <v>17</v>
      </c>
      <c r="D6" s="13">
        <v>40705</v>
      </c>
      <c r="E6" s="13">
        <v>40706</v>
      </c>
      <c r="F6" s="14">
        <v>38167</v>
      </c>
      <c r="G6" s="15">
        <v>23000</v>
      </c>
      <c r="H6" s="15"/>
      <c r="I6" s="16"/>
      <c r="J6" s="15">
        <v>23000</v>
      </c>
      <c r="K6" s="15"/>
      <c r="L6" s="15"/>
      <c r="M6" s="15"/>
      <c r="N6" s="17">
        <f t="shared" ref="N6:N42" si="0">SUM(G6+I6)</f>
        <v>23000</v>
      </c>
    </row>
    <row r="7" spans="1:14">
      <c r="A7" s="11"/>
      <c r="B7" s="12" t="s">
        <v>219</v>
      </c>
      <c r="C7" s="12" t="s">
        <v>220</v>
      </c>
      <c r="D7" s="13">
        <v>40705</v>
      </c>
      <c r="E7" s="13">
        <v>40706</v>
      </c>
      <c r="F7" s="14">
        <v>38168</v>
      </c>
      <c r="G7" s="15">
        <v>23000</v>
      </c>
      <c r="H7" s="15"/>
      <c r="I7" s="16"/>
      <c r="J7" s="15"/>
      <c r="K7" s="15">
        <v>23000</v>
      </c>
      <c r="L7" s="15"/>
      <c r="M7" s="15"/>
      <c r="N7" s="17">
        <f t="shared" si="0"/>
        <v>23000</v>
      </c>
    </row>
    <row r="8" spans="1:14">
      <c r="A8" s="11"/>
      <c r="B8" s="12" t="s">
        <v>218</v>
      </c>
      <c r="C8" s="12"/>
      <c r="D8" s="13"/>
      <c r="E8" s="13"/>
      <c r="F8" s="14">
        <v>38169</v>
      </c>
      <c r="G8" s="15"/>
      <c r="H8" s="15" t="s">
        <v>221</v>
      </c>
      <c r="I8" s="16">
        <v>25000</v>
      </c>
      <c r="J8" s="15"/>
      <c r="K8" s="15">
        <v>25000</v>
      </c>
      <c r="L8" s="15"/>
      <c r="M8" s="18"/>
      <c r="N8" s="17">
        <f t="shared" si="0"/>
        <v>25000</v>
      </c>
    </row>
    <row r="9" spans="1:14">
      <c r="A9" s="11"/>
      <c r="B9" s="12" t="s">
        <v>222</v>
      </c>
      <c r="C9" s="12" t="s">
        <v>102</v>
      </c>
      <c r="D9" s="13">
        <v>40705</v>
      </c>
      <c r="E9" s="13">
        <v>40707</v>
      </c>
      <c r="F9" s="14">
        <v>38170</v>
      </c>
      <c r="G9" s="15">
        <v>57370</v>
      </c>
      <c r="H9" s="15"/>
      <c r="I9" s="16"/>
      <c r="J9" s="15"/>
      <c r="K9" s="15">
        <v>57370</v>
      </c>
      <c r="L9" s="15"/>
      <c r="M9" s="15"/>
      <c r="N9" s="17">
        <f t="shared" si="0"/>
        <v>57370</v>
      </c>
    </row>
    <row r="10" spans="1:14">
      <c r="A10" s="11"/>
      <c r="B10" s="12" t="s">
        <v>47</v>
      </c>
      <c r="C10" s="12"/>
      <c r="D10" s="13"/>
      <c r="E10" s="13"/>
      <c r="F10" s="14">
        <v>38171</v>
      </c>
      <c r="G10" s="15"/>
      <c r="H10" s="15" t="s">
        <v>57</v>
      </c>
      <c r="I10" s="16">
        <v>10600</v>
      </c>
      <c r="J10" s="15">
        <v>10600</v>
      </c>
      <c r="K10" s="15"/>
      <c r="L10" s="15"/>
      <c r="M10" s="18"/>
      <c r="N10" s="17">
        <f t="shared" si="0"/>
        <v>10600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138970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103370</v>
      </c>
      <c r="H44" s="15"/>
      <c r="I44" s="34">
        <f>SUM(I10:I42)</f>
        <v>10600</v>
      </c>
      <c r="J44" s="34">
        <f>SUM(J6:J42)</f>
        <v>33600</v>
      </c>
      <c r="K44" s="34">
        <f>SUM(K6:K42)</f>
        <v>105370</v>
      </c>
      <c r="L44" s="34">
        <f>SUM(L6:L43)</f>
        <v>0</v>
      </c>
      <c r="M44" s="34">
        <f>SUM(M6:M43)</f>
        <v>0</v>
      </c>
      <c r="N44" s="34">
        <f>SUM(J44:M44)</f>
        <v>138970</v>
      </c>
    </row>
    <row r="45" spans="1:14">
      <c r="A45" s="1"/>
      <c r="B45" s="1"/>
      <c r="C45" s="1"/>
      <c r="D45" s="35"/>
      <c r="E45" s="1"/>
      <c r="F45" s="1"/>
      <c r="G45" s="1"/>
      <c r="H45" s="132" t="s">
        <v>19</v>
      </c>
      <c r="I45" s="36"/>
      <c r="J45" s="32"/>
      <c r="K45" s="13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33" t="s">
        <v>21</v>
      </c>
      <c r="F46" s="13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3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40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20000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13600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33600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1"/>
  <sheetViews>
    <sheetView topLeftCell="C1" workbookViewId="0">
      <selection activeCell="D50" sqref="D5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20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203"/>
      <c r="K3" s="217">
        <v>40723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20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395</v>
      </c>
      <c r="B6" s="12" t="s">
        <v>27</v>
      </c>
      <c r="C6" s="12"/>
      <c r="D6" s="13">
        <v>40721</v>
      </c>
      <c r="E6" s="13">
        <v>40723</v>
      </c>
      <c r="F6" s="14">
        <v>38331</v>
      </c>
      <c r="G6" s="15">
        <v>42000</v>
      </c>
      <c r="H6" s="15"/>
      <c r="I6" s="16"/>
      <c r="J6" s="15">
        <v>42000</v>
      </c>
      <c r="K6" s="15"/>
      <c r="L6" s="15"/>
      <c r="M6" s="18"/>
      <c r="N6" s="17">
        <f t="shared" ref="N6:N42" si="0">SUM(G6+I6)</f>
        <v>42000</v>
      </c>
    </row>
    <row r="7" spans="1:14">
      <c r="A7" s="11"/>
      <c r="B7" s="12" t="s">
        <v>396</v>
      </c>
      <c r="C7" s="13"/>
      <c r="D7" s="13">
        <v>40722</v>
      </c>
      <c r="E7" s="13">
        <v>40723</v>
      </c>
      <c r="F7" s="14">
        <v>38332</v>
      </c>
      <c r="G7" s="15">
        <v>19000</v>
      </c>
      <c r="H7" s="15"/>
      <c r="I7" s="16"/>
      <c r="J7" s="15">
        <v>19000</v>
      </c>
      <c r="K7" s="15"/>
      <c r="L7" s="15"/>
      <c r="M7" s="15"/>
      <c r="N7" s="17">
        <f t="shared" si="0"/>
        <v>19000</v>
      </c>
    </row>
    <row r="8" spans="1:14">
      <c r="A8" s="11" t="s">
        <v>78</v>
      </c>
      <c r="B8" s="12" t="s">
        <v>397</v>
      </c>
      <c r="C8" s="13" t="s">
        <v>17</v>
      </c>
      <c r="D8" s="13">
        <v>40723</v>
      </c>
      <c r="E8" s="13">
        <v>40726</v>
      </c>
      <c r="F8" s="14">
        <v>38333</v>
      </c>
      <c r="G8" s="15">
        <v>73500</v>
      </c>
      <c r="H8" s="15"/>
      <c r="I8" s="16"/>
      <c r="J8" s="15"/>
      <c r="K8" s="15">
        <v>73500</v>
      </c>
      <c r="L8" s="15"/>
      <c r="M8" s="15"/>
      <c r="N8" s="17">
        <f t="shared" si="0"/>
        <v>73500</v>
      </c>
    </row>
    <row r="9" spans="1:14">
      <c r="A9" s="11" t="s">
        <v>103</v>
      </c>
      <c r="B9" s="12" t="s">
        <v>86</v>
      </c>
      <c r="C9" s="12" t="s">
        <v>17</v>
      </c>
      <c r="D9" s="13">
        <v>40723</v>
      </c>
      <c r="E9" s="13">
        <v>40725</v>
      </c>
      <c r="F9" s="14">
        <v>38334</v>
      </c>
      <c r="G9" s="15">
        <v>49000</v>
      </c>
      <c r="H9" s="15"/>
      <c r="I9" s="16"/>
      <c r="J9" s="15">
        <v>49000</v>
      </c>
      <c r="K9" s="15"/>
      <c r="L9" s="15"/>
      <c r="M9" s="18"/>
      <c r="N9" s="17">
        <f t="shared" si="0"/>
        <v>49000</v>
      </c>
    </row>
    <row r="10" spans="1:14">
      <c r="A10" s="11" t="s">
        <v>103</v>
      </c>
      <c r="B10" s="12" t="s">
        <v>86</v>
      </c>
      <c r="C10" s="12" t="s">
        <v>17</v>
      </c>
      <c r="D10" s="13"/>
      <c r="E10" s="13"/>
      <c r="F10" s="14">
        <v>38335</v>
      </c>
      <c r="G10" s="15"/>
      <c r="H10" s="15" t="s">
        <v>398</v>
      </c>
      <c r="I10" s="16">
        <v>60000</v>
      </c>
      <c r="J10" s="15">
        <v>60000</v>
      </c>
      <c r="K10" s="15"/>
      <c r="L10" s="15"/>
      <c r="M10" s="18"/>
      <c r="N10" s="17">
        <f t="shared" si="0"/>
        <v>60000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243500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183500</v>
      </c>
      <c r="H44" s="15"/>
      <c r="I44" s="34">
        <f>SUM(I6:I42)</f>
        <v>60000</v>
      </c>
      <c r="J44" s="34">
        <f>SUM(J6:J42)</f>
        <v>170000</v>
      </c>
      <c r="K44" s="34">
        <f>SUM(K6:K42)</f>
        <v>73500</v>
      </c>
      <c r="L44" s="34">
        <f>SUM(L6:L43)</f>
        <v>0</v>
      </c>
      <c r="M44" s="34">
        <f>SUM(M6:M43)</f>
        <v>0</v>
      </c>
      <c r="N44" s="34">
        <f>SUM(J44:M44)</f>
        <v>243500</v>
      </c>
    </row>
    <row r="45" spans="1:14">
      <c r="A45" s="1"/>
      <c r="B45" s="1"/>
      <c r="C45" s="1"/>
      <c r="D45" s="35"/>
      <c r="E45" s="1"/>
      <c r="F45" s="1"/>
      <c r="G45" s="1"/>
      <c r="H45" s="202" t="s">
        <v>19</v>
      </c>
      <c r="I45" s="36"/>
      <c r="J45" s="32"/>
      <c r="K45" s="20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203" t="s">
        <v>21</v>
      </c>
      <c r="F46" s="20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20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220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110000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60000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170000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3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31"/>
      <c r="K3" s="217">
        <v>40705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3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/>
      <c r="C6" s="12"/>
      <c r="D6" s="13"/>
      <c r="E6" s="13"/>
      <c r="F6" s="14"/>
      <c r="G6" s="15"/>
      <c r="H6" s="15"/>
      <c r="I6" s="16"/>
      <c r="J6" s="15"/>
      <c r="K6" s="15"/>
      <c r="L6" s="15"/>
      <c r="M6" s="15"/>
      <c r="N6" s="17">
        <f t="shared" ref="N6:N42" si="0">SUM(G6+I6)</f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5"/>
      <c r="N7" s="17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0</v>
      </c>
      <c r="H44" s="15"/>
      <c r="I44" s="34">
        <f>SUM(I10:I42)</f>
        <v>0</v>
      </c>
      <c r="J44" s="34">
        <f>SUM(J6:J42)</f>
        <v>0</v>
      </c>
      <c r="K44" s="34">
        <f>SUM(K6:K42)</f>
        <v>0</v>
      </c>
      <c r="L44" s="34">
        <f>SUM(L6:L43)</f>
        <v>0</v>
      </c>
      <c r="M44" s="34">
        <f>SUM(M6:M43)</f>
        <v>0</v>
      </c>
      <c r="N44" s="34">
        <f>SUM(J44:M44)</f>
        <v>0</v>
      </c>
    </row>
    <row r="45" spans="1:14">
      <c r="A45" s="1"/>
      <c r="B45" s="1"/>
      <c r="C45" s="1"/>
      <c r="D45" s="35"/>
      <c r="E45" s="1"/>
      <c r="F45" s="1"/>
      <c r="G45" s="1"/>
      <c r="H45" s="130" t="s">
        <v>19</v>
      </c>
      <c r="I45" s="36"/>
      <c r="J45" s="32"/>
      <c r="K45" s="13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31" t="s">
        <v>21</v>
      </c>
      <c r="F46" s="13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3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/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2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29"/>
      <c r="K3" s="217">
        <v>40704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2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203</v>
      </c>
      <c r="C6" s="12" t="s">
        <v>204</v>
      </c>
      <c r="D6" s="13">
        <v>40704</v>
      </c>
      <c r="E6" s="13">
        <v>40705</v>
      </c>
      <c r="F6" s="14">
        <v>38155</v>
      </c>
      <c r="G6" s="15">
        <v>17000</v>
      </c>
      <c r="H6" s="15"/>
      <c r="I6" s="16"/>
      <c r="J6" s="15"/>
      <c r="K6" s="15">
        <v>17000</v>
      </c>
      <c r="L6" s="15"/>
      <c r="M6" s="15"/>
      <c r="N6" s="17">
        <f t="shared" ref="N6:N42" si="0">SUM(G6+I6)</f>
        <v>17000</v>
      </c>
    </row>
    <row r="7" spans="1:14">
      <c r="A7" s="11"/>
      <c r="B7" s="12" t="s">
        <v>205</v>
      </c>
      <c r="C7" s="12" t="s">
        <v>17</v>
      </c>
      <c r="D7" s="13">
        <v>40704</v>
      </c>
      <c r="E7" s="13">
        <v>40707</v>
      </c>
      <c r="F7" s="14">
        <v>38156</v>
      </c>
      <c r="G7" s="15">
        <v>73500</v>
      </c>
      <c r="H7" s="15"/>
      <c r="I7" s="16"/>
      <c r="J7" s="15"/>
      <c r="K7" s="15">
        <v>73500</v>
      </c>
      <c r="L7" s="15"/>
      <c r="M7" s="15"/>
      <c r="N7" s="17">
        <f t="shared" si="0"/>
        <v>73500</v>
      </c>
    </row>
    <row r="8" spans="1:14">
      <c r="A8" s="11"/>
      <c r="B8" s="12" t="s">
        <v>206</v>
      </c>
      <c r="C8" s="12" t="s">
        <v>17</v>
      </c>
      <c r="D8" s="13">
        <v>40704</v>
      </c>
      <c r="E8" s="13">
        <v>40705</v>
      </c>
      <c r="F8" s="14">
        <v>38157</v>
      </c>
      <c r="G8" s="15">
        <v>30000</v>
      </c>
      <c r="H8" s="15"/>
      <c r="I8" s="16"/>
      <c r="J8" s="15"/>
      <c r="K8" s="15">
        <v>30000</v>
      </c>
      <c r="L8" s="15"/>
      <c r="M8" s="18"/>
      <c r="N8" s="17">
        <f t="shared" si="0"/>
        <v>30000</v>
      </c>
    </row>
    <row r="9" spans="1:14">
      <c r="A9" s="11"/>
      <c r="B9" s="12" t="s">
        <v>207</v>
      </c>
      <c r="C9" s="12" t="s">
        <v>17</v>
      </c>
      <c r="D9" s="13">
        <v>40704</v>
      </c>
      <c r="E9" s="13">
        <v>40705</v>
      </c>
      <c r="F9" s="14">
        <v>38158</v>
      </c>
      <c r="G9" s="15">
        <v>30000</v>
      </c>
      <c r="H9" s="15"/>
      <c r="I9" s="16"/>
      <c r="J9" s="15"/>
      <c r="K9" s="15">
        <v>30000</v>
      </c>
      <c r="L9" s="15"/>
      <c r="M9" s="15"/>
      <c r="N9" s="17">
        <f t="shared" si="0"/>
        <v>30000</v>
      </c>
    </row>
    <row r="10" spans="1:14">
      <c r="A10" s="11"/>
      <c r="B10" s="12" t="s">
        <v>208</v>
      </c>
      <c r="C10" s="12"/>
      <c r="D10" s="13"/>
      <c r="E10" s="13"/>
      <c r="F10" s="14">
        <v>38159</v>
      </c>
      <c r="G10" s="15"/>
      <c r="H10" s="15" t="s">
        <v>209</v>
      </c>
      <c r="I10" s="16">
        <v>12500</v>
      </c>
      <c r="J10" s="15">
        <v>12500</v>
      </c>
      <c r="K10" s="15"/>
      <c r="L10" s="15"/>
      <c r="M10" s="18"/>
      <c r="N10" s="17">
        <f t="shared" si="0"/>
        <v>12500</v>
      </c>
    </row>
    <row r="11" spans="1:14">
      <c r="A11" s="11"/>
      <c r="B11" s="12" t="s">
        <v>210</v>
      </c>
      <c r="C11" s="12" t="s">
        <v>52</v>
      </c>
      <c r="D11" s="13">
        <v>40704</v>
      </c>
      <c r="E11" s="13">
        <v>40705</v>
      </c>
      <c r="F11" s="14">
        <v>38160</v>
      </c>
      <c r="G11" s="15">
        <v>30000</v>
      </c>
      <c r="H11" s="15"/>
      <c r="I11" s="16"/>
      <c r="J11" s="15"/>
      <c r="K11" s="15">
        <v>30000</v>
      </c>
      <c r="L11" s="15"/>
      <c r="M11" s="18"/>
      <c r="N11" s="17">
        <f t="shared" si="0"/>
        <v>30000</v>
      </c>
    </row>
    <row r="12" spans="1:14">
      <c r="A12" s="11"/>
      <c r="B12" s="12" t="s">
        <v>152</v>
      </c>
      <c r="C12" s="12" t="s">
        <v>56</v>
      </c>
      <c r="D12" s="13">
        <v>40704</v>
      </c>
      <c r="E12" s="13">
        <v>40705</v>
      </c>
      <c r="F12" s="14">
        <v>38161</v>
      </c>
      <c r="G12" s="15">
        <v>20000</v>
      </c>
      <c r="H12" s="15"/>
      <c r="I12" s="16"/>
      <c r="J12" s="15"/>
      <c r="K12" s="15">
        <v>20000</v>
      </c>
      <c r="L12" s="15"/>
      <c r="M12" s="18"/>
      <c r="N12" s="17">
        <f t="shared" si="0"/>
        <v>20000</v>
      </c>
    </row>
    <row r="13" spans="1:14">
      <c r="A13" s="11"/>
      <c r="B13" s="12" t="s">
        <v>211</v>
      </c>
      <c r="C13" s="12" t="s">
        <v>212</v>
      </c>
      <c r="D13" s="13">
        <v>40704</v>
      </c>
      <c r="E13" s="13">
        <v>40706</v>
      </c>
      <c r="F13" s="4">
        <v>38162</v>
      </c>
      <c r="G13" s="15">
        <v>60000</v>
      </c>
      <c r="H13" s="15"/>
      <c r="I13" s="16"/>
      <c r="J13" s="15"/>
      <c r="K13" s="15">
        <v>60000</v>
      </c>
      <c r="L13" s="15"/>
      <c r="M13" s="18"/>
      <c r="N13" s="17">
        <f t="shared" si="0"/>
        <v>60000</v>
      </c>
    </row>
    <row r="14" spans="1:14">
      <c r="A14" s="11"/>
      <c r="B14" s="12" t="s">
        <v>213</v>
      </c>
      <c r="C14" s="19" t="s">
        <v>214</v>
      </c>
      <c r="D14" s="13">
        <v>40704</v>
      </c>
      <c r="E14" s="13">
        <v>40705</v>
      </c>
      <c r="F14" s="14">
        <v>38163</v>
      </c>
      <c r="G14" s="15">
        <v>17000</v>
      </c>
      <c r="H14" s="15"/>
      <c r="I14" s="16"/>
      <c r="J14" s="15">
        <v>17000</v>
      </c>
      <c r="K14" s="15"/>
      <c r="L14" s="15"/>
      <c r="M14" s="18"/>
      <c r="N14" s="17">
        <f t="shared" si="0"/>
        <v>17000</v>
      </c>
    </row>
    <row r="15" spans="1:14">
      <c r="A15" s="11"/>
      <c r="B15" s="12" t="s">
        <v>215</v>
      </c>
      <c r="C15" s="12" t="s">
        <v>214</v>
      </c>
      <c r="D15" s="13">
        <v>40704</v>
      </c>
      <c r="E15" s="13">
        <v>40705</v>
      </c>
      <c r="F15" s="14">
        <v>38164</v>
      </c>
      <c r="G15" s="15">
        <v>17000</v>
      </c>
      <c r="H15" s="15"/>
      <c r="I15" s="16"/>
      <c r="J15" s="15">
        <v>17000</v>
      </c>
      <c r="K15" s="15"/>
      <c r="L15" s="15"/>
      <c r="M15" s="18"/>
      <c r="N15" s="17">
        <f t="shared" si="0"/>
        <v>17000</v>
      </c>
    </row>
    <row r="16" spans="1:14">
      <c r="A16" s="11"/>
      <c r="B16" s="12" t="s">
        <v>47</v>
      </c>
      <c r="C16" s="12"/>
      <c r="D16" s="13"/>
      <c r="E16" s="13"/>
      <c r="F16" s="14">
        <v>38165</v>
      </c>
      <c r="G16" s="15"/>
      <c r="H16" s="15" t="s">
        <v>57</v>
      </c>
      <c r="I16" s="16">
        <v>7800</v>
      </c>
      <c r="J16" s="15">
        <v>7800</v>
      </c>
      <c r="K16" s="15"/>
      <c r="L16" s="15"/>
      <c r="M16" s="18"/>
      <c r="N16" s="17">
        <f t="shared" si="0"/>
        <v>7800</v>
      </c>
    </row>
    <row r="17" spans="1:14">
      <c r="A17" s="11"/>
      <c r="B17" s="12" t="s">
        <v>216</v>
      </c>
      <c r="C17" s="12"/>
      <c r="D17" s="13"/>
      <c r="E17" s="13"/>
      <c r="F17" s="14">
        <v>38166</v>
      </c>
      <c r="G17" s="15"/>
      <c r="H17" s="15" t="s">
        <v>217</v>
      </c>
      <c r="I17" s="16">
        <v>22500</v>
      </c>
      <c r="J17" s="15">
        <v>22500</v>
      </c>
      <c r="K17" s="15"/>
      <c r="L17" s="15"/>
      <c r="M17" s="18"/>
      <c r="N17" s="17">
        <f t="shared" si="0"/>
        <v>22500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337300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294500</v>
      </c>
      <c r="H44" s="15"/>
      <c r="I44" s="34">
        <f>SUM(I10:I42)</f>
        <v>42800</v>
      </c>
      <c r="J44" s="34">
        <f>SUM(J6:J42)</f>
        <v>76800</v>
      </c>
      <c r="K44" s="34">
        <f>SUM(K6:K42)</f>
        <v>260500</v>
      </c>
      <c r="L44" s="34">
        <f>SUM(L6:L43)</f>
        <v>0</v>
      </c>
      <c r="M44" s="34">
        <f>SUM(M6:M43)</f>
        <v>0</v>
      </c>
      <c r="N44" s="34">
        <f>SUM(J44:M44)</f>
        <v>337300</v>
      </c>
    </row>
    <row r="45" spans="1:14">
      <c r="A45" s="1"/>
      <c r="B45" s="1"/>
      <c r="C45" s="1"/>
      <c r="D45" s="35"/>
      <c r="E45" s="1"/>
      <c r="F45" s="1"/>
      <c r="G45" s="1"/>
      <c r="H45" s="128" t="s">
        <v>19</v>
      </c>
      <c r="I45" s="36"/>
      <c r="J45" s="32"/>
      <c r="K45" s="12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29" t="s">
        <v>21</v>
      </c>
      <c r="F46" s="12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2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20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66800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76800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2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27"/>
      <c r="K3" s="217">
        <v>40704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2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129</v>
      </c>
      <c r="B6" s="12" t="s">
        <v>197</v>
      </c>
      <c r="C6" s="12" t="s">
        <v>198</v>
      </c>
      <c r="D6" s="13">
        <v>40702</v>
      </c>
      <c r="E6" s="13">
        <v>40704</v>
      </c>
      <c r="F6" s="14">
        <v>38151</v>
      </c>
      <c r="G6" s="15">
        <v>32000</v>
      </c>
      <c r="H6" s="15"/>
      <c r="I6" s="16"/>
      <c r="J6" s="15">
        <v>32000</v>
      </c>
      <c r="K6" s="15"/>
      <c r="L6" s="15"/>
      <c r="M6" s="15"/>
      <c r="N6" s="17">
        <f t="shared" ref="N6:N42" si="0">SUM(G6+I6)</f>
        <v>32000</v>
      </c>
    </row>
    <row r="7" spans="1:14">
      <c r="A7" s="11" t="s">
        <v>78</v>
      </c>
      <c r="B7" s="12" t="s">
        <v>199</v>
      </c>
      <c r="C7" s="12" t="s">
        <v>128</v>
      </c>
      <c r="D7" s="13">
        <v>40703</v>
      </c>
      <c r="E7" s="13">
        <v>40704</v>
      </c>
      <c r="F7" s="14">
        <v>38152</v>
      </c>
      <c r="G7" s="15">
        <v>20500</v>
      </c>
      <c r="H7" s="15"/>
      <c r="I7" s="16"/>
      <c r="J7" s="15"/>
      <c r="K7" s="15">
        <v>20500</v>
      </c>
      <c r="L7" s="15"/>
      <c r="M7" s="15"/>
      <c r="N7" s="17">
        <f t="shared" si="0"/>
        <v>20500</v>
      </c>
    </row>
    <row r="8" spans="1:14">
      <c r="A8" s="11"/>
      <c r="B8" s="12" t="s">
        <v>200</v>
      </c>
      <c r="C8" s="12" t="s">
        <v>200</v>
      </c>
      <c r="D8" s="13">
        <v>40704</v>
      </c>
      <c r="E8" s="13">
        <v>40705</v>
      </c>
      <c r="F8" s="14">
        <v>38153</v>
      </c>
      <c r="G8" s="15">
        <v>133000</v>
      </c>
      <c r="H8" s="15"/>
      <c r="I8" s="16"/>
      <c r="J8" s="15"/>
      <c r="K8" s="15"/>
      <c r="L8" s="15"/>
      <c r="M8" s="18">
        <v>133000</v>
      </c>
      <c r="N8" s="17">
        <f t="shared" si="0"/>
        <v>133000</v>
      </c>
    </row>
    <row r="9" spans="1:14">
      <c r="A9" s="11"/>
      <c r="B9" s="12" t="s">
        <v>201</v>
      </c>
      <c r="C9" s="12" t="s">
        <v>202</v>
      </c>
      <c r="D9" s="13">
        <v>40596</v>
      </c>
      <c r="E9" s="13">
        <v>40600</v>
      </c>
      <c r="F9" s="14">
        <v>38154</v>
      </c>
      <c r="G9" s="15">
        <v>111775</v>
      </c>
      <c r="H9" s="15"/>
      <c r="I9" s="16"/>
      <c r="J9" s="15"/>
      <c r="K9" s="15"/>
      <c r="L9" s="15"/>
      <c r="M9" s="15">
        <v>111775</v>
      </c>
      <c r="N9" s="17">
        <f t="shared" si="0"/>
        <v>111775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297275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297275</v>
      </c>
      <c r="H44" s="15"/>
      <c r="I44" s="34">
        <f>SUM(I10:I42)</f>
        <v>0</v>
      </c>
      <c r="J44" s="34">
        <f>SUM(J6:J42)</f>
        <v>32000</v>
      </c>
      <c r="K44" s="34">
        <f>SUM(K6:K42)</f>
        <v>20500</v>
      </c>
      <c r="L44" s="34">
        <f>SUM(L6:L43)</f>
        <v>0</v>
      </c>
      <c r="M44" s="34">
        <f>SUM(M6:M43)</f>
        <v>244775</v>
      </c>
      <c r="N44" s="34">
        <f>SUM(J44:M44)</f>
        <v>297275</v>
      </c>
    </row>
    <row r="45" spans="1:14">
      <c r="A45" s="1"/>
      <c r="B45" s="1"/>
      <c r="C45" s="1"/>
      <c r="D45" s="35"/>
      <c r="E45" s="1"/>
      <c r="F45" s="1"/>
      <c r="G45" s="1"/>
      <c r="H45" s="126" t="s">
        <v>19</v>
      </c>
      <c r="I45" s="36"/>
      <c r="J45" s="32"/>
      <c r="K45" s="12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27" t="s">
        <v>21</v>
      </c>
      <c r="F46" s="12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2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/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32000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32000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2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25"/>
      <c r="K3" s="217">
        <v>40703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2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186</v>
      </c>
      <c r="C6" s="12" t="s">
        <v>187</v>
      </c>
      <c r="D6" s="13">
        <v>40619</v>
      </c>
      <c r="E6" s="13">
        <v>40621</v>
      </c>
      <c r="F6" s="14">
        <v>38142</v>
      </c>
      <c r="G6" s="15">
        <v>56000</v>
      </c>
      <c r="H6" s="15"/>
      <c r="I6" s="16"/>
      <c r="J6" s="15"/>
      <c r="K6" s="15"/>
      <c r="L6" s="15"/>
      <c r="M6" s="15">
        <v>56000</v>
      </c>
      <c r="N6" s="17">
        <f t="shared" ref="N6:N42" si="0">SUM(G6+I6)</f>
        <v>56000</v>
      </c>
    </row>
    <row r="7" spans="1:14">
      <c r="A7" s="11"/>
      <c r="B7" s="12" t="s">
        <v>183</v>
      </c>
      <c r="C7" s="12" t="s">
        <v>28</v>
      </c>
      <c r="D7" s="13">
        <v>40703</v>
      </c>
      <c r="E7" s="13">
        <v>40704</v>
      </c>
      <c r="F7" s="14">
        <v>38143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/>
      <c r="B8" s="12" t="s">
        <v>183</v>
      </c>
      <c r="C8" s="12" t="s">
        <v>28</v>
      </c>
      <c r="D8" s="13">
        <v>40703</v>
      </c>
      <c r="E8" s="13">
        <v>40704</v>
      </c>
      <c r="F8" s="14">
        <v>38144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si="0"/>
        <v>20000</v>
      </c>
    </row>
    <row r="9" spans="1:14">
      <c r="A9" s="11"/>
      <c r="B9" s="12" t="s">
        <v>188</v>
      </c>
      <c r="C9" s="12" t="s">
        <v>189</v>
      </c>
      <c r="D9" s="13">
        <v>40709</v>
      </c>
      <c r="E9" s="13">
        <v>40711</v>
      </c>
      <c r="F9" s="14">
        <v>38145</v>
      </c>
      <c r="G9" s="15">
        <v>49000</v>
      </c>
      <c r="H9" s="15"/>
      <c r="I9" s="16"/>
      <c r="J9" s="15"/>
      <c r="K9" s="15"/>
      <c r="L9" s="15"/>
      <c r="M9" s="15">
        <v>49000</v>
      </c>
      <c r="N9" s="17">
        <f t="shared" si="0"/>
        <v>49000</v>
      </c>
    </row>
    <row r="10" spans="1:14">
      <c r="A10" s="11"/>
      <c r="B10" s="12" t="s">
        <v>190</v>
      </c>
      <c r="C10" s="12" t="s">
        <v>191</v>
      </c>
      <c r="D10" s="13">
        <v>40703</v>
      </c>
      <c r="E10" s="13">
        <v>40705</v>
      </c>
      <c r="F10" s="14">
        <v>38146</v>
      </c>
      <c r="G10" s="15">
        <v>121000</v>
      </c>
      <c r="H10" s="15"/>
      <c r="I10" s="16"/>
      <c r="J10" s="15"/>
      <c r="K10" s="15"/>
      <c r="L10" s="15"/>
      <c r="M10" s="18">
        <v>121000</v>
      </c>
      <c r="N10" s="17">
        <f t="shared" si="0"/>
        <v>121000</v>
      </c>
    </row>
    <row r="11" spans="1:14">
      <c r="A11" s="11"/>
      <c r="B11" s="12" t="s">
        <v>192</v>
      </c>
      <c r="C11" s="12" t="s">
        <v>17</v>
      </c>
      <c r="D11" s="13">
        <v>40703</v>
      </c>
      <c r="E11" s="13">
        <v>40704</v>
      </c>
      <c r="F11" s="14">
        <v>38147</v>
      </c>
      <c r="G11" s="15">
        <v>27500</v>
      </c>
      <c r="H11" s="15"/>
      <c r="I11" s="16"/>
      <c r="J11" s="15">
        <v>27500</v>
      </c>
      <c r="K11" s="15"/>
      <c r="L11" s="15"/>
      <c r="M11" s="18"/>
      <c r="N11" s="17">
        <f t="shared" si="0"/>
        <v>27500</v>
      </c>
    </row>
    <row r="12" spans="1:14">
      <c r="A12" s="11"/>
      <c r="B12" s="12" t="s">
        <v>193</v>
      </c>
      <c r="C12" s="12" t="s">
        <v>17</v>
      </c>
      <c r="D12" s="13"/>
      <c r="E12" s="13"/>
      <c r="F12" s="14">
        <v>38148</v>
      </c>
      <c r="G12" s="15"/>
      <c r="H12" s="15" t="s">
        <v>194</v>
      </c>
      <c r="I12" s="16">
        <v>67500</v>
      </c>
      <c r="J12" s="15">
        <v>67500</v>
      </c>
      <c r="K12" s="15"/>
      <c r="L12" s="15"/>
      <c r="M12" s="18"/>
      <c r="N12" s="17">
        <f t="shared" si="0"/>
        <v>67500</v>
      </c>
    </row>
    <row r="13" spans="1:14">
      <c r="A13" s="11"/>
      <c r="B13" s="12" t="s">
        <v>195</v>
      </c>
      <c r="C13" s="12" t="s">
        <v>17</v>
      </c>
      <c r="D13" s="13"/>
      <c r="E13" s="13"/>
      <c r="F13" s="4">
        <v>38150</v>
      </c>
      <c r="G13" s="15"/>
      <c r="H13" s="15" t="s">
        <v>57</v>
      </c>
      <c r="I13" s="16">
        <v>2800</v>
      </c>
      <c r="J13" s="15">
        <v>2800</v>
      </c>
      <c r="K13" s="15"/>
      <c r="L13" s="15"/>
      <c r="M13" s="18"/>
      <c r="N13" s="17">
        <f t="shared" si="0"/>
        <v>2800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363800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293500</v>
      </c>
      <c r="H44" s="15"/>
      <c r="I44" s="34">
        <f>SUM(I10:I42)</f>
        <v>70300</v>
      </c>
      <c r="J44" s="34">
        <f>SUM(J6:J42)</f>
        <v>97800</v>
      </c>
      <c r="K44" s="34">
        <f>SUM(K6:K42)</f>
        <v>40000</v>
      </c>
      <c r="L44" s="34">
        <f>SUM(L6:L43)</f>
        <v>0</v>
      </c>
      <c r="M44" s="34">
        <f>SUM(M6:M43)</f>
        <v>226000</v>
      </c>
      <c r="N44" s="34">
        <f>SUM(J44:M44)</f>
        <v>363800</v>
      </c>
    </row>
    <row r="45" spans="1:14">
      <c r="A45" s="1"/>
      <c r="B45" s="1"/>
      <c r="C45" s="1"/>
      <c r="D45" s="35"/>
      <c r="E45" s="1"/>
      <c r="F45" s="1"/>
      <c r="G45" s="1"/>
      <c r="H45" s="124" t="s">
        <v>19</v>
      </c>
      <c r="I45" s="36"/>
      <c r="J45" s="32"/>
      <c r="K45" s="12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25" t="s">
        <v>21</v>
      </c>
      <c r="F46" s="125"/>
      <c r="G46" s="37"/>
      <c r="H46" s="219" t="s">
        <v>196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2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100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50000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47800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97800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F37" sqref="F37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2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23"/>
      <c r="K3" s="217">
        <v>40703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2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176</v>
      </c>
      <c r="C6" s="12" t="s">
        <v>177</v>
      </c>
      <c r="D6" s="13">
        <v>40665</v>
      </c>
      <c r="E6" s="13">
        <v>40667</v>
      </c>
      <c r="F6" s="14">
        <v>38134</v>
      </c>
      <c r="G6" s="15">
        <v>26000</v>
      </c>
      <c r="H6" s="15"/>
      <c r="I6" s="16"/>
      <c r="J6" s="15"/>
      <c r="K6" s="15"/>
      <c r="L6" s="15"/>
      <c r="M6" s="15">
        <v>26000</v>
      </c>
      <c r="N6" s="17">
        <f t="shared" ref="N6:N42" si="0">SUM(G6+I6)</f>
        <v>26000</v>
      </c>
    </row>
    <row r="7" spans="1:14">
      <c r="A7" s="11"/>
      <c r="B7" s="12"/>
      <c r="C7" s="12" t="s">
        <v>161</v>
      </c>
      <c r="D7" s="13"/>
      <c r="E7" s="13"/>
      <c r="F7" s="14">
        <v>38135</v>
      </c>
      <c r="G7" s="15"/>
      <c r="H7" s="15" t="s">
        <v>178</v>
      </c>
      <c r="I7" s="16">
        <v>2500</v>
      </c>
      <c r="J7" s="15">
        <v>2500</v>
      </c>
      <c r="K7" s="15"/>
      <c r="L7" s="15"/>
      <c r="M7" s="15"/>
      <c r="N7" s="17">
        <f t="shared" si="0"/>
        <v>2500</v>
      </c>
    </row>
    <row r="8" spans="1:14">
      <c r="A8" s="11" t="s">
        <v>80</v>
      </c>
      <c r="B8" s="12" t="s">
        <v>179</v>
      </c>
      <c r="C8" s="12" t="s">
        <v>180</v>
      </c>
      <c r="D8" s="13">
        <v>40702</v>
      </c>
      <c r="E8" s="13">
        <v>40703</v>
      </c>
      <c r="F8" s="14">
        <v>38136</v>
      </c>
      <c r="G8" s="15">
        <v>19000</v>
      </c>
      <c r="H8" s="15"/>
      <c r="I8" s="16"/>
      <c r="J8" s="15"/>
      <c r="K8" s="15">
        <v>19000</v>
      </c>
      <c r="L8" s="15"/>
      <c r="M8" s="18"/>
      <c r="N8" s="17">
        <f t="shared" si="0"/>
        <v>19000</v>
      </c>
    </row>
    <row r="9" spans="1:14">
      <c r="A9" s="11" t="s">
        <v>181</v>
      </c>
      <c r="B9" s="12"/>
      <c r="C9" s="12" t="s">
        <v>182</v>
      </c>
      <c r="D9" s="13">
        <v>40702</v>
      </c>
      <c r="E9" s="13">
        <v>40703</v>
      </c>
      <c r="F9" s="14">
        <v>38137</v>
      </c>
      <c r="G9" s="15">
        <v>42000</v>
      </c>
      <c r="H9" s="15"/>
      <c r="I9" s="16"/>
      <c r="J9" s="15"/>
      <c r="K9" s="15">
        <v>42000</v>
      </c>
      <c r="L9" s="15"/>
      <c r="M9" s="15"/>
      <c r="N9" s="17">
        <f t="shared" si="0"/>
        <v>42000</v>
      </c>
    </row>
    <row r="10" spans="1:14">
      <c r="A10" s="11" t="s">
        <v>71</v>
      </c>
      <c r="B10" s="12" t="s">
        <v>63</v>
      </c>
      <c r="C10" s="12" t="s">
        <v>183</v>
      </c>
      <c r="D10" s="13">
        <v>40703</v>
      </c>
      <c r="E10" s="13">
        <v>40704</v>
      </c>
      <c r="F10" s="14">
        <v>38139</v>
      </c>
      <c r="G10" s="15">
        <v>20000</v>
      </c>
      <c r="H10" s="15"/>
      <c r="I10" s="16"/>
      <c r="J10" s="15"/>
      <c r="K10" s="15">
        <v>20000</v>
      </c>
      <c r="L10" s="15"/>
      <c r="M10" s="18"/>
      <c r="N10" s="17">
        <f t="shared" si="0"/>
        <v>20000</v>
      </c>
    </row>
    <row r="11" spans="1:14">
      <c r="A11" s="11" t="s">
        <v>106</v>
      </c>
      <c r="B11" s="12" t="s">
        <v>184</v>
      </c>
      <c r="C11" s="12" t="s">
        <v>183</v>
      </c>
      <c r="D11" s="13">
        <v>40703</v>
      </c>
      <c r="E11" s="13">
        <v>40704</v>
      </c>
      <c r="F11" s="14">
        <v>38140</v>
      </c>
      <c r="G11" s="15">
        <v>20000</v>
      </c>
      <c r="H11" s="15"/>
      <c r="I11" s="16"/>
      <c r="J11" s="15"/>
      <c r="K11" s="15">
        <v>20000</v>
      </c>
      <c r="L11" s="15"/>
      <c r="M11" s="18"/>
      <c r="N11" s="17">
        <f t="shared" si="0"/>
        <v>20000</v>
      </c>
    </row>
    <row r="12" spans="1:14">
      <c r="A12" s="11" t="s">
        <v>167</v>
      </c>
      <c r="B12" s="12" t="s">
        <v>185</v>
      </c>
      <c r="C12" s="12" t="s">
        <v>183</v>
      </c>
      <c r="D12" s="13">
        <v>40703</v>
      </c>
      <c r="E12" s="13">
        <v>40704</v>
      </c>
      <c r="F12" s="14">
        <v>38141</v>
      </c>
      <c r="G12" s="15">
        <v>20000</v>
      </c>
      <c r="H12" s="15"/>
      <c r="I12" s="16"/>
      <c r="J12" s="15"/>
      <c r="K12" s="15">
        <v>20000</v>
      </c>
      <c r="L12" s="15"/>
      <c r="M12" s="18"/>
      <c r="N12" s="17">
        <f t="shared" si="0"/>
        <v>20000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149500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147000</v>
      </c>
      <c r="H44" s="15"/>
      <c r="I44" s="34">
        <f>SUM(I10:I42)</f>
        <v>0</v>
      </c>
      <c r="J44" s="34">
        <f>SUM(J6:J42)</f>
        <v>2500</v>
      </c>
      <c r="K44" s="34">
        <f>SUM(K6:K42)</f>
        <v>121000</v>
      </c>
      <c r="L44" s="34">
        <f>SUM(L6:L43)</f>
        <v>0</v>
      </c>
      <c r="M44" s="34">
        <f>SUM(M6:M43)</f>
        <v>26000</v>
      </c>
      <c r="N44" s="34">
        <f>SUM(J44:M44)</f>
        <v>149500</v>
      </c>
    </row>
    <row r="45" spans="1:14">
      <c r="A45" s="1"/>
      <c r="B45" s="1"/>
      <c r="C45" s="1"/>
      <c r="D45" s="35"/>
      <c r="E45" s="1"/>
      <c r="F45" s="1"/>
      <c r="G45" s="1"/>
      <c r="H45" s="122" t="s">
        <v>19</v>
      </c>
      <c r="I45" s="36"/>
      <c r="J45" s="32"/>
      <c r="K45" s="12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23" t="s">
        <v>21</v>
      </c>
      <c r="F46" s="123"/>
      <c r="G46" s="37"/>
      <c r="H46" s="219" t="s">
        <v>175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2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2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1500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2500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2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115</v>
      </c>
      <c r="F3" s="8"/>
      <c r="G3" s="1"/>
      <c r="H3" s="1"/>
      <c r="I3" s="1"/>
      <c r="J3" s="121"/>
      <c r="K3" s="217">
        <v>40702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2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167</v>
      </c>
      <c r="B6" s="12" t="s">
        <v>168</v>
      </c>
      <c r="C6" s="12" t="s">
        <v>17</v>
      </c>
      <c r="D6" s="13">
        <v>40702</v>
      </c>
      <c r="E6" s="13">
        <v>40703</v>
      </c>
      <c r="F6" s="14">
        <v>38130</v>
      </c>
      <c r="G6" s="15">
        <v>24500</v>
      </c>
      <c r="H6" s="15"/>
      <c r="I6" s="16"/>
      <c r="J6" s="15">
        <v>24500</v>
      </c>
      <c r="K6" s="15"/>
      <c r="L6" s="15"/>
      <c r="M6" s="15"/>
      <c r="N6" s="17">
        <f t="shared" ref="N6:N42" si="0">SUM(G6+I6)</f>
        <v>24500</v>
      </c>
    </row>
    <row r="7" spans="1:14">
      <c r="A7" s="11" t="s">
        <v>169</v>
      </c>
      <c r="B7" s="12" t="s">
        <v>170</v>
      </c>
      <c r="C7" s="12" t="s">
        <v>17</v>
      </c>
      <c r="D7" s="13">
        <v>40702</v>
      </c>
      <c r="E7" s="13">
        <v>40714</v>
      </c>
      <c r="F7" s="14">
        <v>38131</v>
      </c>
      <c r="G7" s="15">
        <v>212000</v>
      </c>
      <c r="H7" s="15"/>
      <c r="I7" s="16"/>
      <c r="J7" s="15">
        <v>212000</v>
      </c>
      <c r="K7" s="15"/>
      <c r="L7" s="15"/>
      <c r="M7" s="15"/>
      <c r="N7" s="17">
        <f t="shared" si="0"/>
        <v>212000</v>
      </c>
    </row>
    <row r="8" spans="1:14">
      <c r="A8" s="11"/>
      <c r="B8" s="12" t="s">
        <v>171</v>
      </c>
      <c r="C8" s="12" t="s">
        <v>17</v>
      </c>
      <c r="D8" s="13"/>
      <c r="E8" s="13"/>
      <c r="F8" s="14">
        <v>38132</v>
      </c>
      <c r="G8" s="15"/>
      <c r="H8" s="15" t="s">
        <v>172</v>
      </c>
      <c r="I8" s="16">
        <v>50000</v>
      </c>
      <c r="J8" s="15">
        <v>50000</v>
      </c>
      <c r="K8" s="15"/>
      <c r="L8" s="15"/>
      <c r="M8" s="18"/>
      <c r="N8" s="17">
        <f t="shared" si="0"/>
        <v>50000</v>
      </c>
    </row>
    <row r="9" spans="1:14">
      <c r="A9" s="11" t="s">
        <v>173</v>
      </c>
      <c r="B9" s="12" t="s">
        <v>174</v>
      </c>
      <c r="C9" s="12" t="s">
        <v>17</v>
      </c>
      <c r="D9" s="13">
        <v>40702</v>
      </c>
      <c r="E9" s="13">
        <v>40703</v>
      </c>
      <c r="F9" s="14">
        <v>38133</v>
      </c>
      <c r="G9" s="15">
        <v>19500</v>
      </c>
      <c r="H9" s="15"/>
      <c r="I9" s="16"/>
      <c r="J9" s="15"/>
      <c r="K9" s="15">
        <v>19500</v>
      </c>
      <c r="L9" s="15"/>
      <c r="M9" s="15"/>
      <c r="N9" s="17">
        <f t="shared" si="0"/>
        <v>19500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306000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256000</v>
      </c>
      <c r="H44" s="15"/>
      <c r="I44" s="34">
        <f>SUM(I10:I42)</f>
        <v>0</v>
      </c>
      <c r="J44" s="34">
        <f>SUM(J6:J42)</f>
        <v>286500</v>
      </c>
      <c r="K44" s="34">
        <f>SUM(K6:K42)</f>
        <v>19500</v>
      </c>
      <c r="L44" s="34">
        <f>SUM(L6:L43)</f>
        <v>0</v>
      </c>
      <c r="M44" s="34">
        <f>SUM(M6:M43)</f>
        <v>0</v>
      </c>
      <c r="N44" s="34">
        <f>SUM(J44:M44)</f>
        <v>306000</v>
      </c>
    </row>
    <row r="45" spans="1:14">
      <c r="A45" s="1"/>
      <c r="B45" s="1"/>
      <c r="C45" s="1"/>
      <c r="D45" s="35"/>
      <c r="E45" s="1"/>
      <c r="F45" s="1"/>
      <c r="G45" s="1"/>
      <c r="H45" s="120" t="s">
        <v>19</v>
      </c>
      <c r="I45" s="36"/>
      <c r="J45" s="32"/>
      <c r="K45" s="12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21" t="s">
        <v>21</v>
      </c>
      <c r="F46" s="12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2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115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57500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229000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286500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20" sqref="C2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1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19"/>
      <c r="K3" s="217">
        <v>40702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1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152</v>
      </c>
      <c r="C6" s="12" t="s">
        <v>27</v>
      </c>
      <c r="D6" s="13">
        <v>40700</v>
      </c>
      <c r="E6" s="13">
        <v>40702</v>
      </c>
      <c r="F6" s="14">
        <v>38115</v>
      </c>
      <c r="G6" s="15">
        <v>42000</v>
      </c>
      <c r="H6" s="15"/>
      <c r="I6" s="16"/>
      <c r="J6" s="15">
        <v>42000</v>
      </c>
      <c r="K6" s="15"/>
      <c r="L6" s="15"/>
      <c r="M6" s="15"/>
      <c r="N6" s="17">
        <f t="shared" ref="N6:N42" si="0">SUM(G6+I6)</f>
        <v>42000</v>
      </c>
    </row>
    <row r="7" spans="1:14">
      <c r="A7" s="11"/>
      <c r="B7" s="12" t="s">
        <v>153</v>
      </c>
      <c r="C7" s="12" t="s">
        <v>17</v>
      </c>
      <c r="D7" s="13">
        <v>40698</v>
      </c>
      <c r="E7" s="13">
        <v>40702</v>
      </c>
      <c r="F7" s="14">
        <v>38116</v>
      </c>
      <c r="G7" s="15">
        <v>99000</v>
      </c>
      <c r="H7" s="15"/>
      <c r="I7" s="16"/>
      <c r="J7" s="15">
        <v>99000</v>
      </c>
      <c r="K7" s="15"/>
      <c r="L7" s="15"/>
      <c r="M7" s="15"/>
      <c r="N7" s="17">
        <f t="shared" si="0"/>
        <v>99000</v>
      </c>
    </row>
    <row r="8" spans="1:14">
      <c r="A8" s="11"/>
      <c r="B8" s="12" t="s">
        <v>153</v>
      </c>
      <c r="C8" s="12"/>
      <c r="D8" s="13"/>
      <c r="E8" s="13"/>
      <c r="F8" s="14">
        <v>38117</v>
      </c>
      <c r="G8" s="15">
        <v>25000</v>
      </c>
      <c r="H8" s="15" t="s">
        <v>154</v>
      </c>
      <c r="I8" s="16"/>
      <c r="J8" s="15">
        <v>25000</v>
      </c>
      <c r="K8" s="15"/>
      <c r="L8" s="15"/>
      <c r="M8" s="18"/>
      <c r="N8" s="17">
        <f t="shared" si="0"/>
        <v>25000</v>
      </c>
    </row>
    <row r="9" spans="1:14">
      <c r="A9" s="11"/>
      <c r="B9" s="12" t="s">
        <v>155</v>
      </c>
      <c r="C9" s="12" t="s">
        <v>17</v>
      </c>
      <c r="D9" s="13">
        <v>40701</v>
      </c>
      <c r="E9" s="13">
        <v>40703</v>
      </c>
      <c r="F9" s="14">
        <v>38118</v>
      </c>
      <c r="G9" s="15">
        <v>46000</v>
      </c>
      <c r="H9" s="15"/>
      <c r="I9" s="16"/>
      <c r="J9" s="15">
        <v>46000</v>
      </c>
      <c r="K9" s="15"/>
      <c r="L9" s="15"/>
      <c r="M9" s="15"/>
      <c r="N9" s="17">
        <f t="shared" si="0"/>
        <v>46000</v>
      </c>
    </row>
    <row r="10" spans="1:14">
      <c r="A10" s="11"/>
      <c r="B10" s="12" t="s">
        <v>156</v>
      </c>
      <c r="C10" s="12" t="s">
        <v>17</v>
      </c>
      <c r="D10" s="13">
        <v>40701</v>
      </c>
      <c r="E10" s="13">
        <v>40702</v>
      </c>
      <c r="F10" s="14">
        <v>38119</v>
      </c>
      <c r="G10" s="15">
        <v>24500</v>
      </c>
      <c r="H10" s="15"/>
      <c r="I10" s="16"/>
      <c r="J10" s="15"/>
      <c r="K10" s="15">
        <v>24500</v>
      </c>
      <c r="L10" s="15"/>
      <c r="M10" s="18"/>
      <c r="N10" s="17">
        <f t="shared" si="0"/>
        <v>24500</v>
      </c>
    </row>
    <row r="11" spans="1:14">
      <c r="A11" s="11"/>
      <c r="B11" s="12" t="s">
        <v>157</v>
      </c>
      <c r="C11" s="12" t="s">
        <v>17</v>
      </c>
      <c r="D11" s="13">
        <v>40700</v>
      </c>
      <c r="E11" s="13">
        <v>40702</v>
      </c>
      <c r="F11" s="14">
        <v>38120</v>
      </c>
      <c r="G11" s="15">
        <v>122000</v>
      </c>
      <c r="H11" s="15"/>
      <c r="I11" s="16"/>
      <c r="J11" s="15"/>
      <c r="K11" s="15">
        <v>122000</v>
      </c>
      <c r="L11" s="15"/>
      <c r="M11" s="18"/>
      <c r="N11" s="17">
        <f t="shared" si="0"/>
        <v>122000</v>
      </c>
    </row>
    <row r="12" spans="1:14">
      <c r="A12" s="11"/>
      <c r="B12" s="12" t="s">
        <v>158</v>
      </c>
      <c r="C12" s="12" t="s">
        <v>17</v>
      </c>
      <c r="D12" s="13">
        <v>40702</v>
      </c>
      <c r="E12" s="13">
        <v>40703</v>
      </c>
      <c r="F12" s="14">
        <v>38121</v>
      </c>
      <c r="G12" s="15">
        <v>17000</v>
      </c>
      <c r="H12" s="15"/>
      <c r="I12" s="16"/>
      <c r="J12" s="15">
        <v>17000</v>
      </c>
      <c r="K12" s="15"/>
      <c r="L12" s="15"/>
      <c r="M12" s="18"/>
      <c r="N12" s="17">
        <f t="shared" si="0"/>
        <v>17000</v>
      </c>
    </row>
    <row r="13" spans="1:14">
      <c r="A13" s="11"/>
      <c r="B13" s="12" t="s">
        <v>159</v>
      </c>
      <c r="C13" s="12" t="s">
        <v>38</v>
      </c>
      <c r="D13" s="13">
        <v>40696</v>
      </c>
      <c r="E13" s="13">
        <v>40697</v>
      </c>
      <c r="F13" s="4">
        <v>38122</v>
      </c>
      <c r="G13" s="15">
        <v>22695</v>
      </c>
      <c r="H13" s="15"/>
      <c r="I13" s="16"/>
      <c r="J13" s="15"/>
      <c r="K13" s="15"/>
      <c r="L13" s="15">
        <v>22695</v>
      </c>
      <c r="M13" s="18"/>
      <c r="N13" s="17">
        <f t="shared" si="0"/>
        <v>22695</v>
      </c>
    </row>
    <row r="14" spans="1:14">
      <c r="A14" s="11"/>
      <c r="B14" s="12" t="s">
        <v>160</v>
      </c>
      <c r="C14" s="19" t="s">
        <v>38</v>
      </c>
      <c r="D14" s="13">
        <v>40696</v>
      </c>
      <c r="E14" s="13">
        <v>40700</v>
      </c>
      <c r="F14" s="14">
        <v>38123</v>
      </c>
      <c r="G14" s="15">
        <v>22695</v>
      </c>
      <c r="H14" s="15"/>
      <c r="I14" s="16"/>
      <c r="J14" s="15"/>
      <c r="K14" s="15"/>
      <c r="L14" s="15">
        <v>22695</v>
      </c>
      <c r="M14" s="18"/>
      <c r="N14" s="17">
        <f t="shared" si="0"/>
        <v>22695</v>
      </c>
    </row>
    <row r="15" spans="1:14">
      <c r="A15" s="11"/>
      <c r="B15" s="12" t="s">
        <v>116</v>
      </c>
      <c r="C15" s="12" t="s">
        <v>161</v>
      </c>
      <c r="D15" s="13">
        <v>40702</v>
      </c>
      <c r="E15" s="13">
        <v>40703</v>
      </c>
      <c r="F15" s="14">
        <v>38124</v>
      </c>
      <c r="G15" s="15">
        <v>17000</v>
      </c>
      <c r="H15" s="15"/>
      <c r="I15" s="16"/>
      <c r="J15" s="15"/>
      <c r="K15" s="15">
        <v>17000</v>
      </c>
      <c r="L15" s="15"/>
      <c r="M15" s="18"/>
      <c r="N15" s="17">
        <f t="shared" si="0"/>
        <v>17000</v>
      </c>
    </row>
    <row r="16" spans="1:14">
      <c r="A16" s="11"/>
      <c r="B16" s="12" t="s">
        <v>162</v>
      </c>
      <c r="C16" s="12" t="s">
        <v>38</v>
      </c>
      <c r="D16" s="13">
        <v>40698</v>
      </c>
      <c r="E16" s="13">
        <v>40699</v>
      </c>
      <c r="F16" s="14">
        <v>38125</v>
      </c>
      <c r="G16" s="15">
        <v>29680</v>
      </c>
      <c r="H16" s="15"/>
      <c r="I16" s="16"/>
      <c r="J16" s="15"/>
      <c r="K16" s="15"/>
      <c r="L16" s="15">
        <v>29680</v>
      </c>
      <c r="M16" s="18"/>
      <c r="N16" s="17">
        <f t="shared" si="0"/>
        <v>29680</v>
      </c>
    </row>
    <row r="17" spans="1:14">
      <c r="A17" s="11"/>
      <c r="B17" s="12" t="s">
        <v>163</v>
      </c>
      <c r="C17" s="12" t="s">
        <v>164</v>
      </c>
      <c r="D17" s="13">
        <v>40686</v>
      </c>
      <c r="E17" s="13">
        <v>40687</v>
      </c>
      <c r="F17" s="14">
        <v>38126</v>
      </c>
      <c r="G17" s="15">
        <v>21500</v>
      </c>
      <c r="H17" s="15"/>
      <c r="I17" s="16"/>
      <c r="J17" s="15"/>
      <c r="K17" s="15"/>
      <c r="L17" s="15">
        <v>21500</v>
      </c>
      <c r="M17" s="18"/>
      <c r="N17" s="17">
        <f t="shared" si="0"/>
        <v>21500</v>
      </c>
    </row>
    <row r="18" spans="1:14">
      <c r="A18" s="11"/>
      <c r="B18" s="12" t="s">
        <v>63</v>
      </c>
      <c r="C18" s="12"/>
      <c r="D18" s="13"/>
      <c r="E18" s="13"/>
      <c r="F18" s="14">
        <v>38127</v>
      </c>
      <c r="G18" s="15"/>
      <c r="H18" s="15" t="s">
        <v>57</v>
      </c>
      <c r="I18" s="16">
        <v>4400</v>
      </c>
      <c r="J18" s="15">
        <v>4400</v>
      </c>
      <c r="K18" s="15"/>
      <c r="L18" s="15"/>
      <c r="M18" s="18"/>
      <c r="N18" s="17">
        <f t="shared" si="0"/>
        <v>4400</v>
      </c>
    </row>
    <row r="19" spans="1:14">
      <c r="A19" s="11"/>
      <c r="B19" s="12" t="s">
        <v>165</v>
      </c>
      <c r="C19" s="12" t="s">
        <v>17</v>
      </c>
      <c r="D19" s="13">
        <v>40702</v>
      </c>
      <c r="E19" s="13">
        <v>40703</v>
      </c>
      <c r="F19" s="14">
        <v>38128</v>
      </c>
      <c r="G19" s="15">
        <v>25000</v>
      </c>
      <c r="H19" s="15"/>
      <c r="I19" s="16"/>
      <c r="J19" s="15"/>
      <c r="K19" s="15">
        <v>25000</v>
      </c>
      <c r="L19" s="15"/>
      <c r="M19" s="18"/>
      <c r="N19" s="17">
        <f t="shared" si="0"/>
        <v>25000</v>
      </c>
    </row>
    <row r="20" spans="1:14">
      <c r="A20" s="11"/>
      <c r="B20" s="12" t="s">
        <v>166</v>
      </c>
      <c r="C20" s="12" t="s">
        <v>17</v>
      </c>
      <c r="D20" s="13">
        <v>40702</v>
      </c>
      <c r="E20" s="13">
        <v>40703</v>
      </c>
      <c r="F20" s="14">
        <v>38129</v>
      </c>
      <c r="G20" s="15">
        <v>25000</v>
      </c>
      <c r="H20" s="15"/>
      <c r="I20" s="16"/>
      <c r="J20" s="15">
        <v>25000</v>
      </c>
      <c r="K20" s="15"/>
      <c r="L20" s="15"/>
      <c r="M20" s="18"/>
      <c r="N20" s="17">
        <f t="shared" si="0"/>
        <v>25000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543470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539070</v>
      </c>
      <c r="H44" s="15"/>
      <c r="I44" s="34">
        <f>SUM(I10:I42)</f>
        <v>4400</v>
      </c>
      <c r="J44" s="34">
        <f>SUM(J6:J42)</f>
        <v>258400</v>
      </c>
      <c r="K44" s="34">
        <f>SUM(K6:K42)</f>
        <v>188500</v>
      </c>
      <c r="L44" s="34">
        <f>SUM(L6:L43)</f>
        <v>96570</v>
      </c>
      <c r="M44" s="34">
        <f>SUM(M6:M43)</f>
        <v>0</v>
      </c>
      <c r="N44" s="34">
        <f>SUM(J44:M44)</f>
        <v>543470</v>
      </c>
    </row>
    <row r="45" spans="1:14">
      <c r="A45" s="1"/>
      <c r="B45" s="1"/>
      <c r="C45" s="1"/>
      <c r="D45" s="35"/>
      <c r="E45" s="1"/>
      <c r="F45" s="1"/>
      <c r="G45" s="1"/>
      <c r="H45" s="118" t="s">
        <v>19</v>
      </c>
      <c r="I45" s="36"/>
      <c r="J45" s="32"/>
      <c r="K45" s="11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19" t="s">
        <v>21</v>
      </c>
      <c r="F46" s="11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1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320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160000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98400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258400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8" sqref="C1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06"/>
      <c r="K3" s="217">
        <v>40701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143</v>
      </c>
      <c r="C6" s="12" t="s">
        <v>17</v>
      </c>
      <c r="D6" s="13">
        <v>40701</v>
      </c>
      <c r="E6" s="13">
        <v>40702</v>
      </c>
      <c r="F6" s="14">
        <v>38106</v>
      </c>
      <c r="G6" s="15">
        <v>25000</v>
      </c>
      <c r="H6" s="15"/>
      <c r="I6" s="16"/>
      <c r="J6" s="15">
        <v>25000</v>
      </c>
      <c r="K6" s="15"/>
      <c r="L6" s="15"/>
      <c r="M6" s="15"/>
      <c r="N6" s="17">
        <f t="shared" ref="N6:N42" si="0">SUM(G6+I6)</f>
        <v>25000</v>
      </c>
    </row>
    <row r="7" spans="1:14">
      <c r="A7" s="11"/>
      <c r="B7" s="12" t="s">
        <v>144</v>
      </c>
      <c r="C7" s="12" t="s">
        <v>145</v>
      </c>
      <c r="D7" s="13">
        <v>40701</v>
      </c>
      <c r="E7" s="13">
        <v>40702</v>
      </c>
      <c r="F7" s="14">
        <v>38107</v>
      </c>
      <c r="G7" s="15">
        <v>20000</v>
      </c>
      <c r="H7" s="15"/>
      <c r="I7" s="16"/>
      <c r="J7" s="15"/>
      <c r="K7" s="15">
        <v>20000</v>
      </c>
      <c r="L7" s="15"/>
      <c r="M7" s="15"/>
      <c r="N7" s="17">
        <f t="shared" si="0"/>
        <v>20000</v>
      </c>
    </row>
    <row r="8" spans="1:14">
      <c r="A8" s="11"/>
      <c r="B8" s="12" t="s">
        <v>146</v>
      </c>
      <c r="C8" s="12" t="s">
        <v>145</v>
      </c>
      <c r="D8" s="13">
        <v>40701</v>
      </c>
      <c r="E8" s="13">
        <v>40702</v>
      </c>
      <c r="F8" s="14">
        <v>38108</v>
      </c>
      <c r="G8" s="15">
        <v>20000</v>
      </c>
      <c r="H8" s="15"/>
      <c r="I8" s="16"/>
      <c r="J8" s="15"/>
      <c r="K8" s="15">
        <v>20000</v>
      </c>
      <c r="L8" s="15"/>
      <c r="M8" s="18"/>
      <c r="N8" s="17">
        <f t="shared" si="0"/>
        <v>20000</v>
      </c>
    </row>
    <row r="9" spans="1:14">
      <c r="A9" s="11"/>
      <c r="B9" s="12" t="s">
        <v>147</v>
      </c>
      <c r="C9" s="12" t="s">
        <v>52</v>
      </c>
      <c r="D9" s="13">
        <v>40701</v>
      </c>
      <c r="E9" s="13">
        <v>40703</v>
      </c>
      <c r="F9" s="14">
        <v>38109</v>
      </c>
      <c r="G9" s="15">
        <v>67000</v>
      </c>
      <c r="H9" s="15"/>
      <c r="I9" s="16"/>
      <c r="J9" s="15"/>
      <c r="K9" s="15">
        <v>67000</v>
      </c>
      <c r="L9" s="15"/>
      <c r="M9" s="15"/>
      <c r="N9" s="17">
        <f t="shared" si="0"/>
        <v>67000</v>
      </c>
    </row>
    <row r="10" spans="1:14">
      <c r="A10" s="11"/>
      <c r="B10" s="12" t="s">
        <v>148</v>
      </c>
      <c r="C10" s="12" t="s">
        <v>149</v>
      </c>
      <c r="D10" s="13">
        <v>40701</v>
      </c>
      <c r="E10" s="13">
        <v>40702</v>
      </c>
      <c r="F10" s="14">
        <v>38110</v>
      </c>
      <c r="G10" s="15">
        <v>17700</v>
      </c>
      <c r="H10" s="15"/>
      <c r="I10" s="16"/>
      <c r="J10" s="15">
        <v>17700</v>
      </c>
      <c r="K10" s="15"/>
      <c r="L10" s="15"/>
      <c r="M10" s="18"/>
      <c r="N10" s="17">
        <f t="shared" si="0"/>
        <v>17700</v>
      </c>
    </row>
    <row r="11" spans="1:14">
      <c r="A11" s="11"/>
      <c r="B11" s="12" t="s">
        <v>150</v>
      </c>
      <c r="C11" s="12" t="s">
        <v>149</v>
      </c>
      <c r="D11" s="13">
        <v>40701</v>
      </c>
      <c r="E11" s="13">
        <v>40702</v>
      </c>
      <c r="F11" s="14">
        <v>38111</v>
      </c>
      <c r="G11" s="15">
        <v>17700</v>
      </c>
      <c r="H11" s="15"/>
      <c r="I11" s="16"/>
      <c r="J11" s="15">
        <v>17700</v>
      </c>
      <c r="K11" s="15"/>
      <c r="L11" s="15"/>
      <c r="M11" s="18"/>
      <c r="N11" s="17">
        <f t="shared" si="0"/>
        <v>17700</v>
      </c>
    </row>
    <row r="12" spans="1:14">
      <c r="A12" s="11"/>
      <c r="B12" s="12" t="s">
        <v>147</v>
      </c>
      <c r="C12" s="12"/>
      <c r="D12" s="13"/>
      <c r="E12" s="13"/>
      <c r="F12" s="14">
        <v>38112</v>
      </c>
      <c r="G12" s="15">
        <v>170000</v>
      </c>
      <c r="H12" s="15"/>
      <c r="I12" s="16"/>
      <c r="J12" s="15"/>
      <c r="K12" s="15">
        <v>170000</v>
      </c>
      <c r="L12" s="15"/>
      <c r="M12" s="18"/>
      <c r="N12" s="17">
        <f t="shared" si="0"/>
        <v>170000</v>
      </c>
    </row>
    <row r="13" spans="1:14">
      <c r="A13" s="11"/>
      <c r="B13" s="12" t="s">
        <v>47</v>
      </c>
      <c r="C13" s="12"/>
      <c r="D13" s="13"/>
      <c r="E13" s="13"/>
      <c r="F13" s="14">
        <v>38113</v>
      </c>
      <c r="G13" s="15"/>
      <c r="H13" s="15" t="s">
        <v>57</v>
      </c>
      <c r="I13" s="16">
        <v>3600</v>
      </c>
      <c r="J13" s="15">
        <v>3600</v>
      </c>
      <c r="K13" s="15"/>
      <c r="L13" s="15"/>
      <c r="M13" s="18"/>
      <c r="N13" s="17">
        <f t="shared" si="0"/>
        <v>3600</v>
      </c>
    </row>
    <row r="14" spans="1:14">
      <c r="A14" s="11"/>
      <c r="B14" s="12" t="s">
        <v>151</v>
      </c>
      <c r="C14" s="19" t="s">
        <v>17</v>
      </c>
      <c r="D14" s="13">
        <v>40701</v>
      </c>
      <c r="E14" s="13">
        <v>40702</v>
      </c>
      <c r="F14" s="14">
        <v>38114</v>
      </c>
      <c r="G14" s="15">
        <v>23000</v>
      </c>
      <c r="H14" s="15"/>
      <c r="I14" s="16"/>
      <c r="J14" s="15"/>
      <c r="K14" s="15">
        <v>23000</v>
      </c>
      <c r="L14" s="15"/>
      <c r="M14" s="18"/>
      <c r="N14" s="17">
        <f t="shared" si="0"/>
        <v>23000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364000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360400</v>
      </c>
      <c r="H44" s="15"/>
      <c r="I44" s="34">
        <f>SUM(I10:I42)</f>
        <v>3600</v>
      </c>
      <c r="J44" s="34">
        <f>SUM(J6:J42)</f>
        <v>64000</v>
      </c>
      <c r="K44" s="34">
        <f>SUM(K6:K42)</f>
        <v>300000</v>
      </c>
      <c r="L44" s="34">
        <f>SUM(L6:L43)</f>
        <v>0</v>
      </c>
      <c r="M44" s="34">
        <f>SUM(M6:M43)</f>
        <v>0</v>
      </c>
      <c r="N44" s="34">
        <f>SUM(J44:M44)</f>
        <v>364000</v>
      </c>
    </row>
    <row r="45" spans="1:14">
      <c r="A45" s="1"/>
      <c r="B45" s="1"/>
      <c r="C45" s="1"/>
      <c r="D45" s="35"/>
      <c r="E45" s="1"/>
      <c r="F45" s="1"/>
      <c r="G45" s="1"/>
      <c r="H45" s="105" t="s">
        <v>19</v>
      </c>
      <c r="I45" s="36"/>
      <c r="J45" s="32"/>
      <c r="K45" s="106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06" t="s">
        <v>21</v>
      </c>
      <c r="F46" s="106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06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30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15000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49000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64000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2" sqref="B2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06"/>
      <c r="K3" s="217">
        <v>40701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138</v>
      </c>
      <c r="C6" s="12" t="s">
        <v>73</v>
      </c>
      <c r="D6" s="13"/>
      <c r="E6" s="13"/>
      <c r="F6" s="14">
        <v>38103</v>
      </c>
      <c r="G6" s="15"/>
      <c r="H6" s="15" t="s">
        <v>136</v>
      </c>
      <c r="I6" s="16">
        <v>64000</v>
      </c>
      <c r="J6" s="15"/>
      <c r="K6" s="15">
        <v>64000</v>
      </c>
      <c r="L6" s="15"/>
      <c r="M6" s="15"/>
      <c r="N6" s="17">
        <f t="shared" ref="N6:N42" si="0">SUM(G6+I6)</f>
        <v>64000</v>
      </c>
    </row>
    <row r="7" spans="1:14">
      <c r="A7" s="11" t="s">
        <v>87</v>
      </c>
      <c r="B7" s="12" t="s">
        <v>139</v>
      </c>
      <c r="C7" s="12" t="s">
        <v>73</v>
      </c>
      <c r="D7" s="13">
        <v>40700</v>
      </c>
      <c r="E7" s="13">
        <v>40701</v>
      </c>
      <c r="F7" s="14">
        <v>38104</v>
      </c>
      <c r="G7" s="15">
        <v>23800</v>
      </c>
      <c r="H7" s="15"/>
      <c r="I7" s="16"/>
      <c r="J7" s="15">
        <v>23800</v>
      </c>
      <c r="K7" s="15"/>
      <c r="L7" s="15"/>
      <c r="M7" s="15"/>
      <c r="N7" s="17">
        <f t="shared" si="0"/>
        <v>23800</v>
      </c>
    </row>
    <row r="8" spans="1:14">
      <c r="A8" s="11"/>
      <c r="B8" s="12" t="s">
        <v>140</v>
      </c>
      <c r="C8" s="12" t="s">
        <v>141</v>
      </c>
      <c r="D8" s="13">
        <v>40715</v>
      </c>
      <c r="E8" s="13">
        <v>40718</v>
      </c>
      <c r="F8" s="14">
        <v>38015</v>
      </c>
      <c r="G8" s="15">
        <v>69000</v>
      </c>
      <c r="H8" s="15"/>
      <c r="I8" s="16"/>
      <c r="J8" s="15"/>
      <c r="K8" s="15"/>
      <c r="L8" s="15"/>
      <c r="M8" s="18">
        <v>69000</v>
      </c>
      <c r="N8" s="17">
        <f t="shared" si="0"/>
        <v>69000</v>
      </c>
    </row>
    <row r="9" spans="1:14">
      <c r="A9" s="11"/>
      <c r="B9" s="12" t="s">
        <v>142</v>
      </c>
      <c r="C9" s="12" t="s">
        <v>141</v>
      </c>
      <c r="D9" s="13">
        <v>40716</v>
      </c>
      <c r="E9" s="13">
        <v>40718</v>
      </c>
      <c r="F9" s="14">
        <v>38015</v>
      </c>
      <c r="G9" s="15">
        <v>38000</v>
      </c>
      <c r="H9" s="15"/>
      <c r="I9" s="16"/>
      <c r="J9" s="15"/>
      <c r="K9" s="15"/>
      <c r="L9" s="15"/>
      <c r="M9" s="15">
        <v>38000</v>
      </c>
      <c r="N9" s="17">
        <f t="shared" si="0"/>
        <v>38000</v>
      </c>
    </row>
    <row r="10" spans="1:14">
      <c r="A10" s="11"/>
      <c r="B10" s="12" t="s">
        <v>137</v>
      </c>
      <c r="C10" s="12" t="s">
        <v>141</v>
      </c>
      <c r="D10" s="13">
        <v>40718</v>
      </c>
      <c r="E10" s="13">
        <v>40720</v>
      </c>
      <c r="F10" s="14">
        <v>38015</v>
      </c>
      <c r="G10" s="15">
        <v>46000</v>
      </c>
      <c r="H10" s="15"/>
      <c r="I10" s="16"/>
      <c r="J10" s="15"/>
      <c r="K10" s="15"/>
      <c r="L10" s="15"/>
      <c r="M10" s="18">
        <v>46000</v>
      </c>
      <c r="N10" s="17">
        <f t="shared" si="0"/>
        <v>46000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240800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176800</v>
      </c>
      <c r="H44" s="15"/>
      <c r="I44" s="34">
        <f>SUM(I10:I42)</f>
        <v>0</v>
      </c>
      <c r="J44" s="34">
        <f>SUM(J6:J42)</f>
        <v>23800</v>
      </c>
      <c r="K44" s="34">
        <f>SUM(K6:K42)</f>
        <v>64000</v>
      </c>
      <c r="L44" s="34">
        <f>SUM(L6:L43)</f>
        <v>0</v>
      </c>
      <c r="M44" s="34">
        <f>SUM(M6:M43)</f>
        <v>153000</v>
      </c>
      <c r="N44" s="34">
        <f>SUM(J44:M44)</f>
        <v>240800</v>
      </c>
    </row>
    <row r="45" spans="1:14">
      <c r="A45" s="1"/>
      <c r="B45" s="1"/>
      <c r="C45" s="1"/>
      <c r="D45" s="35"/>
      <c r="E45" s="1"/>
      <c r="F45" s="1"/>
      <c r="G45" s="1"/>
      <c r="H45" s="105" t="s">
        <v>19</v>
      </c>
      <c r="I45" s="36"/>
      <c r="J45" s="32"/>
      <c r="K45" s="106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06" t="s">
        <v>21</v>
      </c>
      <c r="F46" s="106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06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>
        <v>47</v>
      </c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v>23500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23800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E11" sqref="E11"/>
    </sheetView>
  </sheetViews>
  <sheetFormatPr baseColWidth="10" defaultRowHeight="11.25"/>
  <cols>
    <col min="1" max="1" width="7.28515625" style="111" customWidth="1"/>
    <col min="2" max="2" width="24.85546875" style="111" customWidth="1"/>
    <col min="3" max="3" width="33.5703125" style="111" customWidth="1"/>
    <col min="4" max="4" width="13" style="111" customWidth="1"/>
    <col min="5" max="5" width="11.42578125" style="111"/>
    <col min="6" max="6" width="10.140625" style="111" customWidth="1"/>
    <col min="7" max="7" width="12.140625" style="111" customWidth="1"/>
    <col min="8" max="8" width="14.5703125" style="111" customWidth="1"/>
    <col min="9" max="9" width="13.42578125" style="111" customWidth="1"/>
    <col min="10" max="10" width="11.42578125" style="111"/>
    <col min="11" max="11" width="10.5703125" style="111" customWidth="1"/>
    <col min="12" max="12" width="10" style="111" customWidth="1"/>
    <col min="13" max="13" width="12.140625" style="111" customWidth="1"/>
    <col min="14" max="14" width="11.5703125" style="111" customWidth="1"/>
    <col min="15" max="16384" width="11.42578125" style="111"/>
  </cols>
  <sheetData>
    <row r="1" spans="1:14" ht="12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03"/>
      <c r="L1" s="1"/>
      <c r="M1" s="1"/>
      <c r="N1" s="1"/>
    </row>
    <row r="2" spans="1:14" ht="12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 ht="12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104"/>
      <c r="K3" s="217">
        <v>40700</v>
      </c>
      <c r="L3" s="217"/>
      <c r="M3" s="217"/>
      <c r="N3" s="7" t="s">
        <v>48</v>
      </c>
    </row>
    <row r="4" spans="1:14" ht="12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04"/>
      <c r="N4" s="1"/>
    </row>
    <row r="5" spans="1:14" ht="12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3" t="s">
        <v>78</v>
      </c>
      <c r="B6" s="79" t="s">
        <v>124</v>
      </c>
      <c r="C6" s="79" t="s">
        <v>102</v>
      </c>
      <c r="D6" s="114">
        <v>40700</v>
      </c>
      <c r="E6" s="114">
        <v>40702</v>
      </c>
      <c r="F6" s="115">
        <v>38096</v>
      </c>
      <c r="G6" s="116">
        <v>45380</v>
      </c>
      <c r="H6" s="116"/>
      <c r="I6" s="117"/>
      <c r="J6" s="116"/>
      <c r="K6" s="116">
        <v>45380</v>
      </c>
      <c r="L6" s="73"/>
      <c r="M6" s="73"/>
      <c r="N6" s="75">
        <v>0</v>
      </c>
    </row>
    <row r="7" spans="1:14" ht="12" customHeight="1">
      <c r="A7" s="113"/>
      <c r="B7" s="79" t="s">
        <v>125</v>
      </c>
      <c r="C7" s="79"/>
      <c r="D7" s="114"/>
      <c r="E7" s="114"/>
      <c r="F7" s="115">
        <v>38097</v>
      </c>
      <c r="G7" s="116"/>
      <c r="H7" s="116" t="s">
        <v>126</v>
      </c>
      <c r="I7" s="117">
        <v>25000</v>
      </c>
      <c r="J7" s="116">
        <v>25000</v>
      </c>
      <c r="K7" s="116"/>
      <c r="L7" s="73"/>
      <c r="M7" s="73"/>
      <c r="N7" s="75">
        <v>0</v>
      </c>
    </row>
    <row r="8" spans="1:14" ht="12" customHeight="1">
      <c r="A8" s="113" t="s">
        <v>129</v>
      </c>
      <c r="B8" s="79" t="s">
        <v>127</v>
      </c>
      <c r="C8" s="79" t="s">
        <v>128</v>
      </c>
      <c r="D8" s="114">
        <v>40700</v>
      </c>
      <c r="E8" s="114">
        <v>40701</v>
      </c>
      <c r="F8" s="115">
        <v>38098</v>
      </c>
      <c r="G8" s="116">
        <v>20000</v>
      </c>
      <c r="H8" s="116"/>
      <c r="I8" s="117"/>
      <c r="J8" s="116"/>
      <c r="K8" s="116">
        <v>20000</v>
      </c>
      <c r="L8" s="73"/>
      <c r="M8" s="76"/>
      <c r="N8" s="75">
        <v>0</v>
      </c>
    </row>
    <row r="9" spans="1:14" ht="12" customHeight="1">
      <c r="A9" s="113" t="s">
        <v>103</v>
      </c>
      <c r="B9" s="79" t="s">
        <v>130</v>
      </c>
      <c r="C9" s="79" t="s">
        <v>128</v>
      </c>
      <c r="D9" s="114">
        <v>40700</v>
      </c>
      <c r="E9" s="114">
        <v>40701</v>
      </c>
      <c r="F9" s="115">
        <v>38099</v>
      </c>
      <c r="G9" s="116">
        <v>20000</v>
      </c>
      <c r="H9" s="116"/>
      <c r="I9" s="117"/>
      <c r="J9" s="116"/>
      <c r="K9" s="116">
        <v>20000</v>
      </c>
      <c r="L9" s="73"/>
      <c r="M9" s="73"/>
      <c r="N9" s="75">
        <v>0</v>
      </c>
    </row>
    <row r="10" spans="1:14" ht="12" customHeight="1">
      <c r="A10" s="113" t="s">
        <v>131</v>
      </c>
      <c r="B10" s="79" t="s">
        <v>132</v>
      </c>
      <c r="C10" s="79" t="s">
        <v>133</v>
      </c>
      <c r="D10" s="114">
        <v>40700</v>
      </c>
      <c r="E10" s="114">
        <v>40701</v>
      </c>
      <c r="F10" s="115">
        <v>38100</v>
      </c>
      <c r="G10" s="116">
        <v>17000</v>
      </c>
      <c r="H10" s="116"/>
      <c r="I10" s="117"/>
      <c r="J10" s="116"/>
      <c r="K10" s="116">
        <v>17000</v>
      </c>
      <c r="L10" s="73"/>
      <c r="M10" s="76"/>
      <c r="N10" s="75">
        <v>0</v>
      </c>
    </row>
    <row r="11" spans="1:14" ht="12" customHeight="1">
      <c r="A11" s="113" t="s">
        <v>80</v>
      </c>
      <c r="B11" s="79" t="s">
        <v>134</v>
      </c>
      <c r="C11" s="79" t="s">
        <v>73</v>
      </c>
      <c r="D11" s="114">
        <v>40698</v>
      </c>
      <c r="E11" s="114">
        <v>40701</v>
      </c>
      <c r="F11" s="115">
        <v>38101</v>
      </c>
      <c r="G11" s="116">
        <v>60000</v>
      </c>
      <c r="H11" s="116"/>
      <c r="I11" s="117"/>
      <c r="J11" s="116"/>
      <c r="K11" s="116">
        <v>60000</v>
      </c>
      <c r="L11" s="73"/>
      <c r="M11" s="76"/>
      <c r="N11" s="75">
        <v>0</v>
      </c>
    </row>
    <row r="12" spans="1:14" ht="12" customHeight="1">
      <c r="A12" s="69"/>
      <c r="B12" s="70" t="s">
        <v>135</v>
      </c>
      <c r="C12" s="70"/>
      <c r="D12" s="71"/>
      <c r="E12" s="71"/>
      <c r="F12" s="72">
        <v>38102</v>
      </c>
      <c r="G12" s="73"/>
      <c r="H12" s="73" t="s">
        <v>57</v>
      </c>
      <c r="I12" s="74">
        <v>5700</v>
      </c>
      <c r="J12" s="73">
        <v>5700</v>
      </c>
      <c r="K12" s="73"/>
      <c r="L12" s="73"/>
      <c r="M12" s="76"/>
      <c r="N12" s="75">
        <v>0</v>
      </c>
    </row>
    <row r="13" spans="1:14" ht="12" customHeight="1">
      <c r="A13" s="69"/>
      <c r="B13" s="70"/>
      <c r="C13" s="70"/>
      <c r="D13" s="71"/>
      <c r="E13" s="71"/>
      <c r="F13" s="72"/>
      <c r="G13" s="73"/>
      <c r="H13" s="73"/>
      <c r="I13" s="74"/>
      <c r="J13" s="73"/>
      <c r="K13" s="73"/>
      <c r="L13" s="73"/>
      <c r="M13" s="76"/>
      <c r="N13" s="75">
        <v>0</v>
      </c>
    </row>
    <row r="14" spans="1:14" ht="12" customHeight="1">
      <c r="A14" s="69"/>
      <c r="B14" s="70"/>
      <c r="C14" s="77"/>
      <c r="D14" s="71"/>
      <c r="E14" s="71"/>
      <c r="F14" s="72"/>
      <c r="G14" s="73"/>
      <c r="H14" s="73"/>
      <c r="I14" s="74"/>
      <c r="J14" s="73"/>
      <c r="K14" s="73"/>
      <c r="L14" s="73"/>
      <c r="M14" s="76"/>
      <c r="N14" s="75">
        <v>0</v>
      </c>
    </row>
    <row r="15" spans="1:14" ht="12" customHeight="1">
      <c r="A15" s="69"/>
      <c r="B15" s="70"/>
      <c r="C15" s="70"/>
      <c r="D15" s="71"/>
      <c r="E15" s="71"/>
      <c r="F15" s="72"/>
      <c r="G15" s="73"/>
      <c r="H15" s="73"/>
      <c r="I15" s="74"/>
      <c r="J15" s="73"/>
      <c r="K15" s="73"/>
      <c r="L15" s="73"/>
      <c r="M15" s="76"/>
      <c r="N15" s="75">
        <v>0</v>
      </c>
    </row>
    <row r="16" spans="1:14" ht="12" customHeight="1">
      <c r="A16" s="69"/>
      <c r="B16" s="70"/>
      <c r="C16" s="70"/>
      <c r="D16" s="71"/>
      <c r="E16" s="71"/>
      <c r="F16" s="72"/>
      <c r="G16" s="73"/>
      <c r="H16" s="73"/>
      <c r="I16" s="74"/>
      <c r="J16" s="73"/>
      <c r="K16" s="73"/>
      <c r="L16" s="73"/>
      <c r="M16" s="76"/>
      <c r="N16" s="75">
        <v>0</v>
      </c>
    </row>
    <row r="17" spans="1:14" ht="12" customHeight="1">
      <c r="A17" s="69"/>
      <c r="B17" s="70"/>
      <c r="C17" s="70"/>
      <c r="D17" s="71"/>
      <c r="E17" s="71"/>
      <c r="F17" s="72"/>
      <c r="G17" s="73"/>
      <c r="H17" s="73"/>
      <c r="I17" s="74"/>
      <c r="J17" s="73"/>
      <c r="K17" s="73"/>
      <c r="L17" s="73"/>
      <c r="M17" s="76"/>
      <c r="N17" s="75">
        <f t="shared" ref="N17:N42" si="0">SUM(G17+I17)</f>
        <v>0</v>
      </c>
    </row>
    <row r="18" spans="1:14" ht="12" customHeight="1">
      <c r="A18" s="69"/>
      <c r="B18" s="70"/>
      <c r="C18" s="70"/>
      <c r="D18" s="71"/>
      <c r="E18" s="71"/>
      <c r="F18" s="72"/>
      <c r="G18" s="73"/>
      <c r="H18" s="73"/>
      <c r="I18" s="74"/>
      <c r="J18" s="73"/>
      <c r="K18" s="73"/>
      <c r="L18" s="73"/>
      <c r="M18" s="76"/>
      <c r="N18" s="75">
        <f t="shared" si="0"/>
        <v>0</v>
      </c>
    </row>
    <row r="19" spans="1:14" ht="12" customHeight="1">
      <c r="A19" s="69"/>
      <c r="B19" s="70"/>
      <c r="C19" s="70"/>
      <c r="D19" s="71"/>
      <c r="E19" s="71"/>
      <c r="F19" s="72"/>
      <c r="G19" s="73"/>
      <c r="H19" s="73"/>
      <c r="I19" s="74"/>
      <c r="J19" s="73"/>
      <c r="K19" s="73"/>
      <c r="L19" s="73"/>
      <c r="M19" s="76"/>
      <c r="N19" s="75">
        <f t="shared" si="0"/>
        <v>0</v>
      </c>
    </row>
    <row r="20" spans="1:14" ht="12" customHeight="1">
      <c r="A20" s="69"/>
      <c r="B20" s="70"/>
      <c r="C20" s="70"/>
      <c r="D20" s="71"/>
      <c r="E20" s="71"/>
      <c r="F20" s="72"/>
      <c r="G20" s="73"/>
      <c r="H20" s="73"/>
      <c r="I20" s="74"/>
      <c r="J20" s="73"/>
      <c r="K20" s="73"/>
      <c r="L20" s="73"/>
      <c r="M20" s="76"/>
      <c r="N20" s="75">
        <f t="shared" si="0"/>
        <v>0</v>
      </c>
    </row>
    <row r="21" spans="1:14" ht="12" customHeight="1">
      <c r="A21" s="69"/>
      <c r="B21" s="70"/>
      <c r="C21" s="70"/>
      <c r="D21" s="71"/>
      <c r="E21" s="71"/>
      <c r="F21" s="72"/>
      <c r="G21" s="73"/>
      <c r="H21" s="73"/>
      <c r="I21" s="74"/>
      <c r="J21" s="73"/>
      <c r="K21" s="73"/>
      <c r="L21" s="73"/>
      <c r="M21" s="76"/>
      <c r="N21" s="75">
        <f t="shared" si="0"/>
        <v>0</v>
      </c>
    </row>
    <row r="22" spans="1:14" ht="12" customHeight="1">
      <c r="A22" s="69"/>
      <c r="B22" s="70"/>
      <c r="C22" s="70"/>
      <c r="D22" s="71"/>
      <c r="E22" s="71"/>
      <c r="F22" s="72"/>
      <c r="G22" s="73"/>
      <c r="H22" s="73"/>
      <c r="I22" s="74"/>
      <c r="J22" s="73"/>
      <c r="K22" s="73"/>
      <c r="L22" s="73"/>
      <c r="M22" s="76"/>
      <c r="N22" s="75">
        <f t="shared" si="0"/>
        <v>0</v>
      </c>
    </row>
    <row r="23" spans="1:14" ht="12" customHeight="1">
      <c r="A23" s="69"/>
      <c r="B23" s="70"/>
      <c r="C23" s="70"/>
      <c r="D23" s="71"/>
      <c r="E23" s="71"/>
      <c r="F23" s="72"/>
      <c r="G23" s="73"/>
      <c r="H23" s="73"/>
      <c r="I23" s="74"/>
      <c r="J23" s="73"/>
      <c r="K23" s="73"/>
      <c r="L23" s="73"/>
      <c r="M23" s="76"/>
      <c r="N23" s="75">
        <f t="shared" si="0"/>
        <v>0</v>
      </c>
    </row>
    <row r="24" spans="1:14" ht="12" customHeight="1">
      <c r="A24" s="69"/>
      <c r="B24" s="70"/>
      <c r="C24" s="77"/>
      <c r="D24" s="71"/>
      <c r="E24" s="71"/>
      <c r="F24" s="72"/>
      <c r="G24" s="73"/>
      <c r="H24" s="73"/>
      <c r="I24" s="73"/>
      <c r="J24" s="74"/>
      <c r="K24" s="73"/>
      <c r="L24" s="73"/>
      <c r="M24" s="76"/>
      <c r="N24" s="75">
        <f t="shared" si="0"/>
        <v>0</v>
      </c>
    </row>
    <row r="25" spans="1:14" ht="12" customHeight="1">
      <c r="A25" s="69"/>
      <c r="B25" s="70"/>
      <c r="C25" s="77"/>
      <c r="D25" s="71"/>
      <c r="E25" s="71"/>
      <c r="F25" s="72"/>
      <c r="G25" s="73"/>
      <c r="H25" s="73"/>
      <c r="I25" s="73"/>
      <c r="J25" s="74"/>
      <c r="K25" s="73"/>
      <c r="L25" s="73"/>
      <c r="M25" s="76"/>
      <c r="N25" s="75">
        <f t="shared" si="0"/>
        <v>0</v>
      </c>
    </row>
    <row r="26" spans="1:14" ht="12" customHeight="1">
      <c r="A26" s="69"/>
      <c r="B26" s="70"/>
      <c r="C26" s="70"/>
      <c r="D26" s="71"/>
      <c r="E26" s="71"/>
      <c r="F26" s="72"/>
      <c r="G26" s="73"/>
      <c r="H26" s="73"/>
      <c r="I26" s="74"/>
      <c r="J26" s="73"/>
      <c r="K26" s="73"/>
      <c r="L26" s="73"/>
      <c r="M26" s="76"/>
      <c r="N26" s="75">
        <f t="shared" si="0"/>
        <v>0</v>
      </c>
    </row>
    <row r="27" spans="1:14" ht="12" customHeight="1">
      <c r="A27" s="78"/>
      <c r="B27" s="70"/>
      <c r="C27" s="77"/>
      <c r="D27" s="71"/>
      <c r="E27" s="71"/>
      <c r="F27" s="72"/>
      <c r="G27" s="73"/>
      <c r="H27" s="73"/>
      <c r="I27" s="73"/>
      <c r="J27" s="74"/>
      <c r="K27" s="73"/>
      <c r="L27" s="73"/>
      <c r="M27" s="76"/>
      <c r="N27" s="75">
        <f t="shared" si="0"/>
        <v>0</v>
      </c>
    </row>
    <row r="28" spans="1:14" ht="12" customHeight="1">
      <c r="A28" s="78"/>
      <c r="B28" s="79"/>
      <c r="C28" s="77"/>
      <c r="D28" s="71"/>
      <c r="E28" s="71"/>
      <c r="F28" s="72"/>
      <c r="G28" s="73"/>
      <c r="H28" s="73"/>
      <c r="I28" s="74"/>
      <c r="J28" s="73"/>
      <c r="K28" s="73"/>
      <c r="L28" s="73"/>
      <c r="M28" s="76"/>
      <c r="N28" s="75">
        <f t="shared" si="0"/>
        <v>0</v>
      </c>
    </row>
    <row r="29" spans="1:14" ht="12" customHeight="1">
      <c r="A29" s="78"/>
      <c r="B29" s="79"/>
      <c r="C29" s="77"/>
      <c r="D29" s="71"/>
      <c r="E29" s="71"/>
      <c r="F29" s="72"/>
      <c r="G29" s="73"/>
      <c r="H29" s="73"/>
      <c r="I29" s="74"/>
      <c r="J29" s="74"/>
      <c r="K29" s="73"/>
      <c r="L29" s="73"/>
      <c r="M29" s="76"/>
      <c r="N29" s="75">
        <f t="shared" si="0"/>
        <v>0</v>
      </c>
    </row>
    <row r="30" spans="1:14" ht="12" customHeight="1">
      <c r="A30" s="78"/>
      <c r="B30" s="69"/>
      <c r="C30" s="77"/>
      <c r="D30" s="71"/>
      <c r="E30" s="71"/>
      <c r="F30" s="72"/>
      <c r="G30" s="73"/>
      <c r="H30" s="73"/>
      <c r="I30" s="74"/>
      <c r="J30" s="74"/>
      <c r="K30" s="73"/>
      <c r="L30" s="73"/>
      <c r="M30" s="76"/>
      <c r="N30" s="75">
        <f t="shared" si="0"/>
        <v>0</v>
      </c>
    </row>
    <row r="31" spans="1:14" ht="12" customHeight="1">
      <c r="A31" s="78"/>
      <c r="B31" s="79"/>
      <c r="C31" s="77"/>
      <c r="D31" s="71"/>
      <c r="E31" s="71"/>
      <c r="F31" s="72"/>
      <c r="G31" s="73"/>
      <c r="H31" s="73"/>
      <c r="I31" s="73"/>
      <c r="J31" s="73"/>
      <c r="K31" s="73"/>
      <c r="L31" s="73"/>
      <c r="M31" s="76"/>
      <c r="N31" s="75">
        <f t="shared" si="0"/>
        <v>0</v>
      </c>
    </row>
    <row r="32" spans="1:14" ht="12" customHeight="1">
      <c r="A32" s="80"/>
      <c r="B32" s="79"/>
      <c r="C32" s="77"/>
      <c r="D32" s="71"/>
      <c r="E32" s="71"/>
      <c r="F32" s="72"/>
      <c r="G32" s="73"/>
      <c r="H32" s="81"/>
      <c r="I32" s="82"/>
      <c r="J32" s="73"/>
      <c r="K32" s="83"/>
      <c r="L32" s="73"/>
      <c r="M32" s="76"/>
      <c r="N32" s="75">
        <f t="shared" si="0"/>
        <v>0</v>
      </c>
    </row>
    <row r="33" spans="1:14" ht="12" customHeight="1">
      <c r="A33" s="80"/>
      <c r="B33" s="84"/>
      <c r="C33" s="77"/>
      <c r="D33" s="71"/>
      <c r="E33" s="71"/>
      <c r="F33" s="72"/>
      <c r="G33" s="81"/>
      <c r="H33" s="81"/>
      <c r="I33" s="82"/>
      <c r="J33" s="81"/>
      <c r="K33" s="83"/>
      <c r="L33" s="81"/>
      <c r="M33" s="76"/>
      <c r="N33" s="75">
        <f t="shared" si="0"/>
        <v>0</v>
      </c>
    </row>
    <row r="34" spans="1:14" ht="12" customHeight="1">
      <c r="A34" s="80"/>
      <c r="B34" s="84"/>
      <c r="C34" s="85"/>
      <c r="D34" s="86"/>
      <c r="E34" s="86"/>
      <c r="F34" s="72"/>
      <c r="G34" s="81"/>
      <c r="H34" s="81"/>
      <c r="I34" s="82"/>
      <c r="J34" s="81"/>
      <c r="K34" s="83"/>
      <c r="L34" s="81"/>
      <c r="M34" s="76"/>
      <c r="N34" s="75">
        <f t="shared" si="0"/>
        <v>0</v>
      </c>
    </row>
    <row r="35" spans="1:14" ht="12" customHeight="1">
      <c r="A35" s="87"/>
      <c r="B35" s="88"/>
      <c r="C35" s="88"/>
      <c r="D35" s="86"/>
      <c r="E35" s="86"/>
      <c r="F35" s="72"/>
      <c r="G35" s="73"/>
      <c r="H35" s="81"/>
      <c r="I35" s="82"/>
      <c r="J35" s="73"/>
      <c r="K35" s="81"/>
      <c r="L35" s="73"/>
      <c r="M35" s="76"/>
      <c r="N35" s="75">
        <f t="shared" si="0"/>
        <v>0</v>
      </c>
    </row>
    <row r="36" spans="1:14" ht="12" customHeight="1">
      <c r="A36" s="87"/>
      <c r="B36" s="89"/>
      <c r="C36" s="89"/>
      <c r="D36" s="86"/>
      <c r="E36" s="86"/>
      <c r="F36" s="72"/>
      <c r="G36" s="73"/>
      <c r="H36" s="81"/>
      <c r="I36" s="82"/>
      <c r="J36" s="73"/>
      <c r="K36" s="81"/>
      <c r="L36" s="73"/>
      <c r="M36" s="76"/>
      <c r="N36" s="75">
        <f t="shared" si="0"/>
        <v>0</v>
      </c>
    </row>
    <row r="37" spans="1:14" ht="12" customHeight="1">
      <c r="A37" s="87"/>
      <c r="B37" s="89"/>
      <c r="C37" s="88"/>
      <c r="D37" s="86"/>
      <c r="E37" s="86"/>
      <c r="F37" s="72"/>
      <c r="G37" s="73"/>
      <c r="H37" s="81"/>
      <c r="I37" s="82"/>
      <c r="J37" s="73"/>
      <c r="K37" s="81"/>
      <c r="L37" s="73"/>
      <c r="M37" s="76"/>
      <c r="N37" s="75">
        <f t="shared" si="0"/>
        <v>0</v>
      </c>
    </row>
    <row r="38" spans="1:14" ht="12" customHeight="1">
      <c r="A38" s="87"/>
      <c r="B38" s="89"/>
      <c r="C38" s="88"/>
      <c r="D38" s="86"/>
      <c r="E38" s="86"/>
      <c r="F38" s="88"/>
      <c r="G38" s="73"/>
      <c r="H38" s="81"/>
      <c r="I38" s="82"/>
      <c r="J38" s="73"/>
      <c r="K38" s="81"/>
      <c r="L38" s="73"/>
      <c r="M38" s="76"/>
      <c r="N38" s="75">
        <f t="shared" si="0"/>
        <v>0</v>
      </c>
    </row>
    <row r="39" spans="1:14" ht="12" customHeight="1">
      <c r="A39" s="87"/>
      <c r="B39" s="89"/>
      <c r="C39" s="88"/>
      <c r="D39" s="86"/>
      <c r="E39" s="86"/>
      <c r="F39" s="88"/>
      <c r="G39" s="73"/>
      <c r="H39" s="81"/>
      <c r="I39" s="82"/>
      <c r="J39" s="73"/>
      <c r="K39" s="81"/>
      <c r="L39" s="73"/>
      <c r="M39" s="76"/>
      <c r="N39" s="75">
        <f t="shared" si="0"/>
        <v>0</v>
      </c>
    </row>
    <row r="40" spans="1:14" ht="12" customHeight="1">
      <c r="A40" s="87"/>
      <c r="B40" s="89"/>
      <c r="C40" s="88"/>
      <c r="D40" s="86"/>
      <c r="E40" s="86"/>
      <c r="F40" s="88"/>
      <c r="G40" s="73"/>
      <c r="H40" s="81"/>
      <c r="I40" s="82"/>
      <c r="J40" s="73"/>
      <c r="K40" s="81"/>
      <c r="L40" s="73"/>
      <c r="M40" s="76"/>
      <c r="N40" s="75">
        <f t="shared" si="0"/>
        <v>0</v>
      </c>
    </row>
    <row r="41" spans="1:14" ht="12" customHeight="1">
      <c r="A41" s="87"/>
      <c r="B41" s="89"/>
      <c r="C41" s="88"/>
      <c r="D41" s="86"/>
      <c r="E41" s="86"/>
      <c r="F41" s="88"/>
      <c r="G41" s="73"/>
      <c r="H41" s="81"/>
      <c r="I41" s="82"/>
      <c r="J41" s="73"/>
      <c r="K41" s="81"/>
      <c r="L41" s="73"/>
      <c r="M41" s="76"/>
      <c r="N41" s="75">
        <f t="shared" si="0"/>
        <v>0</v>
      </c>
    </row>
    <row r="42" spans="1:14" ht="12" customHeight="1">
      <c r="A42" s="108"/>
      <c r="B42" s="110"/>
      <c r="C42" s="109"/>
      <c r="D42" s="107"/>
      <c r="E42" s="107"/>
      <c r="F42" s="109"/>
      <c r="G42" s="73"/>
      <c r="H42" s="81"/>
      <c r="I42" s="82"/>
      <c r="J42" s="73"/>
      <c r="K42" s="81"/>
      <c r="L42" s="73"/>
      <c r="M42" s="76"/>
      <c r="N42" s="75">
        <f t="shared" si="0"/>
        <v>0</v>
      </c>
    </row>
    <row r="43" spans="1:14" ht="12" customHeight="1">
      <c r="A43" s="108"/>
      <c r="B43" s="110"/>
      <c r="C43" s="109"/>
      <c r="D43" s="107"/>
      <c r="E43" s="107"/>
      <c r="F43" s="109"/>
      <c r="G43" s="73"/>
      <c r="H43" s="81"/>
      <c r="I43" s="82"/>
      <c r="J43" s="73"/>
      <c r="K43" s="81"/>
      <c r="L43" s="73"/>
      <c r="M43" s="76"/>
      <c r="N43" s="75">
        <f>SUM(N6:N42)</f>
        <v>0</v>
      </c>
    </row>
    <row r="44" spans="1:14" ht="12">
      <c r="A44" s="7" t="s">
        <v>18</v>
      </c>
      <c r="B44" s="7"/>
      <c r="C44" s="32"/>
      <c r="D44" s="32"/>
      <c r="E44" s="32"/>
      <c r="F44" s="32"/>
      <c r="G44" s="15">
        <f>SUM(G6:G43)</f>
        <v>162380</v>
      </c>
      <c r="H44" s="15"/>
      <c r="I44" s="34">
        <f>SUM(I10:I42)</f>
        <v>5700</v>
      </c>
      <c r="J44" s="34">
        <f>SUM(J6:J42)</f>
        <v>30700</v>
      </c>
      <c r="K44" s="34">
        <f>SUM(K6:K42)</f>
        <v>162380</v>
      </c>
      <c r="L44" s="34">
        <f>SUM(L6:L43)</f>
        <v>0</v>
      </c>
      <c r="M44" s="34">
        <f>SUM(M6:M43)</f>
        <v>0</v>
      </c>
      <c r="N44" s="34">
        <f>SUM(J44:M44)</f>
        <v>193080</v>
      </c>
    </row>
    <row r="45" spans="1:14" ht="12">
      <c r="A45" s="1"/>
      <c r="B45" s="1"/>
      <c r="C45" s="1"/>
      <c r="D45" s="35"/>
      <c r="E45" s="1"/>
      <c r="F45" s="1"/>
      <c r="G45" s="1"/>
      <c r="H45" s="103" t="s">
        <v>19</v>
      </c>
      <c r="I45" s="36"/>
      <c r="J45" s="32"/>
      <c r="K45" s="104"/>
      <c r="L45" s="32"/>
      <c r="M45" s="32"/>
      <c r="N45" s="1"/>
    </row>
    <row r="46" spans="1:14" ht="12">
      <c r="A46" s="7" t="s">
        <v>20</v>
      </c>
      <c r="B46" s="7"/>
      <c r="C46" s="1"/>
      <c r="D46" s="35"/>
      <c r="E46" s="104" t="s">
        <v>21</v>
      </c>
      <c r="F46" s="104"/>
      <c r="G46" s="1"/>
      <c r="H46" s="228"/>
      <c r="I46" s="229"/>
      <c r="J46" s="39"/>
      <c r="K46" s="39"/>
      <c r="L46" s="39"/>
      <c r="M46" s="1"/>
      <c r="N46" s="1"/>
    </row>
    <row r="47" spans="1:14" ht="12">
      <c r="A47" s="7" t="s">
        <v>22</v>
      </c>
      <c r="B47" s="104"/>
      <c r="C47" s="112"/>
      <c r="D47" s="1"/>
      <c r="E47" s="226">
        <v>500</v>
      </c>
      <c r="F47" s="227"/>
      <c r="G47" s="223"/>
      <c r="H47" s="230"/>
      <c r="I47" s="231"/>
      <c r="J47" s="39"/>
      <c r="K47" s="39"/>
      <c r="L47" s="39"/>
      <c r="M47" s="1"/>
      <c r="N47" s="41"/>
    </row>
    <row r="48" spans="1:14" ht="12">
      <c r="A48" s="7" t="s">
        <v>23</v>
      </c>
      <c r="B48" s="1"/>
      <c r="C48" s="42">
        <v>0</v>
      </c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 ht="12">
      <c r="A50" s="7" t="s">
        <v>24</v>
      </c>
      <c r="B50" s="1"/>
      <c r="C50" s="34">
        <v>30700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30700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6" sqref="C1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20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201"/>
      <c r="K3" s="217">
        <v>40722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20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388</v>
      </c>
      <c r="C6" s="12" t="s">
        <v>67</v>
      </c>
      <c r="D6" s="13">
        <v>40734</v>
      </c>
      <c r="E6" s="13">
        <v>40736</v>
      </c>
      <c r="F6" s="14">
        <v>38326</v>
      </c>
      <c r="G6" s="15">
        <v>56000</v>
      </c>
      <c r="H6" s="15"/>
      <c r="I6" s="16"/>
      <c r="J6" s="15"/>
      <c r="K6" s="15"/>
      <c r="L6" s="15"/>
      <c r="M6" s="18">
        <v>56000</v>
      </c>
      <c r="N6" s="17">
        <f t="shared" ref="N6:N42" si="0">SUM(G6+I6)</f>
        <v>56000</v>
      </c>
    </row>
    <row r="7" spans="1:14">
      <c r="A7" s="11"/>
      <c r="B7" s="12" t="s">
        <v>30</v>
      </c>
      <c r="C7" s="13" t="s">
        <v>67</v>
      </c>
      <c r="D7" s="13">
        <v>40730</v>
      </c>
      <c r="E7" s="13">
        <v>40732</v>
      </c>
      <c r="F7" s="14">
        <v>38326</v>
      </c>
      <c r="G7" s="15">
        <v>46000</v>
      </c>
      <c r="H7" s="15"/>
      <c r="I7" s="16"/>
      <c r="J7" s="15"/>
      <c r="K7" s="15"/>
      <c r="L7" s="15"/>
      <c r="M7" s="15">
        <v>46000</v>
      </c>
      <c r="N7" s="17">
        <f t="shared" si="0"/>
        <v>46000</v>
      </c>
    </row>
    <row r="8" spans="1:14">
      <c r="A8" s="11"/>
      <c r="B8" s="12" t="s">
        <v>389</v>
      </c>
      <c r="C8" s="13" t="s">
        <v>17</v>
      </c>
      <c r="D8" s="13">
        <v>40722</v>
      </c>
      <c r="E8" s="13">
        <v>40723</v>
      </c>
      <c r="F8" s="14">
        <v>38327</v>
      </c>
      <c r="G8" s="15">
        <v>24500</v>
      </c>
      <c r="H8" s="15"/>
      <c r="I8" s="16"/>
      <c r="J8" s="15"/>
      <c r="K8" s="15">
        <v>24500</v>
      </c>
      <c r="L8" s="15"/>
      <c r="M8" s="15"/>
      <c r="N8" s="17">
        <f t="shared" si="0"/>
        <v>24500</v>
      </c>
    </row>
    <row r="9" spans="1:14">
      <c r="A9" s="11"/>
      <c r="B9" s="12" t="s">
        <v>390</v>
      </c>
      <c r="C9" s="12" t="s">
        <v>391</v>
      </c>
      <c r="D9" s="13">
        <v>40722</v>
      </c>
      <c r="E9" s="13">
        <v>40723</v>
      </c>
      <c r="F9" s="14">
        <v>38328</v>
      </c>
      <c r="G9" s="15">
        <v>20000</v>
      </c>
      <c r="H9" s="15"/>
      <c r="I9" s="16"/>
      <c r="J9" s="15">
        <v>20000</v>
      </c>
      <c r="K9" s="15"/>
      <c r="L9" s="15"/>
      <c r="M9" s="18"/>
      <c r="N9" s="17">
        <f t="shared" si="0"/>
        <v>20000</v>
      </c>
    </row>
    <row r="10" spans="1:14">
      <c r="A10" s="11"/>
      <c r="B10" s="12" t="s">
        <v>392</v>
      </c>
      <c r="C10" s="12" t="s">
        <v>393</v>
      </c>
      <c r="D10" s="13">
        <v>40722</v>
      </c>
      <c r="E10" s="13">
        <v>40723</v>
      </c>
      <c r="F10" s="14">
        <v>38329</v>
      </c>
      <c r="G10" s="15">
        <v>19500</v>
      </c>
      <c r="H10" s="15"/>
      <c r="I10" s="16"/>
      <c r="J10" s="15">
        <v>19500</v>
      </c>
      <c r="K10" s="15"/>
      <c r="L10" s="15"/>
      <c r="M10" s="18"/>
      <c r="N10" s="17">
        <f t="shared" si="0"/>
        <v>19500</v>
      </c>
    </row>
    <row r="11" spans="1:14">
      <c r="A11" s="11"/>
      <c r="B11" s="12" t="s">
        <v>394</v>
      </c>
      <c r="C11" s="12"/>
      <c r="D11" s="13"/>
      <c r="E11" s="13"/>
      <c r="F11" s="14">
        <v>38330</v>
      </c>
      <c r="G11" s="15">
        <v>1300</v>
      </c>
      <c r="H11" s="15"/>
      <c r="I11" s="16"/>
      <c r="J11" s="15">
        <v>1300</v>
      </c>
      <c r="K11" s="15"/>
      <c r="L11" s="15"/>
      <c r="M11" s="18"/>
      <c r="N11" s="17">
        <f t="shared" si="0"/>
        <v>1300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167300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167300</v>
      </c>
      <c r="H44" s="15"/>
      <c r="I44" s="34">
        <f>SUM(I6:I42)</f>
        <v>0</v>
      </c>
      <c r="J44" s="34">
        <f>SUM(J6:J42)</f>
        <v>40800</v>
      </c>
      <c r="K44" s="34">
        <f>SUM(K6:K42)</f>
        <v>24500</v>
      </c>
      <c r="L44" s="34">
        <f>SUM(L6:L43)</f>
        <v>0</v>
      </c>
      <c r="M44" s="34">
        <f>SUM(M6:M43)</f>
        <v>102000</v>
      </c>
      <c r="N44" s="34">
        <f>SUM(J44:M44)</f>
        <v>167300</v>
      </c>
    </row>
    <row r="45" spans="1:14">
      <c r="A45" s="1"/>
      <c r="B45" s="1"/>
      <c r="C45" s="1"/>
      <c r="D45" s="35"/>
      <c r="E45" s="1"/>
      <c r="F45" s="1"/>
      <c r="G45" s="1"/>
      <c r="H45" s="200" t="s">
        <v>19</v>
      </c>
      <c r="I45" s="36"/>
      <c r="J45" s="32"/>
      <c r="K45" s="20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201" t="s">
        <v>21</v>
      </c>
      <c r="F46" s="20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201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40800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40800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51"/>
  <sheetViews>
    <sheetView topLeftCell="A40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10.140625" style="4" customWidth="1"/>
    <col min="7" max="7" width="12.14062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60"/>
      <c r="B1" s="60"/>
      <c r="C1" s="233" t="s">
        <v>0</v>
      </c>
      <c r="D1" s="234"/>
      <c r="E1" s="234"/>
      <c r="F1" s="235"/>
      <c r="G1" s="60"/>
      <c r="H1" s="60"/>
      <c r="I1" s="60"/>
      <c r="J1" s="61" t="s">
        <v>1</v>
      </c>
      <c r="K1" s="102"/>
      <c r="L1" s="60"/>
      <c r="M1" s="60"/>
      <c r="N1" s="60"/>
    </row>
    <row r="2" spans="1:14">
      <c r="A2" s="60"/>
      <c r="B2" s="60"/>
      <c r="C2" s="60"/>
      <c r="D2" s="60"/>
      <c r="E2" s="60"/>
      <c r="F2" s="60"/>
      <c r="G2" s="60"/>
      <c r="H2" s="60"/>
      <c r="I2" s="63"/>
      <c r="J2" s="60"/>
      <c r="K2" s="60"/>
      <c r="L2" s="60"/>
      <c r="M2" s="60"/>
      <c r="N2" s="60"/>
    </row>
    <row r="3" spans="1:14">
      <c r="A3" s="64"/>
      <c r="B3" s="236" t="s">
        <v>2</v>
      </c>
      <c r="C3" s="237"/>
      <c r="D3" s="238"/>
      <c r="E3" s="65" t="s">
        <v>47</v>
      </c>
      <c r="F3" s="66"/>
      <c r="G3" s="60"/>
      <c r="H3" s="60"/>
      <c r="I3" s="60"/>
      <c r="J3" s="68"/>
      <c r="K3" s="239">
        <v>40700</v>
      </c>
      <c r="L3" s="239"/>
      <c r="M3" s="239"/>
      <c r="N3" s="65" t="s">
        <v>58</v>
      </c>
    </row>
    <row r="4" spans="1:14">
      <c r="A4" s="60"/>
      <c r="B4" s="60"/>
      <c r="C4" s="60"/>
      <c r="D4" s="60"/>
      <c r="E4" s="60"/>
      <c r="F4" s="60"/>
      <c r="G4" s="60"/>
      <c r="H4" s="240"/>
      <c r="I4" s="240"/>
      <c r="J4" s="60"/>
      <c r="K4" s="60"/>
      <c r="L4" s="60"/>
      <c r="M4" s="68"/>
      <c r="N4" s="60"/>
    </row>
    <row r="5" spans="1:14">
      <c r="A5" s="65" t="s">
        <v>3</v>
      </c>
      <c r="B5" s="65" t="s">
        <v>4</v>
      </c>
      <c r="C5" s="65" t="s">
        <v>5</v>
      </c>
      <c r="D5" s="65" t="s">
        <v>6</v>
      </c>
      <c r="E5" s="65" t="s">
        <v>7</v>
      </c>
      <c r="F5" s="65" t="s">
        <v>8</v>
      </c>
      <c r="G5" s="65" t="s">
        <v>9</v>
      </c>
      <c r="H5" s="65" t="s">
        <v>10</v>
      </c>
      <c r="I5" s="65" t="s">
        <v>11</v>
      </c>
      <c r="J5" s="65" t="s">
        <v>12</v>
      </c>
      <c r="K5" s="65" t="s">
        <v>13</v>
      </c>
      <c r="L5" s="65" t="s">
        <v>14</v>
      </c>
      <c r="M5" s="65" t="s">
        <v>15</v>
      </c>
      <c r="N5" s="65" t="s">
        <v>16</v>
      </c>
    </row>
    <row r="6" spans="1:14" ht="15.75" customHeight="1">
      <c r="A6" s="69"/>
      <c r="B6" s="70" t="s">
        <v>122</v>
      </c>
      <c r="C6" s="70"/>
      <c r="D6" s="71"/>
      <c r="E6" s="71"/>
      <c r="F6" s="72">
        <v>38094</v>
      </c>
      <c r="G6" s="73"/>
      <c r="H6" s="73" t="s">
        <v>123</v>
      </c>
      <c r="I6" s="74">
        <v>55000</v>
      </c>
      <c r="J6" s="73">
        <v>55000</v>
      </c>
      <c r="K6" s="73"/>
      <c r="L6" s="73"/>
      <c r="M6" s="73"/>
      <c r="N6" s="75">
        <v>55000</v>
      </c>
    </row>
    <row r="7" spans="1:14">
      <c r="A7" s="69"/>
      <c r="B7" s="70" t="s">
        <v>63</v>
      </c>
      <c r="C7" s="70"/>
      <c r="D7" s="71"/>
      <c r="E7" s="71"/>
      <c r="F7" s="72">
        <v>38095</v>
      </c>
      <c r="G7" s="73"/>
      <c r="H7" s="73" t="s">
        <v>57</v>
      </c>
      <c r="I7" s="74">
        <v>4200</v>
      </c>
      <c r="J7" s="73">
        <v>4200</v>
      </c>
      <c r="K7" s="73"/>
      <c r="L7" s="73"/>
      <c r="M7" s="73"/>
      <c r="N7" s="75">
        <v>4200</v>
      </c>
    </row>
    <row r="8" spans="1:14">
      <c r="A8" s="69"/>
      <c r="B8" s="70"/>
      <c r="C8" s="70"/>
      <c r="D8" s="71"/>
      <c r="E8" s="71"/>
      <c r="F8" s="72"/>
      <c r="G8" s="73"/>
      <c r="H8" s="73"/>
      <c r="I8" s="74"/>
      <c r="J8" s="73"/>
      <c r="K8" s="73"/>
      <c r="L8" s="73"/>
      <c r="M8" s="76"/>
      <c r="N8" s="75">
        <v>0</v>
      </c>
    </row>
    <row r="9" spans="1:14">
      <c r="A9" s="69"/>
      <c r="B9" s="70"/>
      <c r="C9" s="70"/>
      <c r="D9" s="71"/>
      <c r="E9" s="71"/>
      <c r="F9" s="72"/>
      <c r="G9" s="73"/>
      <c r="H9" s="73"/>
      <c r="I9" s="74"/>
      <c r="J9" s="73"/>
      <c r="K9" s="73"/>
      <c r="L9" s="73"/>
      <c r="M9" s="73"/>
      <c r="N9" s="75">
        <v>0</v>
      </c>
    </row>
    <row r="10" spans="1:14">
      <c r="A10" s="69"/>
      <c r="B10" s="70"/>
      <c r="C10" s="70"/>
      <c r="D10" s="71"/>
      <c r="E10" s="71"/>
      <c r="F10" s="72"/>
      <c r="G10" s="73"/>
      <c r="H10" s="73"/>
      <c r="I10" s="74"/>
      <c r="J10" s="73"/>
      <c r="K10" s="73"/>
      <c r="L10" s="73"/>
      <c r="M10" s="76"/>
      <c r="N10" s="75">
        <v>0</v>
      </c>
    </row>
    <row r="11" spans="1:14">
      <c r="A11" s="69"/>
      <c r="B11" s="70"/>
      <c r="C11" s="70"/>
      <c r="D11" s="71"/>
      <c r="E11" s="71"/>
      <c r="F11" s="72"/>
      <c r="G11" s="73"/>
      <c r="H11" s="73"/>
      <c r="I11" s="74"/>
      <c r="J11" s="73"/>
      <c r="K11" s="73"/>
      <c r="L11" s="73"/>
      <c r="M11" s="76"/>
      <c r="N11" s="75">
        <v>0</v>
      </c>
    </row>
    <row r="12" spans="1:14">
      <c r="A12" s="69"/>
      <c r="B12" s="70"/>
      <c r="C12" s="70"/>
      <c r="D12" s="71"/>
      <c r="E12" s="71"/>
      <c r="F12" s="72"/>
      <c r="G12" s="73"/>
      <c r="H12" s="73"/>
      <c r="I12" s="74"/>
      <c r="J12" s="73"/>
      <c r="K12" s="73"/>
      <c r="L12" s="73"/>
      <c r="M12" s="76"/>
      <c r="N12" s="75">
        <v>0</v>
      </c>
    </row>
    <row r="13" spans="1:14">
      <c r="A13" s="69"/>
      <c r="B13" s="70"/>
      <c r="C13" s="70"/>
      <c r="D13" s="71"/>
      <c r="E13" s="71"/>
      <c r="F13" s="72"/>
      <c r="G13" s="73"/>
      <c r="H13" s="73"/>
      <c r="I13" s="74"/>
      <c r="J13" s="73"/>
      <c r="K13" s="73"/>
      <c r="L13" s="73"/>
      <c r="M13" s="76"/>
      <c r="N13" s="75">
        <v>0</v>
      </c>
    </row>
    <row r="14" spans="1:14">
      <c r="A14" s="69"/>
      <c r="B14" s="70"/>
      <c r="C14" s="77"/>
      <c r="D14" s="71"/>
      <c r="E14" s="71"/>
      <c r="F14" s="72"/>
      <c r="G14" s="73"/>
      <c r="H14" s="73"/>
      <c r="I14" s="74"/>
      <c r="J14" s="73"/>
      <c r="K14" s="73"/>
      <c r="L14" s="73"/>
      <c r="M14" s="76"/>
      <c r="N14" s="75">
        <v>0</v>
      </c>
    </row>
    <row r="15" spans="1:14">
      <c r="A15" s="69"/>
      <c r="B15" s="70"/>
      <c r="C15" s="70"/>
      <c r="D15" s="71"/>
      <c r="E15" s="71"/>
      <c r="F15" s="72"/>
      <c r="G15" s="73"/>
      <c r="H15" s="73"/>
      <c r="I15" s="74"/>
      <c r="J15" s="73"/>
      <c r="K15" s="73"/>
      <c r="L15" s="73"/>
      <c r="M15" s="76"/>
      <c r="N15" s="75">
        <v>0</v>
      </c>
    </row>
    <row r="16" spans="1:14">
      <c r="A16" s="69"/>
      <c r="B16" s="70"/>
      <c r="C16" s="70"/>
      <c r="D16" s="71"/>
      <c r="E16" s="71"/>
      <c r="F16" s="72"/>
      <c r="G16" s="73"/>
      <c r="H16" s="73"/>
      <c r="I16" s="74"/>
      <c r="J16" s="73"/>
      <c r="K16" s="73"/>
      <c r="L16" s="73"/>
      <c r="M16" s="76"/>
      <c r="N16" s="75">
        <v>0</v>
      </c>
    </row>
    <row r="17" spans="1:14">
      <c r="A17" s="69"/>
      <c r="B17" s="70"/>
      <c r="C17" s="70"/>
      <c r="D17" s="71"/>
      <c r="E17" s="71"/>
      <c r="F17" s="72"/>
      <c r="G17" s="73"/>
      <c r="H17" s="73"/>
      <c r="I17" s="74"/>
      <c r="J17" s="73"/>
      <c r="K17" s="73"/>
      <c r="L17" s="73"/>
      <c r="M17" s="76"/>
      <c r="N17" s="75">
        <f t="shared" ref="N17:N42" si="0">SUM(G17+I17)</f>
        <v>0</v>
      </c>
    </row>
    <row r="18" spans="1:14">
      <c r="A18" s="69"/>
      <c r="B18" s="70"/>
      <c r="C18" s="70"/>
      <c r="D18" s="71"/>
      <c r="E18" s="71"/>
      <c r="F18" s="72"/>
      <c r="G18" s="73"/>
      <c r="H18" s="73"/>
      <c r="I18" s="74"/>
      <c r="J18" s="73"/>
      <c r="K18" s="73"/>
      <c r="L18" s="73"/>
      <c r="M18" s="76"/>
      <c r="N18" s="75">
        <f t="shared" si="0"/>
        <v>0</v>
      </c>
    </row>
    <row r="19" spans="1:14">
      <c r="A19" s="69"/>
      <c r="B19" s="70"/>
      <c r="C19" s="70"/>
      <c r="D19" s="71"/>
      <c r="E19" s="71"/>
      <c r="F19" s="72"/>
      <c r="G19" s="73"/>
      <c r="H19" s="73"/>
      <c r="I19" s="74"/>
      <c r="J19" s="73"/>
      <c r="K19" s="73"/>
      <c r="L19" s="73"/>
      <c r="M19" s="76"/>
      <c r="N19" s="75">
        <f t="shared" si="0"/>
        <v>0</v>
      </c>
    </row>
    <row r="20" spans="1:14">
      <c r="A20" s="69"/>
      <c r="B20" s="70"/>
      <c r="C20" s="70"/>
      <c r="D20" s="71"/>
      <c r="E20" s="71"/>
      <c r="F20" s="72"/>
      <c r="G20" s="73"/>
      <c r="H20" s="73"/>
      <c r="I20" s="74"/>
      <c r="J20" s="73"/>
      <c r="K20" s="73"/>
      <c r="L20" s="73"/>
      <c r="M20" s="76"/>
      <c r="N20" s="75">
        <f t="shared" si="0"/>
        <v>0</v>
      </c>
    </row>
    <row r="21" spans="1:14">
      <c r="A21" s="69"/>
      <c r="B21" s="70"/>
      <c r="C21" s="70"/>
      <c r="D21" s="71"/>
      <c r="E21" s="71"/>
      <c r="F21" s="72"/>
      <c r="G21" s="73"/>
      <c r="H21" s="73"/>
      <c r="I21" s="74"/>
      <c r="J21" s="73"/>
      <c r="K21" s="73"/>
      <c r="L21" s="73"/>
      <c r="M21" s="76"/>
      <c r="N21" s="75">
        <f t="shared" si="0"/>
        <v>0</v>
      </c>
    </row>
    <row r="22" spans="1:14">
      <c r="A22" s="69"/>
      <c r="B22" s="70"/>
      <c r="C22" s="70"/>
      <c r="D22" s="71"/>
      <c r="E22" s="71"/>
      <c r="F22" s="72"/>
      <c r="G22" s="73"/>
      <c r="H22" s="73"/>
      <c r="I22" s="74"/>
      <c r="J22" s="73"/>
      <c r="K22" s="73"/>
      <c r="L22" s="73"/>
      <c r="M22" s="76"/>
      <c r="N22" s="75">
        <f t="shared" si="0"/>
        <v>0</v>
      </c>
    </row>
    <row r="23" spans="1:14">
      <c r="A23" s="69"/>
      <c r="B23" s="70"/>
      <c r="C23" s="70"/>
      <c r="D23" s="71"/>
      <c r="E23" s="71"/>
      <c r="F23" s="72"/>
      <c r="G23" s="73"/>
      <c r="H23" s="73"/>
      <c r="I23" s="74"/>
      <c r="J23" s="73"/>
      <c r="K23" s="73"/>
      <c r="L23" s="73"/>
      <c r="M23" s="76"/>
      <c r="N23" s="75">
        <f t="shared" si="0"/>
        <v>0</v>
      </c>
    </row>
    <row r="24" spans="1:14">
      <c r="A24" s="69"/>
      <c r="B24" s="70"/>
      <c r="C24" s="77"/>
      <c r="D24" s="71"/>
      <c r="E24" s="71"/>
      <c r="F24" s="72"/>
      <c r="G24" s="73"/>
      <c r="H24" s="73"/>
      <c r="I24" s="73"/>
      <c r="J24" s="74"/>
      <c r="K24" s="73"/>
      <c r="L24" s="73"/>
      <c r="M24" s="76"/>
      <c r="N24" s="75">
        <f t="shared" si="0"/>
        <v>0</v>
      </c>
    </row>
    <row r="25" spans="1:14">
      <c r="A25" s="69"/>
      <c r="B25" s="70"/>
      <c r="C25" s="77"/>
      <c r="D25" s="71"/>
      <c r="E25" s="71"/>
      <c r="F25" s="72"/>
      <c r="G25" s="73"/>
      <c r="H25" s="73"/>
      <c r="I25" s="73"/>
      <c r="J25" s="74"/>
      <c r="K25" s="73"/>
      <c r="L25" s="73"/>
      <c r="M25" s="76"/>
      <c r="N25" s="75">
        <f t="shared" si="0"/>
        <v>0</v>
      </c>
    </row>
    <row r="26" spans="1:14">
      <c r="A26" s="69"/>
      <c r="B26" s="70"/>
      <c r="C26" s="70"/>
      <c r="D26" s="71"/>
      <c r="E26" s="71"/>
      <c r="F26" s="72"/>
      <c r="G26" s="73"/>
      <c r="H26" s="73"/>
      <c r="I26" s="74"/>
      <c r="J26" s="73"/>
      <c r="K26" s="73"/>
      <c r="L26" s="73"/>
      <c r="M26" s="76"/>
      <c r="N26" s="75">
        <f t="shared" si="0"/>
        <v>0</v>
      </c>
    </row>
    <row r="27" spans="1:14">
      <c r="A27" s="78"/>
      <c r="B27" s="70"/>
      <c r="C27" s="77"/>
      <c r="D27" s="71"/>
      <c r="E27" s="71"/>
      <c r="F27" s="72"/>
      <c r="G27" s="73"/>
      <c r="H27" s="73"/>
      <c r="I27" s="73"/>
      <c r="J27" s="74"/>
      <c r="K27" s="73"/>
      <c r="L27" s="73"/>
      <c r="M27" s="76"/>
      <c r="N27" s="75">
        <f t="shared" si="0"/>
        <v>0</v>
      </c>
    </row>
    <row r="28" spans="1:14">
      <c r="A28" s="78"/>
      <c r="B28" s="79"/>
      <c r="C28" s="77"/>
      <c r="D28" s="71"/>
      <c r="E28" s="71"/>
      <c r="F28" s="72"/>
      <c r="G28" s="73"/>
      <c r="H28" s="73"/>
      <c r="I28" s="74"/>
      <c r="J28" s="73"/>
      <c r="K28" s="73"/>
      <c r="L28" s="73"/>
      <c r="M28" s="76"/>
      <c r="N28" s="75">
        <f t="shared" si="0"/>
        <v>0</v>
      </c>
    </row>
    <row r="29" spans="1:14">
      <c r="A29" s="78"/>
      <c r="B29" s="79"/>
      <c r="C29" s="77"/>
      <c r="D29" s="71"/>
      <c r="E29" s="71"/>
      <c r="F29" s="72"/>
      <c r="G29" s="73"/>
      <c r="H29" s="73"/>
      <c r="I29" s="74"/>
      <c r="J29" s="74"/>
      <c r="K29" s="73"/>
      <c r="L29" s="73"/>
      <c r="M29" s="76"/>
      <c r="N29" s="75">
        <f t="shared" si="0"/>
        <v>0</v>
      </c>
    </row>
    <row r="30" spans="1:14">
      <c r="A30" s="78"/>
      <c r="B30" s="69"/>
      <c r="C30" s="77"/>
      <c r="D30" s="71"/>
      <c r="E30" s="71"/>
      <c r="F30" s="72"/>
      <c r="G30" s="73"/>
      <c r="H30" s="73"/>
      <c r="I30" s="74"/>
      <c r="J30" s="74"/>
      <c r="K30" s="73"/>
      <c r="L30" s="73"/>
      <c r="M30" s="76"/>
      <c r="N30" s="75">
        <f t="shared" si="0"/>
        <v>0</v>
      </c>
    </row>
    <row r="31" spans="1:14">
      <c r="A31" s="78"/>
      <c r="B31" s="79"/>
      <c r="C31" s="77"/>
      <c r="D31" s="71"/>
      <c r="E31" s="71"/>
      <c r="F31" s="72"/>
      <c r="G31" s="73"/>
      <c r="H31" s="73"/>
      <c r="I31" s="73"/>
      <c r="J31" s="73"/>
      <c r="K31" s="73"/>
      <c r="L31" s="73"/>
      <c r="M31" s="76"/>
      <c r="N31" s="75">
        <f t="shared" si="0"/>
        <v>0</v>
      </c>
    </row>
    <row r="32" spans="1:14">
      <c r="A32" s="80"/>
      <c r="B32" s="79"/>
      <c r="C32" s="77"/>
      <c r="D32" s="71"/>
      <c r="E32" s="71"/>
      <c r="F32" s="72"/>
      <c r="G32" s="73"/>
      <c r="H32" s="81"/>
      <c r="I32" s="82"/>
      <c r="J32" s="73"/>
      <c r="K32" s="83"/>
      <c r="L32" s="73"/>
      <c r="M32" s="76"/>
      <c r="N32" s="75">
        <f t="shared" si="0"/>
        <v>0</v>
      </c>
    </row>
    <row r="33" spans="1:14">
      <c r="A33" s="80"/>
      <c r="B33" s="84"/>
      <c r="C33" s="77"/>
      <c r="D33" s="71"/>
      <c r="E33" s="71"/>
      <c r="F33" s="72"/>
      <c r="G33" s="81"/>
      <c r="H33" s="81"/>
      <c r="I33" s="82"/>
      <c r="J33" s="81"/>
      <c r="K33" s="83"/>
      <c r="L33" s="81"/>
      <c r="M33" s="76"/>
      <c r="N33" s="75">
        <f t="shared" si="0"/>
        <v>0</v>
      </c>
    </row>
    <row r="34" spans="1:14">
      <c r="A34" s="80"/>
      <c r="B34" s="84"/>
      <c r="C34" s="85"/>
      <c r="D34" s="86"/>
      <c r="E34" s="86"/>
      <c r="F34" s="72"/>
      <c r="G34" s="81"/>
      <c r="H34" s="81"/>
      <c r="I34" s="82"/>
      <c r="J34" s="81"/>
      <c r="K34" s="83"/>
      <c r="L34" s="81"/>
      <c r="M34" s="76"/>
      <c r="N34" s="75">
        <f t="shared" si="0"/>
        <v>0</v>
      </c>
    </row>
    <row r="35" spans="1:14">
      <c r="A35" s="87"/>
      <c r="B35" s="88"/>
      <c r="C35" s="88"/>
      <c r="D35" s="86"/>
      <c r="E35" s="86"/>
      <c r="F35" s="72"/>
      <c r="G35" s="73"/>
      <c r="H35" s="81"/>
      <c r="I35" s="82"/>
      <c r="J35" s="73"/>
      <c r="K35" s="81"/>
      <c r="L35" s="73"/>
      <c r="M35" s="76"/>
      <c r="N35" s="75">
        <f t="shared" si="0"/>
        <v>0</v>
      </c>
    </row>
    <row r="36" spans="1:14">
      <c r="A36" s="87"/>
      <c r="B36" s="89"/>
      <c r="C36" s="89"/>
      <c r="D36" s="86"/>
      <c r="E36" s="86"/>
      <c r="F36" s="72"/>
      <c r="G36" s="73"/>
      <c r="H36" s="81"/>
      <c r="I36" s="82"/>
      <c r="J36" s="73"/>
      <c r="K36" s="81"/>
      <c r="L36" s="73"/>
      <c r="M36" s="76"/>
      <c r="N36" s="75">
        <f t="shared" si="0"/>
        <v>0</v>
      </c>
    </row>
    <row r="37" spans="1:14">
      <c r="A37" s="87"/>
      <c r="B37" s="89"/>
      <c r="C37" s="88"/>
      <c r="D37" s="86"/>
      <c r="E37" s="86"/>
      <c r="F37" s="72"/>
      <c r="G37" s="73"/>
      <c r="H37" s="81"/>
      <c r="I37" s="82"/>
      <c r="J37" s="73"/>
      <c r="K37" s="81"/>
      <c r="L37" s="73"/>
      <c r="M37" s="76"/>
      <c r="N37" s="75">
        <f t="shared" si="0"/>
        <v>0</v>
      </c>
    </row>
    <row r="38" spans="1:14">
      <c r="A38" s="87"/>
      <c r="B38" s="89"/>
      <c r="C38" s="88"/>
      <c r="D38" s="86"/>
      <c r="E38" s="86"/>
      <c r="F38" s="88"/>
      <c r="G38" s="73"/>
      <c r="H38" s="81"/>
      <c r="I38" s="82"/>
      <c r="J38" s="73"/>
      <c r="K38" s="81"/>
      <c r="L38" s="73"/>
      <c r="M38" s="76"/>
      <c r="N38" s="75">
        <f t="shared" si="0"/>
        <v>0</v>
      </c>
    </row>
    <row r="39" spans="1:14">
      <c r="A39" s="87"/>
      <c r="B39" s="89"/>
      <c r="C39" s="88"/>
      <c r="D39" s="86"/>
      <c r="E39" s="86"/>
      <c r="F39" s="88"/>
      <c r="G39" s="73"/>
      <c r="H39" s="81"/>
      <c r="I39" s="82"/>
      <c r="J39" s="73"/>
      <c r="K39" s="81"/>
      <c r="L39" s="73"/>
      <c r="M39" s="76"/>
      <c r="N39" s="75">
        <f t="shared" si="0"/>
        <v>0</v>
      </c>
    </row>
    <row r="40" spans="1:14">
      <c r="A40" s="87"/>
      <c r="B40" s="89"/>
      <c r="C40" s="88"/>
      <c r="D40" s="86"/>
      <c r="E40" s="86"/>
      <c r="F40" s="88"/>
      <c r="G40" s="73"/>
      <c r="H40" s="81"/>
      <c r="I40" s="82"/>
      <c r="J40" s="73"/>
      <c r="K40" s="81"/>
      <c r="L40" s="73"/>
      <c r="M40" s="76"/>
      <c r="N40" s="75">
        <f t="shared" si="0"/>
        <v>0</v>
      </c>
    </row>
    <row r="41" spans="1:14">
      <c r="A41" s="87"/>
      <c r="B41" s="89"/>
      <c r="C41" s="88"/>
      <c r="D41" s="86"/>
      <c r="E41" s="86"/>
      <c r="F41" s="88"/>
      <c r="G41" s="73"/>
      <c r="H41" s="81"/>
      <c r="I41" s="82"/>
      <c r="J41" s="73"/>
      <c r="K41" s="81"/>
      <c r="L41" s="73"/>
      <c r="M41" s="76"/>
      <c r="N41" s="75">
        <f t="shared" si="0"/>
        <v>0</v>
      </c>
    </row>
    <row r="42" spans="1:14">
      <c r="A42" s="87"/>
      <c r="B42" s="89"/>
      <c r="C42" s="88"/>
      <c r="D42" s="86"/>
      <c r="E42" s="86"/>
      <c r="F42" s="88"/>
      <c r="G42" s="73"/>
      <c r="H42" s="81"/>
      <c r="I42" s="82"/>
      <c r="J42" s="73"/>
      <c r="K42" s="81"/>
      <c r="L42" s="73"/>
      <c r="M42" s="76"/>
      <c r="N42" s="75">
        <f t="shared" si="0"/>
        <v>0</v>
      </c>
    </row>
    <row r="43" spans="1:14">
      <c r="A43" s="87"/>
      <c r="B43" s="89"/>
      <c r="C43" s="88"/>
      <c r="D43" s="86"/>
      <c r="E43" s="86"/>
      <c r="F43" s="88"/>
      <c r="G43" s="73"/>
      <c r="H43" s="81"/>
      <c r="I43" s="82"/>
      <c r="J43" s="73"/>
      <c r="K43" s="81"/>
      <c r="L43" s="73"/>
      <c r="M43" s="76"/>
      <c r="N43" s="75">
        <f>SUM(N6:N42)</f>
        <v>59200</v>
      </c>
    </row>
    <row r="44" spans="1:14">
      <c r="A44" s="65" t="s">
        <v>18</v>
      </c>
      <c r="B44" s="65"/>
      <c r="C44" s="90"/>
      <c r="D44" s="91"/>
      <c r="E44" s="91"/>
      <c r="F44" s="91"/>
      <c r="G44" s="73">
        <f>SUM(G6:G43)</f>
        <v>0</v>
      </c>
      <c r="H44" s="73"/>
      <c r="I44" s="92">
        <f>SUM(I10:I42)</f>
        <v>0</v>
      </c>
      <c r="J44" s="92">
        <f>SUM(J6:J42)</f>
        <v>59200</v>
      </c>
      <c r="K44" s="92">
        <f>SUM(K6:K42)</f>
        <v>0</v>
      </c>
      <c r="L44" s="92">
        <f>SUM(L6:L43)</f>
        <v>0</v>
      </c>
      <c r="M44" s="92">
        <f>SUM(M6:M43)</f>
        <v>0</v>
      </c>
      <c r="N44" s="92">
        <f>SUM(J44:M44)</f>
        <v>59200</v>
      </c>
    </row>
    <row r="45" spans="1:14">
      <c r="A45" s="60"/>
      <c r="B45" s="60"/>
      <c r="C45" s="60"/>
      <c r="D45" s="93"/>
      <c r="E45" s="60"/>
      <c r="F45" s="60"/>
      <c r="G45" s="60"/>
      <c r="H45" s="102" t="s">
        <v>19</v>
      </c>
      <c r="I45" s="94"/>
      <c r="J45" s="90"/>
      <c r="K45" s="68"/>
      <c r="L45" s="90"/>
      <c r="M45" s="90"/>
      <c r="N45" s="60"/>
    </row>
    <row r="46" spans="1:14">
      <c r="A46" s="65" t="s">
        <v>20</v>
      </c>
      <c r="B46" s="65"/>
      <c r="C46" s="60"/>
      <c r="D46" s="93"/>
      <c r="E46" s="68" t="s">
        <v>21</v>
      </c>
      <c r="F46" s="68"/>
      <c r="G46" s="60"/>
      <c r="H46" s="241"/>
      <c r="I46" s="242"/>
      <c r="J46" s="95"/>
      <c r="K46" s="96"/>
      <c r="L46" s="96"/>
      <c r="M46" s="60"/>
      <c r="N46" s="60"/>
    </row>
    <row r="47" spans="1:14">
      <c r="A47" s="65" t="s">
        <v>22</v>
      </c>
      <c r="B47" s="68"/>
      <c r="C47" s="97"/>
      <c r="D47" s="60"/>
      <c r="E47" s="221">
        <v>500</v>
      </c>
      <c r="F47" s="222"/>
      <c r="G47" s="243"/>
      <c r="H47" s="244"/>
      <c r="I47" s="245"/>
      <c r="J47" s="96"/>
      <c r="K47" s="96"/>
      <c r="L47" s="96"/>
      <c r="M47" s="60"/>
      <c r="N47" s="98"/>
    </row>
    <row r="48" spans="1:14">
      <c r="A48" s="65" t="s">
        <v>23</v>
      </c>
      <c r="B48" s="60"/>
      <c r="C48" s="99">
        <v>0</v>
      </c>
      <c r="D48" s="60"/>
      <c r="E48" s="60"/>
      <c r="F48" s="60"/>
      <c r="G48" s="60"/>
      <c r="H48" s="100"/>
      <c r="I48" s="101"/>
      <c r="J48" s="60"/>
      <c r="K48" s="60"/>
      <c r="L48" s="60"/>
      <c r="M48" s="60"/>
      <c r="N48" s="98"/>
    </row>
    <row r="49" spans="1:14">
      <c r="A49" s="60"/>
      <c r="B49" s="60"/>
      <c r="C49" s="73">
        <f>((C47+C48)*E47)</f>
        <v>0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98"/>
    </row>
    <row r="50" spans="1:14">
      <c r="A50" s="65" t="s">
        <v>24</v>
      </c>
      <c r="B50" s="60"/>
      <c r="C50" s="92">
        <v>59200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>
      <c r="A51" s="232" t="s">
        <v>16</v>
      </c>
      <c r="B51" s="232"/>
      <c r="C51" s="73">
        <f>SUM(C49+C50)</f>
        <v>59200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93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60"/>
      <c r="B1" s="60"/>
      <c r="C1" s="233" t="s">
        <v>0</v>
      </c>
      <c r="D1" s="234"/>
      <c r="E1" s="234"/>
      <c r="F1" s="235"/>
      <c r="G1" s="60"/>
      <c r="H1" s="60"/>
      <c r="I1" s="60"/>
      <c r="J1" s="61" t="s">
        <v>1</v>
      </c>
      <c r="K1" s="62"/>
      <c r="L1" s="60"/>
      <c r="M1" s="60"/>
      <c r="N1" s="60"/>
    </row>
    <row r="2" spans="1:14">
      <c r="A2" s="60"/>
      <c r="B2" s="60"/>
      <c r="C2" s="60"/>
      <c r="D2" s="60"/>
      <c r="E2" s="60"/>
      <c r="F2" s="60"/>
      <c r="G2" s="60"/>
      <c r="H2" s="60"/>
      <c r="I2" s="63"/>
      <c r="J2" s="60"/>
      <c r="K2" s="60"/>
      <c r="L2" s="60"/>
      <c r="M2" s="60"/>
      <c r="N2" s="60"/>
    </row>
    <row r="3" spans="1:14">
      <c r="A3" s="64"/>
      <c r="B3" s="236" t="s">
        <v>2</v>
      </c>
      <c r="C3" s="237"/>
      <c r="D3" s="238"/>
      <c r="E3" s="65" t="s">
        <v>47</v>
      </c>
      <c r="F3" s="66"/>
      <c r="G3" s="60"/>
      <c r="H3" s="60"/>
      <c r="I3" s="60"/>
      <c r="J3" s="67"/>
      <c r="K3" s="239">
        <v>40699</v>
      </c>
      <c r="L3" s="239"/>
      <c r="M3" s="239"/>
      <c r="N3" s="65" t="s">
        <v>48</v>
      </c>
    </row>
    <row r="4" spans="1:14">
      <c r="A4" s="60"/>
      <c r="B4" s="60"/>
      <c r="C4" s="60"/>
      <c r="D4" s="60"/>
      <c r="E4" s="60"/>
      <c r="F4" s="60"/>
      <c r="G4" s="60"/>
      <c r="H4" s="240"/>
      <c r="I4" s="240"/>
      <c r="J4" s="60"/>
      <c r="K4" s="60"/>
      <c r="L4" s="60"/>
      <c r="M4" s="67"/>
      <c r="N4" s="60"/>
    </row>
    <row r="5" spans="1:14">
      <c r="A5" s="65" t="s">
        <v>3</v>
      </c>
      <c r="B5" s="65" t="s">
        <v>4</v>
      </c>
      <c r="C5" s="65" t="s">
        <v>5</v>
      </c>
      <c r="D5" s="65" t="s">
        <v>6</v>
      </c>
      <c r="E5" s="65" t="s">
        <v>7</v>
      </c>
      <c r="F5" s="65" t="s">
        <v>8</v>
      </c>
      <c r="G5" s="65" t="s">
        <v>9</v>
      </c>
      <c r="H5" s="65" t="s">
        <v>10</v>
      </c>
      <c r="I5" s="65" t="s">
        <v>11</v>
      </c>
      <c r="J5" s="65" t="s">
        <v>12</v>
      </c>
      <c r="K5" s="65" t="s">
        <v>13</v>
      </c>
      <c r="L5" s="65" t="s">
        <v>14</v>
      </c>
      <c r="M5" s="65" t="s">
        <v>15</v>
      </c>
      <c r="N5" s="65" t="s">
        <v>16</v>
      </c>
    </row>
    <row r="6" spans="1:14" ht="15.75" customHeight="1">
      <c r="A6" s="69"/>
      <c r="B6" s="70" t="s">
        <v>116</v>
      </c>
      <c r="C6" s="70" t="s">
        <v>52</v>
      </c>
      <c r="D6" s="71">
        <v>40699</v>
      </c>
      <c r="E6" s="71">
        <v>40701</v>
      </c>
      <c r="F6" s="72">
        <v>38090</v>
      </c>
      <c r="G6" s="73">
        <v>46000</v>
      </c>
      <c r="H6" s="73"/>
      <c r="I6" s="74"/>
      <c r="J6" s="73"/>
      <c r="K6" s="73">
        <v>46000</v>
      </c>
      <c r="L6" s="73"/>
      <c r="M6" s="73"/>
      <c r="N6" s="75">
        <v>0</v>
      </c>
    </row>
    <row r="7" spans="1:14">
      <c r="A7" s="69"/>
      <c r="B7" s="70" t="s">
        <v>117</v>
      </c>
      <c r="C7" s="70"/>
      <c r="D7" s="71"/>
      <c r="E7" s="71"/>
      <c r="F7" s="72">
        <v>38091</v>
      </c>
      <c r="G7" s="73"/>
      <c r="H7" s="73" t="s">
        <v>118</v>
      </c>
      <c r="I7" s="74">
        <v>25000</v>
      </c>
      <c r="J7" s="73">
        <v>25000</v>
      </c>
      <c r="K7" s="73"/>
      <c r="L7" s="73"/>
      <c r="M7" s="73"/>
      <c r="N7" s="75">
        <v>0</v>
      </c>
    </row>
    <row r="8" spans="1:14">
      <c r="A8" s="69"/>
      <c r="B8" s="70" t="s">
        <v>119</v>
      </c>
      <c r="C8" s="70"/>
      <c r="D8" s="71"/>
      <c r="E8" s="71"/>
      <c r="F8" s="72">
        <v>38092</v>
      </c>
      <c r="G8" s="73"/>
      <c r="H8" s="73" t="s">
        <v>120</v>
      </c>
      <c r="I8" s="74">
        <v>25000</v>
      </c>
      <c r="J8" s="73">
        <v>25000</v>
      </c>
      <c r="K8" s="73"/>
      <c r="L8" s="73"/>
      <c r="M8" s="76"/>
      <c r="N8" s="75">
        <v>0</v>
      </c>
    </row>
    <row r="9" spans="1:14">
      <c r="A9" s="69"/>
      <c r="B9" s="70" t="s">
        <v>121</v>
      </c>
      <c r="C9" s="70" t="s">
        <v>62</v>
      </c>
      <c r="D9" s="71">
        <v>40699</v>
      </c>
      <c r="E9" s="71">
        <v>40702</v>
      </c>
      <c r="F9" s="72">
        <v>38093</v>
      </c>
      <c r="G9" s="73">
        <v>117000</v>
      </c>
      <c r="H9" s="73"/>
      <c r="I9" s="74"/>
      <c r="J9" s="73"/>
      <c r="K9" s="73">
        <v>117000</v>
      </c>
      <c r="L9" s="73"/>
      <c r="M9" s="73"/>
      <c r="N9" s="75">
        <v>0</v>
      </c>
    </row>
    <row r="10" spans="1:14">
      <c r="A10" s="69"/>
      <c r="B10" s="70"/>
      <c r="C10" s="70"/>
      <c r="D10" s="71"/>
      <c r="E10" s="71"/>
      <c r="F10" s="72"/>
      <c r="G10" s="73"/>
      <c r="H10" s="73"/>
      <c r="I10" s="74"/>
      <c r="J10" s="73"/>
      <c r="K10" s="73"/>
      <c r="L10" s="73"/>
      <c r="M10" s="76"/>
      <c r="N10" s="75">
        <v>0</v>
      </c>
    </row>
    <row r="11" spans="1:14">
      <c r="A11" s="69"/>
      <c r="B11" s="70"/>
      <c r="C11" s="70"/>
      <c r="D11" s="71"/>
      <c r="E11" s="71"/>
      <c r="F11" s="72"/>
      <c r="G11" s="73"/>
      <c r="H11" s="73"/>
      <c r="I11" s="74"/>
      <c r="J11" s="73"/>
      <c r="K11" s="73"/>
      <c r="L11" s="73"/>
      <c r="M11" s="76"/>
      <c r="N11" s="75">
        <v>0</v>
      </c>
    </row>
    <row r="12" spans="1:14">
      <c r="A12" s="69"/>
      <c r="B12" s="70"/>
      <c r="C12" s="70"/>
      <c r="D12" s="71"/>
      <c r="E12" s="71"/>
      <c r="F12" s="72"/>
      <c r="G12" s="73"/>
      <c r="H12" s="73"/>
      <c r="I12" s="74"/>
      <c r="J12" s="73"/>
      <c r="K12" s="73"/>
      <c r="L12" s="73"/>
      <c r="M12" s="76"/>
      <c r="N12" s="75">
        <v>0</v>
      </c>
    </row>
    <row r="13" spans="1:14">
      <c r="A13" s="69"/>
      <c r="B13" s="70"/>
      <c r="C13" s="70"/>
      <c r="D13" s="71"/>
      <c r="E13" s="71"/>
      <c r="F13" s="72"/>
      <c r="G13" s="73"/>
      <c r="H13" s="73"/>
      <c r="I13" s="74"/>
      <c r="J13" s="73"/>
      <c r="K13" s="73"/>
      <c r="L13" s="73"/>
      <c r="M13" s="76"/>
      <c r="N13" s="75">
        <v>0</v>
      </c>
    </row>
    <row r="14" spans="1:14">
      <c r="A14" s="69"/>
      <c r="B14" s="70"/>
      <c r="C14" s="77"/>
      <c r="D14" s="71"/>
      <c r="E14" s="71"/>
      <c r="F14" s="72"/>
      <c r="G14" s="73"/>
      <c r="H14" s="73"/>
      <c r="I14" s="74"/>
      <c r="J14" s="73"/>
      <c r="K14" s="73"/>
      <c r="L14" s="73"/>
      <c r="M14" s="76"/>
      <c r="N14" s="75">
        <v>0</v>
      </c>
    </row>
    <row r="15" spans="1:14">
      <c r="A15" s="69"/>
      <c r="B15" s="70"/>
      <c r="C15" s="70"/>
      <c r="D15" s="71"/>
      <c r="E15" s="71"/>
      <c r="F15" s="72"/>
      <c r="G15" s="73"/>
      <c r="H15" s="73"/>
      <c r="I15" s="74"/>
      <c r="J15" s="73"/>
      <c r="K15" s="73"/>
      <c r="L15" s="73"/>
      <c r="M15" s="76"/>
      <c r="N15" s="75">
        <v>0</v>
      </c>
    </row>
    <row r="16" spans="1:14">
      <c r="A16" s="69"/>
      <c r="B16" s="70"/>
      <c r="C16" s="70"/>
      <c r="D16" s="71"/>
      <c r="E16" s="71"/>
      <c r="F16" s="72"/>
      <c r="G16" s="73"/>
      <c r="H16" s="73"/>
      <c r="I16" s="74"/>
      <c r="J16" s="73"/>
      <c r="K16" s="73"/>
      <c r="L16" s="73"/>
      <c r="M16" s="76"/>
      <c r="N16" s="75">
        <v>0</v>
      </c>
    </row>
    <row r="17" spans="1:14">
      <c r="A17" s="69"/>
      <c r="B17" s="70"/>
      <c r="C17" s="70"/>
      <c r="D17" s="71"/>
      <c r="E17" s="71"/>
      <c r="F17" s="72"/>
      <c r="G17" s="73"/>
      <c r="H17" s="73"/>
      <c r="I17" s="74"/>
      <c r="J17" s="73"/>
      <c r="K17" s="73"/>
      <c r="L17" s="73"/>
      <c r="M17" s="76"/>
      <c r="N17" s="75">
        <f t="shared" ref="N17:N42" si="0">SUM(G17+I17)</f>
        <v>0</v>
      </c>
    </row>
    <row r="18" spans="1:14">
      <c r="A18" s="69"/>
      <c r="B18" s="70"/>
      <c r="C18" s="70"/>
      <c r="D18" s="71"/>
      <c r="E18" s="71"/>
      <c r="F18" s="72"/>
      <c r="G18" s="73"/>
      <c r="H18" s="73"/>
      <c r="I18" s="74"/>
      <c r="J18" s="73"/>
      <c r="K18" s="73"/>
      <c r="L18" s="73"/>
      <c r="M18" s="76"/>
      <c r="N18" s="75">
        <f t="shared" si="0"/>
        <v>0</v>
      </c>
    </row>
    <row r="19" spans="1:14">
      <c r="A19" s="69"/>
      <c r="B19" s="70"/>
      <c r="C19" s="70"/>
      <c r="D19" s="71"/>
      <c r="E19" s="71"/>
      <c r="F19" s="72"/>
      <c r="G19" s="73"/>
      <c r="H19" s="73"/>
      <c r="I19" s="74"/>
      <c r="J19" s="73"/>
      <c r="K19" s="73"/>
      <c r="L19" s="73"/>
      <c r="M19" s="76"/>
      <c r="N19" s="75">
        <f t="shared" si="0"/>
        <v>0</v>
      </c>
    </row>
    <row r="20" spans="1:14">
      <c r="A20" s="69"/>
      <c r="B20" s="70"/>
      <c r="C20" s="70"/>
      <c r="D20" s="71"/>
      <c r="E20" s="71"/>
      <c r="F20" s="72"/>
      <c r="G20" s="73"/>
      <c r="H20" s="73"/>
      <c r="I20" s="74"/>
      <c r="J20" s="73"/>
      <c r="K20" s="73"/>
      <c r="L20" s="73"/>
      <c r="M20" s="76"/>
      <c r="N20" s="75">
        <f t="shared" si="0"/>
        <v>0</v>
      </c>
    </row>
    <row r="21" spans="1:14">
      <c r="A21" s="69"/>
      <c r="B21" s="70"/>
      <c r="C21" s="70"/>
      <c r="D21" s="71"/>
      <c r="E21" s="71"/>
      <c r="F21" s="72"/>
      <c r="G21" s="73"/>
      <c r="H21" s="73"/>
      <c r="I21" s="74"/>
      <c r="J21" s="73"/>
      <c r="K21" s="73"/>
      <c r="L21" s="73"/>
      <c r="M21" s="76"/>
      <c r="N21" s="75">
        <f t="shared" si="0"/>
        <v>0</v>
      </c>
    </row>
    <row r="22" spans="1:14">
      <c r="A22" s="69"/>
      <c r="B22" s="70"/>
      <c r="C22" s="70"/>
      <c r="D22" s="71"/>
      <c r="E22" s="71"/>
      <c r="F22" s="72"/>
      <c r="G22" s="73"/>
      <c r="H22" s="73"/>
      <c r="I22" s="74"/>
      <c r="J22" s="73"/>
      <c r="K22" s="73"/>
      <c r="L22" s="73"/>
      <c r="M22" s="76"/>
      <c r="N22" s="75">
        <f t="shared" si="0"/>
        <v>0</v>
      </c>
    </row>
    <row r="23" spans="1:14">
      <c r="A23" s="69"/>
      <c r="B23" s="70"/>
      <c r="C23" s="70"/>
      <c r="D23" s="71"/>
      <c r="E23" s="71"/>
      <c r="F23" s="72"/>
      <c r="G23" s="73"/>
      <c r="H23" s="73"/>
      <c r="I23" s="74"/>
      <c r="J23" s="73"/>
      <c r="K23" s="73"/>
      <c r="L23" s="73"/>
      <c r="M23" s="76"/>
      <c r="N23" s="75">
        <f t="shared" si="0"/>
        <v>0</v>
      </c>
    </row>
    <row r="24" spans="1:14">
      <c r="A24" s="69"/>
      <c r="B24" s="70"/>
      <c r="C24" s="77"/>
      <c r="D24" s="71"/>
      <c r="E24" s="71"/>
      <c r="F24" s="72"/>
      <c r="G24" s="73"/>
      <c r="H24" s="73"/>
      <c r="I24" s="73"/>
      <c r="J24" s="74"/>
      <c r="K24" s="73"/>
      <c r="L24" s="73"/>
      <c r="M24" s="76"/>
      <c r="N24" s="75">
        <f t="shared" si="0"/>
        <v>0</v>
      </c>
    </row>
    <row r="25" spans="1:14">
      <c r="A25" s="69"/>
      <c r="B25" s="70"/>
      <c r="C25" s="77"/>
      <c r="D25" s="71"/>
      <c r="E25" s="71"/>
      <c r="F25" s="72"/>
      <c r="G25" s="73"/>
      <c r="H25" s="73"/>
      <c r="I25" s="73"/>
      <c r="J25" s="74"/>
      <c r="K25" s="73"/>
      <c r="L25" s="73"/>
      <c r="M25" s="76"/>
      <c r="N25" s="75">
        <f t="shared" si="0"/>
        <v>0</v>
      </c>
    </row>
    <row r="26" spans="1:14">
      <c r="A26" s="69"/>
      <c r="B26" s="70"/>
      <c r="C26" s="70"/>
      <c r="D26" s="71"/>
      <c r="E26" s="71"/>
      <c r="F26" s="72"/>
      <c r="G26" s="73"/>
      <c r="H26" s="73"/>
      <c r="I26" s="74"/>
      <c r="J26" s="73"/>
      <c r="K26" s="73"/>
      <c r="L26" s="73"/>
      <c r="M26" s="76"/>
      <c r="N26" s="75">
        <f t="shared" si="0"/>
        <v>0</v>
      </c>
    </row>
    <row r="27" spans="1:14">
      <c r="A27" s="78"/>
      <c r="B27" s="70"/>
      <c r="C27" s="77"/>
      <c r="D27" s="71"/>
      <c r="E27" s="71"/>
      <c r="F27" s="72"/>
      <c r="G27" s="73"/>
      <c r="H27" s="73"/>
      <c r="I27" s="73"/>
      <c r="J27" s="74"/>
      <c r="K27" s="73"/>
      <c r="L27" s="73"/>
      <c r="M27" s="76"/>
      <c r="N27" s="75">
        <f t="shared" si="0"/>
        <v>0</v>
      </c>
    </row>
    <row r="28" spans="1:14">
      <c r="A28" s="78"/>
      <c r="B28" s="79"/>
      <c r="C28" s="77"/>
      <c r="D28" s="71"/>
      <c r="E28" s="71"/>
      <c r="F28" s="72"/>
      <c r="G28" s="73"/>
      <c r="H28" s="73"/>
      <c r="I28" s="74"/>
      <c r="J28" s="73"/>
      <c r="K28" s="73"/>
      <c r="L28" s="73"/>
      <c r="M28" s="76"/>
      <c r="N28" s="75">
        <f t="shared" si="0"/>
        <v>0</v>
      </c>
    </row>
    <row r="29" spans="1:14">
      <c r="A29" s="78"/>
      <c r="B29" s="79"/>
      <c r="C29" s="77"/>
      <c r="D29" s="71"/>
      <c r="E29" s="71"/>
      <c r="F29" s="72"/>
      <c r="G29" s="73"/>
      <c r="H29" s="73"/>
      <c r="I29" s="74"/>
      <c r="J29" s="74"/>
      <c r="K29" s="73"/>
      <c r="L29" s="73"/>
      <c r="M29" s="76"/>
      <c r="N29" s="75">
        <f t="shared" si="0"/>
        <v>0</v>
      </c>
    </row>
    <row r="30" spans="1:14">
      <c r="A30" s="78"/>
      <c r="B30" s="69"/>
      <c r="C30" s="77"/>
      <c r="D30" s="71"/>
      <c r="E30" s="71"/>
      <c r="F30" s="72"/>
      <c r="G30" s="73"/>
      <c r="H30" s="73"/>
      <c r="I30" s="74"/>
      <c r="J30" s="74"/>
      <c r="K30" s="73"/>
      <c r="L30" s="73"/>
      <c r="M30" s="76"/>
      <c r="N30" s="75">
        <f t="shared" si="0"/>
        <v>0</v>
      </c>
    </row>
    <row r="31" spans="1:14">
      <c r="A31" s="78"/>
      <c r="B31" s="79"/>
      <c r="C31" s="77"/>
      <c r="D31" s="71"/>
      <c r="E31" s="71"/>
      <c r="F31" s="72"/>
      <c r="G31" s="73"/>
      <c r="H31" s="73"/>
      <c r="I31" s="73"/>
      <c r="J31" s="73"/>
      <c r="K31" s="73"/>
      <c r="L31" s="73"/>
      <c r="M31" s="76"/>
      <c r="N31" s="75">
        <f t="shared" si="0"/>
        <v>0</v>
      </c>
    </row>
    <row r="32" spans="1:14">
      <c r="A32" s="80"/>
      <c r="B32" s="79"/>
      <c r="C32" s="77"/>
      <c r="D32" s="71"/>
      <c r="E32" s="71"/>
      <c r="F32" s="72"/>
      <c r="G32" s="73"/>
      <c r="H32" s="81"/>
      <c r="I32" s="82"/>
      <c r="J32" s="73"/>
      <c r="K32" s="83"/>
      <c r="L32" s="73"/>
      <c r="M32" s="76"/>
      <c r="N32" s="75">
        <f t="shared" si="0"/>
        <v>0</v>
      </c>
    </row>
    <row r="33" spans="1:14">
      <c r="A33" s="80"/>
      <c r="B33" s="84"/>
      <c r="C33" s="77"/>
      <c r="D33" s="71"/>
      <c r="E33" s="71"/>
      <c r="F33" s="72"/>
      <c r="G33" s="81"/>
      <c r="H33" s="81"/>
      <c r="I33" s="82"/>
      <c r="J33" s="81"/>
      <c r="K33" s="83"/>
      <c r="L33" s="81"/>
      <c r="M33" s="76"/>
      <c r="N33" s="75">
        <f t="shared" si="0"/>
        <v>0</v>
      </c>
    </row>
    <row r="34" spans="1:14">
      <c r="A34" s="80"/>
      <c r="B34" s="84"/>
      <c r="C34" s="85"/>
      <c r="D34" s="86"/>
      <c r="E34" s="86"/>
      <c r="F34" s="72"/>
      <c r="G34" s="81"/>
      <c r="H34" s="81"/>
      <c r="I34" s="82"/>
      <c r="J34" s="81"/>
      <c r="K34" s="83"/>
      <c r="L34" s="81"/>
      <c r="M34" s="76"/>
      <c r="N34" s="75">
        <f t="shared" si="0"/>
        <v>0</v>
      </c>
    </row>
    <row r="35" spans="1:14">
      <c r="A35" s="87"/>
      <c r="B35" s="88"/>
      <c r="C35" s="88"/>
      <c r="D35" s="86"/>
      <c r="E35" s="86"/>
      <c r="F35" s="72"/>
      <c r="G35" s="73"/>
      <c r="H35" s="81"/>
      <c r="I35" s="82"/>
      <c r="J35" s="73"/>
      <c r="K35" s="81"/>
      <c r="L35" s="73"/>
      <c r="M35" s="76"/>
      <c r="N35" s="75">
        <f t="shared" si="0"/>
        <v>0</v>
      </c>
    </row>
    <row r="36" spans="1:14">
      <c r="A36" s="87"/>
      <c r="B36" s="89"/>
      <c r="C36" s="89"/>
      <c r="D36" s="86"/>
      <c r="E36" s="86"/>
      <c r="F36" s="72"/>
      <c r="G36" s="73"/>
      <c r="H36" s="81"/>
      <c r="I36" s="82"/>
      <c r="J36" s="73"/>
      <c r="K36" s="81"/>
      <c r="L36" s="73"/>
      <c r="M36" s="76"/>
      <c r="N36" s="75">
        <f t="shared" si="0"/>
        <v>0</v>
      </c>
    </row>
    <row r="37" spans="1:14">
      <c r="A37" s="87"/>
      <c r="B37" s="89"/>
      <c r="C37" s="88"/>
      <c r="D37" s="86"/>
      <c r="E37" s="86"/>
      <c r="F37" s="72"/>
      <c r="G37" s="73"/>
      <c r="H37" s="81"/>
      <c r="I37" s="82"/>
      <c r="J37" s="73"/>
      <c r="K37" s="81"/>
      <c r="L37" s="73"/>
      <c r="M37" s="76"/>
      <c r="N37" s="75">
        <f t="shared" si="0"/>
        <v>0</v>
      </c>
    </row>
    <row r="38" spans="1:14">
      <c r="A38" s="87"/>
      <c r="B38" s="89"/>
      <c r="C38" s="88"/>
      <c r="D38" s="86"/>
      <c r="E38" s="86"/>
      <c r="F38" s="88"/>
      <c r="G38" s="73"/>
      <c r="H38" s="81"/>
      <c r="I38" s="82"/>
      <c r="J38" s="73"/>
      <c r="K38" s="81"/>
      <c r="L38" s="73"/>
      <c r="M38" s="76"/>
      <c r="N38" s="75">
        <f t="shared" si="0"/>
        <v>0</v>
      </c>
    </row>
    <row r="39" spans="1:14">
      <c r="A39" s="87"/>
      <c r="B39" s="89"/>
      <c r="C39" s="88"/>
      <c r="D39" s="86"/>
      <c r="E39" s="86"/>
      <c r="F39" s="88"/>
      <c r="G39" s="73"/>
      <c r="H39" s="81"/>
      <c r="I39" s="82"/>
      <c r="J39" s="73"/>
      <c r="K39" s="81"/>
      <c r="L39" s="73"/>
      <c r="M39" s="76"/>
      <c r="N39" s="75">
        <f t="shared" si="0"/>
        <v>0</v>
      </c>
    </row>
    <row r="40" spans="1:14">
      <c r="A40" s="87"/>
      <c r="B40" s="89"/>
      <c r="C40" s="88"/>
      <c r="D40" s="86"/>
      <c r="E40" s="86"/>
      <c r="F40" s="88"/>
      <c r="G40" s="73"/>
      <c r="H40" s="81"/>
      <c r="I40" s="82"/>
      <c r="J40" s="73"/>
      <c r="K40" s="81"/>
      <c r="L40" s="73"/>
      <c r="M40" s="76"/>
      <c r="N40" s="75">
        <f t="shared" si="0"/>
        <v>0</v>
      </c>
    </row>
    <row r="41" spans="1:14">
      <c r="A41" s="87"/>
      <c r="B41" s="89"/>
      <c r="C41" s="88"/>
      <c r="D41" s="86"/>
      <c r="E41" s="86"/>
      <c r="F41" s="88"/>
      <c r="G41" s="73"/>
      <c r="H41" s="81"/>
      <c r="I41" s="82"/>
      <c r="J41" s="73"/>
      <c r="K41" s="81"/>
      <c r="L41" s="73"/>
      <c r="M41" s="76"/>
      <c r="N41" s="75">
        <f t="shared" si="0"/>
        <v>0</v>
      </c>
    </row>
    <row r="42" spans="1:14">
      <c r="A42" s="87"/>
      <c r="B42" s="89"/>
      <c r="C42" s="88"/>
      <c r="D42" s="86"/>
      <c r="E42" s="86"/>
      <c r="F42" s="88"/>
      <c r="G42" s="73"/>
      <c r="H42" s="81"/>
      <c r="I42" s="82"/>
      <c r="J42" s="73"/>
      <c r="K42" s="81"/>
      <c r="L42" s="73"/>
      <c r="M42" s="76"/>
      <c r="N42" s="75">
        <f t="shared" si="0"/>
        <v>0</v>
      </c>
    </row>
    <row r="43" spans="1:14">
      <c r="A43" s="87"/>
      <c r="B43" s="89"/>
      <c r="C43" s="88"/>
      <c r="D43" s="86"/>
      <c r="E43" s="86"/>
      <c r="F43" s="88"/>
      <c r="G43" s="73"/>
      <c r="H43" s="81"/>
      <c r="I43" s="82"/>
      <c r="J43" s="73"/>
      <c r="K43" s="81"/>
      <c r="L43" s="73"/>
      <c r="M43" s="76"/>
      <c r="N43" s="75">
        <f>SUM(N6:N42)</f>
        <v>0</v>
      </c>
    </row>
    <row r="44" spans="1:14">
      <c r="A44" s="65" t="s">
        <v>18</v>
      </c>
      <c r="B44" s="65"/>
      <c r="C44" s="90"/>
      <c r="D44" s="91"/>
      <c r="E44" s="91"/>
      <c r="F44" s="91"/>
      <c r="G44" s="73">
        <f>SUM(G6:G43)</f>
        <v>163000</v>
      </c>
      <c r="H44" s="73"/>
      <c r="I44" s="92">
        <f>SUM(I10:I42)</f>
        <v>0</v>
      </c>
      <c r="J44" s="92">
        <f>SUM(J6:J42)</f>
        <v>50000</v>
      </c>
      <c r="K44" s="92">
        <f>SUM(K6:K42)</f>
        <v>163000</v>
      </c>
      <c r="L44" s="92">
        <f>SUM(L6:L43)</f>
        <v>0</v>
      </c>
      <c r="M44" s="92">
        <f>SUM(M6:M43)</f>
        <v>0</v>
      </c>
      <c r="N44" s="92">
        <f>SUM(J44:M44)</f>
        <v>213000</v>
      </c>
    </row>
    <row r="45" spans="1:14">
      <c r="A45" s="60"/>
      <c r="B45" s="60"/>
      <c r="C45" s="60"/>
      <c r="D45" s="93"/>
      <c r="E45" s="60"/>
      <c r="F45" s="60"/>
      <c r="G45" s="60"/>
      <c r="H45" s="62" t="s">
        <v>19</v>
      </c>
      <c r="I45" s="94"/>
      <c r="J45" s="90"/>
      <c r="K45" s="67"/>
      <c r="L45" s="90"/>
      <c r="M45" s="90"/>
      <c r="N45" s="60"/>
    </row>
    <row r="46" spans="1:14">
      <c r="A46" s="65" t="s">
        <v>20</v>
      </c>
      <c r="B46" s="65"/>
      <c r="C46" s="60"/>
      <c r="D46" s="93"/>
      <c r="E46" s="67" t="s">
        <v>21</v>
      </c>
      <c r="F46" s="67"/>
      <c r="G46" s="60"/>
      <c r="H46" s="241"/>
      <c r="I46" s="242"/>
      <c r="J46" s="95"/>
      <c r="K46" s="96"/>
      <c r="L46" s="96"/>
      <c r="M46" s="60"/>
      <c r="N46" s="60"/>
    </row>
    <row r="47" spans="1:14">
      <c r="A47" s="65" t="s">
        <v>22</v>
      </c>
      <c r="B47" s="67"/>
      <c r="C47" s="97"/>
      <c r="D47" s="60"/>
      <c r="E47" s="221">
        <v>500</v>
      </c>
      <c r="F47" s="222"/>
      <c r="G47" s="243"/>
      <c r="H47" s="244"/>
      <c r="I47" s="245"/>
      <c r="J47" s="96"/>
      <c r="K47" s="96"/>
      <c r="L47" s="96"/>
      <c r="M47" s="60"/>
      <c r="N47" s="98"/>
    </row>
    <row r="48" spans="1:14">
      <c r="A48" s="65" t="s">
        <v>23</v>
      </c>
      <c r="B48" s="60"/>
      <c r="C48" s="99">
        <v>90</v>
      </c>
      <c r="D48" s="60"/>
      <c r="E48" s="60"/>
      <c r="F48" s="60"/>
      <c r="G48" s="60"/>
      <c r="H48" s="100"/>
      <c r="I48" s="101"/>
      <c r="J48" s="60"/>
      <c r="K48" s="60"/>
      <c r="L48" s="60"/>
      <c r="M48" s="60"/>
      <c r="N48" s="98"/>
    </row>
    <row r="49" spans="1:14">
      <c r="A49" s="60"/>
      <c r="B49" s="60"/>
      <c r="C49" s="73">
        <f>((C47+C48)*E47)</f>
        <v>45000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98"/>
    </row>
    <row r="50" spans="1:14">
      <c r="A50" s="65" t="s">
        <v>24</v>
      </c>
      <c r="B50" s="60"/>
      <c r="C50" s="92">
        <v>5000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>
      <c r="A51" s="232" t="s">
        <v>16</v>
      </c>
      <c r="B51" s="232"/>
      <c r="C51" s="73">
        <f>SUM(C49+C50)</f>
        <v>50000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93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2" sqref="C12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59"/>
      <c r="K3" s="217">
        <v>40699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103</v>
      </c>
      <c r="B6" s="12" t="s">
        <v>104</v>
      </c>
      <c r="C6" s="12" t="s">
        <v>73</v>
      </c>
      <c r="D6" s="13">
        <v>40697</v>
      </c>
      <c r="E6" s="13">
        <v>40699</v>
      </c>
      <c r="F6" s="14">
        <v>38080</v>
      </c>
      <c r="G6" s="15">
        <v>45000</v>
      </c>
      <c r="H6" s="15"/>
      <c r="I6" s="16"/>
      <c r="J6" s="15"/>
      <c r="K6" s="15">
        <v>45000</v>
      </c>
      <c r="L6" s="15"/>
      <c r="M6" s="15"/>
      <c r="N6" s="17">
        <f t="shared" ref="N6:N42" si="0">SUM(G6+I6)</f>
        <v>45000</v>
      </c>
    </row>
    <row r="7" spans="1:14">
      <c r="A7" s="11" t="s">
        <v>68</v>
      </c>
      <c r="B7" s="12" t="s">
        <v>105</v>
      </c>
      <c r="C7" s="12" t="s">
        <v>73</v>
      </c>
      <c r="D7" s="13">
        <v>40697</v>
      </c>
      <c r="E7" s="13">
        <v>40699</v>
      </c>
      <c r="F7" s="14">
        <v>38081</v>
      </c>
      <c r="G7" s="15">
        <v>45000</v>
      </c>
      <c r="H7" s="15"/>
      <c r="I7" s="16"/>
      <c r="J7" s="15">
        <v>45000</v>
      </c>
      <c r="K7" s="15"/>
      <c r="L7" s="15"/>
      <c r="M7" s="15"/>
      <c r="N7" s="17">
        <f t="shared" si="0"/>
        <v>45000</v>
      </c>
    </row>
    <row r="8" spans="1:14">
      <c r="A8" s="11" t="s">
        <v>106</v>
      </c>
      <c r="B8" s="12" t="s">
        <v>107</v>
      </c>
      <c r="C8" s="12" t="s">
        <v>73</v>
      </c>
      <c r="D8" s="13">
        <v>40699</v>
      </c>
      <c r="E8" s="13">
        <v>40701</v>
      </c>
      <c r="F8" s="14">
        <v>38082</v>
      </c>
      <c r="G8" s="15">
        <v>49000</v>
      </c>
      <c r="H8" s="15"/>
      <c r="I8" s="16"/>
      <c r="J8" s="15"/>
      <c r="K8" s="15">
        <v>49000</v>
      </c>
      <c r="L8" s="15"/>
      <c r="M8" s="18"/>
      <c r="N8" s="17">
        <f t="shared" si="0"/>
        <v>49000</v>
      </c>
    </row>
    <row r="9" spans="1:14">
      <c r="A9" s="11" t="s">
        <v>65</v>
      </c>
      <c r="B9" s="12" t="s">
        <v>108</v>
      </c>
      <c r="C9" s="12" t="s">
        <v>73</v>
      </c>
      <c r="D9" s="13">
        <v>40698</v>
      </c>
      <c r="E9" s="13">
        <v>40699</v>
      </c>
      <c r="F9" s="14">
        <v>38083</v>
      </c>
      <c r="G9" s="15">
        <v>20000</v>
      </c>
      <c r="H9" s="15"/>
      <c r="I9" s="16"/>
      <c r="J9" s="15"/>
      <c r="K9" s="15">
        <v>20000</v>
      </c>
      <c r="L9" s="15"/>
      <c r="M9" s="15"/>
      <c r="N9" s="17">
        <f t="shared" si="0"/>
        <v>20000</v>
      </c>
    </row>
    <row r="10" spans="1:14">
      <c r="A10" s="11" t="s">
        <v>106</v>
      </c>
      <c r="B10" s="12" t="s">
        <v>107</v>
      </c>
      <c r="C10" s="12"/>
      <c r="D10" s="13"/>
      <c r="E10" s="13"/>
      <c r="F10" s="14">
        <v>38084</v>
      </c>
      <c r="G10" s="15"/>
      <c r="H10" s="15" t="s">
        <v>109</v>
      </c>
      <c r="I10" s="16">
        <v>25000</v>
      </c>
      <c r="J10" s="15"/>
      <c r="K10" s="15">
        <v>25000</v>
      </c>
      <c r="L10" s="15"/>
      <c r="M10" s="18"/>
      <c r="N10" s="17">
        <f t="shared" si="0"/>
        <v>25000</v>
      </c>
    </row>
    <row r="11" spans="1:14">
      <c r="A11" s="11" t="s">
        <v>71</v>
      </c>
      <c r="B11" s="12" t="s">
        <v>111</v>
      </c>
      <c r="C11" s="12" t="s">
        <v>73</v>
      </c>
      <c r="D11" s="13">
        <v>40699</v>
      </c>
      <c r="E11" s="13">
        <v>40701</v>
      </c>
      <c r="F11" s="14">
        <v>38086</v>
      </c>
      <c r="G11" s="15">
        <v>49000</v>
      </c>
      <c r="H11" s="15"/>
      <c r="I11" s="16"/>
      <c r="J11" s="15"/>
      <c r="K11" s="15">
        <v>49000</v>
      </c>
      <c r="L11" s="15"/>
      <c r="M11" s="18"/>
      <c r="N11" s="17">
        <f t="shared" si="0"/>
        <v>49000</v>
      </c>
    </row>
    <row r="12" spans="1:14">
      <c r="A12" s="11" t="s">
        <v>112</v>
      </c>
      <c r="B12" s="12" t="s">
        <v>113</v>
      </c>
      <c r="C12" s="12" t="s">
        <v>73</v>
      </c>
      <c r="D12" s="13">
        <v>40698</v>
      </c>
      <c r="E12" s="13">
        <v>40699</v>
      </c>
      <c r="F12" s="14">
        <v>38087</v>
      </c>
      <c r="G12" s="15">
        <v>13800</v>
      </c>
      <c r="H12" s="15"/>
      <c r="I12" s="16"/>
      <c r="J12" s="15"/>
      <c r="K12" s="15">
        <v>13800</v>
      </c>
      <c r="L12" s="15"/>
      <c r="M12" s="18"/>
      <c r="N12" s="17">
        <f t="shared" si="0"/>
        <v>13800</v>
      </c>
    </row>
    <row r="13" spans="1:14">
      <c r="A13" s="11" t="s">
        <v>103</v>
      </c>
      <c r="B13" s="12" t="s">
        <v>114</v>
      </c>
      <c r="C13" s="12" t="s">
        <v>102</v>
      </c>
      <c r="D13" s="13">
        <v>40699</v>
      </c>
      <c r="E13" s="13">
        <v>40700</v>
      </c>
      <c r="F13" s="14">
        <v>38088</v>
      </c>
      <c r="G13" s="15">
        <v>22690</v>
      </c>
      <c r="H13" s="15"/>
      <c r="I13" s="16"/>
      <c r="J13" s="15"/>
      <c r="K13" s="15">
        <v>22690</v>
      </c>
      <c r="L13" s="15"/>
      <c r="M13" s="18"/>
      <c r="N13" s="17">
        <f t="shared" si="0"/>
        <v>22690</v>
      </c>
    </row>
    <row r="14" spans="1:14">
      <c r="A14" s="11"/>
      <c r="B14" s="12" t="s">
        <v>115</v>
      </c>
      <c r="C14" s="19"/>
      <c r="D14" s="13"/>
      <c r="E14" s="13"/>
      <c r="F14" s="14">
        <v>38089</v>
      </c>
      <c r="G14" s="15"/>
      <c r="H14" s="15" t="s">
        <v>57</v>
      </c>
      <c r="I14" s="16">
        <v>5800</v>
      </c>
      <c r="J14" s="15">
        <v>5800</v>
      </c>
      <c r="K14" s="15"/>
      <c r="L14" s="15"/>
      <c r="M14" s="18"/>
      <c r="N14" s="17">
        <f t="shared" si="0"/>
        <v>5800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275290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244490</v>
      </c>
      <c r="H44" s="15"/>
      <c r="I44" s="34">
        <f>SUM(I10:I42)</f>
        <v>30800</v>
      </c>
      <c r="J44" s="34">
        <f>SUM(J6:J42)</f>
        <v>50800</v>
      </c>
      <c r="K44" s="34">
        <f>SUM(K6:K42)</f>
        <v>224490</v>
      </c>
      <c r="L44" s="34">
        <f>SUM(L6:L43)</f>
        <v>0</v>
      </c>
      <c r="M44" s="34">
        <f>SUM(M6:M43)</f>
        <v>0</v>
      </c>
      <c r="N44" s="34">
        <f>SUM(J44:M44)</f>
        <v>275290</v>
      </c>
    </row>
    <row r="45" spans="1:14">
      <c r="A45" s="1"/>
      <c r="B45" s="1"/>
      <c r="C45" s="1"/>
      <c r="D45" s="35"/>
      <c r="E45" s="1"/>
      <c r="F45" s="1"/>
      <c r="G45" s="1"/>
      <c r="H45" s="58" t="s">
        <v>19</v>
      </c>
      <c r="I45" s="36"/>
      <c r="J45" s="32"/>
      <c r="K45" s="5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59" t="s">
        <v>21</v>
      </c>
      <c r="F46" s="59"/>
      <c r="G46" s="37"/>
      <c r="H46" s="219" t="s">
        <v>110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59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/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50800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50800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13" sqref="B13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57"/>
      <c r="K3" s="217">
        <v>40698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96</v>
      </c>
      <c r="C6" s="12" t="s">
        <v>17</v>
      </c>
      <c r="D6" s="13">
        <v>40698</v>
      </c>
      <c r="E6" s="13">
        <v>40700</v>
      </c>
      <c r="F6" s="14">
        <v>38073</v>
      </c>
      <c r="G6" s="15">
        <v>49000</v>
      </c>
      <c r="H6" s="15"/>
      <c r="I6" s="16"/>
      <c r="J6" s="15"/>
      <c r="K6" s="15">
        <v>49000</v>
      </c>
      <c r="L6" s="15"/>
      <c r="M6" s="15"/>
      <c r="N6" s="17">
        <f t="shared" ref="N6:N42" si="0">SUM(G6+I6)</f>
        <v>49000</v>
      </c>
    </row>
    <row r="7" spans="1:14">
      <c r="A7" s="11"/>
      <c r="B7" s="12" t="s">
        <v>97</v>
      </c>
      <c r="C7" s="12" t="s">
        <v>17</v>
      </c>
      <c r="D7" s="13">
        <v>40698</v>
      </c>
      <c r="E7" s="13">
        <v>40699</v>
      </c>
      <c r="F7" s="14">
        <v>38074</v>
      </c>
      <c r="G7" s="15">
        <v>33500</v>
      </c>
      <c r="H7" s="15"/>
      <c r="I7" s="16"/>
      <c r="J7" s="15">
        <v>33500</v>
      </c>
      <c r="K7" s="15"/>
      <c r="L7" s="15"/>
      <c r="M7" s="15"/>
      <c r="N7" s="17">
        <f t="shared" si="0"/>
        <v>33500</v>
      </c>
    </row>
    <row r="8" spans="1:14">
      <c r="A8" s="11"/>
      <c r="B8" s="12" t="s">
        <v>98</v>
      </c>
      <c r="C8" s="12"/>
      <c r="D8" s="13"/>
      <c r="E8" s="13"/>
      <c r="F8" s="14">
        <v>38075</v>
      </c>
      <c r="G8" s="15">
        <v>37500</v>
      </c>
      <c r="H8" s="15" t="s">
        <v>99</v>
      </c>
      <c r="I8" s="16"/>
      <c r="J8" s="15"/>
      <c r="K8" s="15">
        <v>37500</v>
      </c>
      <c r="L8" s="15"/>
      <c r="M8" s="18"/>
      <c r="N8" s="17">
        <f t="shared" si="0"/>
        <v>37500</v>
      </c>
    </row>
    <row r="9" spans="1:14">
      <c r="A9" s="11"/>
      <c r="B9" s="12" t="s">
        <v>100</v>
      </c>
      <c r="C9" s="12" t="s">
        <v>17</v>
      </c>
      <c r="D9" s="13">
        <v>40698</v>
      </c>
      <c r="E9" s="13">
        <v>40699</v>
      </c>
      <c r="F9" s="14">
        <v>38076</v>
      </c>
      <c r="G9" s="15">
        <v>75000</v>
      </c>
      <c r="H9" s="15"/>
      <c r="I9" s="16"/>
      <c r="J9" s="15"/>
      <c r="K9" s="15">
        <v>75000</v>
      </c>
      <c r="L9" s="15"/>
      <c r="M9" s="15"/>
      <c r="N9" s="17">
        <f t="shared" si="0"/>
        <v>75000</v>
      </c>
    </row>
    <row r="10" spans="1:14">
      <c r="A10" s="11"/>
      <c r="B10" s="12" t="s">
        <v>101</v>
      </c>
      <c r="C10" s="12" t="s">
        <v>102</v>
      </c>
      <c r="D10" s="13">
        <v>40698</v>
      </c>
      <c r="E10" s="13">
        <v>40699</v>
      </c>
      <c r="F10" s="14">
        <v>37077</v>
      </c>
      <c r="G10" s="15">
        <v>22690</v>
      </c>
      <c r="H10" s="15"/>
      <c r="I10" s="16"/>
      <c r="J10" s="15"/>
      <c r="K10" s="15">
        <v>22690</v>
      </c>
      <c r="L10" s="15"/>
      <c r="M10" s="18"/>
      <c r="N10" s="17">
        <f t="shared" si="0"/>
        <v>22690</v>
      </c>
    </row>
    <row r="11" spans="1:14">
      <c r="A11" s="11"/>
      <c r="B11" s="12" t="s">
        <v>101</v>
      </c>
      <c r="C11" s="12" t="s">
        <v>17</v>
      </c>
      <c r="D11" s="13">
        <v>40699</v>
      </c>
      <c r="E11" s="13">
        <v>40700</v>
      </c>
      <c r="F11" s="14">
        <v>38078</v>
      </c>
      <c r="G11" s="15">
        <v>25000</v>
      </c>
      <c r="H11" s="15"/>
      <c r="I11" s="16"/>
      <c r="J11" s="15"/>
      <c r="K11" s="15">
        <v>25000</v>
      </c>
      <c r="L11" s="15"/>
      <c r="M11" s="18"/>
      <c r="N11" s="17">
        <f t="shared" si="0"/>
        <v>25000</v>
      </c>
    </row>
    <row r="12" spans="1:14">
      <c r="A12" s="11"/>
      <c r="B12" s="12" t="s">
        <v>63</v>
      </c>
      <c r="C12" s="12"/>
      <c r="D12" s="13"/>
      <c r="E12" s="13"/>
      <c r="F12" s="14">
        <v>38079</v>
      </c>
      <c r="G12" s="15"/>
      <c r="H12" s="15" t="s">
        <v>57</v>
      </c>
      <c r="I12" s="16">
        <v>7100</v>
      </c>
      <c r="J12" s="15">
        <v>7100</v>
      </c>
      <c r="K12" s="15"/>
      <c r="L12" s="15"/>
      <c r="M12" s="18"/>
      <c r="N12" s="17">
        <f t="shared" si="0"/>
        <v>7100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249790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242690</v>
      </c>
      <c r="H44" s="15"/>
      <c r="I44" s="34">
        <f>SUM(I10:I42)</f>
        <v>7100</v>
      </c>
      <c r="J44" s="34">
        <f>SUM(J6:J42)</f>
        <v>40600</v>
      </c>
      <c r="K44" s="34">
        <f>SUM(K6:K42)</f>
        <v>209190</v>
      </c>
      <c r="L44" s="34">
        <f>SUM(L6:L43)</f>
        <v>0</v>
      </c>
      <c r="M44" s="34">
        <f>SUM(M6:M43)</f>
        <v>0</v>
      </c>
      <c r="N44" s="34">
        <f>SUM(J44:M44)</f>
        <v>249790</v>
      </c>
    </row>
    <row r="45" spans="1:14">
      <c r="A45" s="1"/>
      <c r="B45" s="1"/>
      <c r="C45" s="1"/>
      <c r="D45" s="35"/>
      <c r="E45" s="1"/>
      <c r="F45" s="1"/>
      <c r="G45" s="1"/>
      <c r="H45" s="56" t="s">
        <v>19</v>
      </c>
      <c r="I45" s="36"/>
      <c r="J45" s="32"/>
      <c r="K45" s="5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57" t="s">
        <v>21</v>
      </c>
      <c r="F46" s="5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57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>
        <v>65</v>
      </c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32500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8100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40600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23" sqref="D23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55"/>
      <c r="K3" s="217">
        <v>40698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91</v>
      </c>
      <c r="C6" s="12" t="s">
        <v>67</v>
      </c>
      <c r="D6" s="13">
        <v>40711</v>
      </c>
      <c r="E6" s="13">
        <v>40714</v>
      </c>
      <c r="F6" s="14">
        <v>38070</v>
      </c>
      <c r="G6" s="15">
        <v>69000</v>
      </c>
      <c r="H6" s="15"/>
      <c r="I6" s="16"/>
      <c r="J6" s="15"/>
      <c r="K6" s="15"/>
      <c r="L6" s="15"/>
      <c r="M6" s="15">
        <v>69000</v>
      </c>
      <c r="N6" s="17">
        <f t="shared" ref="N6:N42" si="0">SUM(G6+I6)</f>
        <v>69000</v>
      </c>
    </row>
    <row r="7" spans="1:14">
      <c r="A7" s="11"/>
      <c r="B7" s="12" t="s">
        <v>92</v>
      </c>
      <c r="C7" s="12" t="s">
        <v>67</v>
      </c>
      <c r="D7" s="13">
        <v>40714</v>
      </c>
      <c r="E7" s="13">
        <v>40716</v>
      </c>
      <c r="F7" s="14">
        <v>38070</v>
      </c>
      <c r="G7" s="15">
        <v>56000</v>
      </c>
      <c r="H7" s="15"/>
      <c r="I7" s="16"/>
      <c r="J7" s="15"/>
      <c r="K7" s="15"/>
      <c r="L7" s="15"/>
      <c r="M7" s="15">
        <v>56000</v>
      </c>
      <c r="N7" s="17">
        <f t="shared" si="0"/>
        <v>56000</v>
      </c>
    </row>
    <row r="8" spans="1:14">
      <c r="A8" s="11"/>
      <c r="B8" s="12" t="s">
        <v>93</v>
      </c>
      <c r="C8" s="12" t="s">
        <v>94</v>
      </c>
      <c r="D8" s="13">
        <v>40669</v>
      </c>
      <c r="E8" s="13">
        <v>40670</v>
      </c>
      <c r="F8" s="14">
        <v>38071</v>
      </c>
      <c r="G8" s="15">
        <v>54000</v>
      </c>
      <c r="H8" s="15"/>
      <c r="I8" s="16"/>
      <c r="J8" s="15"/>
      <c r="K8" s="15"/>
      <c r="L8" s="15"/>
      <c r="M8" s="18">
        <v>54000</v>
      </c>
      <c r="N8" s="17">
        <f t="shared" si="0"/>
        <v>54000</v>
      </c>
    </row>
    <row r="9" spans="1:14">
      <c r="A9" s="11" t="s">
        <v>65</v>
      </c>
      <c r="B9" s="12" t="s">
        <v>95</v>
      </c>
      <c r="C9" s="12" t="s">
        <v>17</v>
      </c>
      <c r="D9" s="13">
        <v>40697</v>
      </c>
      <c r="E9" s="13">
        <v>40698</v>
      </c>
      <c r="F9" s="14">
        <v>38072</v>
      </c>
      <c r="G9" s="15">
        <v>20000</v>
      </c>
      <c r="H9" s="15"/>
      <c r="I9" s="16"/>
      <c r="J9" s="15"/>
      <c r="K9" s="15">
        <v>20000</v>
      </c>
      <c r="L9" s="15"/>
      <c r="M9" s="15"/>
      <c r="N9" s="17">
        <f t="shared" si="0"/>
        <v>20000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199000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199000</v>
      </c>
      <c r="H44" s="15"/>
      <c r="I44" s="34">
        <f>SUM(I10:I42)</f>
        <v>0</v>
      </c>
      <c r="J44" s="34">
        <f>SUM(J6:J42)</f>
        <v>0</v>
      </c>
      <c r="K44" s="34">
        <f>SUM(K6:K42)</f>
        <v>20000</v>
      </c>
      <c r="L44" s="34">
        <f>SUM(L6:L43)</f>
        <v>0</v>
      </c>
      <c r="M44" s="34">
        <f>SUM(M6:M43)</f>
        <v>179000</v>
      </c>
      <c r="N44" s="34">
        <f>SUM(J44:M44)</f>
        <v>199000</v>
      </c>
    </row>
    <row r="45" spans="1:14">
      <c r="A45" s="1"/>
      <c r="B45" s="1"/>
      <c r="C45" s="1"/>
      <c r="D45" s="35"/>
      <c r="E45" s="1"/>
      <c r="F45" s="1"/>
      <c r="G45" s="1"/>
      <c r="H45" s="54" t="s">
        <v>19</v>
      </c>
      <c r="I45" s="36"/>
      <c r="J45" s="32"/>
      <c r="K45" s="5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55" t="s">
        <v>21</v>
      </c>
      <c r="F46" s="5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55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/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53"/>
      <c r="K3" s="217">
        <v>40697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89</v>
      </c>
      <c r="C6" s="12" t="s">
        <v>17</v>
      </c>
      <c r="D6" s="13">
        <v>40697</v>
      </c>
      <c r="E6" s="13">
        <v>40699</v>
      </c>
      <c r="F6" s="14">
        <v>38068</v>
      </c>
      <c r="G6" s="15">
        <v>92000</v>
      </c>
      <c r="H6" s="15"/>
      <c r="I6" s="16"/>
      <c r="J6" s="15"/>
      <c r="K6" s="15">
        <v>92000</v>
      </c>
      <c r="L6" s="15"/>
      <c r="M6" s="15"/>
      <c r="N6" s="17">
        <f t="shared" ref="N6:N42" si="0">SUM(G6+I6)</f>
        <v>92000</v>
      </c>
    </row>
    <row r="7" spans="1:14">
      <c r="A7" s="11"/>
      <c r="B7" s="12" t="s">
        <v>90</v>
      </c>
      <c r="C7" s="12" t="s">
        <v>17</v>
      </c>
      <c r="D7" s="13"/>
      <c r="E7" s="13"/>
      <c r="F7" s="14">
        <v>38069</v>
      </c>
      <c r="G7" s="15"/>
      <c r="H7" s="15" t="s">
        <v>57</v>
      </c>
      <c r="I7" s="16">
        <v>8000</v>
      </c>
      <c r="J7" s="15">
        <v>8000</v>
      </c>
      <c r="K7" s="15"/>
      <c r="L7" s="15"/>
      <c r="M7" s="15"/>
      <c r="N7" s="17">
        <f t="shared" si="0"/>
        <v>8000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8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100000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92000</v>
      </c>
      <c r="H44" s="15"/>
      <c r="I44" s="34">
        <f>SUM(I10:I42)</f>
        <v>0</v>
      </c>
      <c r="J44" s="34">
        <f>SUM(J6:J42)</f>
        <v>8000</v>
      </c>
      <c r="K44" s="34">
        <f>SUM(K6:K42)</f>
        <v>92000</v>
      </c>
      <c r="L44" s="34">
        <f>SUM(L6:L43)</f>
        <v>0</v>
      </c>
      <c r="M44" s="34">
        <f>SUM(M6:M43)</f>
        <v>0</v>
      </c>
      <c r="N44" s="34">
        <f>SUM(J44:M44)</f>
        <v>100000</v>
      </c>
    </row>
    <row r="45" spans="1:14">
      <c r="A45" s="1"/>
      <c r="B45" s="1"/>
      <c r="C45" s="1"/>
      <c r="D45" s="35"/>
      <c r="E45" s="1"/>
      <c r="F45" s="1"/>
      <c r="G45" s="1"/>
      <c r="H45" s="52" t="s">
        <v>19</v>
      </c>
      <c r="I45" s="36"/>
      <c r="J45" s="32"/>
      <c r="K45" s="5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53" t="s">
        <v>21</v>
      </c>
      <c r="F46" s="5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53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/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8000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8000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51"/>
  <sheetViews>
    <sheetView topLeftCell="B34" workbookViewId="0">
      <selection activeCell="B50" sqref="B5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84</v>
      </c>
      <c r="F3" s="8"/>
      <c r="G3" s="1"/>
      <c r="H3" s="1"/>
      <c r="I3" s="1"/>
      <c r="J3" s="51"/>
      <c r="K3" s="217">
        <v>40697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85</v>
      </c>
      <c r="C6" s="12"/>
      <c r="D6" s="13">
        <v>40696</v>
      </c>
      <c r="E6" s="13">
        <v>40697</v>
      </c>
      <c r="F6" s="14">
        <v>38065</v>
      </c>
      <c r="G6" s="15">
        <v>34000</v>
      </c>
      <c r="H6" s="15"/>
      <c r="I6" s="16"/>
      <c r="J6" s="15">
        <v>34000</v>
      </c>
      <c r="K6" s="15"/>
      <c r="L6" s="15"/>
      <c r="M6" s="15"/>
      <c r="N6" s="17">
        <f t="shared" ref="N6:N42" si="0">SUM(G6+I6)</f>
        <v>34000</v>
      </c>
    </row>
    <row r="7" spans="1:14">
      <c r="A7" s="11" t="s">
        <v>75</v>
      </c>
      <c r="B7" s="12" t="s">
        <v>86</v>
      </c>
      <c r="C7" s="12" t="s">
        <v>17</v>
      </c>
      <c r="D7" s="13">
        <v>40697</v>
      </c>
      <c r="E7" s="13">
        <v>40699</v>
      </c>
      <c r="F7" s="14">
        <v>38066</v>
      </c>
      <c r="G7" s="15">
        <v>63000</v>
      </c>
      <c r="H7" s="15"/>
      <c r="I7" s="16"/>
      <c r="J7" s="15">
        <v>63000</v>
      </c>
      <c r="K7" s="15"/>
      <c r="L7" s="15"/>
      <c r="M7" s="15"/>
      <c r="N7" s="17">
        <f t="shared" si="0"/>
        <v>63000</v>
      </c>
    </row>
    <row r="8" spans="1:14">
      <c r="A8" s="11" t="s">
        <v>87</v>
      </c>
      <c r="B8" s="12" t="s">
        <v>88</v>
      </c>
      <c r="C8" s="12" t="s">
        <v>17</v>
      </c>
      <c r="D8" s="13">
        <v>40697</v>
      </c>
      <c r="E8" s="13">
        <v>40698</v>
      </c>
      <c r="F8" s="14">
        <v>38067</v>
      </c>
      <c r="G8" s="15">
        <v>22000</v>
      </c>
      <c r="H8" s="15"/>
      <c r="I8" s="16"/>
      <c r="J8" s="15"/>
      <c r="K8" s="15">
        <v>22000</v>
      </c>
      <c r="L8" s="15"/>
      <c r="M8" s="18"/>
      <c r="N8" s="17">
        <f t="shared" si="0"/>
        <v>22000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119000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119000</v>
      </c>
      <c r="H44" s="15"/>
      <c r="I44" s="34">
        <f>SUM(I10:I42)</f>
        <v>0</v>
      </c>
      <c r="J44" s="34">
        <f>SUM(J6:J42)</f>
        <v>97000</v>
      </c>
      <c r="K44" s="34">
        <f>SUM(K6:K42)</f>
        <v>22000</v>
      </c>
      <c r="L44" s="34">
        <f>SUM(L6:L43)</f>
        <v>0</v>
      </c>
      <c r="M44" s="34">
        <f>SUM(M6:M43)</f>
        <v>0</v>
      </c>
      <c r="N44" s="34">
        <f>SUM(J44:M44)</f>
        <v>119000</v>
      </c>
    </row>
    <row r="45" spans="1:14">
      <c r="A45" s="1"/>
      <c r="B45" s="1"/>
      <c r="C45" s="1"/>
      <c r="D45" s="35"/>
      <c r="E45" s="1"/>
      <c r="F45" s="1"/>
      <c r="G45" s="1"/>
      <c r="H45" s="50" t="s">
        <v>19</v>
      </c>
      <c r="I45" s="36"/>
      <c r="J45" s="32"/>
      <c r="K45" s="51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51" t="s">
        <v>21</v>
      </c>
      <c r="F46" s="51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51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/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97000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97000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63</v>
      </c>
      <c r="F3" s="8"/>
      <c r="G3" s="1"/>
      <c r="H3" s="1"/>
      <c r="I3" s="1"/>
      <c r="J3" s="49"/>
      <c r="K3" s="217">
        <v>40696</v>
      </c>
      <c r="L3" s="217"/>
      <c r="M3" s="217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65</v>
      </c>
      <c r="B6" s="12" t="s">
        <v>66</v>
      </c>
      <c r="C6" s="12" t="s">
        <v>67</v>
      </c>
      <c r="D6" s="13">
        <v>40713</v>
      </c>
      <c r="E6" s="13">
        <v>40715</v>
      </c>
      <c r="F6" s="14">
        <v>38057</v>
      </c>
      <c r="G6" s="15">
        <v>54600</v>
      </c>
      <c r="H6" s="15"/>
      <c r="I6" s="16"/>
      <c r="J6" s="15"/>
      <c r="K6" s="15"/>
      <c r="L6" s="15"/>
      <c r="M6" s="15">
        <v>54600</v>
      </c>
      <c r="N6" s="17">
        <f t="shared" ref="N6:N42" si="0">SUM(G6+I6)</f>
        <v>54600</v>
      </c>
    </row>
    <row r="7" spans="1:14">
      <c r="A7" s="11" t="s">
        <v>68</v>
      </c>
      <c r="B7" s="12" t="s">
        <v>69</v>
      </c>
      <c r="C7" s="12" t="s">
        <v>70</v>
      </c>
      <c r="D7" s="13">
        <v>40715</v>
      </c>
      <c r="E7" s="13">
        <v>40717</v>
      </c>
      <c r="F7" s="14">
        <v>38058</v>
      </c>
      <c r="G7" s="15">
        <v>49500</v>
      </c>
      <c r="H7" s="15"/>
      <c r="I7" s="16"/>
      <c r="J7" s="15"/>
      <c r="K7" s="15"/>
      <c r="L7" s="15"/>
      <c r="M7" s="15">
        <v>49500</v>
      </c>
      <c r="N7" s="17">
        <f t="shared" si="0"/>
        <v>49500</v>
      </c>
    </row>
    <row r="8" spans="1:14">
      <c r="A8" s="11" t="s">
        <v>71</v>
      </c>
      <c r="B8" s="12" t="s">
        <v>72</v>
      </c>
      <c r="C8" s="12" t="s">
        <v>73</v>
      </c>
      <c r="D8" s="13"/>
      <c r="E8" s="13"/>
      <c r="F8" s="14">
        <v>38059</v>
      </c>
      <c r="G8" s="15"/>
      <c r="H8" s="15" t="s">
        <v>74</v>
      </c>
      <c r="I8" s="16">
        <v>39000</v>
      </c>
      <c r="J8" s="15"/>
      <c r="K8" s="15">
        <v>39000</v>
      </c>
      <c r="L8" s="15"/>
      <c r="M8" s="18"/>
      <c r="N8" s="17">
        <f t="shared" si="0"/>
        <v>39000</v>
      </c>
    </row>
    <row r="9" spans="1:14">
      <c r="A9" s="11" t="s">
        <v>75</v>
      </c>
      <c r="B9" s="12" t="s">
        <v>76</v>
      </c>
      <c r="C9" s="12" t="s">
        <v>73</v>
      </c>
      <c r="D9" s="13">
        <v>40696</v>
      </c>
      <c r="E9" s="13">
        <v>40697</v>
      </c>
      <c r="F9" s="14">
        <v>38060</v>
      </c>
      <c r="G9" s="15">
        <v>23000</v>
      </c>
      <c r="H9" s="15"/>
      <c r="I9" s="16"/>
      <c r="J9" s="15">
        <v>23000</v>
      </c>
      <c r="K9" s="15"/>
      <c r="L9" s="15"/>
      <c r="M9" s="15"/>
      <c r="N9" s="17">
        <f t="shared" si="0"/>
        <v>23000</v>
      </c>
    </row>
    <row r="10" spans="1:14">
      <c r="A10" s="11" t="s">
        <v>65</v>
      </c>
      <c r="B10" s="12" t="s">
        <v>77</v>
      </c>
      <c r="C10" s="12" t="s">
        <v>73</v>
      </c>
      <c r="D10" s="13">
        <v>40696</v>
      </c>
      <c r="E10" s="13">
        <v>40697</v>
      </c>
      <c r="F10" s="14">
        <v>38061</v>
      </c>
      <c r="G10" s="15">
        <v>20000</v>
      </c>
      <c r="H10" s="15"/>
      <c r="I10" s="16"/>
      <c r="J10" s="15"/>
      <c r="K10" s="15">
        <v>20000</v>
      </c>
      <c r="L10" s="15"/>
      <c r="M10" s="18"/>
      <c r="N10" s="17">
        <f t="shared" si="0"/>
        <v>20000</v>
      </c>
    </row>
    <row r="11" spans="1:14">
      <c r="A11" s="11" t="s">
        <v>78</v>
      </c>
      <c r="B11" s="12" t="s">
        <v>79</v>
      </c>
      <c r="C11" s="12" t="s">
        <v>28</v>
      </c>
      <c r="D11" s="13">
        <v>40696</v>
      </c>
      <c r="E11" s="13">
        <v>40697</v>
      </c>
      <c r="F11" s="14">
        <v>38062</v>
      </c>
      <c r="G11" s="15">
        <v>17000</v>
      </c>
      <c r="H11" s="15"/>
      <c r="I11" s="16"/>
      <c r="J11" s="15"/>
      <c r="K11" s="15">
        <v>17000</v>
      </c>
      <c r="L11" s="15"/>
      <c r="M11" s="18"/>
      <c r="N11" s="17">
        <f t="shared" si="0"/>
        <v>17000</v>
      </c>
    </row>
    <row r="12" spans="1:14">
      <c r="A12" s="11" t="s">
        <v>80</v>
      </c>
      <c r="B12" s="12" t="s">
        <v>81</v>
      </c>
      <c r="C12" s="12" t="s">
        <v>73</v>
      </c>
      <c r="D12" s="13">
        <v>40695</v>
      </c>
      <c r="E12" s="13">
        <v>40697</v>
      </c>
      <c r="F12" s="14">
        <v>38063</v>
      </c>
      <c r="G12" s="15">
        <v>44500</v>
      </c>
      <c r="H12" s="15"/>
      <c r="I12" s="16"/>
      <c r="J12" s="15">
        <v>20000</v>
      </c>
      <c r="K12" s="15">
        <v>24500</v>
      </c>
      <c r="L12" s="15"/>
      <c r="M12" s="18"/>
      <c r="N12" s="17">
        <f t="shared" si="0"/>
        <v>44500</v>
      </c>
    </row>
    <row r="13" spans="1:14">
      <c r="A13" s="11" t="s">
        <v>78</v>
      </c>
      <c r="B13" s="12" t="s">
        <v>82</v>
      </c>
      <c r="C13" s="12" t="s">
        <v>83</v>
      </c>
      <c r="D13" s="13">
        <v>40699</v>
      </c>
      <c r="E13" s="13">
        <v>40701</v>
      </c>
      <c r="F13" s="14">
        <v>38064</v>
      </c>
      <c r="G13" s="15">
        <v>49000</v>
      </c>
      <c r="H13" s="15"/>
      <c r="I13" s="16"/>
      <c r="J13" s="15"/>
      <c r="K13" s="15"/>
      <c r="L13" s="15"/>
      <c r="M13" s="18">
        <v>49000</v>
      </c>
      <c r="N13" s="17">
        <f t="shared" si="0"/>
        <v>49000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296600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257600</v>
      </c>
      <c r="H44" s="15"/>
      <c r="I44" s="34">
        <f>SUM(I10:I42)</f>
        <v>0</v>
      </c>
      <c r="J44" s="34">
        <f>SUM(J6:J42)</f>
        <v>43000</v>
      </c>
      <c r="K44" s="34">
        <f>SUM(K6:K42)</f>
        <v>100500</v>
      </c>
      <c r="L44" s="34">
        <f>SUM(L6:L43)</f>
        <v>0</v>
      </c>
      <c r="M44" s="34">
        <f>SUM(M6:M43)</f>
        <v>153100</v>
      </c>
      <c r="N44" s="34">
        <f>SUM(J44:M44)</f>
        <v>296600</v>
      </c>
    </row>
    <row r="45" spans="1:14">
      <c r="A45" s="1"/>
      <c r="B45" s="1"/>
      <c r="C45" s="1"/>
      <c r="D45" s="35"/>
      <c r="E45" s="1"/>
      <c r="F45" s="1"/>
      <c r="G45" s="1"/>
      <c r="H45" s="48" t="s">
        <v>19</v>
      </c>
      <c r="I45" s="36"/>
      <c r="J45" s="32"/>
      <c r="K45" s="4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49" t="s">
        <v>21</v>
      </c>
      <c r="F46" s="4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49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/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43000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43000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51"/>
  <sheetViews>
    <sheetView topLeftCell="A34" workbookViewId="0">
      <selection activeCell="C47" sqref="C47:F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47"/>
      <c r="K3" s="217">
        <v>40696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4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59</v>
      </c>
      <c r="C6" s="12" t="s">
        <v>17</v>
      </c>
      <c r="D6" s="13">
        <v>40694</v>
      </c>
      <c r="E6" s="13">
        <v>40699</v>
      </c>
      <c r="F6" s="14">
        <v>38052</v>
      </c>
      <c r="G6" s="15">
        <v>49000</v>
      </c>
      <c r="H6" s="15"/>
      <c r="I6" s="16"/>
      <c r="J6" s="15"/>
      <c r="K6" s="15">
        <v>49000</v>
      </c>
      <c r="L6" s="15"/>
      <c r="M6" s="15"/>
      <c r="N6" s="17">
        <f t="shared" ref="N6:N42" si="0">SUM(G6+I6)</f>
        <v>49000</v>
      </c>
    </row>
    <row r="7" spans="1:14">
      <c r="A7" s="11"/>
      <c r="B7" s="12" t="s">
        <v>60</v>
      </c>
      <c r="C7" s="12" t="s">
        <v>17</v>
      </c>
      <c r="D7" s="13">
        <v>40696</v>
      </c>
      <c r="E7" s="13">
        <v>40698</v>
      </c>
      <c r="F7" s="14">
        <v>38053</v>
      </c>
      <c r="G7" s="15">
        <v>65000</v>
      </c>
      <c r="H7" s="15"/>
      <c r="I7" s="16"/>
      <c r="J7" s="15"/>
      <c r="K7" s="15">
        <v>65000</v>
      </c>
      <c r="L7" s="15"/>
      <c r="M7" s="15"/>
      <c r="N7" s="17">
        <f t="shared" si="0"/>
        <v>65000</v>
      </c>
    </row>
    <row r="8" spans="1:14">
      <c r="A8" s="11"/>
      <c r="B8" s="12" t="s">
        <v>61</v>
      </c>
      <c r="C8" s="12" t="s">
        <v>62</v>
      </c>
      <c r="D8" s="13">
        <v>40695</v>
      </c>
      <c r="E8" s="13">
        <v>40696</v>
      </c>
      <c r="F8" s="14">
        <v>38054</v>
      </c>
      <c r="G8" s="15">
        <v>25000</v>
      </c>
      <c r="H8" s="15"/>
      <c r="I8" s="16"/>
      <c r="J8" s="15"/>
      <c r="K8" s="15">
        <v>25000</v>
      </c>
      <c r="L8" s="15"/>
      <c r="M8" s="18"/>
      <c r="N8" s="17">
        <f t="shared" si="0"/>
        <v>25000</v>
      </c>
    </row>
    <row r="9" spans="1:14">
      <c r="A9" s="11"/>
      <c r="B9" s="12" t="s">
        <v>49</v>
      </c>
      <c r="C9" s="12" t="s">
        <v>17</v>
      </c>
      <c r="D9" s="13">
        <v>40696</v>
      </c>
      <c r="E9" s="13">
        <v>40697</v>
      </c>
      <c r="F9" s="14">
        <v>38055</v>
      </c>
      <c r="G9" s="15">
        <v>20000</v>
      </c>
      <c r="H9" s="15"/>
      <c r="I9" s="16"/>
      <c r="J9" s="15">
        <v>20000</v>
      </c>
      <c r="K9" s="15"/>
      <c r="L9" s="15"/>
      <c r="M9" s="15"/>
      <c r="N9" s="17">
        <f t="shared" si="0"/>
        <v>20000</v>
      </c>
    </row>
    <row r="10" spans="1:14">
      <c r="A10" s="11"/>
      <c r="B10" s="12" t="s">
        <v>47</v>
      </c>
      <c r="C10" s="12"/>
      <c r="D10" s="13"/>
      <c r="E10" s="13"/>
      <c r="F10" s="14">
        <v>38056</v>
      </c>
      <c r="G10" s="15"/>
      <c r="H10" s="15" t="s">
        <v>57</v>
      </c>
      <c r="I10" s="16">
        <v>5600</v>
      </c>
      <c r="J10" s="15">
        <v>5600</v>
      </c>
      <c r="K10" s="15"/>
      <c r="L10" s="15"/>
      <c r="M10" s="18"/>
      <c r="N10" s="17">
        <f t="shared" si="0"/>
        <v>5600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164600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159000</v>
      </c>
      <c r="H44" s="15"/>
      <c r="I44" s="34">
        <f>SUM(I10:I42)</f>
        <v>5600</v>
      </c>
      <c r="J44" s="34">
        <f>SUM(J6:J42)</f>
        <v>25600</v>
      </c>
      <c r="K44" s="34">
        <f>SUM(K6:K42)</f>
        <v>139000</v>
      </c>
      <c r="L44" s="34">
        <f>SUM(L6:L43)</f>
        <v>0</v>
      </c>
      <c r="M44" s="34">
        <f>SUM(M6:M43)</f>
        <v>0</v>
      </c>
      <c r="N44" s="34">
        <f>SUM(J44:M44)</f>
        <v>164600</v>
      </c>
    </row>
    <row r="45" spans="1:14">
      <c r="A45" s="1"/>
      <c r="B45" s="1"/>
      <c r="C45" s="1"/>
      <c r="D45" s="35"/>
      <c r="E45" s="1"/>
      <c r="F45" s="1"/>
      <c r="G45" s="1"/>
      <c r="H45" s="46" t="s">
        <v>19</v>
      </c>
      <c r="I45" s="36"/>
      <c r="J45" s="32"/>
      <c r="K45" s="4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47" t="s">
        <v>21</v>
      </c>
      <c r="F46" s="4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47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>
        <v>10</v>
      </c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20600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25600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51"/>
  <sheetViews>
    <sheetView topLeftCell="A5" workbookViewId="0">
      <selection activeCell="B29" sqref="B28:B29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0"/>
      <c r="K3" s="217">
        <v>40695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49</v>
      </c>
      <c r="C6" s="12"/>
      <c r="D6" s="13"/>
      <c r="E6" s="13"/>
      <c r="F6" s="14">
        <v>38047</v>
      </c>
      <c r="G6" s="15"/>
      <c r="H6" s="15" t="s">
        <v>50</v>
      </c>
      <c r="I6" s="16">
        <v>65000</v>
      </c>
      <c r="J6" s="15">
        <v>65000</v>
      </c>
      <c r="K6" s="15"/>
      <c r="L6" s="15"/>
      <c r="M6" s="15"/>
      <c r="N6" s="17">
        <f t="shared" ref="N6:N42" si="0">SUM(G6+I6)</f>
        <v>65000</v>
      </c>
    </row>
    <row r="7" spans="1:14">
      <c r="A7" s="11"/>
      <c r="B7" s="12" t="s">
        <v>51</v>
      </c>
      <c r="C7" s="12" t="s">
        <v>52</v>
      </c>
      <c r="D7" s="13">
        <v>40695</v>
      </c>
      <c r="E7" s="13">
        <v>40696</v>
      </c>
      <c r="F7" s="14">
        <v>38048</v>
      </c>
      <c r="G7" s="15">
        <v>25000</v>
      </c>
      <c r="H7" s="15"/>
      <c r="I7" s="16"/>
      <c r="J7" s="15"/>
      <c r="K7" s="15">
        <v>25000</v>
      </c>
      <c r="L7" s="15"/>
      <c r="M7" s="15"/>
      <c r="N7" s="17">
        <f t="shared" si="0"/>
        <v>25000</v>
      </c>
    </row>
    <row r="8" spans="1:14">
      <c r="A8" s="11"/>
      <c r="B8" s="12" t="s">
        <v>53</v>
      </c>
      <c r="C8" s="12" t="s">
        <v>54</v>
      </c>
      <c r="D8" s="13">
        <v>40705</v>
      </c>
      <c r="E8" s="13">
        <v>40706</v>
      </c>
      <c r="F8" s="14">
        <v>38049</v>
      </c>
      <c r="G8" s="15">
        <v>67500</v>
      </c>
      <c r="H8" s="15"/>
      <c r="I8" s="16"/>
      <c r="J8" s="15"/>
      <c r="K8" s="15"/>
      <c r="L8" s="15"/>
      <c r="M8" s="18">
        <v>67500</v>
      </c>
      <c r="N8" s="17">
        <f t="shared" si="0"/>
        <v>67500</v>
      </c>
    </row>
    <row r="9" spans="1:14">
      <c r="A9" s="11"/>
      <c r="B9" s="12" t="s">
        <v>55</v>
      </c>
      <c r="C9" s="12" t="s">
        <v>56</v>
      </c>
      <c r="D9" s="13">
        <v>40695</v>
      </c>
      <c r="E9" s="13">
        <v>40696</v>
      </c>
      <c r="F9" s="14">
        <v>38050</v>
      </c>
      <c r="G9" s="15">
        <v>22500</v>
      </c>
      <c r="H9" s="15"/>
      <c r="I9" s="16"/>
      <c r="J9" s="15"/>
      <c r="K9" s="15">
        <v>22500</v>
      </c>
      <c r="L9" s="15"/>
      <c r="M9" s="15"/>
      <c r="N9" s="17">
        <f t="shared" si="0"/>
        <v>22500</v>
      </c>
    </row>
    <row r="10" spans="1:14">
      <c r="A10" s="11"/>
      <c r="B10" s="12" t="s">
        <v>47</v>
      </c>
      <c r="C10" s="12"/>
      <c r="D10" s="13"/>
      <c r="E10" s="13"/>
      <c r="F10" s="14">
        <v>38051</v>
      </c>
      <c r="G10" s="15"/>
      <c r="H10" s="15" t="s">
        <v>57</v>
      </c>
      <c r="I10" s="16">
        <v>1200</v>
      </c>
      <c r="J10" s="15">
        <v>1200</v>
      </c>
      <c r="K10" s="15"/>
      <c r="L10" s="15"/>
      <c r="M10" s="18"/>
      <c r="N10" s="17">
        <f t="shared" si="0"/>
        <v>1200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181200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115000</v>
      </c>
      <c r="H44" s="15"/>
      <c r="I44" s="34">
        <f>SUM(I10:I42)</f>
        <v>1200</v>
      </c>
      <c r="J44" s="34">
        <f>SUM(J6:J42)</f>
        <v>66200</v>
      </c>
      <c r="K44" s="34">
        <f>SUM(K6:K42)</f>
        <v>47500</v>
      </c>
      <c r="L44" s="34">
        <f>SUM(L6:L43)</f>
        <v>0</v>
      </c>
      <c r="M44" s="34">
        <f>SUM(M6:M43)</f>
        <v>67500</v>
      </c>
      <c r="N44" s="34">
        <f>SUM(J44:M44)</f>
        <v>181200</v>
      </c>
    </row>
    <row r="45" spans="1:14">
      <c r="A45" s="1"/>
      <c r="B45" s="1"/>
      <c r="C45" s="1"/>
      <c r="D45" s="35"/>
      <c r="E45" s="1"/>
      <c r="F45" s="1"/>
      <c r="G45" s="1"/>
      <c r="H45" s="45" t="s">
        <v>19</v>
      </c>
      <c r="I45" s="36"/>
      <c r="J45" s="32"/>
      <c r="K45" s="10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0" t="s">
        <v>21</v>
      </c>
      <c r="F46" s="10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0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>
        <v>0</v>
      </c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66200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66200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XFD1048576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9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99"/>
      <c r="K3" s="217">
        <v>40722</v>
      </c>
      <c r="L3" s="217"/>
      <c r="M3" s="217"/>
      <c r="N3" s="7" t="s">
        <v>58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9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236</v>
      </c>
      <c r="B6" s="12" t="s">
        <v>385</v>
      </c>
      <c r="C6" s="12" t="s">
        <v>73</v>
      </c>
      <c r="D6" s="13">
        <v>40659</v>
      </c>
      <c r="E6" s="13">
        <v>40661</v>
      </c>
      <c r="F6" s="14">
        <v>38322</v>
      </c>
      <c r="G6" s="15">
        <v>77000</v>
      </c>
      <c r="H6" s="15"/>
      <c r="I6" s="16"/>
      <c r="J6" s="15"/>
      <c r="K6" s="15">
        <v>77000</v>
      </c>
      <c r="L6" s="15"/>
      <c r="M6" s="18"/>
      <c r="N6" s="17">
        <f t="shared" ref="N6:N7" si="0">SUM(G6+I6)</f>
        <v>77000</v>
      </c>
    </row>
    <row r="7" spans="1:14">
      <c r="A7" s="11" t="s">
        <v>236</v>
      </c>
      <c r="B7" s="12" t="s">
        <v>385</v>
      </c>
      <c r="C7" s="13" t="s">
        <v>73</v>
      </c>
      <c r="D7" s="13"/>
      <c r="E7" s="13"/>
      <c r="F7" s="14">
        <v>38323</v>
      </c>
      <c r="G7" s="15"/>
      <c r="H7" s="15" t="s">
        <v>386</v>
      </c>
      <c r="I7" s="16">
        <v>125000</v>
      </c>
      <c r="J7" s="15"/>
      <c r="K7" s="15">
        <v>125000</v>
      </c>
      <c r="L7" s="15"/>
      <c r="M7" s="15"/>
      <c r="N7" s="17">
        <f t="shared" si="0"/>
        <v>125000</v>
      </c>
    </row>
    <row r="8" spans="1:14">
      <c r="A8" s="11" t="s">
        <v>236</v>
      </c>
      <c r="B8" s="12" t="s">
        <v>387</v>
      </c>
      <c r="C8" s="13" t="s">
        <v>73</v>
      </c>
      <c r="D8" s="13">
        <v>40722</v>
      </c>
      <c r="E8" s="13">
        <v>40724</v>
      </c>
      <c r="F8" s="14">
        <v>38324</v>
      </c>
      <c r="G8" s="15">
        <v>58000</v>
      </c>
      <c r="H8" s="15"/>
      <c r="I8" s="16"/>
      <c r="J8" s="15"/>
      <c r="K8" s="15">
        <v>58000</v>
      </c>
      <c r="L8" s="15"/>
      <c r="M8" s="15"/>
      <c r="N8" s="17">
        <f t="shared" ref="N8" si="1">SUM(G8+I8)</f>
        <v>58000</v>
      </c>
    </row>
    <row r="9" spans="1:14">
      <c r="A9" s="11"/>
      <c r="B9" s="12" t="s">
        <v>115</v>
      </c>
      <c r="C9" s="12"/>
      <c r="D9" s="13"/>
      <c r="E9" s="13"/>
      <c r="F9" s="14">
        <v>38325</v>
      </c>
      <c r="G9" s="15"/>
      <c r="H9" s="15" t="s">
        <v>57</v>
      </c>
      <c r="I9" s="16">
        <v>3400</v>
      </c>
      <c r="J9" s="15">
        <v>3400</v>
      </c>
      <c r="K9" s="15"/>
      <c r="L9" s="15"/>
      <c r="M9" s="18"/>
      <c r="N9" s="17">
        <f t="shared" ref="N9:N42" si="2">SUM(G9+I9)</f>
        <v>3400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2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2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2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2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2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2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2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2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2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2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2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2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2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2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2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2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2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2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2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2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2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2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2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2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2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2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2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2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2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2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2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2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263400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135000</v>
      </c>
      <c r="H44" s="15"/>
      <c r="I44" s="34">
        <f>SUM(I6:I42)</f>
        <v>128400</v>
      </c>
      <c r="J44" s="34">
        <f>SUM(J6:J42)</f>
        <v>3400</v>
      </c>
      <c r="K44" s="34">
        <f>SUM(K6:K42)</f>
        <v>260000</v>
      </c>
      <c r="L44" s="34">
        <f>SUM(L6:L43)</f>
        <v>0</v>
      </c>
      <c r="M44" s="34">
        <f>SUM(M6:M43)</f>
        <v>0</v>
      </c>
      <c r="N44" s="34">
        <f>SUM(J44:M44)</f>
        <v>263400</v>
      </c>
    </row>
    <row r="45" spans="1:14">
      <c r="A45" s="1"/>
      <c r="B45" s="1"/>
      <c r="C45" s="1"/>
      <c r="D45" s="35"/>
      <c r="E45" s="1"/>
      <c r="F45" s="1"/>
      <c r="G45" s="1"/>
      <c r="H45" s="198" t="s">
        <v>19</v>
      </c>
      <c r="I45" s="36"/>
      <c r="J45" s="32"/>
      <c r="K45" s="19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99" t="s">
        <v>21</v>
      </c>
      <c r="F46" s="199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99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3400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3400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5703125" style="4" customWidth="1"/>
    <col min="12" max="12" width="10" style="4" customWidth="1"/>
    <col min="13" max="13" width="12.140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25</v>
      </c>
      <c r="F3" s="8"/>
      <c r="G3" s="1"/>
      <c r="H3" s="1"/>
      <c r="I3" s="1"/>
      <c r="J3" s="9"/>
      <c r="K3" s="217">
        <v>40695</v>
      </c>
      <c r="L3" s="217"/>
      <c r="M3" s="217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27</v>
      </c>
      <c r="C6" s="12" t="s">
        <v>28</v>
      </c>
      <c r="D6" s="13">
        <v>40693</v>
      </c>
      <c r="E6" s="13">
        <v>40695</v>
      </c>
      <c r="F6" s="14">
        <v>38034</v>
      </c>
      <c r="G6" s="15">
        <v>42000</v>
      </c>
      <c r="H6" s="15"/>
      <c r="I6" s="16"/>
      <c r="J6" s="15">
        <v>42000</v>
      </c>
      <c r="K6" s="15"/>
      <c r="L6" s="15"/>
      <c r="M6" s="15"/>
      <c r="N6" s="17">
        <f t="shared" ref="N6:N42" si="0">SUM(G6+I6)</f>
        <v>42000</v>
      </c>
    </row>
    <row r="7" spans="1:14">
      <c r="A7" s="11"/>
      <c r="B7" s="12" t="s">
        <v>29</v>
      </c>
      <c r="C7" s="12" t="s">
        <v>17</v>
      </c>
      <c r="D7" s="13">
        <v>40695</v>
      </c>
      <c r="E7" s="13">
        <v>40696</v>
      </c>
      <c r="F7" s="14">
        <v>38035</v>
      </c>
      <c r="G7" s="15">
        <v>20000</v>
      </c>
      <c r="H7" s="15"/>
      <c r="I7" s="16"/>
      <c r="J7" s="15">
        <v>20000</v>
      </c>
      <c r="K7" s="15"/>
      <c r="L7" s="15"/>
      <c r="M7" s="15"/>
      <c r="N7" s="17">
        <f t="shared" si="0"/>
        <v>20000</v>
      </c>
    </row>
    <row r="8" spans="1:14">
      <c r="A8" s="11"/>
      <c r="B8" s="12" t="s">
        <v>30</v>
      </c>
      <c r="C8" s="12" t="s">
        <v>17</v>
      </c>
      <c r="D8" s="13"/>
      <c r="E8" s="13"/>
      <c r="F8" s="14">
        <v>38036</v>
      </c>
      <c r="G8" s="15"/>
      <c r="H8" s="15" t="s">
        <v>31</v>
      </c>
      <c r="I8" s="16">
        <v>50000</v>
      </c>
      <c r="J8" s="15">
        <v>50000</v>
      </c>
      <c r="K8" s="15"/>
      <c r="L8" s="15"/>
      <c r="M8" s="18"/>
      <c r="N8" s="17">
        <f t="shared" si="0"/>
        <v>50000</v>
      </c>
    </row>
    <row r="9" spans="1:14">
      <c r="A9" s="11"/>
      <c r="B9" s="12" t="s">
        <v>32</v>
      </c>
      <c r="C9" s="12" t="s">
        <v>33</v>
      </c>
      <c r="D9" s="13">
        <v>40667</v>
      </c>
      <c r="E9" s="13">
        <v>40669</v>
      </c>
      <c r="F9" s="14">
        <v>38037</v>
      </c>
      <c r="G9" s="15">
        <v>123000</v>
      </c>
      <c r="H9" s="15"/>
      <c r="I9" s="16"/>
      <c r="J9" s="15"/>
      <c r="K9" s="15"/>
      <c r="L9" s="15">
        <v>123000</v>
      </c>
      <c r="M9" s="15"/>
      <c r="N9" s="17">
        <f t="shared" si="0"/>
        <v>123000</v>
      </c>
    </row>
    <row r="10" spans="1:14">
      <c r="A10" s="11"/>
      <c r="B10" s="12" t="s">
        <v>34</v>
      </c>
      <c r="C10" s="12" t="s">
        <v>35</v>
      </c>
      <c r="D10" s="13">
        <v>40688</v>
      </c>
      <c r="E10" s="13">
        <v>40689</v>
      </c>
      <c r="F10" s="14">
        <v>38038</v>
      </c>
      <c r="G10" s="15">
        <v>19000</v>
      </c>
      <c r="H10" s="15"/>
      <c r="I10" s="16"/>
      <c r="J10" s="15"/>
      <c r="K10" s="15"/>
      <c r="L10" s="15">
        <v>19000</v>
      </c>
      <c r="M10" s="18"/>
      <c r="N10" s="17">
        <f t="shared" si="0"/>
        <v>19000</v>
      </c>
    </row>
    <row r="11" spans="1:14">
      <c r="A11" s="11"/>
      <c r="B11" s="12" t="s">
        <v>36</v>
      </c>
      <c r="C11" s="12" t="s">
        <v>37</v>
      </c>
      <c r="D11" s="13">
        <v>40688</v>
      </c>
      <c r="E11" s="13">
        <v>40689</v>
      </c>
      <c r="F11" s="14">
        <v>38039</v>
      </c>
      <c r="G11" s="15">
        <v>18000</v>
      </c>
      <c r="H11" s="15"/>
      <c r="I11" s="16"/>
      <c r="J11" s="15"/>
      <c r="K11" s="15"/>
      <c r="L11" s="15">
        <v>18000</v>
      </c>
      <c r="M11" s="18"/>
      <c r="N11" s="17">
        <f t="shared" si="0"/>
        <v>18000</v>
      </c>
    </row>
    <row r="12" spans="1:14">
      <c r="A12" s="11"/>
      <c r="B12" s="12" t="s">
        <v>40</v>
      </c>
      <c r="C12" s="12" t="s">
        <v>41</v>
      </c>
      <c r="D12" s="13">
        <v>40687</v>
      </c>
      <c r="E12" s="13">
        <v>40688</v>
      </c>
      <c r="F12" s="14">
        <v>38041</v>
      </c>
      <c r="G12" s="15">
        <v>31500</v>
      </c>
      <c r="H12" s="15"/>
      <c r="I12" s="16"/>
      <c r="J12" s="15"/>
      <c r="K12" s="15"/>
      <c r="L12" s="15">
        <v>31500</v>
      </c>
      <c r="M12" s="18"/>
      <c r="N12" s="17">
        <f t="shared" si="0"/>
        <v>31500</v>
      </c>
    </row>
    <row r="13" spans="1:14">
      <c r="A13" s="11"/>
      <c r="B13" s="12" t="s">
        <v>42</v>
      </c>
      <c r="C13" s="12" t="s">
        <v>41</v>
      </c>
      <c r="D13" s="13">
        <v>40684</v>
      </c>
      <c r="E13" s="13">
        <v>40687</v>
      </c>
      <c r="F13" s="14">
        <v>38042</v>
      </c>
      <c r="G13" s="15">
        <v>69000</v>
      </c>
      <c r="H13" s="15"/>
      <c r="I13" s="16"/>
      <c r="J13" s="15"/>
      <c r="K13" s="15"/>
      <c r="L13" s="15">
        <v>69000</v>
      </c>
      <c r="M13" s="18"/>
      <c r="N13" s="17">
        <f t="shared" si="0"/>
        <v>69000</v>
      </c>
    </row>
    <row r="14" spans="1:14">
      <c r="A14" s="11"/>
      <c r="B14" s="12" t="s">
        <v>43</v>
      </c>
      <c r="C14" s="19" t="s">
        <v>38</v>
      </c>
      <c r="D14" s="13">
        <v>40686</v>
      </c>
      <c r="E14" s="13">
        <v>40689</v>
      </c>
      <c r="F14" s="14">
        <v>38043</v>
      </c>
      <c r="G14" s="15">
        <v>68085</v>
      </c>
      <c r="H14" s="15"/>
      <c r="I14" s="16"/>
      <c r="J14" s="15"/>
      <c r="K14" s="15"/>
      <c r="L14" s="15">
        <v>68085</v>
      </c>
      <c r="M14" s="18"/>
      <c r="N14" s="17">
        <f t="shared" si="0"/>
        <v>68085</v>
      </c>
    </row>
    <row r="15" spans="1:14">
      <c r="A15" s="11"/>
      <c r="B15" s="12" t="s">
        <v>44</v>
      </c>
      <c r="C15" s="12" t="s">
        <v>38</v>
      </c>
      <c r="D15" s="13">
        <v>40688</v>
      </c>
      <c r="E15" s="13">
        <v>40689</v>
      </c>
      <c r="F15" s="14">
        <v>38044</v>
      </c>
      <c r="G15" s="15">
        <v>22695</v>
      </c>
      <c r="H15" s="15"/>
      <c r="I15" s="16"/>
      <c r="J15" s="15"/>
      <c r="K15" s="15"/>
      <c r="L15" s="15">
        <v>22695</v>
      </c>
      <c r="M15" s="18"/>
      <c r="N15" s="17">
        <f t="shared" si="0"/>
        <v>22695</v>
      </c>
    </row>
    <row r="16" spans="1:14">
      <c r="A16" s="11"/>
      <c r="B16" s="12" t="s">
        <v>45</v>
      </c>
      <c r="C16" s="12" t="s">
        <v>38</v>
      </c>
      <c r="D16" s="13">
        <v>40692</v>
      </c>
      <c r="E16" s="13">
        <v>40693</v>
      </c>
      <c r="F16" s="14">
        <v>38045</v>
      </c>
      <c r="G16" s="15">
        <v>22695</v>
      </c>
      <c r="H16" s="15"/>
      <c r="I16" s="16"/>
      <c r="J16" s="15"/>
      <c r="K16" s="15"/>
      <c r="L16" s="15">
        <v>22695</v>
      </c>
      <c r="M16" s="18"/>
      <c r="N16" s="17">
        <f t="shared" si="0"/>
        <v>22695</v>
      </c>
    </row>
    <row r="17" spans="1:14">
      <c r="A17" s="11"/>
      <c r="B17" s="12" t="s">
        <v>46</v>
      </c>
      <c r="C17" s="12" t="s">
        <v>38</v>
      </c>
      <c r="D17" s="13">
        <v>40692</v>
      </c>
      <c r="E17" s="13">
        <v>40695</v>
      </c>
      <c r="F17" s="14">
        <v>38046</v>
      </c>
      <c r="G17" s="15">
        <v>68085</v>
      </c>
      <c r="H17" s="15"/>
      <c r="I17" s="16"/>
      <c r="J17" s="15"/>
      <c r="K17" s="15"/>
      <c r="L17" s="15">
        <v>68085</v>
      </c>
      <c r="M17" s="18"/>
      <c r="N17" s="17">
        <f t="shared" si="0"/>
        <v>68085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554060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504060</v>
      </c>
      <c r="H44" s="15"/>
      <c r="I44" s="34">
        <f>SUM(I10:I42)</f>
        <v>0</v>
      </c>
      <c r="J44" s="34">
        <f>SUM(J6:J42)</f>
        <v>112000</v>
      </c>
      <c r="K44" s="34">
        <f>SUM(K6:K42)</f>
        <v>0</v>
      </c>
      <c r="L44" s="34">
        <f>SUM(L6:L43)</f>
        <v>442060</v>
      </c>
      <c r="M44" s="34">
        <f>SUM(M6:M43)</f>
        <v>0</v>
      </c>
      <c r="N44" s="34">
        <f>SUM(J44:M44)</f>
        <v>554060</v>
      </c>
    </row>
    <row r="45" spans="1:14">
      <c r="A45" s="1"/>
      <c r="B45" s="1"/>
      <c r="C45" s="1"/>
      <c r="D45" s="35"/>
      <c r="E45" s="1"/>
      <c r="F45" s="1"/>
      <c r="G45" s="1"/>
      <c r="H45" s="3" t="s">
        <v>19</v>
      </c>
      <c r="I45" s="36"/>
      <c r="J45" s="32"/>
      <c r="K45" s="9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9" t="s">
        <v>21</v>
      </c>
      <c r="F46" s="9"/>
      <c r="G46" s="37"/>
      <c r="H46" s="219" t="s">
        <v>39</v>
      </c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9"/>
      <c r="C47" s="40"/>
      <c r="D47" s="1"/>
      <c r="E47" s="226">
        <v>500</v>
      </c>
      <c r="F47" s="227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42">
        <v>120</v>
      </c>
      <c r="D48" s="1"/>
      <c r="E48" s="1"/>
      <c r="F48" s="1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15">
        <f>((C47+C48)*E47)</f>
        <v>60000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34">
        <v>52000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15">
        <f>SUM(C49+C50)</f>
        <v>112000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7" right="0.7" top="0.75" bottom="0.75" header="0.3" footer="0.3"/>
  <pageSetup paperSize="9" scale="60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C10" sqref="C10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9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267</v>
      </c>
      <c r="F3" s="8"/>
      <c r="G3" s="1"/>
      <c r="H3" s="1"/>
      <c r="I3" s="1"/>
      <c r="J3" s="197"/>
      <c r="K3" s="217">
        <v>40721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9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 t="s">
        <v>308</v>
      </c>
      <c r="B6" s="12" t="s">
        <v>381</v>
      </c>
      <c r="C6" s="13" t="s">
        <v>73</v>
      </c>
      <c r="D6" s="13">
        <v>40721</v>
      </c>
      <c r="E6" s="13">
        <v>40723</v>
      </c>
      <c r="F6" s="14">
        <v>38318</v>
      </c>
      <c r="G6" s="15">
        <v>55000</v>
      </c>
      <c r="H6" s="15"/>
      <c r="I6" s="16"/>
      <c r="J6" s="15">
        <v>55000</v>
      </c>
      <c r="K6" s="15"/>
      <c r="L6" s="15"/>
      <c r="M6" s="15"/>
      <c r="N6" s="17">
        <f t="shared" ref="N6:N42" si="0">SUM(G6+I6)</f>
        <v>55000</v>
      </c>
    </row>
    <row r="7" spans="1:14">
      <c r="A7" s="11"/>
      <c r="B7" s="12" t="s">
        <v>382</v>
      </c>
      <c r="C7" s="12" t="s">
        <v>383</v>
      </c>
      <c r="D7" s="13">
        <v>40719</v>
      </c>
      <c r="E7" s="13">
        <v>40720</v>
      </c>
      <c r="F7" s="14">
        <v>38319</v>
      </c>
      <c r="G7" s="15">
        <v>53500</v>
      </c>
      <c r="H7" s="15"/>
      <c r="I7" s="16"/>
      <c r="J7" s="15"/>
      <c r="K7" s="15"/>
      <c r="L7" s="15"/>
      <c r="M7" s="18">
        <v>53500</v>
      </c>
      <c r="N7" s="17">
        <f t="shared" si="0"/>
        <v>53500</v>
      </c>
    </row>
    <row r="8" spans="1:14">
      <c r="A8" s="11" t="s">
        <v>169</v>
      </c>
      <c r="B8" s="12" t="s">
        <v>384</v>
      </c>
      <c r="C8" s="12" t="s">
        <v>73</v>
      </c>
      <c r="D8" s="13">
        <v>40719</v>
      </c>
      <c r="E8" s="13">
        <v>40722</v>
      </c>
      <c r="F8" s="14">
        <v>38320</v>
      </c>
      <c r="G8" s="15">
        <v>73500</v>
      </c>
      <c r="H8" s="15"/>
      <c r="I8" s="16"/>
      <c r="J8" s="15"/>
      <c r="K8" s="15">
        <v>73500</v>
      </c>
      <c r="L8" s="15"/>
      <c r="M8" s="15"/>
      <c r="N8" s="17">
        <f t="shared" si="0"/>
        <v>73500</v>
      </c>
    </row>
    <row r="9" spans="1:14">
      <c r="A9" s="11"/>
      <c r="B9" s="12" t="s">
        <v>115</v>
      </c>
      <c r="C9" s="12"/>
      <c r="D9" s="13"/>
      <c r="E9" s="13"/>
      <c r="F9" s="14">
        <v>38321</v>
      </c>
      <c r="G9" s="15"/>
      <c r="H9" s="15" t="s">
        <v>57</v>
      </c>
      <c r="I9" s="16">
        <v>4300</v>
      </c>
      <c r="J9" s="15">
        <v>4300</v>
      </c>
      <c r="K9" s="15"/>
      <c r="L9" s="15"/>
      <c r="M9" s="18"/>
      <c r="N9" s="17">
        <f t="shared" si="0"/>
        <v>4300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186300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182000</v>
      </c>
      <c r="H44" s="15"/>
      <c r="I44" s="34">
        <f>SUM(I6:I42)</f>
        <v>4300</v>
      </c>
      <c r="J44" s="34">
        <f>SUM(J6:J42)</f>
        <v>59300</v>
      </c>
      <c r="K44" s="34">
        <f>SUM(K6:K42)</f>
        <v>73500</v>
      </c>
      <c r="L44" s="34">
        <f>SUM(L6:L43)</f>
        <v>0</v>
      </c>
      <c r="M44" s="34">
        <f>SUM(M6:M43)</f>
        <v>53500</v>
      </c>
      <c r="N44" s="34">
        <f>SUM(J44:M44)</f>
        <v>186300</v>
      </c>
    </row>
    <row r="45" spans="1:14">
      <c r="A45" s="1"/>
      <c r="B45" s="1"/>
      <c r="C45" s="1"/>
      <c r="D45" s="35"/>
      <c r="E45" s="1"/>
      <c r="F45" s="1"/>
      <c r="G45" s="1"/>
      <c r="H45" s="196" t="s">
        <v>19</v>
      </c>
      <c r="I45" s="36"/>
      <c r="J45" s="32"/>
      <c r="K45" s="197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97" t="s">
        <v>21</v>
      </c>
      <c r="F46" s="197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97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59300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59300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1"/>
  <sheetViews>
    <sheetView topLeftCell="A19" workbookViewId="0">
      <selection activeCell="C38" sqref="C38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9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95"/>
      <c r="K3" s="217">
        <v>40720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9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379</v>
      </c>
      <c r="C6" s="13" t="s">
        <v>17</v>
      </c>
      <c r="D6" s="13">
        <v>40720</v>
      </c>
      <c r="E6" s="13">
        <v>40721</v>
      </c>
      <c r="F6" s="14">
        <v>37315</v>
      </c>
      <c r="G6" s="15">
        <v>90000</v>
      </c>
      <c r="H6" s="15"/>
      <c r="I6" s="16"/>
      <c r="J6" s="15"/>
      <c r="K6" s="15">
        <v>90000</v>
      </c>
      <c r="L6" s="15"/>
      <c r="M6" s="15"/>
      <c r="N6" s="17">
        <f t="shared" ref="N6:N42" si="0">SUM(G6+I6)</f>
        <v>90000</v>
      </c>
    </row>
    <row r="7" spans="1:14">
      <c r="A7" s="11"/>
      <c r="B7" s="12" t="s">
        <v>367</v>
      </c>
      <c r="C7" s="12" t="s">
        <v>17</v>
      </c>
      <c r="D7" s="13">
        <v>40719</v>
      </c>
      <c r="E7" s="13">
        <v>40721</v>
      </c>
      <c r="F7" s="14">
        <v>38316</v>
      </c>
      <c r="G7" s="15">
        <v>49000</v>
      </c>
      <c r="H7" s="15"/>
      <c r="I7" s="16"/>
      <c r="J7" s="15"/>
      <c r="K7" s="15">
        <v>49000</v>
      </c>
      <c r="L7" s="15"/>
      <c r="M7" s="18"/>
      <c r="N7" s="17">
        <f t="shared" si="0"/>
        <v>49000</v>
      </c>
    </row>
    <row r="8" spans="1:14">
      <c r="A8" s="11"/>
      <c r="B8" s="12" t="s">
        <v>367</v>
      </c>
      <c r="C8" s="12"/>
      <c r="D8" s="13"/>
      <c r="E8" s="13"/>
      <c r="F8" s="14">
        <v>38317</v>
      </c>
      <c r="G8" s="15"/>
      <c r="H8" s="15" t="s">
        <v>380</v>
      </c>
      <c r="I8" s="16">
        <v>152000</v>
      </c>
      <c r="J8" s="15"/>
      <c r="K8" s="15">
        <v>152000</v>
      </c>
      <c r="L8" s="15"/>
      <c r="M8" s="15"/>
      <c r="N8" s="17">
        <f t="shared" si="0"/>
        <v>152000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291000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139000</v>
      </c>
      <c r="H44" s="15"/>
      <c r="I44" s="34">
        <f>SUM(I6:I42)</f>
        <v>152000</v>
      </c>
      <c r="J44" s="34">
        <f>SUM(J6:J42)</f>
        <v>0</v>
      </c>
      <c r="K44" s="34">
        <f>SUM(K6:K42)</f>
        <v>291000</v>
      </c>
      <c r="L44" s="34">
        <f>SUM(L6:L43)</f>
        <v>0</v>
      </c>
      <c r="M44" s="34">
        <f>SUM(M6:M43)</f>
        <v>0</v>
      </c>
      <c r="N44" s="34">
        <f>SUM(J44:M44)</f>
        <v>291000</v>
      </c>
    </row>
    <row r="45" spans="1:14">
      <c r="A45" s="1"/>
      <c r="B45" s="1"/>
      <c r="C45" s="1"/>
      <c r="D45" s="35"/>
      <c r="E45" s="1"/>
      <c r="F45" s="1"/>
      <c r="G45" s="1"/>
      <c r="H45" s="194" t="s">
        <v>19</v>
      </c>
      <c r="I45" s="36"/>
      <c r="J45" s="32"/>
      <c r="K45" s="195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95" t="s">
        <v>21</v>
      </c>
      <c r="F46" s="195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95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1"/>
  <sheetViews>
    <sheetView topLeftCell="A19" workbookViewId="0">
      <selection sqref="A1:N51"/>
    </sheetView>
  </sheetViews>
  <sheetFormatPr baseColWidth="10" defaultRowHeight="15"/>
  <cols>
    <col min="1" max="1" width="7.28515625" style="4" customWidth="1"/>
    <col min="2" max="2" width="24.85546875" style="4" customWidth="1"/>
    <col min="3" max="3" width="33.5703125" style="4" customWidth="1"/>
    <col min="4" max="4" width="13" style="4" customWidth="1"/>
    <col min="5" max="5" width="11.42578125" style="4"/>
    <col min="6" max="6" width="9.42578125" style="4" customWidth="1"/>
    <col min="7" max="7" width="10.7109375" style="4" customWidth="1"/>
    <col min="8" max="8" width="14.5703125" style="4" customWidth="1"/>
    <col min="9" max="9" width="13.42578125" style="4" customWidth="1"/>
    <col min="10" max="10" width="11.42578125" style="4"/>
    <col min="11" max="11" width="10.85546875" style="4" customWidth="1"/>
    <col min="12" max="12" width="8.5703125" style="4" customWidth="1"/>
    <col min="13" max="13" width="10.425781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211" t="s">
        <v>0</v>
      </c>
      <c r="D1" s="212"/>
      <c r="E1" s="212"/>
      <c r="F1" s="213"/>
      <c r="G1" s="1"/>
      <c r="H1" s="1"/>
      <c r="I1" s="1"/>
      <c r="J1" s="2" t="s">
        <v>1</v>
      </c>
      <c r="K1" s="19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214" t="s">
        <v>2</v>
      </c>
      <c r="C3" s="215"/>
      <c r="D3" s="216"/>
      <c r="E3" s="7" t="s">
        <v>47</v>
      </c>
      <c r="F3" s="8"/>
      <c r="G3" s="1"/>
      <c r="H3" s="1"/>
      <c r="I3" s="1"/>
      <c r="J3" s="193"/>
      <c r="K3" s="217">
        <v>40720</v>
      </c>
      <c r="L3" s="217"/>
      <c r="M3" s="217"/>
      <c r="N3" s="7" t="s">
        <v>48</v>
      </c>
    </row>
    <row r="4" spans="1:14">
      <c r="A4" s="1"/>
      <c r="B4" s="1"/>
      <c r="C4" s="1"/>
      <c r="D4" s="1"/>
      <c r="E4" s="1"/>
      <c r="F4" s="1"/>
      <c r="G4" s="1"/>
      <c r="H4" s="218"/>
      <c r="I4" s="218"/>
      <c r="J4" s="1"/>
      <c r="K4" s="1"/>
      <c r="L4" s="1"/>
      <c r="M4" s="19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 ht="15.75" customHeight="1">
      <c r="A6" s="11"/>
      <c r="B6" s="12" t="s">
        <v>378</v>
      </c>
      <c r="C6" s="12" t="s">
        <v>17</v>
      </c>
      <c r="D6" s="13">
        <v>40720</v>
      </c>
      <c r="E6" s="13">
        <v>40722</v>
      </c>
      <c r="F6" s="14">
        <v>38313</v>
      </c>
      <c r="G6" s="15">
        <v>58000</v>
      </c>
      <c r="H6" s="15"/>
      <c r="I6" s="16"/>
      <c r="J6" s="15"/>
      <c r="K6" s="15">
        <v>58000</v>
      </c>
      <c r="L6" s="15"/>
      <c r="M6" s="15"/>
      <c r="N6" s="17">
        <f t="shared" ref="N6:N42" si="0">SUM(G6+I6)</f>
        <v>58000</v>
      </c>
    </row>
    <row r="7" spans="1:14">
      <c r="A7" s="11"/>
      <c r="B7" s="12" t="s">
        <v>47</v>
      </c>
      <c r="C7" s="12"/>
      <c r="D7" s="13"/>
      <c r="E7" s="13"/>
      <c r="F7" s="14">
        <v>38314</v>
      </c>
      <c r="G7" s="15"/>
      <c r="H7" s="15" t="s">
        <v>57</v>
      </c>
      <c r="I7" s="16">
        <v>6200</v>
      </c>
      <c r="J7" s="15">
        <v>6200</v>
      </c>
      <c r="K7" s="15"/>
      <c r="L7" s="15"/>
      <c r="M7" s="18"/>
      <c r="N7" s="17">
        <f t="shared" si="0"/>
        <v>6200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11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9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8"/>
      <c r="N25" s="17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8"/>
      <c r="N27" s="17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8"/>
      <c r="N28" s="17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0"/>
      <c r="B30" s="11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8"/>
      <c r="N30" s="17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8"/>
      <c r="N31" s="17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8"/>
      <c r="N32" s="17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8"/>
      <c r="N33" s="17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8"/>
      <c r="N34" s="17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8"/>
      <c r="N35" s="17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8"/>
      <c r="N36" s="17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8"/>
      <c r="N37" s="17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8"/>
      <c r="N38" s="17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8"/>
      <c r="N39" s="17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8"/>
      <c r="N40" s="17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8"/>
      <c r="N41" s="17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8"/>
      <c r="N42" s="17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8"/>
      <c r="N43" s="17">
        <f>SUM(N6:N42)</f>
        <v>64200</v>
      </c>
    </row>
    <row r="44" spans="1:14">
      <c r="A44" s="7" t="s">
        <v>18</v>
      </c>
      <c r="B44" s="7"/>
      <c r="C44" s="32"/>
      <c r="D44" s="33"/>
      <c r="E44" s="33"/>
      <c r="F44" s="33"/>
      <c r="G44" s="15">
        <f>SUM(G6:G43)</f>
        <v>58000</v>
      </c>
      <c r="H44" s="15"/>
      <c r="I44" s="34">
        <f>SUM(I6:I42)</f>
        <v>6200</v>
      </c>
      <c r="J44" s="34">
        <f>SUM(J6:J42)</f>
        <v>6200</v>
      </c>
      <c r="K44" s="34">
        <f>SUM(K6:K42)</f>
        <v>58000</v>
      </c>
      <c r="L44" s="34">
        <f>SUM(L6:L43)</f>
        <v>0</v>
      </c>
      <c r="M44" s="34">
        <f>SUM(M6:M43)</f>
        <v>0</v>
      </c>
      <c r="N44" s="34">
        <f>SUM(J44:M44)</f>
        <v>64200</v>
      </c>
    </row>
    <row r="45" spans="1:14">
      <c r="A45" s="1"/>
      <c r="B45" s="1"/>
      <c r="C45" s="1"/>
      <c r="D45" s="35"/>
      <c r="E45" s="1"/>
      <c r="F45" s="1"/>
      <c r="G45" s="1"/>
      <c r="H45" s="192" t="s">
        <v>19</v>
      </c>
      <c r="I45" s="36"/>
      <c r="J45" s="32"/>
      <c r="K45" s="193"/>
      <c r="L45" s="32"/>
      <c r="M45" s="32"/>
      <c r="N45" s="1"/>
    </row>
    <row r="46" spans="1:14" ht="18.75">
      <c r="A46" s="7" t="s">
        <v>20</v>
      </c>
      <c r="B46" s="7"/>
      <c r="C46" s="1"/>
      <c r="D46" s="35"/>
      <c r="E46" s="193" t="s">
        <v>21</v>
      </c>
      <c r="F46" s="193"/>
      <c r="G46" s="37"/>
      <c r="H46" s="219"/>
      <c r="I46" s="220"/>
      <c r="J46" s="38"/>
      <c r="K46" s="39"/>
      <c r="L46" s="39"/>
      <c r="M46" s="1"/>
      <c r="N46" s="1"/>
    </row>
    <row r="47" spans="1:14" ht="15.75">
      <c r="A47" s="7" t="s">
        <v>22</v>
      </c>
      <c r="B47" s="193"/>
      <c r="C47" s="97"/>
      <c r="D47" s="60"/>
      <c r="E47" s="221">
        <v>500</v>
      </c>
      <c r="F47" s="222"/>
      <c r="G47" s="223"/>
      <c r="H47" s="224"/>
      <c r="I47" s="225"/>
      <c r="J47" s="39"/>
      <c r="K47" s="39"/>
      <c r="L47" s="39"/>
      <c r="M47" s="1"/>
      <c r="N47" s="41"/>
    </row>
    <row r="48" spans="1:14">
      <c r="A48" s="7" t="s">
        <v>23</v>
      </c>
      <c r="B48" s="1"/>
      <c r="C48" s="99">
        <v>0</v>
      </c>
      <c r="D48" s="60"/>
      <c r="E48" s="60"/>
      <c r="F48" s="60"/>
      <c r="G48" s="1"/>
      <c r="H48" s="43"/>
      <c r="I48" s="44"/>
      <c r="J48" s="1"/>
      <c r="K48" s="1"/>
      <c r="L48" s="1"/>
      <c r="M48" s="1"/>
      <c r="N48" s="41"/>
    </row>
    <row r="49" spans="1:14">
      <c r="A49" s="1"/>
      <c r="B49" s="1"/>
      <c r="C49" s="73">
        <f>((C47+C48)*E47)</f>
        <v>0</v>
      </c>
      <c r="D49" s="60"/>
      <c r="E49" s="60"/>
      <c r="F49" s="60"/>
      <c r="G49" s="1"/>
      <c r="H49" s="1"/>
      <c r="I49" s="1"/>
      <c r="J49" s="1"/>
      <c r="K49" s="1"/>
      <c r="L49" s="1"/>
      <c r="M49" s="1"/>
      <c r="N49" s="41"/>
    </row>
    <row r="50" spans="1:14">
      <c r="A50" s="7" t="s">
        <v>24</v>
      </c>
      <c r="B50" s="1"/>
      <c r="C50" s="92">
        <v>6200</v>
      </c>
      <c r="D50" s="60"/>
      <c r="E50" s="60"/>
      <c r="F50" s="60"/>
      <c r="G50" s="1"/>
      <c r="H50" s="1"/>
      <c r="I50" s="1"/>
      <c r="J50" s="1"/>
      <c r="K50" s="1"/>
      <c r="L50" s="1"/>
      <c r="M50" s="1"/>
      <c r="N50" s="1"/>
    </row>
    <row r="51" spans="1:14">
      <c r="A51" s="210" t="s">
        <v>16</v>
      </c>
      <c r="B51" s="210"/>
      <c r="C51" s="73">
        <f>SUM(C49+C50)</f>
        <v>6200</v>
      </c>
      <c r="D51" s="60"/>
      <c r="E51" s="60"/>
      <c r="F51" s="60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61" right="1.25" top="0.74803149606299213" bottom="0.47244094488188981" header="0.31496062992125984" footer="0.31496062992125984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36</vt:i4>
      </vt:variant>
    </vt:vector>
  </HeadingPairs>
  <TitlesOfParts>
    <vt:vector size="96" baseType="lpstr">
      <vt:lpstr>JUNIO 30 PM </vt:lpstr>
      <vt:lpstr>JUNIO 30 am</vt:lpstr>
      <vt:lpstr>JUNIO 29 PM </vt:lpstr>
      <vt:lpstr>JUNIO 29 am</vt:lpstr>
      <vt:lpstr>JUNIO 28 PM</vt:lpstr>
      <vt:lpstr>JUNIO 28 AM </vt:lpstr>
      <vt:lpstr>JUNIO 27 PM</vt:lpstr>
      <vt:lpstr>JUNIO 27 AM</vt:lpstr>
      <vt:lpstr>JUNIO 26 PM</vt:lpstr>
      <vt:lpstr>JUNIO 26 AM </vt:lpstr>
      <vt:lpstr>JUNIO 25 PM</vt:lpstr>
      <vt:lpstr>JUNIO 25 AM </vt:lpstr>
      <vt:lpstr>JUNIO 24 PM</vt:lpstr>
      <vt:lpstr>JUNIO 24 AM </vt:lpstr>
      <vt:lpstr>JUNIO 23 PM</vt:lpstr>
      <vt:lpstr>JUNIO 23 am</vt:lpstr>
      <vt:lpstr>JUNIO 22 PM</vt:lpstr>
      <vt:lpstr>JUNIO 22 AM</vt:lpstr>
      <vt:lpstr>JUNIO 21 PM</vt:lpstr>
      <vt:lpstr>JUNIO 21 AM </vt:lpstr>
      <vt:lpstr>JUNIO 20 PM</vt:lpstr>
      <vt:lpstr>JUNIO 20 AM</vt:lpstr>
      <vt:lpstr>JUNIO 19 PM</vt:lpstr>
      <vt:lpstr>JUNIO 19 AM</vt:lpstr>
      <vt:lpstr>JUNIO 18 PM</vt:lpstr>
      <vt:lpstr>JUNIO 18 AM </vt:lpstr>
      <vt:lpstr>JUNIO 17 PM </vt:lpstr>
      <vt:lpstr>JUNIO 17 AM</vt:lpstr>
      <vt:lpstr>JUNIO 16 PM</vt:lpstr>
      <vt:lpstr>JUNIO 16 AM </vt:lpstr>
      <vt:lpstr>JUNIO 15 PM</vt:lpstr>
      <vt:lpstr>JUNIO 15 AM </vt:lpstr>
      <vt:lpstr>JUNIO 14 PM </vt:lpstr>
      <vt:lpstr>JUNIO 14 AM</vt:lpstr>
      <vt:lpstr>JUNIO 13 PM</vt:lpstr>
      <vt:lpstr>JUNIO 13 AM</vt:lpstr>
      <vt:lpstr>JUNIO 12 PM</vt:lpstr>
      <vt:lpstr>JUNIO 12 AM </vt:lpstr>
      <vt:lpstr>JUNIO 11 PM</vt:lpstr>
      <vt:lpstr>JUNIO 11 AM</vt:lpstr>
      <vt:lpstr>JUNIO 10 PM</vt:lpstr>
      <vt:lpstr>JUNIO 10 AM</vt:lpstr>
      <vt:lpstr>JUNIO 09 PM </vt:lpstr>
      <vt:lpstr>JUNIO 09 AM</vt:lpstr>
      <vt:lpstr>JUNIO 08 PM</vt:lpstr>
      <vt:lpstr>JUNIO 08 AM</vt:lpstr>
      <vt:lpstr>JUNIO 07 PM</vt:lpstr>
      <vt:lpstr>JUNIO 07 AM</vt:lpstr>
      <vt:lpstr>JUNIO 06 PM</vt:lpstr>
      <vt:lpstr>JUNIO 06 AM</vt:lpstr>
      <vt:lpstr>JUNIO 05 PM</vt:lpstr>
      <vt:lpstr>JUNIO 05 AM </vt:lpstr>
      <vt:lpstr>JUNIO 04 PM</vt:lpstr>
      <vt:lpstr>JUNIO 04 AM</vt:lpstr>
      <vt:lpstr>JUNIO 03 PM </vt:lpstr>
      <vt:lpstr>JUNIO 03 am</vt:lpstr>
      <vt:lpstr>JUNIO 2PM</vt:lpstr>
      <vt:lpstr>JUNIO 2 AM</vt:lpstr>
      <vt:lpstr>JUNIO 1 PM</vt:lpstr>
      <vt:lpstr>JUNIO 1 AM </vt:lpstr>
      <vt:lpstr>'JUNIO 03 am'!Área_de_impresión</vt:lpstr>
      <vt:lpstr>'JUNIO 03 PM '!Área_de_impresión</vt:lpstr>
      <vt:lpstr>'JUNIO 04 PM'!Área_de_impresión</vt:lpstr>
      <vt:lpstr>'JUNIO 05 PM'!Área_de_impresión</vt:lpstr>
      <vt:lpstr>'JUNIO 06 AM'!Área_de_impresión</vt:lpstr>
      <vt:lpstr>'JUNIO 07 PM'!Área_de_impresión</vt:lpstr>
      <vt:lpstr>'JUNIO 08 AM'!Área_de_impresión</vt:lpstr>
      <vt:lpstr>'JUNIO 08 PM'!Área_de_impresión</vt:lpstr>
      <vt:lpstr>'JUNIO 09 AM'!Área_de_impresión</vt:lpstr>
      <vt:lpstr>'JUNIO 09 PM '!Área_de_impresión</vt:lpstr>
      <vt:lpstr>'JUNIO 1 AM '!Área_de_impresión</vt:lpstr>
      <vt:lpstr>'JUNIO 1 PM'!Área_de_impresión</vt:lpstr>
      <vt:lpstr>'JUNIO 11 PM'!Área_de_impresión</vt:lpstr>
      <vt:lpstr>'JUNIO 12 AM '!Área_de_impresión</vt:lpstr>
      <vt:lpstr>'JUNIO 14 PM '!Área_de_impresión</vt:lpstr>
      <vt:lpstr>'JUNIO 15 PM'!Área_de_impresión</vt:lpstr>
      <vt:lpstr>'JUNIO 16 AM '!Área_de_impresión</vt:lpstr>
      <vt:lpstr>'JUNIO 16 PM'!Área_de_impresión</vt:lpstr>
      <vt:lpstr>'JUNIO 17 AM'!Área_de_impresión</vt:lpstr>
      <vt:lpstr>'JUNIO 18 PM'!Área_de_impresión</vt:lpstr>
      <vt:lpstr>'JUNIO 19 PM'!Área_de_impresión</vt:lpstr>
      <vt:lpstr>'JUNIO 2 AM'!Área_de_impresión</vt:lpstr>
      <vt:lpstr>'JUNIO 20 AM'!Área_de_impresión</vt:lpstr>
      <vt:lpstr>'JUNIO 21 PM'!Área_de_impresión</vt:lpstr>
      <vt:lpstr>'JUNIO 22 AM'!Área_de_impresión</vt:lpstr>
      <vt:lpstr>'JUNIO 22 PM'!Área_de_impresión</vt:lpstr>
      <vt:lpstr>'JUNIO 23 am'!Área_de_impresión</vt:lpstr>
      <vt:lpstr>'JUNIO 25 PM'!Área_de_impresión</vt:lpstr>
      <vt:lpstr>'JUNIO 26 PM'!Área_de_impresión</vt:lpstr>
      <vt:lpstr>'JUNIO 27 AM'!Área_de_impresión</vt:lpstr>
      <vt:lpstr>'JUNIO 28 PM'!Área_de_impresión</vt:lpstr>
      <vt:lpstr>'JUNIO 29 am'!Área_de_impresión</vt:lpstr>
      <vt:lpstr>'JUNIO 29 PM '!Área_de_impresión</vt:lpstr>
      <vt:lpstr>'JUNIO 2PM'!Área_de_impresión</vt:lpstr>
      <vt:lpstr>'JUNIO 30 am'!Área_de_impresión</vt:lpstr>
      <vt:lpstr>'JUNIO 30 PM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2011-09-08T22:35:07Z</dcterms:modified>
</cp:coreProperties>
</file>