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7935" windowHeight="4815"/>
  </bookViews>
  <sheets>
    <sheet name="MARZO 31 PM" sheetId="60" r:id="rId1"/>
    <sheet name="MARZO 31 AM " sheetId="59" r:id="rId2"/>
    <sheet name="MARZO 30 PM" sheetId="58" r:id="rId3"/>
    <sheet name="MARZO 30 AM" sheetId="57" r:id="rId4"/>
    <sheet name="MARZO 29 PM" sheetId="56" r:id="rId5"/>
    <sheet name="MARZO 29 AM" sheetId="55" r:id="rId6"/>
    <sheet name="MARZO 28 PM" sheetId="54" r:id="rId7"/>
    <sheet name="MARZO 28 AM" sheetId="53" r:id="rId8"/>
    <sheet name="MARZO 27 PM" sheetId="52" r:id="rId9"/>
    <sheet name="MARZO 27 AM" sheetId="51" r:id="rId10"/>
    <sheet name="MARZO 26 PM" sheetId="50" r:id="rId11"/>
    <sheet name="MARZO 26 AM" sheetId="49" r:id="rId12"/>
    <sheet name="MARZO 25 PM" sheetId="48" r:id="rId13"/>
    <sheet name="MARZO25  AM" sheetId="47" r:id="rId14"/>
    <sheet name="MARZO24 PM" sheetId="46" r:id="rId15"/>
    <sheet name="MARZO 24 am" sheetId="45" r:id="rId16"/>
    <sheet name="MARZO 23 PM" sheetId="44" r:id="rId17"/>
    <sheet name="MARZO 23 AM" sheetId="43" r:id="rId18"/>
    <sheet name="MARZO 22 PM " sheetId="42" r:id="rId19"/>
    <sheet name="MARZO 22 AM" sheetId="41" r:id="rId20"/>
    <sheet name="MARZO 21 PM" sheetId="40" r:id="rId21"/>
    <sheet name="MARZO 20 PM" sheetId="39" r:id="rId22"/>
    <sheet name="MARZO 20 AM" sheetId="38" r:id="rId23"/>
    <sheet name="MARZO 19 PM" sheetId="37" r:id="rId24"/>
    <sheet name="MARZO 19 AM" sheetId="36" r:id="rId25"/>
    <sheet name="MARZO 18 PM" sheetId="35" r:id="rId26"/>
    <sheet name="MARZO 18 AM" sheetId="34" r:id="rId27"/>
    <sheet name="MARZO 17 PM" sheetId="33" r:id="rId28"/>
    <sheet name="MARZO 17 AM" sheetId="32" r:id="rId29"/>
    <sheet name="MARZO 16 PM" sheetId="31" r:id="rId30"/>
    <sheet name="MARZO 16 AM" sheetId="30" r:id="rId31"/>
    <sheet name="MARZO 15 PM" sheetId="29" r:id="rId32"/>
    <sheet name="MARZO 15 AM" sheetId="28" r:id="rId33"/>
    <sheet name="MARZO 14 PM" sheetId="27" r:id="rId34"/>
    <sheet name="MARZO 14 AM " sheetId="26" r:id="rId35"/>
    <sheet name="MARZO 13 PM" sheetId="25" r:id="rId36"/>
    <sheet name="MARZO 13 AM  " sheetId="24" r:id="rId37"/>
    <sheet name="MARZO 12 PM  " sheetId="23" r:id="rId38"/>
    <sheet name="MARZO 12 AM " sheetId="22" r:id="rId39"/>
    <sheet name="MARZO 11 PM" sheetId="21" r:id="rId40"/>
    <sheet name="MARZO 11 AM" sheetId="20" r:id="rId41"/>
    <sheet name="MARZO 10 PM" sheetId="19" r:id="rId42"/>
    <sheet name="MARZO 10 am" sheetId="18" r:id="rId43"/>
    <sheet name="MARZO 9  pm" sheetId="17" r:id="rId44"/>
    <sheet name="MARZO 9 PM  " sheetId="16" r:id="rId45"/>
    <sheet name="MARZO 8 PM " sheetId="15" r:id="rId46"/>
    <sheet name="MARZO 8 AM" sheetId="14" r:id="rId47"/>
    <sheet name="MARZO 7, PM" sheetId="13" r:id="rId48"/>
    <sheet name="MARZO 6 PM" sheetId="12" r:id="rId49"/>
    <sheet name="MARZO 6 AM" sheetId="11" r:id="rId50"/>
    <sheet name="MARZO 05 PM" sheetId="10" r:id="rId51"/>
    <sheet name="MARZO 5AM " sheetId="9" r:id="rId52"/>
    <sheet name="MARZO 4 AM" sheetId="7" r:id="rId53"/>
    <sheet name="MARZO 3 PM" sheetId="6" r:id="rId54"/>
    <sheet name="MARZO 3 AM" sheetId="5" r:id="rId55"/>
    <sheet name="MARZO 2 PM " sheetId="4" r:id="rId56"/>
    <sheet name="MARZO 2 AM" sheetId="3" r:id="rId57"/>
    <sheet name="MARZO 1 PM" sheetId="2" r:id="rId58"/>
    <sheet name="MARZO 1 AM" sheetId="1" r:id="rId59"/>
  </sheets>
  <definedNames>
    <definedName name="_xlnm.Print_Area" localSheetId="50">'MARZO 05 PM'!$A$1:$Q$47</definedName>
    <definedName name="_xlnm.Print_Area" localSheetId="58">'MARZO 1 AM'!$A$1:$N$47</definedName>
    <definedName name="_xlnm.Print_Area" localSheetId="57">'MARZO 1 PM'!$A$1:$N$47</definedName>
    <definedName name="_xlnm.Print_Area" localSheetId="42">'MARZO 10 am'!$A$1:$N$47</definedName>
    <definedName name="_xlnm.Print_Area" localSheetId="41">'MARZO 10 PM'!$A$1:$N$47</definedName>
    <definedName name="_xlnm.Print_Area" localSheetId="40">'MARZO 11 AM'!$A$1:$N$47</definedName>
    <definedName name="_xlnm.Print_Area" localSheetId="39">'MARZO 11 PM'!$A$1:$N$47</definedName>
    <definedName name="_xlnm.Print_Area" localSheetId="34">'MARZO 14 AM '!$A$1:$N$47</definedName>
    <definedName name="_xlnm.Print_Area" localSheetId="33">'MARZO 14 PM'!$A$1:$N$47</definedName>
    <definedName name="_xlnm.Print_Area" localSheetId="29">'MARZO 16 PM'!$A$1:$N$47</definedName>
    <definedName name="_xlnm.Print_Area" localSheetId="28">'MARZO 17 AM'!$A$1:$N$47</definedName>
    <definedName name="_xlnm.Print_Area" localSheetId="24">'MARZO 19 AM'!$A$1:$N$47</definedName>
    <definedName name="_xlnm.Print_Area" localSheetId="23">'MARZO 19 PM'!$A$1:$N$47</definedName>
    <definedName name="_xlnm.Print_Area" localSheetId="56">'MARZO 2 AM'!$A$1:$N$47</definedName>
    <definedName name="_xlnm.Print_Area" localSheetId="55">'MARZO 2 PM '!$A$1:$N$47</definedName>
    <definedName name="_xlnm.Print_Area" localSheetId="21">'MARZO 20 PM'!$A$1:$N$47</definedName>
    <definedName name="_xlnm.Print_Area" localSheetId="20">'MARZO 21 PM'!$A$1:$N$47</definedName>
    <definedName name="_xlnm.Print_Area" localSheetId="19">'MARZO 22 AM'!$A$1:$N$47</definedName>
    <definedName name="_xlnm.Print_Area" localSheetId="18">'MARZO 22 PM '!$A$1:$N$47</definedName>
    <definedName name="_xlnm.Print_Area" localSheetId="10">'MARZO 26 PM'!$A$1:$N$47</definedName>
    <definedName name="_xlnm.Print_Area" localSheetId="9">'MARZO 27 AM'!$A$1:$N$47</definedName>
    <definedName name="_xlnm.Print_Area" localSheetId="54">'MARZO 3 AM'!$A$1:$N$47</definedName>
    <definedName name="_xlnm.Print_Area" localSheetId="53">'MARZO 3 PM'!$A$1:$N$47</definedName>
    <definedName name="_xlnm.Print_Area" localSheetId="3">'MARZO 30 AM'!$A$1:$N$47</definedName>
    <definedName name="_xlnm.Print_Area" localSheetId="2">'MARZO 30 PM'!$A$1:$N$48</definedName>
    <definedName name="_xlnm.Print_Area" localSheetId="1">'MARZO 31 AM '!$A$1:$N$47</definedName>
    <definedName name="_xlnm.Print_Area" localSheetId="0">'MARZO 31 PM'!$A$1:$N$50</definedName>
    <definedName name="_xlnm.Print_Area" localSheetId="52">'MARZO 4 AM'!$A$1:$N$47</definedName>
    <definedName name="_xlnm.Print_Area" localSheetId="51">'MARZO 5AM '!$A$1:$Q$47</definedName>
    <definedName name="_xlnm.Print_Area" localSheetId="49">'MARZO 6 AM'!$A$1:$N$48</definedName>
    <definedName name="_xlnm.Print_Area" localSheetId="48">'MARZO 6 PM'!$A$1:$N$47</definedName>
    <definedName name="_xlnm.Print_Area" localSheetId="47">'MARZO 7, PM'!$A$1:$N$47</definedName>
    <definedName name="_xlnm.Print_Area" localSheetId="46">'MARZO 8 AM'!$A$1:$N$47</definedName>
    <definedName name="_xlnm.Print_Area" localSheetId="45">'MARZO 8 PM '!$A$1:$N$47</definedName>
    <definedName name="_xlnm.Print_Area" localSheetId="43">'MARZO 9  pm'!$A$1:$N$47</definedName>
    <definedName name="_xlnm.Print_Area" localSheetId="44">'MARZO 9 PM  '!$A$1:$N$47</definedName>
  </definedNames>
  <calcPr calcId="124519"/>
</workbook>
</file>

<file path=xl/calcChain.xml><?xml version="1.0" encoding="utf-8"?>
<calcChain xmlns="http://schemas.openxmlformats.org/spreadsheetml/2006/main">
  <c r="J43" i="60"/>
  <c r="K43"/>
  <c r="M43"/>
  <c r="L43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/>
  <c r="C50" s="1"/>
  <c r="I43"/>
  <c r="G43"/>
  <c r="C45" i="59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39"/>
  <c r="C45" i="58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7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6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5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4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N11" i="53"/>
  <c r="C45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0"/>
  <c r="N9"/>
  <c r="N8"/>
  <c r="N7"/>
  <c r="N6"/>
  <c r="N39" s="1"/>
  <c r="C45" i="52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0"/>
  <c r="N9"/>
  <c r="N8"/>
  <c r="N7"/>
  <c r="N6"/>
  <c r="N39" s="1"/>
  <c r="C45" i="51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0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9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8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7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6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5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4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3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G40" i="42"/>
  <c r="C45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1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0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9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8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7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6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7" i="35"/>
  <c r="C45" l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4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3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2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1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0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9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8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7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6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5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4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3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2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1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0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9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8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N8" i="17"/>
  <c r="N7"/>
  <c r="N6"/>
  <c r="C45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 s="1"/>
  <c r="C45" i="16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 s="1"/>
  <c r="C45" i="15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 s="1"/>
  <c r="C45" i="14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 s="1"/>
  <c r="C45" i="13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/>
  <c r="C45" i="12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1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7" i="10"/>
  <c r="C45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9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7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6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5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4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3"/>
  <c r="C47" s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2"/>
  <c r="C47" l="1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N9" i="1"/>
  <c r="N6"/>
  <c r="M40"/>
  <c r="L40"/>
  <c r="K40"/>
  <c r="J40"/>
  <c r="N40" s="1"/>
  <c r="I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8"/>
  <c r="N7"/>
  <c r="N39"/>
  <c r="C47"/>
</calcChain>
</file>

<file path=xl/sharedStrings.xml><?xml version="1.0" encoding="utf-8"?>
<sst xmlns="http://schemas.openxmlformats.org/spreadsheetml/2006/main" count="2609" uniqueCount="544">
  <si>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</si>
  <si>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</si>
  <si>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</si>
  <si>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</si>
  <si>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</si>
  <si>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</si>
  <si>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</si>
  <si>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</si>
  <si>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</si>
  <si>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</si>
  <si>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</si>
  <si>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</si>
  <si>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</si>
  <si>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</si>
  <si>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</si>
  <si>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</si>
  <si>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</si>
  <si>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</si>
  <si>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</si>
  <si>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</si>
  <si>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</si>
  <si>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</si>
  <si>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</si>
  <si>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</si>
  <si>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</si>
  <si>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DANIEL</t>
  </si>
  <si>
    <t>AM</t>
  </si>
  <si>
    <t>BEBIDAS</t>
  </si>
  <si>
    <t>PM</t>
  </si>
  <si>
    <t>NATY</t>
  </si>
  <si>
    <t>26</t>
  </si>
  <si>
    <t>DONNA MICHALSKI</t>
  </si>
  <si>
    <t>COAST TO COAST</t>
  </si>
  <si>
    <t>27</t>
  </si>
  <si>
    <t>EVAN JENNINGS</t>
  </si>
  <si>
    <t>PURE TREK</t>
  </si>
  <si>
    <t>15</t>
  </si>
  <si>
    <t>ARMOTOURS</t>
  </si>
  <si>
    <t>VARIAS</t>
  </si>
  <si>
    <t>4</t>
  </si>
  <si>
    <t xml:space="preserve">PETER </t>
  </si>
  <si>
    <t>WK</t>
  </si>
  <si>
    <t>V= 4540</t>
  </si>
  <si>
    <t>A</t>
  </si>
  <si>
    <t>T73J22</t>
  </si>
  <si>
    <t>CAMINANDO COSTA RICA</t>
  </si>
  <si>
    <t>11</t>
  </si>
  <si>
    <t>ANNE MUKOFSKY</t>
  </si>
  <si>
    <t>ANYWHERE COSTA RICA</t>
  </si>
  <si>
    <t>9</t>
  </si>
  <si>
    <t>DATSA</t>
  </si>
  <si>
    <t>CO</t>
  </si>
  <si>
    <t>40</t>
  </si>
  <si>
    <t>JOSHUA GREEN</t>
  </si>
  <si>
    <t>ORBITZ</t>
  </si>
  <si>
    <t>7</t>
  </si>
  <si>
    <t xml:space="preserve">COPROLE </t>
  </si>
  <si>
    <t>FACT# 36991 NULA</t>
  </si>
  <si>
    <t>JOSE KLISMAN</t>
  </si>
  <si>
    <t>2</t>
  </si>
  <si>
    <t xml:space="preserve">CAFÉ REY S.A. </t>
  </si>
  <si>
    <t xml:space="preserve">CORPORATIVO </t>
  </si>
  <si>
    <t xml:space="preserve">KOOL JA </t>
  </si>
  <si>
    <t>EXPEDIA</t>
  </si>
  <si>
    <t>KOOL II JA</t>
  </si>
  <si>
    <t>KOOL III JA</t>
  </si>
  <si>
    <t xml:space="preserve">KOOL IV JA </t>
  </si>
  <si>
    <t xml:space="preserve">KOOL V JA </t>
  </si>
  <si>
    <t xml:space="preserve">KOOL VI JA </t>
  </si>
  <si>
    <t xml:space="preserve">KOOL VII JA </t>
  </si>
  <si>
    <t>8</t>
  </si>
  <si>
    <t>BARNIE DONALD</t>
  </si>
  <si>
    <t xml:space="preserve">GUERRERA MARY </t>
  </si>
  <si>
    <t>ACHTERBERG RYAN</t>
  </si>
  <si>
    <t>LEE CHRISTOPHER</t>
  </si>
  <si>
    <t>5</t>
  </si>
  <si>
    <t>ADDONA KRISTIN</t>
  </si>
  <si>
    <t>6</t>
  </si>
  <si>
    <t>JEWELL JOSHUA</t>
  </si>
  <si>
    <t>JEWELL REX</t>
  </si>
  <si>
    <t xml:space="preserve">SANDERS JENETTE </t>
  </si>
  <si>
    <t>FAHMY MARIAM</t>
  </si>
  <si>
    <t>LIN ALICE</t>
  </si>
  <si>
    <t>KRAMEROVA IRINA</t>
  </si>
  <si>
    <t>AUBURN UNIVERSITY</t>
  </si>
  <si>
    <t>IL VIAGGIUO</t>
  </si>
  <si>
    <t>MARKOVTSOV VADIM</t>
  </si>
  <si>
    <t>HOMLISH KATHRYN</t>
  </si>
  <si>
    <t>JOURDAN PUGEAT</t>
  </si>
  <si>
    <t xml:space="preserve">DISCOVERY TRAVEL </t>
  </si>
  <si>
    <t>MARIE THERESE BAUER</t>
  </si>
  <si>
    <t>12</t>
  </si>
  <si>
    <t>ROMEO  LUCILLE</t>
  </si>
  <si>
    <t xml:space="preserve">WK </t>
  </si>
  <si>
    <t>V=4544</t>
  </si>
  <si>
    <t>STEPHAN DEREAUX</t>
  </si>
  <si>
    <t>1</t>
  </si>
  <si>
    <t>PERREAUL ALEXANDRA</t>
  </si>
  <si>
    <t>EXPEDICIONES TROPICALES</t>
  </si>
  <si>
    <t>CR TRAILS</t>
  </si>
  <si>
    <t>CR 12FEB11</t>
  </si>
  <si>
    <t>BORYSZANSKI JULIO</t>
  </si>
  <si>
    <t>MR FERRARIS</t>
  </si>
  <si>
    <t>JOSEFA</t>
  </si>
  <si>
    <t>JOSIMAR</t>
  </si>
  <si>
    <t>GUSTAVO FLORES</t>
  </si>
  <si>
    <t>DESAFIO</t>
  </si>
  <si>
    <t>V#4543</t>
  </si>
  <si>
    <t>DUVERBE CQ.</t>
  </si>
  <si>
    <t>MARCHISIO</t>
  </si>
  <si>
    <t>MARISSA DIMINO</t>
  </si>
  <si>
    <t>TOUCANET TS101</t>
  </si>
  <si>
    <t>MICHELLE BURLOCK</t>
  </si>
  <si>
    <t>DESAFIO MONTEVERDE</t>
  </si>
  <si>
    <t>JANINE BOIVIN</t>
  </si>
  <si>
    <t>JUSTIN FRY</t>
  </si>
  <si>
    <t>CHRIS WISNIEWSKI</t>
  </si>
  <si>
    <t>ROLAND BERTSCHI</t>
  </si>
  <si>
    <t xml:space="preserve">MARCHISO </t>
  </si>
  <si>
    <t>MARISSA</t>
  </si>
  <si>
    <t>V= 4545</t>
  </si>
  <si>
    <t>14</t>
  </si>
  <si>
    <t>GABBY LOFFEL</t>
  </si>
  <si>
    <t>10</t>
  </si>
  <si>
    <t>STEPHANIE PIKE</t>
  </si>
  <si>
    <t>KATHERINE BRANDES</t>
  </si>
  <si>
    <t>MARCO</t>
  </si>
  <si>
    <t>LUDWIN</t>
  </si>
  <si>
    <t>V=4546</t>
  </si>
  <si>
    <t>JESSE</t>
  </si>
  <si>
    <t>V=4547</t>
  </si>
  <si>
    <t>DALE</t>
  </si>
  <si>
    <t>LIGIA</t>
  </si>
  <si>
    <t>DUVERBECQ</t>
  </si>
  <si>
    <t>GUSTAVO</t>
  </si>
  <si>
    <t>V=4548</t>
  </si>
  <si>
    <t>CAROLINA</t>
  </si>
  <si>
    <t>AGRO COMERCIAL DE GRECIA</t>
  </si>
  <si>
    <t>CORPORATIVO</t>
  </si>
  <si>
    <t>VIAJES ESPECIALES S.A.</t>
  </si>
  <si>
    <t>VESA TOUR</t>
  </si>
  <si>
    <t>AVENTURAS COST ACOST S.A.</t>
  </si>
  <si>
    <t>COST A COST</t>
  </si>
  <si>
    <t>JUAN JOSE MARTINEZ NAVARRO</t>
  </si>
  <si>
    <t>ALFONSO HERNANDEZ</t>
  </si>
  <si>
    <t>v=4549</t>
  </si>
  <si>
    <t xml:space="preserve">JARITZA VEGA SOLANO </t>
  </si>
  <si>
    <t>JOSE</t>
  </si>
  <si>
    <t>BEBIDA</t>
  </si>
  <si>
    <t>FACT # 37056 NULA</t>
  </si>
  <si>
    <t>HECTOR HERNANDEZ</t>
  </si>
  <si>
    <t>CAROL</t>
  </si>
  <si>
    <t>FAC NULAS</t>
  </si>
  <si>
    <t>#37058</t>
  </si>
  <si>
    <t>KAITLYN</t>
  </si>
  <si>
    <t>MARILYN</t>
  </si>
  <si>
    <t>V= 4550</t>
  </si>
  <si>
    <t>TALLON</t>
  </si>
  <si>
    <t>PATRICK</t>
  </si>
  <si>
    <t>32</t>
  </si>
  <si>
    <t>LUIS MERCURI</t>
  </si>
  <si>
    <t>GECKO TRAILS</t>
  </si>
  <si>
    <t xml:space="preserve">JIM JANE </t>
  </si>
  <si>
    <t>CR PARADISE</t>
  </si>
  <si>
    <t>21</t>
  </si>
  <si>
    <t>LUKE</t>
  </si>
  <si>
    <t xml:space="preserve">FACT # 37072 NULA </t>
  </si>
  <si>
    <t>T72M04</t>
  </si>
  <si>
    <t>CAMINANDO CR</t>
  </si>
  <si>
    <t>HEALY PEG</t>
  </si>
  <si>
    <t>COSTA NICA TOURS</t>
  </si>
  <si>
    <t>CK DE CODECOTS, CANCELA FACT # 36850</t>
  </si>
  <si>
    <t>DONALD</t>
  </si>
  <si>
    <t>ANDREA MCDONALD</t>
  </si>
  <si>
    <t>TASHAD</t>
  </si>
  <si>
    <t>V=4551</t>
  </si>
  <si>
    <t>FERNANDO</t>
  </si>
  <si>
    <t>ROMA PRINCE</t>
  </si>
  <si>
    <t>JOHANNA</t>
  </si>
  <si>
    <t>CAFÉ REY</t>
  </si>
  <si>
    <t>FRESCOS</t>
  </si>
  <si>
    <t>BI COSTA RICA</t>
  </si>
  <si>
    <t>MUC 0111</t>
  </si>
  <si>
    <t>JAYCK</t>
  </si>
  <si>
    <t>JULIO</t>
  </si>
  <si>
    <t>CNE</t>
  </si>
  <si>
    <t>CELINE</t>
  </si>
  <si>
    <t>WARNER</t>
  </si>
  <si>
    <t>PICO &amp; LIASA</t>
  </si>
  <si>
    <t>DIXIE GULAY</t>
  </si>
  <si>
    <t>I.C.E.</t>
  </si>
  <si>
    <t xml:space="preserve">ADRIANA </t>
  </si>
  <si>
    <t>JULIAN</t>
  </si>
  <si>
    <t>POTASIO K19</t>
  </si>
  <si>
    <t>CRS TOURS</t>
  </si>
  <si>
    <t xml:space="preserve">RONALD </t>
  </si>
  <si>
    <t>AVON CR</t>
  </si>
  <si>
    <t>V=4552</t>
  </si>
  <si>
    <t xml:space="preserve">JOHAN </t>
  </si>
  <si>
    <t>19</t>
  </si>
  <si>
    <t>OSCAR ARGUEDAS</t>
  </si>
  <si>
    <t>OCARINA E</t>
  </si>
  <si>
    <t>SUZANNE</t>
  </si>
  <si>
    <t>16</t>
  </si>
  <si>
    <t>ALEXANDER</t>
  </si>
  <si>
    <t xml:space="preserve">CAROLINA </t>
  </si>
  <si>
    <t>V=4553</t>
  </si>
  <si>
    <t>MANDERS SCHOLTEN</t>
  </si>
  <si>
    <t>COSTELLO</t>
  </si>
  <si>
    <t>V=4554</t>
  </si>
  <si>
    <t>CECILIA</t>
  </si>
  <si>
    <t>CANOA AVENTURA</t>
  </si>
  <si>
    <t>V=4555</t>
  </si>
  <si>
    <t xml:space="preserve">SHAWN </t>
  </si>
  <si>
    <t xml:space="preserve">STACY </t>
  </si>
  <si>
    <t>ERICK RAMIREZ</t>
  </si>
  <si>
    <t>EXPLORE QCC</t>
  </si>
  <si>
    <t>VESA TOURS</t>
  </si>
  <si>
    <t>CHRISTIAN BALZANI</t>
  </si>
  <si>
    <t>QUETZAL CLOUDFORESTCC</t>
  </si>
  <si>
    <t>CARO</t>
  </si>
  <si>
    <t>KLISMAN</t>
  </si>
  <si>
    <t>EUJENIA RIVERA VALLE</t>
  </si>
  <si>
    <t>GRUPO MARTIN ARIAS</t>
  </si>
  <si>
    <t>INTERPAC SENTROAMERICA S.A.</t>
  </si>
  <si>
    <t>ADOL</t>
  </si>
  <si>
    <t>WALTER ZUÑIGA</t>
  </si>
  <si>
    <t>FAVECA SIETE</t>
  </si>
  <si>
    <t>CARLOS MORA</t>
  </si>
  <si>
    <t>WALTER MONTERO</t>
  </si>
  <si>
    <t>EFRAIN BOLAÑOS</t>
  </si>
  <si>
    <t>CARLOS SOLANO</t>
  </si>
  <si>
    <t>RAMIREZ R. LUIS GUILL</t>
  </si>
  <si>
    <t>MARIO HUMBERTO ALFARO</t>
  </si>
  <si>
    <t>JORGE CAMPOS QUESADA</t>
  </si>
  <si>
    <t>TANJA BLICHER</t>
  </si>
  <si>
    <t>BRENDA</t>
  </si>
  <si>
    <t>V=4558</t>
  </si>
  <si>
    <t>INVERSIONES TURISTICAS ARENAL</t>
  </si>
  <si>
    <t>TABACON</t>
  </si>
  <si>
    <t>WILFRIED</t>
  </si>
  <si>
    <t>JOE HARVAD</t>
  </si>
  <si>
    <t>V=4559</t>
  </si>
  <si>
    <t>SHAWN</t>
  </si>
  <si>
    <t>V : 4556</t>
  </si>
  <si>
    <t>GUILLERMO</t>
  </si>
  <si>
    <t>CLAIRE</t>
  </si>
  <si>
    <t>V : 4557</t>
  </si>
  <si>
    <t>JOHN</t>
  </si>
  <si>
    <t>REBECA</t>
  </si>
  <si>
    <t>BRITNEY</t>
  </si>
  <si>
    <t>MILAN</t>
  </si>
  <si>
    <t>V=4560</t>
  </si>
  <si>
    <t>JULIO LOPEZ</t>
  </si>
  <si>
    <t>ARENAL KIORO</t>
  </si>
  <si>
    <t>MR. KNOLL</t>
  </si>
  <si>
    <t>DR. ANGERMAIR</t>
  </si>
  <si>
    <t xml:space="preserve">GECKO TRAIL </t>
  </si>
  <si>
    <t>BRANDY GAMONING</t>
  </si>
  <si>
    <t>SARALYN STEINGISER</t>
  </si>
  <si>
    <t>THOMAS</t>
  </si>
  <si>
    <t>V= 4561</t>
  </si>
  <si>
    <t>23</t>
  </si>
  <si>
    <t>TERRIE LARSEN</t>
  </si>
  <si>
    <t>JUDY</t>
  </si>
  <si>
    <t>MICHAEL HERMANSON</t>
  </si>
  <si>
    <t>V= 4563</t>
  </si>
  <si>
    <t xml:space="preserve">ARENAL KIORO </t>
  </si>
  <si>
    <t>JUAN GRASSI</t>
  </si>
  <si>
    <t>JAIRO</t>
  </si>
  <si>
    <t>L2</t>
  </si>
  <si>
    <t>ALVARO CASTRO</t>
  </si>
  <si>
    <t>CHARLOTE</t>
  </si>
  <si>
    <t>V 4565</t>
  </si>
  <si>
    <t>25</t>
  </si>
  <si>
    <t>MICHAEL</t>
  </si>
  <si>
    <t>BRILLO SOLAR</t>
  </si>
  <si>
    <t>GILBERTH</t>
  </si>
  <si>
    <t>JIRON</t>
  </si>
  <si>
    <t>DAVID</t>
  </si>
  <si>
    <t>JOHAN</t>
  </si>
  <si>
    <t>ICE</t>
  </si>
  <si>
    <t>ANA VICTORIA</t>
  </si>
  <si>
    <t xml:space="preserve">GIUILLERMO </t>
  </si>
  <si>
    <t>V=4564</t>
  </si>
  <si>
    <t>GERARDO ARROYO</t>
  </si>
  <si>
    <t>CHARLES HENDRICKS</t>
  </si>
  <si>
    <t>CHARLES</t>
  </si>
  <si>
    <t>V=4566</t>
  </si>
  <si>
    <t>PAULA MITCHELL</t>
  </si>
  <si>
    <t>AEROBELL</t>
  </si>
  <si>
    <t>MARTIN</t>
  </si>
  <si>
    <t>WILLIAM SCHUR</t>
  </si>
  <si>
    <t>MATE</t>
  </si>
  <si>
    <t>LUIS BARBOZA</t>
  </si>
  <si>
    <t>ICE-CO</t>
  </si>
  <si>
    <t>V 4567</t>
  </si>
  <si>
    <t>TAVO</t>
  </si>
  <si>
    <t xml:space="preserve">AGRO COMERCIAL </t>
  </si>
  <si>
    <t>JEFREY</t>
  </si>
  <si>
    <t>V 4562</t>
  </si>
  <si>
    <t>JOSEPH</t>
  </si>
  <si>
    <t>KYLE</t>
  </si>
  <si>
    <t>V=4569</t>
  </si>
  <si>
    <t>CATHY TRAM</t>
  </si>
  <si>
    <t>V=4570-4568</t>
  </si>
  <si>
    <t>JOSE ARTURO SANDOVAL</t>
  </si>
  <si>
    <t xml:space="preserve">VIAJES ARENAL SIEMPRE VERDE </t>
  </si>
  <si>
    <t>ARENAL EVERGREEN</t>
  </si>
  <si>
    <t>TRANS COSTA RICA TOURS</t>
  </si>
  <si>
    <t>GECKO TRAIL</t>
  </si>
  <si>
    <t xml:space="preserve">DESAFIO </t>
  </si>
  <si>
    <t>V=4571</t>
  </si>
  <si>
    <t>FAMILIA SUNBY</t>
  </si>
  <si>
    <t xml:space="preserve"> CR GATEWAY</t>
  </si>
  <si>
    <t>RONALD BERTAGNI</t>
  </si>
  <si>
    <t>WKI</t>
  </si>
  <si>
    <t>GRUPO T73J24</t>
  </si>
  <si>
    <t xml:space="preserve">ALEJANDRA SOTO SANDOVAL </t>
  </si>
  <si>
    <t>WKT</t>
  </si>
  <si>
    <t>SERGUEY SERGUNIN</t>
  </si>
  <si>
    <t>DESAFIO -MONTEVERDE</t>
  </si>
  <si>
    <t>YAMILE</t>
  </si>
  <si>
    <t>MORA LEON MARCO</t>
  </si>
  <si>
    <t>SARAH JACQUES</t>
  </si>
  <si>
    <t>LANCE MALLICOTE</t>
  </si>
  <si>
    <t>NIALA BOODHO</t>
  </si>
  <si>
    <t>ANDY</t>
  </si>
  <si>
    <t>V= 4572</t>
  </si>
  <si>
    <t>ERIKA</t>
  </si>
  <si>
    <t xml:space="preserve">INVERSIONES TURISTICAS ARENAL S.A. </t>
  </si>
  <si>
    <t>DENIS PRESTON</t>
  </si>
  <si>
    <t>DANIELA</t>
  </si>
  <si>
    <t>V=4573</t>
  </si>
  <si>
    <t>THOMAS MULLER</t>
  </si>
  <si>
    <t xml:space="preserve">RACHEL LACORTE </t>
  </si>
  <si>
    <t>V=4574</t>
  </si>
  <si>
    <t>JOSIE</t>
  </si>
  <si>
    <t>SARA</t>
  </si>
  <si>
    <t>V : 4575</t>
  </si>
  <si>
    <t>WANDA</t>
  </si>
  <si>
    <t>TRAVEL OCITY</t>
  </si>
  <si>
    <t>ANN MARIE</t>
  </si>
  <si>
    <t>V : 4576</t>
  </si>
  <si>
    <t>JACOBO</t>
  </si>
  <si>
    <t>ET</t>
  </si>
  <si>
    <t>TARA</t>
  </si>
  <si>
    <t>CESAR</t>
  </si>
  <si>
    <t>WALTER</t>
  </si>
  <si>
    <t>MOIRA</t>
  </si>
  <si>
    <t>V : 4577</t>
  </si>
  <si>
    <t>CRSR110319</t>
  </si>
  <si>
    <t>GAP ADVENTURES</t>
  </si>
  <si>
    <t>GAP</t>
  </si>
  <si>
    <t>HOTEL SAN BOSCO</t>
  </si>
  <si>
    <t>34</t>
  </si>
  <si>
    <t>JENNIFER</t>
  </si>
  <si>
    <t>V 4578</t>
  </si>
  <si>
    <t>LINDA</t>
  </si>
  <si>
    <t>DANIEL BUTTON</t>
  </si>
  <si>
    <t>CEDOZ, MICHELLE</t>
  </si>
  <si>
    <t>SILVIA</t>
  </si>
  <si>
    <t>ELIZABETH</t>
  </si>
  <si>
    <t>NOGUERA FLORES</t>
  </si>
  <si>
    <t>HAMILTON</t>
  </si>
  <si>
    <t>ALFONSO</t>
  </si>
  <si>
    <t>ANN CRAWFORD</t>
  </si>
  <si>
    <t>V=4579</t>
  </si>
  <si>
    <t>GEORGE</t>
  </si>
  <si>
    <t>TURLING</t>
  </si>
  <si>
    <t>CROHAS</t>
  </si>
  <si>
    <t>BALDI</t>
  </si>
  <si>
    <t>VIAJES CAMINO EL SOL</t>
  </si>
  <si>
    <t>STEVEN</t>
  </si>
  <si>
    <t>NEON NIETO</t>
  </si>
  <si>
    <t>VIAJES DE DESCUBRIMIENTO</t>
  </si>
  <si>
    <t>PATRICIA / JEROME</t>
  </si>
  <si>
    <t>FLORENCE / GUILLAME</t>
  </si>
  <si>
    <t>HUGUET</t>
  </si>
  <si>
    <t>AUDREAY</t>
  </si>
  <si>
    <t>GRUPO PARAISO VERDE</t>
  </si>
  <si>
    <t>RUTA DE LOS QUETZALES</t>
  </si>
  <si>
    <t>ARA TOURS</t>
  </si>
  <si>
    <t>STEVEN GROENLAND</t>
  </si>
  <si>
    <t>V=4580/4581</t>
  </si>
  <si>
    <t>VEVIDAS</t>
  </si>
  <si>
    <t>MARK GARDVER</t>
  </si>
  <si>
    <t xml:space="preserve">CAFÉ REY </t>
  </si>
  <si>
    <t>LINDA MAC GREGOR</t>
  </si>
  <si>
    <t>V=4582</t>
  </si>
  <si>
    <t>ANDREI VOLK</t>
  </si>
  <si>
    <t>BEN HENEVELD</t>
  </si>
  <si>
    <t>V=4584</t>
  </si>
  <si>
    <t>PATRICK MIRABELLA</t>
  </si>
  <si>
    <t>steven</t>
  </si>
  <si>
    <t xml:space="preserve">MICHELLE </t>
  </si>
  <si>
    <t>GERARDO LOPEZ</t>
  </si>
  <si>
    <t>IT LA PALMA</t>
  </si>
  <si>
    <t>THE TICO TIMES S.A.</t>
  </si>
  <si>
    <t>ADAM MORA</t>
  </si>
  <si>
    <t>JOE KIPLING</t>
  </si>
  <si>
    <t>CARLOS FLORES</t>
  </si>
  <si>
    <t>CENTURY METALS</t>
  </si>
  <si>
    <t xml:space="preserve">KATHLEEN </t>
  </si>
  <si>
    <t>V=4588</t>
  </si>
  <si>
    <t>V=4587</t>
  </si>
  <si>
    <t>V=4589</t>
  </si>
  <si>
    <t>MARIA</t>
  </si>
  <si>
    <t>KATHLEEN BIELAWA</t>
  </si>
  <si>
    <t>SHARON CARSON</t>
  </si>
  <si>
    <t>MATEO RAMIREZ MARTINEZ</t>
  </si>
  <si>
    <t>JULIO VARGAS</t>
  </si>
  <si>
    <t>GARY FROST</t>
  </si>
  <si>
    <t>JAMES BROWN</t>
  </si>
  <si>
    <t>V=4590</t>
  </si>
  <si>
    <t>RENE SALAZAE</t>
  </si>
  <si>
    <t>MELVIN AGÜERO</t>
  </si>
  <si>
    <t>FRANKLIN CARMONA</t>
  </si>
  <si>
    <t>RACHEL KENNEDY</t>
  </si>
  <si>
    <t>FRANK KELLY</t>
  </si>
  <si>
    <t>ENRIQUE LAKS</t>
  </si>
  <si>
    <t>FELIX MENDOZA</t>
  </si>
  <si>
    <t>VS TOURS S.A.</t>
  </si>
  <si>
    <t>FEMKE PENNINGS</t>
  </si>
  <si>
    <t>ERICA SNOOK</t>
  </si>
  <si>
    <t>ISABELLE BEGIN</t>
  </si>
  <si>
    <t>ERICA</t>
  </si>
  <si>
    <t>V=4591</t>
  </si>
  <si>
    <t>HUGO</t>
  </si>
  <si>
    <t>TOYCOS</t>
  </si>
  <si>
    <t>BERND</t>
  </si>
  <si>
    <t>JUAN</t>
  </si>
  <si>
    <t xml:space="preserve">LUZ </t>
  </si>
  <si>
    <t>V=4592</t>
  </si>
  <si>
    <t>GERMAN</t>
  </si>
  <si>
    <t>CHRISTOPHER</t>
  </si>
  <si>
    <t>13</t>
  </si>
  <si>
    <t>MARK</t>
  </si>
  <si>
    <t>20</t>
  </si>
  <si>
    <t>LUZ MUÑOZ</t>
  </si>
  <si>
    <t>JOE</t>
  </si>
  <si>
    <t>25-26</t>
  </si>
  <si>
    <t>STEVE</t>
  </si>
  <si>
    <t>V 4598</t>
  </si>
  <si>
    <t>SHANNON</t>
  </si>
  <si>
    <t>RICHARD BOTTO</t>
  </si>
  <si>
    <t>V=4594</t>
  </si>
  <si>
    <t>GLORIA</t>
  </si>
  <si>
    <t>V=4595</t>
  </si>
  <si>
    <t>SARA GUARICK</t>
  </si>
  <si>
    <t>V=4597</t>
  </si>
  <si>
    <t>BABBY SHERMAN</t>
  </si>
  <si>
    <t>V=4598</t>
  </si>
  <si>
    <t>ISABELLE</t>
  </si>
  <si>
    <t>V=4599</t>
  </si>
  <si>
    <t>MANUEL SAENZ</t>
  </si>
  <si>
    <t>DESAYUNOS</t>
  </si>
  <si>
    <t>LAURA PHILIPS</t>
  </si>
  <si>
    <t>V=4600</t>
  </si>
  <si>
    <t xml:space="preserve">ARMIN </t>
  </si>
  <si>
    <t xml:space="preserve">CARO </t>
  </si>
  <si>
    <t>IL VAGGIOU</t>
  </si>
  <si>
    <t>PETER</t>
  </si>
  <si>
    <t>AVENTURAS PARTNERS</t>
  </si>
  <si>
    <t>MELVIN</t>
  </si>
  <si>
    <t>V 4601</t>
  </si>
  <si>
    <t>3-11</t>
  </si>
  <si>
    <t>MIHUEL</t>
  </si>
  <si>
    <t>CETAC</t>
  </si>
  <si>
    <t>FRACISCO</t>
  </si>
  <si>
    <t>18</t>
  </si>
  <si>
    <t>YULIANA</t>
  </si>
  <si>
    <t xml:space="preserve">DANIEL </t>
  </si>
  <si>
    <t>SHAWN MORGAN</t>
  </si>
  <si>
    <t>V=4596</t>
  </si>
  <si>
    <t>ECOLE VIALES</t>
  </si>
  <si>
    <t>BRAD JAMES</t>
  </si>
  <si>
    <t>CHRIS W</t>
  </si>
  <si>
    <t>JEAN</t>
  </si>
  <si>
    <t>KIMBERLY</t>
  </si>
  <si>
    <t>NICOLE</t>
  </si>
  <si>
    <t>JOYCE</t>
  </si>
  <si>
    <t>JEERY GUZMAN</t>
  </si>
  <si>
    <t xml:space="preserve">ALBERTO SABORIO </t>
  </si>
  <si>
    <t>AVON COSTA RICA</t>
  </si>
  <si>
    <t xml:space="preserve">TYMSI </t>
  </si>
  <si>
    <t>V=4603</t>
  </si>
  <si>
    <t>EDSON DA CUÑA</t>
  </si>
  <si>
    <t>V=4604</t>
  </si>
  <si>
    <t>CARRILLO S.A.</t>
  </si>
  <si>
    <t>CARRILLO S,A,</t>
  </si>
  <si>
    <t>CARLOS BADILLA</t>
  </si>
  <si>
    <t>CO-CAFÉ EL REY</t>
  </si>
  <si>
    <t>JORGE LUIS RODRIGUEZ</t>
  </si>
  <si>
    <t>KIMBERLY BOWE</t>
  </si>
  <si>
    <t>V=4602</t>
  </si>
  <si>
    <t xml:space="preserve">JAMES MARTIN </t>
  </si>
  <si>
    <t>RAIN FOREST</t>
  </si>
  <si>
    <t>JIM</t>
  </si>
  <si>
    <t>CR TRAVELS</t>
  </si>
  <si>
    <t>SALAZAR</t>
  </si>
  <si>
    <t>LAURA GARCIA</t>
  </si>
  <si>
    <t>DANIELLE</t>
  </si>
  <si>
    <t>RONALD BAKER</t>
  </si>
  <si>
    <t>EDGAR</t>
  </si>
  <si>
    <t>OGANEM</t>
  </si>
  <si>
    <t>V=4605</t>
  </si>
  <si>
    <t>MIGUEL</t>
  </si>
  <si>
    <t>FRANCISCO</t>
  </si>
  <si>
    <t>I.N.A.</t>
  </si>
  <si>
    <t>ELVER</t>
  </si>
  <si>
    <t>V=4606</t>
  </si>
  <si>
    <t xml:space="preserve">                                                                                     FACTURAS 37329, 37330, 37331 Y 37367; NULAS</t>
  </si>
  <si>
    <t xml:space="preserve">                                                                                                                                                  FACTURAS 37368, 37369 Y 37370, CORRESPONDEN AL CUERRE DEL 28/03 (PM)</t>
  </si>
  <si>
    <t>21-22</t>
  </si>
  <si>
    <t>NOAH</t>
  </si>
  <si>
    <t>24</t>
  </si>
  <si>
    <t>METZDORF</t>
  </si>
  <si>
    <t>KAREN</t>
  </si>
  <si>
    <t>DANILO</t>
  </si>
  <si>
    <t>SARAH WELLER</t>
  </si>
  <si>
    <t>MATTHEW SULLIVAN</t>
  </si>
  <si>
    <t>JULIE LOH</t>
  </si>
  <si>
    <t>DONNA BREESE</t>
  </si>
  <si>
    <t>GORDON BREESE</t>
  </si>
  <si>
    <t>SHARON CHELSEA</t>
  </si>
  <si>
    <t>CATHY TRAN</t>
  </si>
  <si>
    <t>V 4607</t>
  </si>
  <si>
    <t>MALKEET SINGH</t>
  </si>
  <si>
    <t>ROBERT BLACK</t>
  </si>
  <si>
    <t>ORLANDO TOLEDO</t>
  </si>
  <si>
    <t xml:space="preserve">                       FACT 37382 NULA</t>
  </si>
  <si>
    <t>MAURICIO ESPINOZA</t>
  </si>
  <si>
    <t>CHARLOTTE WALKER</t>
  </si>
  <si>
    <t>MARC THIBODEAU</t>
  </si>
  <si>
    <t>JEFF PIELAGE</t>
  </si>
  <si>
    <t>TROY MUNSON</t>
  </si>
  <si>
    <t xml:space="preserve">MAGDALENA </t>
  </si>
  <si>
    <t>CLAUDIA VAN DER</t>
  </si>
  <si>
    <t>DIEGO ZANGRANDI</t>
  </si>
  <si>
    <t>CLAIRE COSTELLO</t>
  </si>
  <si>
    <t>DEANNE CANIESO</t>
  </si>
  <si>
    <t>ELIZABETH HANSEN</t>
  </si>
  <si>
    <t>VARIOS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</si>
</sst>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  <numFmt numFmtId="170" formatCode="0;[Red]0"/>
  </numFmts>
  <fonts count="15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Bell MT"/>
      <family val="1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rgb="FFC00000"/>
      <name val="Calibri"/>
      <family val="2"/>
      <scheme val="minor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14" fontId="1" fillId="2" borderId="1" xfId="0" applyNumberFormat="1" applyFont="1" applyFill="1" applyBorder="1"/>
    <xf numFmtId="167" fontId="1" fillId="2" borderId="1" xfId="0" applyNumberFormat="1" applyFont="1" applyFill="1" applyBorder="1"/>
    <xf numFmtId="167" fontId="6" fillId="2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167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165" fontId="8" fillId="2" borderId="1" xfId="0" applyNumberFormat="1" applyFont="1" applyFill="1" applyBorder="1"/>
    <xf numFmtId="166" fontId="8" fillId="2" borderId="5" xfId="0" applyNumberFormat="1" applyFont="1" applyFill="1" applyBorder="1"/>
    <xf numFmtId="49" fontId="9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16" fontId="8" fillId="2" borderId="5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11" fillId="2" borderId="1" xfId="0" applyNumberFormat="1" applyFont="1" applyFill="1" applyBorder="1" applyAlignment="1">
      <alignment horizontal="left"/>
    </xf>
    <xf numFmtId="166" fontId="11" fillId="2" borderId="1" xfId="0" applyNumberFormat="1" applyFont="1" applyFill="1" applyBorder="1"/>
    <xf numFmtId="0" fontId="12" fillId="2" borderId="1" xfId="0" applyFont="1" applyFill="1" applyBorder="1" applyAlignment="1">
      <alignment horizontal="left"/>
    </xf>
    <xf numFmtId="166" fontId="13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center"/>
    </xf>
    <xf numFmtId="170" fontId="6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/>
    <xf numFmtId="0" fontId="14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9" fontId="9" fillId="2" borderId="1" xfId="0" applyNumberFormat="1" applyFont="1" applyFill="1" applyBorder="1"/>
    <xf numFmtId="166" fontId="9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6" fontId="8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" fontId="11" fillId="2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169" fontId="9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C4" workbookViewId="0">
      <selection activeCell="J44" sqref="J44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1.710937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80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79"/>
      <c r="K3" s="187">
        <v>40633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79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542</v>
      </c>
      <c r="C6" s="44" t="s">
        <v>63</v>
      </c>
      <c r="D6" s="28">
        <v>40612</v>
      </c>
      <c r="E6" s="28">
        <v>40614</v>
      </c>
      <c r="F6" s="29">
        <v>37371</v>
      </c>
      <c r="G6" s="30">
        <v>58710</v>
      </c>
      <c r="H6" s="30"/>
      <c r="I6" s="31"/>
      <c r="J6" s="30"/>
      <c r="K6" s="30"/>
      <c r="L6" s="30">
        <v>58710</v>
      </c>
      <c r="M6" s="83"/>
      <c r="N6" s="73">
        <f t="shared" ref="N6:N41" si="0">SUM(G6+I6)</f>
        <v>58710</v>
      </c>
    </row>
    <row r="7" spans="1:14">
      <c r="A7" s="50"/>
      <c r="B7" s="44" t="s">
        <v>541</v>
      </c>
      <c r="C7" s="44" t="s">
        <v>63</v>
      </c>
      <c r="D7" s="28">
        <v>40613</v>
      </c>
      <c r="E7" s="28">
        <v>40615</v>
      </c>
      <c r="F7" s="29">
        <v>37372</v>
      </c>
      <c r="G7" s="30">
        <v>58710</v>
      </c>
      <c r="H7" s="30"/>
      <c r="I7" s="31"/>
      <c r="J7" s="30"/>
      <c r="K7" s="30"/>
      <c r="L7" s="30">
        <v>58710</v>
      </c>
      <c r="M7" s="83"/>
      <c r="N7" s="73">
        <f t="shared" si="0"/>
        <v>58710</v>
      </c>
    </row>
    <row r="8" spans="1:14">
      <c r="A8" s="50"/>
      <c r="B8" s="44" t="s">
        <v>540</v>
      </c>
      <c r="C8" s="44" t="s">
        <v>63</v>
      </c>
      <c r="D8" s="28">
        <v>40613</v>
      </c>
      <c r="E8" s="28">
        <v>40616</v>
      </c>
      <c r="F8" s="29">
        <v>37373</v>
      </c>
      <c r="G8" s="30">
        <v>88065</v>
      </c>
      <c r="H8" s="30"/>
      <c r="I8" s="31"/>
      <c r="J8" s="30"/>
      <c r="K8" s="30"/>
      <c r="L8" s="30">
        <v>88065</v>
      </c>
      <c r="M8" s="83"/>
      <c r="N8" s="73">
        <f t="shared" si="0"/>
        <v>88065</v>
      </c>
    </row>
    <row r="9" spans="1:14">
      <c r="A9" s="50"/>
      <c r="B9" s="44" t="s">
        <v>539</v>
      </c>
      <c r="C9" s="44" t="s">
        <v>63</v>
      </c>
      <c r="D9" s="28">
        <v>40614</v>
      </c>
      <c r="E9" s="28">
        <v>40616</v>
      </c>
      <c r="F9" s="29">
        <v>37374</v>
      </c>
      <c r="G9" s="30">
        <v>58710</v>
      </c>
      <c r="H9" s="30"/>
      <c r="I9" s="31"/>
      <c r="J9" s="30"/>
      <c r="K9" s="30"/>
      <c r="L9" s="30">
        <v>58710</v>
      </c>
      <c r="M9" s="83"/>
      <c r="N9" s="73">
        <f t="shared" si="0"/>
        <v>58710</v>
      </c>
    </row>
    <row r="10" spans="1:14">
      <c r="A10" s="50"/>
      <c r="B10" s="44" t="s">
        <v>538</v>
      </c>
      <c r="C10" s="56" t="s">
        <v>63</v>
      </c>
      <c r="D10" s="28">
        <v>40615</v>
      </c>
      <c r="E10" s="28">
        <v>40617</v>
      </c>
      <c r="F10" s="29">
        <v>37375</v>
      </c>
      <c r="G10" s="30">
        <v>58710</v>
      </c>
      <c r="H10" s="30"/>
      <c r="I10" s="31"/>
      <c r="J10" s="30"/>
      <c r="K10" s="30"/>
      <c r="L10" s="30">
        <v>58710</v>
      </c>
      <c r="M10" s="83"/>
      <c r="N10" s="73">
        <f t="shared" si="0"/>
        <v>58710</v>
      </c>
    </row>
    <row r="11" spans="1:14">
      <c r="A11" s="50"/>
      <c r="B11" s="44" t="s">
        <v>537</v>
      </c>
      <c r="C11" s="44" t="s">
        <v>63</v>
      </c>
      <c r="D11" s="28">
        <v>40616</v>
      </c>
      <c r="E11" s="28">
        <v>40618</v>
      </c>
      <c r="F11" s="29">
        <v>37376</v>
      </c>
      <c r="G11" s="30">
        <v>72670</v>
      </c>
      <c r="H11" s="30"/>
      <c r="I11" s="31"/>
      <c r="J11" s="30"/>
      <c r="K11" s="30"/>
      <c r="L11" s="30">
        <v>72670</v>
      </c>
      <c r="M11" s="83"/>
      <c r="N11" s="73">
        <f t="shared" si="0"/>
        <v>72670</v>
      </c>
    </row>
    <row r="12" spans="1:14">
      <c r="A12" s="50"/>
      <c r="B12" s="44" t="s">
        <v>536</v>
      </c>
      <c r="C12" s="44" t="s">
        <v>63</v>
      </c>
      <c r="D12" s="28">
        <v>40617</v>
      </c>
      <c r="E12" s="28">
        <v>40619</v>
      </c>
      <c r="F12" s="29">
        <v>37377</v>
      </c>
      <c r="G12" s="30">
        <v>58710</v>
      </c>
      <c r="H12" s="30"/>
      <c r="I12" s="31"/>
      <c r="J12" s="30"/>
      <c r="K12" s="30"/>
      <c r="L12" s="30">
        <v>58710</v>
      </c>
      <c r="M12" s="83"/>
      <c r="N12" s="73">
        <f t="shared" si="0"/>
        <v>58710</v>
      </c>
    </row>
    <row r="13" spans="1:14">
      <c r="A13" s="50"/>
      <c r="B13" s="44" t="s">
        <v>535</v>
      </c>
      <c r="C13" s="44" t="s">
        <v>63</v>
      </c>
      <c r="D13" s="28">
        <v>40617</v>
      </c>
      <c r="E13" s="28">
        <v>40620</v>
      </c>
      <c r="F13" s="29">
        <v>37378</v>
      </c>
      <c r="G13" s="30">
        <v>88065</v>
      </c>
      <c r="H13" s="30"/>
      <c r="I13" s="31"/>
      <c r="J13" s="30"/>
      <c r="K13" s="30"/>
      <c r="L13" s="30">
        <v>88065</v>
      </c>
      <c r="M13" s="83"/>
      <c r="N13" s="73">
        <f t="shared" si="0"/>
        <v>88065</v>
      </c>
    </row>
    <row r="14" spans="1:14">
      <c r="A14" s="50"/>
      <c r="B14" s="44" t="s">
        <v>534</v>
      </c>
      <c r="C14" s="44" t="s">
        <v>63</v>
      </c>
      <c r="D14" s="28">
        <v>40617</v>
      </c>
      <c r="E14" s="28">
        <v>40618</v>
      </c>
      <c r="F14" s="29">
        <v>37379</v>
      </c>
      <c r="G14" s="30">
        <v>29355</v>
      </c>
      <c r="H14" s="30"/>
      <c r="I14" s="31"/>
      <c r="J14" s="30"/>
      <c r="K14" s="30"/>
      <c r="L14" s="30">
        <v>29355</v>
      </c>
      <c r="M14" s="83"/>
      <c r="N14" s="73">
        <f t="shared" si="0"/>
        <v>29355</v>
      </c>
    </row>
    <row r="15" spans="1:14">
      <c r="A15" s="50"/>
      <c r="B15" s="44" t="s">
        <v>533</v>
      </c>
      <c r="C15" s="44" t="s">
        <v>63</v>
      </c>
      <c r="D15" s="28">
        <v>40617</v>
      </c>
      <c r="E15" s="28">
        <v>40620</v>
      </c>
      <c r="F15" s="29">
        <v>37380</v>
      </c>
      <c r="G15" s="30">
        <v>88065</v>
      </c>
      <c r="H15" s="30"/>
      <c r="I15" s="31"/>
      <c r="J15" s="30"/>
      <c r="K15" s="30"/>
      <c r="L15" s="30">
        <v>88065</v>
      </c>
      <c r="M15" s="83"/>
      <c r="N15" s="73">
        <f t="shared" si="0"/>
        <v>88065</v>
      </c>
    </row>
    <row r="16" spans="1:14">
      <c r="A16" s="50"/>
      <c r="B16" s="44" t="s">
        <v>532</v>
      </c>
      <c r="C16" s="44" t="s">
        <v>63</v>
      </c>
      <c r="D16" s="28">
        <v>40618</v>
      </c>
      <c r="E16" s="28">
        <v>40619</v>
      </c>
      <c r="F16" s="29">
        <v>37381</v>
      </c>
      <c r="G16" s="30">
        <v>29355</v>
      </c>
      <c r="H16" s="30"/>
      <c r="I16" s="31"/>
      <c r="J16" s="30"/>
      <c r="K16" s="30"/>
      <c r="L16" s="30">
        <v>29355</v>
      </c>
      <c r="M16" s="83"/>
      <c r="N16" s="73">
        <f t="shared" si="0"/>
        <v>29355</v>
      </c>
    </row>
    <row r="17" spans="1:14">
      <c r="A17" s="50"/>
      <c r="B17" s="44"/>
      <c r="C17" s="44"/>
      <c r="D17" s="28"/>
      <c r="E17" s="28"/>
      <c r="F17" s="29">
        <v>37382</v>
      </c>
      <c r="G17" s="30"/>
      <c r="H17" s="30"/>
      <c r="I17" s="31"/>
      <c r="J17" s="30"/>
      <c r="K17" s="30"/>
      <c r="L17" s="30"/>
      <c r="M17" s="83"/>
      <c r="N17" s="73">
        <f t="shared" si="0"/>
        <v>0</v>
      </c>
    </row>
    <row r="18" spans="1:14">
      <c r="A18" s="50"/>
      <c r="B18" s="44" t="s">
        <v>530</v>
      </c>
      <c r="C18" s="44" t="s">
        <v>63</v>
      </c>
      <c r="D18" s="28">
        <v>40618</v>
      </c>
      <c r="E18" s="28">
        <v>40619</v>
      </c>
      <c r="F18" s="29">
        <v>37383</v>
      </c>
      <c r="G18" s="30">
        <v>29355</v>
      </c>
      <c r="H18" s="30"/>
      <c r="I18" s="31"/>
      <c r="J18" s="30"/>
      <c r="K18" s="30"/>
      <c r="L18" s="30">
        <v>29355</v>
      </c>
      <c r="M18" s="83"/>
      <c r="N18" s="73">
        <f t="shared" si="0"/>
        <v>29355</v>
      </c>
    </row>
    <row r="19" spans="1:14">
      <c r="A19" s="50"/>
      <c r="B19" s="44" t="s">
        <v>529</v>
      </c>
      <c r="C19" s="44" t="s">
        <v>63</v>
      </c>
      <c r="D19" s="28">
        <v>40619</v>
      </c>
      <c r="E19" s="28">
        <v>40621</v>
      </c>
      <c r="F19" s="29">
        <v>37384</v>
      </c>
      <c r="G19" s="30">
        <v>58710</v>
      </c>
      <c r="H19" s="30"/>
      <c r="I19" s="31"/>
      <c r="J19" s="30"/>
      <c r="K19" s="30"/>
      <c r="L19" s="30">
        <v>58710</v>
      </c>
      <c r="M19" s="83"/>
      <c r="N19" s="73">
        <f t="shared" si="0"/>
        <v>58710</v>
      </c>
    </row>
    <row r="20" spans="1:14">
      <c r="A20" s="50"/>
      <c r="B20" s="44" t="s">
        <v>528</v>
      </c>
      <c r="C20" s="44" t="s">
        <v>63</v>
      </c>
      <c r="D20" s="28">
        <v>40619</v>
      </c>
      <c r="E20" s="28">
        <v>40621</v>
      </c>
      <c r="F20" s="29">
        <v>37385</v>
      </c>
      <c r="G20" s="30">
        <v>72670</v>
      </c>
      <c r="H20" s="30"/>
      <c r="I20" s="31"/>
      <c r="J20" s="30"/>
      <c r="K20" s="30"/>
      <c r="L20" s="30">
        <v>72670</v>
      </c>
      <c r="M20" s="83"/>
      <c r="N20" s="73">
        <f t="shared" si="0"/>
        <v>72670</v>
      </c>
    </row>
    <row r="21" spans="1:14">
      <c r="A21" s="50"/>
      <c r="B21" s="44" t="s">
        <v>440</v>
      </c>
      <c r="C21" s="44" t="s">
        <v>41</v>
      </c>
      <c r="D21" s="28"/>
      <c r="E21" s="28"/>
      <c r="F21" s="29">
        <v>37386</v>
      </c>
      <c r="G21" s="30"/>
      <c r="H21" s="30" t="s">
        <v>527</v>
      </c>
      <c r="I21" s="31">
        <v>66000</v>
      </c>
      <c r="J21" s="30"/>
      <c r="K21" s="30">
        <v>66000</v>
      </c>
      <c r="L21" s="30"/>
      <c r="M21" s="83"/>
      <c r="N21" s="73">
        <f t="shared" si="0"/>
        <v>66000</v>
      </c>
    </row>
    <row r="22" spans="1:14">
      <c r="A22" s="50"/>
      <c r="B22" s="44" t="s">
        <v>526</v>
      </c>
      <c r="C22" s="44" t="s">
        <v>63</v>
      </c>
      <c r="D22" s="28">
        <v>40619</v>
      </c>
      <c r="E22" s="28">
        <v>40621</v>
      </c>
      <c r="F22" s="29">
        <v>37387</v>
      </c>
      <c r="G22" s="30">
        <v>72670</v>
      </c>
      <c r="H22" s="30"/>
      <c r="I22" s="31"/>
      <c r="J22" s="30"/>
      <c r="K22" s="30"/>
      <c r="L22" s="30">
        <v>72670</v>
      </c>
      <c r="M22" s="83"/>
      <c r="N22" s="73">
        <f t="shared" si="0"/>
        <v>72670</v>
      </c>
    </row>
    <row r="23" spans="1:14">
      <c r="A23" s="50"/>
      <c r="B23" s="44" t="s">
        <v>366</v>
      </c>
      <c r="C23" s="56" t="s">
        <v>63</v>
      </c>
      <c r="D23" s="28">
        <v>40620</v>
      </c>
      <c r="E23" s="28">
        <v>40627</v>
      </c>
      <c r="F23" s="29">
        <v>37388</v>
      </c>
      <c r="G23" s="30">
        <v>303240</v>
      </c>
      <c r="H23" s="30"/>
      <c r="I23" s="30"/>
      <c r="J23" s="31"/>
      <c r="K23" s="30"/>
      <c r="L23" s="30">
        <v>303240</v>
      </c>
      <c r="M23" s="83"/>
      <c r="N23" s="73">
        <f t="shared" si="0"/>
        <v>303240</v>
      </c>
    </row>
    <row r="24" spans="1:14">
      <c r="A24" s="50"/>
      <c r="B24" s="44" t="s">
        <v>525</v>
      </c>
      <c r="C24" s="56" t="s">
        <v>63</v>
      </c>
      <c r="D24" s="28">
        <v>40620</v>
      </c>
      <c r="E24" s="28">
        <v>40621</v>
      </c>
      <c r="F24" s="29">
        <v>37389</v>
      </c>
      <c r="G24" s="30">
        <v>29355</v>
      </c>
      <c r="H24" s="30"/>
      <c r="I24" s="30"/>
      <c r="J24" s="31"/>
      <c r="K24" s="30"/>
      <c r="L24" s="30">
        <v>29355</v>
      </c>
      <c r="M24" s="83"/>
      <c r="N24" s="73">
        <f t="shared" si="0"/>
        <v>29355</v>
      </c>
    </row>
    <row r="25" spans="1:14">
      <c r="A25" s="50"/>
      <c r="B25" s="44" t="s">
        <v>524</v>
      </c>
      <c r="C25" s="44" t="s">
        <v>63</v>
      </c>
      <c r="D25" s="28">
        <v>40621</v>
      </c>
      <c r="E25" s="28">
        <v>40623</v>
      </c>
      <c r="F25" s="29">
        <v>37390</v>
      </c>
      <c r="G25" s="30">
        <v>58710</v>
      </c>
      <c r="H25" s="30"/>
      <c r="I25" s="31"/>
      <c r="J25" s="30"/>
      <c r="K25" s="30"/>
      <c r="L25" s="30">
        <v>58710</v>
      </c>
      <c r="M25" s="83"/>
      <c r="N25" s="73">
        <f t="shared" si="0"/>
        <v>58710</v>
      </c>
    </row>
    <row r="26" spans="1:14">
      <c r="A26" s="43"/>
      <c r="B26" s="44" t="s">
        <v>523</v>
      </c>
      <c r="C26" s="56" t="s">
        <v>63</v>
      </c>
      <c r="D26" s="28">
        <v>40621</v>
      </c>
      <c r="E26" s="28">
        <v>40623</v>
      </c>
      <c r="F26" s="29">
        <v>37391</v>
      </c>
      <c r="G26" s="30">
        <v>72670</v>
      </c>
      <c r="H26" s="30"/>
      <c r="I26" s="30"/>
      <c r="J26" s="31"/>
      <c r="K26" s="30"/>
      <c r="L26" s="30">
        <v>72670</v>
      </c>
      <c r="M26" s="83"/>
      <c r="N26" s="73">
        <f t="shared" si="0"/>
        <v>72670</v>
      </c>
    </row>
    <row r="27" spans="1:14">
      <c r="A27" s="43"/>
      <c r="B27" s="45" t="s">
        <v>522</v>
      </c>
      <c r="C27" s="56" t="s">
        <v>63</v>
      </c>
      <c r="D27" s="28">
        <v>40621</v>
      </c>
      <c r="E27" s="28">
        <v>40623</v>
      </c>
      <c r="F27" s="29">
        <v>37392</v>
      </c>
      <c r="G27" s="30">
        <v>58710</v>
      </c>
      <c r="H27" s="30"/>
      <c r="I27" s="31"/>
      <c r="J27" s="30"/>
      <c r="K27" s="30"/>
      <c r="L27" s="30">
        <v>58710</v>
      </c>
      <c r="M27" s="83"/>
      <c r="N27" s="73">
        <f t="shared" si="0"/>
        <v>58710</v>
      </c>
    </row>
    <row r="28" spans="1:14">
      <c r="A28" s="43"/>
      <c r="B28" s="45" t="s">
        <v>521</v>
      </c>
      <c r="C28" s="56" t="s">
        <v>63</v>
      </c>
      <c r="D28" s="28">
        <v>40622</v>
      </c>
      <c r="E28" s="28">
        <v>40623</v>
      </c>
      <c r="F28" s="29">
        <v>37393</v>
      </c>
      <c r="G28" s="30">
        <v>29355</v>
      </c>
      <c r="H28" s="30"/>
      <c r="I28" s="31"/>
      <c r="J28" s="31"/>
      <c r="K28" s="30"/>
      <c r="L28" s="30">
        <v>29355</v>
      </c>
      <c r="M28" s="83"/>
      <c r="N28" s="73">
        <f t="shared" si="0"/>
        <v>29355</v>
      </c>
    </row>
    <row r="29" spans="1:14">
      <c r="A29" s="43"/>
      <c r="B29" s="43" t="s">
        <v>520</v>
      </c>
      <c r="C29" s="56" t="s">
        <v>63</v>
      </c>
      <c r="D29" s="28">
        <v>40622</v>
      </c>
      <c r="E29" s="28">
        <v>40624</v>
      </c>
      <c r="F29" s="29">
        <v>37394</v>
      </c>
      <c r="G29" s="30">
        <v>58710</v>
      </c>
      <c r="H29" s="30"/>
      <c r="I29" s="31"/>
      <c r="J29" s="31"/>
      <c r="K29" s="30"/>
      <c r="L29" s="30">
        <v>58710</v>
      </c>
      <c r="M29" s="83"/>
      <c r="N29" s="73">
        <f t="shared" si="0"/>
        <v>58710</v>
      </c>
    </row>
    <row r="30" spans="1:14">
      <c r="A30" s="43" t="s">
        <v>203</v>
      </c>
      <c r="B30" s="45" t="s">
        <v>519</v>
      </c>
      <c r="C30" s="56" t="s">
        <v>41</v>
      </c>
      <c r="D30" s="28">
        <v>40633</v>
      </c>
      <c r="E30" s="28">
        <v>40634</v>
      </c>
      <c r="F30" s="29">
        <v>37395</v>
      </c>
      <c r="G30" s="30">
        <v>30000</v>
      </c>
      <c r="H30" s="30"/>
      <c r="I30" s="30"/>
      <c r="J30" s="30"/>
      <c r="K30" s="30">
        <v>30000</v>
      </c>
      <c r="L30" s="30"/>
      <c r="M30" s="83"/>
      <c r="N30" s="73">
        <f t="shared" si="0"/>
        <v>30000</v>
      </c>
    </row>
    <row r="31" spans="1:14">
      <c r="A31" s="46" t="s">
        <v>36</v>
      </c>
      <c r="B31" s="45" t="s">
        <v>518</v>
      </c>
      <c r="C31" s="56" t="s">
        <v>41</v>
      </c>
      <c r="D31" s="28">
        <v>40633</v>
      </c>
      <c r="E31" s="28">
        <v>40635</v>
      </c>
      <c r="F31" s="29">
        <v>37396</v>
      </c>
      <c r="G31" s="30">
        <v>60000</v>
      </c>
      <c r="H31" s="34"/>
      <c r="I31" s="35"/>
      <c r="J31" s="30"/>
      <c r="K31" s="36">
        <v>60000</v>
      </c>
      <c r="L31" s="30"/>
      <c r="M31" s="83"/>
      <c r="N31" s="73">
        <f t="shared" si="0"/>
        <v>60000</v>
      </c>
    </row>
    <row r="32" spans="1:14">
      <c r="A32" s="46" t="s">
        <v>516</v>
      </c>
      <c r="B32" s="47" t="s">
        <v>517</v>
      </c>
      <c r="C32" s="56" t="s">
        <v>41</v>
      </c>
      <c r="D32" s="28">
        <v>40633</v>
      </c>
      <c r="E32" s="28">
        <v>40634</v>
      </c>
      <c r="F32" s="29">
        <v>37397</v>
      </c>
      <c r="G32" s="34">
        <v>30000</v>
      </c>
      <c r="H32" s="34"/>
      <c r="I32" s="35"/>
      <c r="J32" s="34"/>
      <c r="K32" s="36">
        <v>30000</v>
      </c>
      <c r="L32" s="34"/>
      <c r="M32" s="83"/>
      <c r="N32" s="73">
        <f t="shared" si="0"/>
        <v>30000</v>
      </c>
    </row>
    <row r="33" spans="1:14">
      <c r="A33" s="46" t="s">
        <v>514</v>
      </c>
      <c r="B33" s="47" t="s">
        <v>515</v>
      </c>
      <c r="C33" s="38" t="s">
        <v>41</v>
      </c>
      <c r="D33" s="33">
        <v>40633</v>
      </c>
      <c r="E33" s="33">
        <v>40634</v>
      </c>
      <c r="F33" s="29">
        <v>37398</v>
      </c>
      <c r="G33" s="34">
        <v>60000</v>
      </c>
      <c r="H33" s="34"/>
      <c r="I33" s="35"/>
      <c r="J33" s="34"/>
      <c r="K33" s="36">
        <v>60000</v>
      </c>
      <c r="L33" s="34"/>
      <c r="M33" s="83"/>
      <c r="N33" s="73">
        <f t="shared" si="0"/>
        <v>60000</v>
      </c>
    </row>
    <row r="34" spans="1:14">
      <c r="A34" s="48"/>
      <c r="B34" s="40" t="s">
        <v>239</v>
      </c>
      <c r="C34" s="40"/>
      <c r="D34" s="33" t="s">
        <v>543</v>
      </c>
      <c r="E34" s="33" t="s">
        <v>543</v>
      </c>
      <c r="F34" s="29">
        <v>37399</v>
      </c>
      <c r="G34" s="30">
        <v>253500</v>
      </c>
      <c r="H34" s="34"/>
      <c r="I34" s="35"/>
      <c r="J34" s="30"/>
      <c r="K34" s="34">
        <v>253500</v>
      </c>
      <c r="L34" s="30"/>
      <c r="M34" s="83"/>
      <c r="N34" s="73">
        <f t="shared" si="0"/>
        <v>253500</v>
      </c>
    </row>
    <row r="35" spans="1:14">
      <c r="A35" s="48"/>
      <c r="B35" s="49" t="s">
        <v>217</v>
      </c>
      <c r="C35" s="49"/>
      <c r="D35" s="33">
        <v>40634</v>
      </c>
      <c r="E35" s="33">
        <v>40636</v>
      </c>
      <c r="F35" s="29">
        <v>37400</v>
      </c>
      <c r="G35" s="30">
        <v>346000</v>
      </c>
      <c r="H35" s="34"/>
      <c r="I35" s="35"/>
      <c r="J35" s="30"/>
      <c r="K35" s="34"/>
      <c r="L35" s="30"/>
      <c r="M35" s="83">
        <v>346000</v>
      </c>
      <c r="N35" s="73">
        <f t="shared" si="0"/>
        <v>346000</v>
      </c>
    </row>
    <row r="36" spans="1:14">
      <c r="A36" s="48"/>
      <c r="B36" s="49" t="s">
        <v>221</v>
      </c>
      <c r="C36" s="40" t="s">
        <v>27</v>
      </c>
      <c r="D36" s="33"/>
      <c r="E36" s="33"/>
      <c r="F36" s="29">
        <v>37401</v>
      </c>
      <c r="G36" s="30"/>
      <c r="H36" s="34" t="s">
        <v>27</v>
      </c>
      <c r="I36" s="35">
        <v>9300</v>
      </c>
      <c r="J36" s="30">
        <v>9300</v>
      </c>
      <c r="K36" s="34"/>
      <c r="L36" s="30"/>
      <c r="M36" s="83"/>
      <c r="N36" s="73">
        <f t="shared" si="0"/>
        <v>9300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 t="shared" si="0"/>
        <v>0</v>
      </c>
    </row>
    <row r="40" spans="1:14">
      <c r="A40" s="48"/>
      <c r="B40" s="49"/>
      <c r="C40" s="40"/>
      <c r="D40" s="33"/>
      <c r="E40" s="33"/>
      <c r="F40" s="40"/>
      <c r="G40" s="30"/>
      <c r="H40" s="34"/>
      <c r="I40" s="35"/>
      <c r="J40" s="30"/>
      <c r="K40" s="34"/>
      <c r="L40" s="30"/>
      <c r="M40" s="83"/>
      <c r="N40" s="73">
        <f t="shared" si="0"/>
        <v>0</v>
      </c>
    </row>
    <row r="41" spans="1:14">
      <c r="A41" s="48"/>
      <c r="B41" s="49"/>
      <c r="C41" s="40"/>
      <c r="D41" s="33"/>
      <c r="E41" s="33"/>
      <c r="F41" s="40"/>
      <c r="G41" s="30"/>
      <c r="H41" s="34"/>
      <c r="I41" s="35"/>
      <c r="J41" s="30"/>
      <c r="K41" s="34"/>
      <c r="L41" s="30"/>
      <c r="M41" s="83"/>
      <c r="N41" s="73">
        <f t="shared" si="0"/>
        <v>0</v>
      </c>
    </row>
    <row r="42" spans="1:14">
      <c r="A42" s="48"/>
      <c r="B42" s="49"/>
      <c r="C42" s="40"/>
      <c r="D42" s="33"/>
      <c r="E42" s="33"/>
      <c r="F42" s="40"/>
      <c r="G42" s="30"/>
      <c r="H42" s="34"/>
      <c r="I42" s="35"/>
      <c r="J42" s="30"/>
      <c r="K42" s="34"/>
      <c r="L42" s="30"/>
      <c r="M42" s="83"/>
      <c r="N42" s="73">
        <f>SUM(N6:N41)</f>
        <v>2388080</v>
      </c>
    </row>
    <row r="43" spans="1:14">
      <c r="A43" s="6" t="s">
        <v>17</v>
      </c>
      <c r="B43" s="6"/>
      <c r="C43" s="84"/>
      <c r="D43" s="85"/>
      <c r="E43" s="85"/>
      <c r="F43" s="85"/>
      <c r="G43" s="30">
        <f>SUM(G9:G42)</f>
        <v>2107295</v>
      </c>
      <c r="H43" s="30"/>
      <c r="I43" s="74">
        <f>SUM(I9:I41)</f>
        <v>75300</v>
      </c>
      <c r="J43" s="74">
        <f>SUM(J6:J41)</f>
        <v>9300</v>
      </c>
      <c r="K43" s="74">
        <f>SUM(K6:K41)</f>
        <v>499500</v>
      </c>
      <c r="L43" s="74">
        <f>SUM(L6:L42)</f>
        <v>1533280</v>
      </c>
      <c r="M43" s="74">
        <f>SUM(M6:M42)</f>
        <v>346000</v>
      </c>
      <c r="N43" s="74">
        <f>SUM(J43:M43)</f>
        <v>2388080</v>
      </c>
    </row>
    <row r="44" spans="1:14">
      <c r="A44" s="72"/>
      <c r="B44" s="72"/>
      <c r="C44" s="72"/>
      <c r="D44" s="76"/>
      <c r="E44" s="72"/>
      <c r="F44" s="72"/>
      <c r="G44" s="72"/>
      <c r="H44" s="180" t="s">
        <v>18</v>
      </c>
      <c r="I44" s="86"/>
      <c r="J44" s="84"/>
      <c r="K44" s="179"/>
      <c r="L44" s="84"/>
      <c r="M44" s="84"/>
      <c r="N44" s="72"/>
    </row>
    <row r="45" spans="1:14" ht="18.75">
      <c r="A45" s="6" t="s">
        <v>19</v>
      </c>
      <c r="B45" s="6"/>
      <c r="C45" s="72"/>
      <c r="D45" s="76"/>
      <c r="E45" s="179" t="s">
        <v>20</v>
      </c>
      <c r="F45" s="179"/>
      <c r="G45" s="72" t="s">
        <v>21</v>
      </c>
      <c r="H45" s="87" t="s">
        <v>531</v>
      </c>
      <c r="I45" s="87"/>
      <c r="J45" s="88"/>
      <c r="K45" s="22"/>
      <c r="L45" s="22"/>
      <c r="M45" s="72"/>
      <c r="N45" s="72"/>
    </row>
    <row r="46" spans="1:14">
      <c r="A46" s="6" t="s">
        <v>22</v>
      </c>
      <c r="B46" s="179"/>
      <c r="C46" s="89"/>
      <c r="D46" s="72"/>
      <c r="E46" s="189">
        <v>500</v>
      </c>
      <c r="F46" s="190"/>
      <c r="G46" s="72"/>
      <c r="H46" s="90"/>
      <c r="I46" s="91"/>
      <c r="J46" s="22"/>
      <c r="K46" s="22"/>
      <c r="L46" s="22"/>
      <c r="M46" s="72"/>
      <c r="N46" s="75"/>
    </row>
    <row r="47" spans="1:14">
      <c r="A47" s="6" t="s">
        <v>23</v>
      </c>
      <c r="B47" s="72"/>
      <c r="C47" s="92">
        <v>2</v>
      </c>
      <c r="D47" s="72"/>
      <c r="E47" s="72"/>
      <c r="F47" s="72"/>
      <c r="G47" s="72"/>
      <c r="H47" s="93"/>
      <c r="I47" s="94"/>
      <c r="J47" s="72"/>
      <c r="K47" s="72"/>
      <c r="L47" s="72"/>
      <c r="M47" s="72"/>
      <c r="N47" s="75"/>
    </row>
    <row r="48" spans="1:14">
      <c r="A48" s="72"/>
      <c r="B48" s="72"/>
      <c r="C48" s="30">
        <f>((C46+C47)*E46)</f>
        <v>1000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5"/>
    </row>
    <row r="49" spans="1:14">
      <c r="A49" s="6" t="s">
        <v>24</v>
      </c>
      <c r="B49" s="72"/>
      <c r="C49" s="95">
        <v>8300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>
      <c r="A50" s="191" t="s">
        <v>16</v>
      </c>
      <c r="B50" s="191"/>
      <c r="C50" s="30">
        <f>SUM(C48+C49)</f>
        <v>9300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6"/>
    </row>
  </sheetData>
  <mergeCells count="6">
    <mergeCell ref="A50:B50"/>
    <mergeCell ref="C1:F1"/>
    <mergeCell ref="B3:D3"/>
    <mergeCell ref="K3:M3"/>
    <mergeCell ref="H4:I4"/>
    <mergeCell ref="E46:F46"/>
  </mergeCells>
  <pageMargins left="0.93" right="0.23622047244094491" top="0.35433070866141736" bottom="0.43307086614173229" header="0.31496062992125984" footer="0.31496062992125984"/>
  <pageSetup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7"/>
  <sheetViews>
    <sheetView topLeftCell="A28" workbookViewId="0">
      <selection activeCell="D46" sqref="D4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62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61"/>
      <c r="K3" s="187">
        <v>40629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1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164</v>
      </c>
      <c r="B6" s="44" t="s">
        <v>435</v>
      </c>
      <c r="C6" s="56" t="s">
        <v>54</v>
      </c>
      <c r="D6" s="28">
        <v>40629</v>
      </c>
      <c r="E6" s="28">
        <v>40630</v>
      </c>
      <c r="F6" s="29">
        <v>37304</v>
      </c>
      <c r="G6" s="30">
        <v>28500</v>
      </c>
      <c r="H6" s="57"/>
      <c r="I6" s="31"/>
      <c r="J6" s="30"/>
      <c r="K6" s="30">
        <v>28500</v>
      </c>
      <c r="L6" s="30"/>
      <c r="M6" s="30"/>
      <c r="N6" s="73">
        <f t="shared" ref="N6:N8" si="0">SUM(G6+I6)</f>
        <v>28500</v>
      </c>
    </row>
    <row r="7" spans="1:14">
      <c r="A7" s="50" t="s">
        <v>436</v>
      </c>
      <c r="B7" s="44" t="s">
        <v>437</v>
      </c>
      <c r="C7" s="44" t="s">
        <v>41</v>
      </c>
      <c r="D7" s="28">
        <v>40627</v>
      </c>
      <c r="E7" s="28">
        <v>40629</v>
      </c>
      <c r="F7" s="29">
        <v>37305</v>
      </c>
      <c r="G7" s="30">
        <v>69000</v>
      </c>
      <c r="H7" s="30"/>
      <c r="I7" s="31"/>
      <c r="J7" s="30">
        <v>69000</v>
      </c>
      <c r="K7" s="30"/>
      <c r="L7" s="30"/>
      <c r="M7" s="30"/>
      <c r="N7" s="73">
        <f t="shared" si="0"/>
        <v>69000</v>
      </c>
    </row>
    <row r="8" spans="1:14">
      <c r="A8" s="50" t="s">
        <v>438</v>
      </c>
      <c r="B8" s="44" t="s">
        <v>439</v>
      </c>
      <c r="C8" s="56" t="s">
        <v>41</v>
      </c>
      <c r="D8" s="28">
        <v>40625</v>
      </c>
      <c r="E8" s="28">
        <v>40629</v>
      </c>
      <c r="F8" s="29">
        <v>37306</v>
      </c>
      <c r="G8" s="30">
        <v>120000</v>
      </c>
      <c r="H8" s="30"/>
      <c r="I8" s="30"/>
      <c r="J8" s="31"/>
      <c r="K8" s="30">
        <v>120000</v>
      </c>
      <c r="L8" s="30"/>
      <c r="M8" s="30"/>
      <c r="N8" s="73">
        <f t="shared" si="0"/>
        <v>120000</v>
      </c>
    </row>
    <row r="9" spans="1:14">
      <c r="A9" s="50" t="s">
        <v>91</v>
      </c>
      <c r="B9" s="44" t="s">
        <v>440</v>
      </c>
      <c r="C9" s="56" t="s">
        <v>41</v>
      </c>
      <c r="D9" s="28">
        <v>40628</v>
      </c>
      <c r="E9" s="28">
        <v>40629</v>
      </c>
      <c r="F9" s="29">
        <v>37307</v>
      </c>
      <c r="G9" s="30">
        <v>30000</v>
      </c>
      <c r="H9" s="30"/>
      <c r="I9" s="30"/>
      <c r="J9" s="31"/>
      <c r="K9" s="30">
        <v>30000</v>
      </c>
      <c r="L9" s="30"/>
      <c r="M9" s="30"/>
      <c r="N9" s="73">
        <f>SUM(G9+I9)</f>
        <v>30000</v>
      </c>
    </row>
    <row r="10" spans="1:14">
      <c r="A10" s="50" t="s">
        <v>441</v>
      </c>
      <c r="B10" s="44" t="s">
        <v>442</v>
      </c>
      <c r="C10" s="44" t="s">
        <v>41</v>
      </c>
      <c r="D10" s="28">
        <v>40629</v>
      </c>
      <c r="E10" s="28">
        <v>40631</v>
      </c>
      <c r="F10" s="29">
        <v>37308</v>
      </c>
      <c r="G10" s="30">
        <v>120000</v>
      </c>
      <c r="H10" s="30"/>
      <c r="I10" s="31"/>
      <c r="J10" s="30"/>
      <c r="K10" s="30">
        <v>120000</v>
      </c>
      <c r="L10" s="30"/>
      <c r="M10" s="30"/>
      <c r="N10" s="73">
        <f t="shared" ref="N10:N38" si="1">SUM(G10+I10)</f>
        <v>120000</v>
      </c>
    </row>
    <row r="11" spans="1:14">
      <c r="A11" s="43"/>
      <c r="B11" s="44" t="s">
        <v>442</v>
      </c>
      <c r="C11" s="56"/>
      <c r="D11" s="28"/>
      <c r="E11" s="28"/>
      <c r="F11" s="29">
        <v>37309</v>
      </c>
      <c r="G11" s="30"/>
      <c r="H11" s="30" t="s">
        <v>443</v>
      </c>
      <c r="I11" s="30">
        <v>100000</v>
      </c>
      <c r="J11" s="31"/>
      <c r="K11" s="30">
        <v>100000</v>
      </c>
      <c r="L11" s="30"/>
      <c r="M11" s="30"/>
      <c r="N11" s="73">
        <f t="shared" si="1"/>
        <v>100000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467500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367500</v>
      </c>
      <c r="H40" s="30"/>
      <c r="I40" s="74">
        <f>SUM(I6:I38)</f>
        <v>100000</v>
      </c>
      <c r="J40" s="74">
        <f>SUM(J6:J38)</f>
        <v>69000</v>
      </c>
      <c r="K40" s="74">
        <f>SUM(K6:K38)</f>
        <v>398500</v>
      </c>
      <c r="L40" s="74">
        <f>SUM(L6:L39)</f>
        <v>0</v>
      </c>
      <c r="M40" s="74">
        <f>SUM(M6:M39)</f>
        <v>0</v>
      </c>
      <c r="N40" s="74">
        <f>SUM(J40:M40)</f>
        <v>467500</v>
      </c>
    </row>
    <row r="41" spans="1:14">
      <c r="A41" s="72"/>
      <c r="B41" s="72"/>
      <c r="C41" s="72"/>
      <c r="D41" s="76"/>
      <c r="E41" s="72"/>
      <c r="F41" s="72"/>
      <c r="G41" s="72"/>
      <c r="H41" s="162" t="s">
        <v>18</v>
      </c>
      <c r="I41" s="86"/>
      <c r="J41" s="84"/>
      <c r="K41" s="161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1" t="s">
        <v>20</v>
      </c>
      <c r="F42" s="161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1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129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64500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4500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69000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59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60"/>
      <c r="K3" s="187">
        <v>40628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426</v>
      </c>
      <c r="C6" s="56"/>
      <c r="D6" s="28"/>
      <c r="E6" s="28"/>
      <c r="F6" s="29">
        <v>37297</v>
      </c>
      <c r="G6" s="30"/>
      <c r="H6" s="57" t="s">
        <v>427</v>
      </c>
      <c r="I6" s="31">
        <v>106500</v>
      </c>
      <c r="J6" s="30"/>
      <c r="K6" s="30">
        <v>106500</v>
      </c>
      <c r="L6" s="30"/>
      <c r="M6" s="30"/>
      <c r="N6" s="73">
        <f t="shared" ref="N6:N8" si="0">SUM(G6+I6)</f>
        <v>106500</v>
      </c>
    </row>
    <row r="7" spans="1:14">
      <c r="A7" s="50"/>
      <c r="B7" s="44" t="s">
        <v>428</v>
      </c>
      <c r="C7" s="44" t="s">
        <v>429</v>
      </c>
      <c r="D7" s="28">
        <v>40628</v>
      </c>
      <c r="E7" s="28">
        <v>40629</v>
      </c>
      <c r="F7" s="29">
        <v>37298</v>
      </c>
      <c r="G7" s="30">
        <v>25000</v>
      </c>
      <c r="H7" s="30"/>
      <c r="I7" s="31"/>
      <c r="J7" s="30"/>
      <c r="K7" s="30">
        <v>25000</v>
      </c>
      <c r="L7" s="30"/>
      <c r="M7" s="30"/>
      <c r="N7" s="73">
        <f t="shared" si="0"/>
        <v>25000</v>
      </c>
    </row>
    <row r="8" spans="1:14">
      <c r="A8" s="50"/>
      <c r="B8" s="44" t="s">
        <v>430</v>
      </c>
      <c r="C8" s="56" t="s">
        <v>41</v>
      </c>
      <c r="D8" s="28">
        <v>40628</v>
      </c>
      <c r="E8" s="28">
        <v>40631</v>
      </c>
      <c r="F8" s="29">
        <v>37299</v>
      </c>
      <c r="G8" s="30">
        <v>90000</v>
      </c>
      <c r="H8" s="30"/>
      <c r="I8" s="30"/>
      <c r="J8" s="31"/>
      <c r="K8" s="30">
        <v>90000</v>
      </c>
      <c r="L8" s="30"/>
      <c r="M8" s="30"/>
      <c r="N8" s="73">
        <f t="shared" si="0"/>
        <v>90000</v>
      </c>
    </row>
    <row r="9" spans="1:14">
      <c r="A9" s="50"/>
      <c r="B9" s="44" t="s">
        <v>431</v>
      </c>
      <c r="C9" s="56" t="s">
        <v>41</v>
      </c>
      <c r="D9" s="28">
        <v>40628</v>
      </c>
      <c r="E9" s="28">
        <v>40629</v>
      </c>
      <c r="F9" s="29">
        <v>37300</v>
      </c>
      <c r="G9" s="30">
        <v>43500</v>
      </c>
      <c r="H9" s="30"/>
      <c r="I9" s="30"/>
      <c r="J9" s="31"/>
      <c r="K9" s="30">
        <v>43500</v>
      </c>
      <c r="L9" s="30"/>
      <c r="M9" s="30"/>
      <c r="N9" s="73">
        <f>SUM(G9+I9)</f>
        <v>43500</v>
      </c>
    </row>
    <row r="10" spans="1:14">
      <c r="A10" s="50"/>
      <c r="B10" s="44" t="s">
        <v>432</v>
      </c>
      <c r="C10" s="44"/>
      <c r="D10" s="28"/>
      <c r="E10" s="28"/>
      <c r="F10" s="29">
        <v>37301</v>
      </c>
      <c r="G10" s="30"/>
      <c r="H10" s="30" t="s">
        <v>433</v>
      </c>
      <c r="I10" s="31">
        <v>25000</v>
      </c>
      <c r="J10" s="30"/>
      <c r="K10" s="30">
        <v>25000</v>
      </c>
      <c r="L10" s="30"/>
      <c r="M10" s="30"/>
      <c r="N10" s="73">
        <f t="shared" ref="N10:N38" si="1">SUM(G10+I10)</f>
        <v>25000</v>
      </c>
    </row>
    <row r="11" spans="1:14">
      <c r="A11" s="43"/>
      <c r="B11" s="44" t="s">
        <v>434</v>
      </c>
      <c r="C11" s="56" t="s">
        <v>41</v>
      </c>
      <c r="D11" s="28">
        <v>40628</v>
      </c>
      <c r="E11" s="28">
        <v>40629</v>
      </c>
      <c r="F11" s="29">
        <v>37302</v>
      </c>
      <c r="G11" s="30">
        <v>30000</v>
      </c>
      <c r="H11" s="30"/>
      <c r="I11" s="30"/>
      <c r="J11" s="31">
        <v>30000</v>
      </c>
      <c r="K11" s="30"/>
      <c r="L11" s="30"/>
      <c r="M11" s="30"/>
      <c r="N11" s="73">
        <f t="shared" si="1"/>
        <v>30000</v>
      </c>
    </row>
    <row r="12" spans="1:14">
      <c r="A12" s="43"/>
      <c r="B12" s="45" t="s">
        <v>25</v>
      </c>
      <c r="C12" s="56"/>
      <c r="D12" s="28"/>
      <c r="E12" s="28"/>
      <c r="F12" s="29">
        <v>37303</v>
      </c>
      <c r="G12" s="30"/>
      <c r="H12" s="30" t="s">
        <v>27</v>
      </c>
      <c r="I12" s="31">
        <v>2100</v>
      </c>
      <c r="J12" s="30">
        <v>2100</v>
      </c>
      <c r="K12" s="30"/>
      <c r="L12" s="30"/>
      <c r="M12" s="30"/>
      <c r="N12" s="73">
        <f t="shared" si="1"/>
        <v>2100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322100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188500</v>
      </c>
      <c r="H40" s="30"/>
      <c r="I40" s="74">
        <f>SUM(I6:I38)</f>
        <v>133600</v>
      </c>
      <c r="J40" s="74">
        <f>SUM(J6:J38)</f>
        <v>32100</v>
      </c>
      <c r="K40" s="74">
        <f>SUM(K6:K38)</f>
        <v>290000</v>
      </c>
      <c r="L40" s="74">
        <f>SUM(L6:L39)</f>
        <v>0</v>
      </c>
      <c r="M40" s="74">
        <f>SUM(M6:M39)</f>
        <v>0</v>
      </c>
      <c r="N40" s="74">
        <f>SUM(J40:M40)</f>
        <v>322100</v>
      </c>
    </row>
    <row r="41" spans="1:14">
      <c r="A41" s="72"/>
      <c r="B41" s="72"/>
      <c r="C41" s="72"/>
      <c r="D41" s="76"/>
      <c r="E41" s="72"/>
      <c r="F41" s="72"/>
      <c r="G41" s="72"/>
      <c r="H41" s="159" t="s">
        <v>18</v>
      </c>
      <c r="I41" s="86"/>
      <c r="J41" s="84"/>
      <c r="K41" s="160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0" t="s">
        <v>20</v>
      </c>
      <c r="F42" s="160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32100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32100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7"/>
  <sheetViews>
    <sheetView topLeftCell="A4" workbookViewId="0">
      <selection activeCell="C24" sqref="C24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58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57"/>
      <c r="K3" s="187">
        <v>40628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5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418</v>
      </c>
      <c r="C6" s="56" t="s">
        <v>41</v>
      </c>
      <c r="D6" s="28">
        <v>40625</v>
      </c>
      <c r="E6" s="28">
        <v>40628</v>
      </c>
      <c r="F6" s="29">
        <v>372879</v>
      </c>
      <c r="G6" s="30">
        <v>90000</v>
      </c>
      <c r="H6" s="57"/>
      <c r="I6" s="31"/>
      <c r="J6" s="30">
        <v>90000</v>
      </c>
      <c r="K6" s="30"/>
      <c r="L6" s="30"/>
      <c r="M6" s="30"/>
      <c r="N6" s="73">
        <f t="shared" ref="N6:N8" si="0">SUM(G6+I6)</f>
        <v>90000</v>
      </c>
    </row>
    <row r="7" spans="1:14">
      <c r="A7" s="50"/>
      <c r="B7" s="44" t="s">
        <v>419</v>
      </c>
      <c r="C7" s="44" t="s">
        <v>41</v>
      </c>
      <c r="D7" s="28">
        <v>40625</v>
      </c>
      <c r="E7" s="28">
        <v>40628</v>
      </c>
      <c r="F7" s="29">
        <v>37290</v>
      </c>
      <c r="G7" s="30">
        <v>180000</v>
      </c>
      <c r="H7" s="30"/>
      <c r="I7" s="31"/>
      <c r="J7" s="30"/>
      <c r="K7" s="30">
        <v>180000</v>
      </c>
      <c r="L7" s="30"/>
      <c r="M7" s="30"/>
      <c r="N7" s="73">
        <f t="shared" si="0"/>
        <v>180000</v>
      </c>
    </row>
    <row r="8" spans="1:14">
      <c r="A8" s="50"/>
      <c r="B8" s="44" t="s">
        <v>420</v>
      </c>
      <c r="C8" s="56" t="s">
        <v>41</v>
      </c>
      <c r="D8" s="28">
        <v>40627</v>
      </c>
      <c r="E8" s="28">
        <v>40628</v>
      </c>
      <c r="F8" s="29">
        <v>37291</v>
      </c>
      <c r="G8" s="30">
        <v>30000</v>
      </c>
      <c r="H8" s="30"/>
      <c r="I8" s="30"/>
      <c r="J8" s="31"/>
      <c r="K8" s="30">
        <v>30000</v>
      </c>
      <c r="L8" s="30"/>
      <c r="M8" s="30"/>
      <c r="N8" s="73">
        <f t="shared" si="0"/>
        <v>30000</v>
      </c>
    </row>
    <row r="9" spans="1:14">
      <c r="A9" s="50"/>
      <c r="B9" s="44" t="s">
        <v>421</v>
      </c>
      <c r="C9" s="56" t="s">
        <v>422</v>
      </c>
      <c r="D9" s="28">
        <v>40635</v>
      </c>
      <c r="E9" s="28">
        <v>40636</v>
      </c>
      <c r="F9" s="29">
        <v>37292</v>
      </c>
      <c r="G9" s="30">
        <v>30000</v>
      </c>
      <c r="H9" s="30"/>
      <c r="I9" s="30"/>
      <c r="J9" s="31"/>
      <c r="K9" s="30"/>
      <c r="L9" s="30"/>
      <c r="M9" s="30">
        <v>30000</v>
      </c>
      <c r="N9" s="73">
        <f>SUM(G9+I9)</f>
        <v>30000</v>
      </c>
    </row>
    <row r="10" spans="1:14">
      <c r="A10" s="50"/>
      <c r="B10" s="44" t="s">
        <v>423</v>
      </c>
      <c r="C10" s="44" t="s">
        <v>41</v>
      </c>
      <c r="D10" s="28">
        <v>40628</v>
      </c>
      <c r="E10" s="28">
        <v>40631</v>
      </c>
      <c r="F10" s="29">
        <v>37293</v>
      </c>
      <c r="G10" s="30">
        <v>90000</v>
      </c>
      <c r="H10" s="30"/>
      <c r="I10" s="31"/>
      <c r="J10" s="30"/>
      <c r="K10" s="30">
        <v>90000</v>
      </c>
      <c r="L10" s="30"/>
      <c r="M10" s="30"/>
      <c r="N10" s="73">
        <f t="shared" ref="N10:N38" si="1">SUM(G10+I10)</f>
        <v>90000</v>
      </c>
    </row>
    <row r="11" spans="1:14">
      <c r="A11" s="43"/>
      <c r="B11" s="44" t="s">
        <v>424</v>
      </c>
      <c r="C11" s="56" t="s">
        <v>41</v>
      </c>
      <c r="D11" s="28">
        <v>40628</v>
      </c>
      <c r="E11" s="28">
        <v>40631</v>
      </c>
      <c r="F11" s="29">
        <v>37294</v>
      </c>
      <c r="G11" s="30">
        <v>117000</v>
      </c>
      <c r="H11" s="30"/>
      <c r="I11" s="30"/>
      <c r="J11" s="31"/>
      <c r="K11" s="30">
        <v>117000</v>
      </c>
      <c r="L11" s="30"/>
      <c r="M11" s="30"/>
      <c r="N11" s="73">
        <f t="shared" si="1"/>
        <v>117000</v>
      </c>
    </row>
    <row r="12" spans="1:14">
      <c r="A12" s="43"/>
      <c r="B12" s="45" t="s">
        <v>425</v>
      </c>
      <c r="C12" s="56" t="s">
        <v>41</v>
      </c>
      <c r="D12" s="28">
        <v>40628</v>
      </c>
      <c r="E12" s="28">
        <v>40630</v>
      </c>
      <c r="F12" s="29">
        <v>37295</v>
      </c>
      <c r="G12" s="30">
        <v>120000</v>
      </c>
      <c r="H12" s="30"/>
      <c r="I12" s="31"/>
      <c r="J12" s="30">
        <v>120000</v>
      </c>
      <c r="K12" s="30"/>
      <c r="L12" s="30"/>
      <c r="M12" s="30"/>
      <c r="N12" s="73">
        <f t="shared" si="1"/>
        <v>120000</v>
      </c>
    </row>
    <row r="13" spans="1:14">
      <c r="A13" s="43"/>
      <c r="B13" s="45" t="s">
        <v>147</v>
      </c>
      <c r="C13" s="56"/>
      <c r="D13" s="28"/>
      <c r="E13" s="28"/>
      <c r="F13" s="29">
        <v>37296</v>
      </c>
      <c r="G13" s="30"/>
      <c r="H13" s="30" t="s">
        <v>27</v>
      </c>
      <c r="I13" s="31">
        <v>3600</v>
      </c>
      <c r="J13" s="31">
        <v>3600</v>
      </c>
      <c r="K13" s="30"/>
      <c r="L13" s="30"/>
      <c r="M13" s="30"/>
      <c r="N13" s="73">
        <f t="shared" si="1"/>
        <v>3600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660600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657000</v>
      </c>
      <c r="H40" s="30"/>
      <c r="I40" s="74">
        <f>SUM(I6:I38)</f>
        <v>3600</v>
      </c>
      <c r="J40" s="74">
        <f>SUM(J6:J38)</f>
        <v>213600</v>
      </c>
      <c r="K40" s="74">
        <f>SUM(K6:K38)</f>
        <v>417000</v>
      </c>
      <c r="L40" s="74">
        <f>SUM(L6:L39)</f>
        <v>0</v>
      </c>
      <c r="M40" s="74">
        <f>SUM(M6:M39)</f>
        <v>30000</v>
      </c>
      <c r="N40" s="74">
        <f>SUM(J40:M40)</f>
        <v>660600</v>
      </c>
    </row>
    <row r="41" spans="1:14">
      <c r="A41" s="72"/>
      <c r="B41" s="72"/>
      <c r="C41" s="72"/>
      <c r="D41" s="76"/>
      <c r="E41" s="72"/>
      <c r="F41" s="72"/>
      <c r="G41" s="72"/>
      <c r="H41" s="158" t="s">
        <v>18</v>
      </c>
      <c r="I41" s="86"/>
      <c r="J41" s="84"/>
      <c r="K41" s="157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57" t="s">
        <v>20</v>
      </c>
      <c r="F42" s="157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5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180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90000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123600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213600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5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55"/>
      <c r="K3" s="187">
        <v>40627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5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409</v>
      </c>
      <c r="C6" s="56" t="s">
        <v>54</v>
      </c>
      <c r="D6" s="28">
        <v>40627</v>
      </c>
      <c r="E6" s="28">
        <v>40629</v>
      </c>
      <c r="F6" s="29">
        <v>37279</v>
      </c>
      <c r="G6" s="30">
        <v>57000</v>
      </c>
      <c r="H6" s="57"/>
      <c r="I6" s="31"/>
      <c r="J6" s="30"/>
      <c r="K6" s="30">
        <v>57000</v>
      </c>
      <c r="L6" s="30"/>
      <c r="M6" s="30"/>
      <c r="N6" s="73">
        <f t="shared" ref="N6:N8" si="0">SUM(G6+I6)</f>
        <v>57000</v>
      </c>
    </row>
    <row r="7" spans="1:14">
      <c r="A7" s="50"/>
      <c r="B7" s="44" t="s">
        <v>410</v>
      </c>
      <c r="C7" s="44" t="s">
        <v>41</v>
      </c>
      <c r="D7" s="28">
        <v>40627</v>
      </c>
      <c r="E7" s="28">
        <v>40629</v>
      </c>
      <c r="F7" s="29">
        <v>37280</v>
      </c>
      <c r="G7" s="30">
        <v>87000</v>
      </c>
      <c r="H7" s="30"/>
      <c r="I7" s="31"/>
      <c r="J7" s="30">
        <v>87000</v>
      </c>
      <c r="K7" s="30"/>
      <c r="L7" s="30"/>
      <c r="M7" s="30"/>
      <c r="N7" s="73">
        <f t="shared" si="0"/>
        <v>87000</v>
      </c>
    </row>
    <row r="8" spans="1:14">
      <c r="A8" s="50"/>
      <c r="B8" s="44" t="s">
        <v>411</v>
      </c>
      <c r="C8" s="56" t="s">
        <v>41</v>
      </c>
      <c r="D8" s="28">
        <v>40627</v>
      </c>
      <c r="E8" s="28">
        <v>40629</v>
      </c>
      <c r="F8" s="29">
        <v>37281</v>
      </c>
      <c r="G8" s="30">
        <v>55000</v>
      </c>
      <c r="H8" s="30"/>
      <c r="I8" s="30"/>
      <c r="J8" s="31">
        <v>31000</v>
      </c>
      <c r="K8" s="30">
        <v>24000</v>
      </c>
      <c r="L8" s="30"/>
      <c r="M8" s="30"/>
      <c r="N8" s="73">
        <f t="shared" si="0"/>
        <v>55000</v>
      </c>
    </row>
    <row r="9" spans="1:14">
      <c r="A9" s="50"/>
      <c r="B9" s="44" t="s">
        <v>412</v>
      </c>
      <c r="C9" s="56" t="s">
        <v>41</v>
      </c>
      <c r="D9" s="28">
        <v>40628</v>
      </c>
      <c r="E9" s="28">
        <v>40629</v>
      </c>
      <c r="F9" s="29">
        <v>37282</v>
      </c>
      <c r="G9" s="30">
        <v>30000</v>
      </c>
      <c r="H9" s="30"/>
      <c r="I9" s="30"/>
      <c r="J9" s="31"/>
      <c r="K9" s="30">
        <v>30000</v>
      </c>
      <c r="L9" s="30"/>
      <c r="M9" s="30"/>
      <c r="N9" s="73">
        <f>SUM(G9+I9)</f>
        <v>30000</v>
      </c>
    </row>
    <row r="10" spans="1:14">
      <c r="A10" s="50"/>
      <c r="B10" s="44" t="s">
        <v>413</v>
      </c>
      <c r="C10" s="44" t="s">
        <v>41</v>
      </c>
      <c r="D10" s="28">
        <v>40627</v>
      </c>
      <c r="E10" s="28">
        <v>40629</v>
      </c>
      <c r="F10" s="29">
        <v>37283</v>
      </c>
      <c r="G10" s="30">
        <v>69000</v>
      </c>
      <c r="H10" s="30"/>
      <c r="I10" s="31"/>
      <c r="J10" s="30"/>
      <c r="K10" s="30">
        <v>69000</v>
      </c>
      <c r="L10" s="30"/>
      <c r="M10" s="30"/>
      <c r="N10" s="73">
        <f t="shared" ref="N10:N38" si="1">SUM(G10+I10)</f>
        <v>69000</v>
      </c>
    </row>
    <row r="11" spans="1:14">
      <c r="A11" s="43"/>
      <c r="B11" s="44" t="s">
        <v>413</v>
      </c>
      <c r="C11" s="56"/>
      <c r="D11" s="28"/>
      <c r="E11" s="28"/>
      <c r="F11" s="29">
        <v>37284</v>
      </c>
      <c r="G11" s="30"/>
      <c r="H11" s="30" t="s">
        <v>414</v>
      </c>
      <c r="I11" s="30">
        <v>99000</v>
      </c>
      <c r="J11" s="31"/>
      <c r="K11" s="30">
        <v>99000</v>
      </c>
      <c r="L11" s="30"/>
      <c r="M11" s="30"/>
      <c r="N11" s="73">
        <f t="shared" si="1"/>
        <v>99000</v>
      </c>
    </row>
    <row r="12" spans="1:14">
      <c r="A12" s="43"/>
      <c r="B12" s="45" t="s">
        <v>415</v>
      </c>
      <c r="C12" s="56" t="s">
        <v>41</v>
      </c>
      <c r="D12" s="28">
        <v>40627</v>
      </c>
      <c r="E12" s="28">
        <v>40629</v>
      </c>
      <c r="F12" s="29">
        <v>37285</v>
      </c>
      <c r="G12" s="30">
        <v>60000</v>
      </c>
      <c r="H12" s="30"/>
      <c r="I12" s="31"/>
      <c r="J12" s="30"/>
      <c r="K12" s="30">
        <v>60000</v>
      </c>
      <c r="L12" s="30"/>
      <c r="M12" s="30"/>
      <c r="N12" s="73">
        <f t="shared" si="1"/>
        <v>60000</v>
      </c>
    </row>
    <row r="13" spans="1:14">
      <c r="A13" s="43"/>
      <c r="B13" s="45" t="s">
        <v>416</v>
      </c>
      <c r="C13" s="56" t="s">
        <v>281</v>
      </c>
      <c r="D13" s="28">
        <v>40626</v>
      </c>
      <c r="E13" s="28">
        <v>40628</v>
      </c>
      <c r="F13" s="29">
        <v>37286</v>
      </c>
      <c r="G13" s="30">
        <v>40000</v>
      </c>
      <c r="H13" s="30"/>
      <c r="I13" s="31"/>
      <c r="J13" s="31"/>
      <c r="K13" s="30">
        <v>40000</v>
      </c>
      <c r="L13" s="30"/>
      <c r="M13" s="30"/>
      <c r="N13" s="73">
        <f t="shared" si="1"/>
        <v>40000</v>
      </c>
    </row>
    <row r="14" spans="1:14">
      <c r="A14" s="43"/>
      <c r="B14" s="45" t="s">
        <v>417</v>
      </c>
      <c r="C14" s="56" t="s">
        <v>281</v>
      </c>
      <c r="D14" s="28">
        <v>40626</v>
      </c>
      <c r="E14" s="28">
        <v>40628</v>
      </c>
      <c r="F14" s="29">
        <v>37287</v>
      </c>
      <c r="G14" s="30">
        <v>40000</v>
      </c>
      <c r="H14" s="30"/>
      <c r="I14" s="31"/>
      <c r="J14" s="31"/>
      <c r="K14" s="30">
        <v>40000</v>
      </c>
      <c r="L14" s="30"/>
      <c r="M14" s="30"/>
      <c r="N14" s="73">
        <f t="shared" si="1"/>
        <v>40000</v>
      </c>
    </row>
    <row r="15" spans="1:14">
      <c r="A15" s="43"/>
      <c r="B15" s="45" t="s">
        <v>221</v>
      </c>
      <c r="C15" s="56"/>
      <c r="D15" s="28"/>
      <c r="E15" s="28"/>
      <c r="F15" s="29">
        <v>37288</v>
      </c>
      <c r="G15" s="30"/>
      <c r="H15" s="30" t="s">
        <v>27</v>
      </c>
      <c r="I15" s="30">
        <v>3200</v>
      </c>
      <c r="J15" s="30">
        <v>3200</v>
      </c>
      <c r="K15" s="30"/>
      <c r="L15" s="30"/>
      <c r="M15" s="74"/>
      <c r="N15" s="73">
        <f t="shared" si="1"/>
        <v>3200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540200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438000</v>
      </c>
      <c r="H40" s="30"/>
      <c r="I40" s="74">
        <f>SUM(I6:I38)</f>
        <v>102200</v>
      </c>
      <c r="J40" s="74">
        <f>SUM(J6:J38)</f>
        <v>121200</v>
      </c>
      <c r="K40" s="74">
        <f>SUM(K6:K38)</f>
        <v>419000</v>
      </c>
      <c r="L40" s="74">
        <f>SUM(L6:L39)</f>
        <v>0</v>
      </c>
      <c r="M40" s="74">
        <f>SUM(M6:M39)</f>
        <v>0</v>
      </c>
      <c r="N40" s="74">
        <f>SUM(J40:M40)</f>
        <v>540200</v>
      </c>
    </row>
    <row r="41" spans="1:14">
      <c r="A41" s="72"/>
      <c r="B41" s="72"/>
      <c r="C41" s="72"/>
      <c r="D41" s="76"/>
      <c r="E41" s="72"/>
      <c r="F41" s="72"/>
      <c r="G41" s="72"/>
      <c r="H41" s="156" t="s">
        <v>18</v>
      </c>
      <c r="I41" s="86"/>
      <c r="J41" s="84"/>
      <c r="K41" s="15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55" t="s">
        <v>20</v>
      </c>
      <c r="F42" s="15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5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62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31000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90200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121200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7"/>
  <sheetViews>
    <sheetView topLeftCell="B1" workbookViewId="0">
      <selection activeCell="C47" sqref="C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5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53"/>
      <c r="K3" s="187">
        <v>40626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5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408</v>
      </c>
      <c r="C6" s="56" t="s">
        <v>41</v>
      </c>
      <c r="D6" s="28">
        <v>40626</v>
      </c>
      <c r="E6" s="28">
        <v>40627</v>
      </c>
      <c r="F6" s="29">
        <v>37277</v>
      </c>
      <c r="G6" s="30">
        <v>30000</v>
      </c>
      <c r="H6" s="57"/>
      <c r="I6" s="31"/>
      <c r="J6" s="30"/>
      <c r="K6" s="30">
        <v>30000</v>
      </c>
      <c r="L6" s="30"/>
      <c r="M6" s="30"/>
      <c r="N6" s="73">
        <f t="shared" ref="N6:N8" si="0">SUM(G6+I6)</f>
        <v>30000</v>
      </c>
    </row>
    <row r="7" spans="1:14">
      <c r="A7" s="50"/>
      <c r="B7" s="44" t="s">
        <v>25</v>
      </c>
      <c r="C7" s="44"/>
      <c r="D7" s="28"/>
      <c r="E7" s="28"/>
      <c r="F7" s="29">
        <v>37278</v>
      </c>
      <c r="G7" s="30"/>
      <c r="H7" s="30" t="s">
        <v>27</v>
      </c>
      <c r="I7" s="31">
        <v>2200</v>
      </c>
      <c r="J7" s="30">
        <v>2200</v>
      </c>
      <c r="K7" s="30"/>
      <c r="L7" s="30"/>
      <c r="M7" s="30"/>
      <c r="N7" s="73">
        <f t="shared" si="0"/>
        <v>2200</v>
      </c>
    </row>
    <row r="8" spans="1:14">
      <c r="A8" s="50"/>
      <c r="B8" s="44"/>
      <c r="C8" s="56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32200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30000</v>
      </c>
      <c r="H40" s="30"/>
      <c r="I40" s="74">
        <f>SUM(I6:I38)</f>
        <v>2200</v>
      </c>
      <c r="J40" s="74">
        <f>SUM(J6:J38)</f>
        <v>2200</v>
      </c>
      <c r="K40" s="74">
        <f>SUM(K6:K38)</f>
        <v>30000</v>
      </c>
      <c r="L40" s="74">
        <f>SUM(L6:L39)</f>
        <v>0</v>
      </c>
      <c r="M40" s="74">
        <f>SUM(M6:M39)</f>
        <v>0</v>
      </c>
      <c r="N40" s="74">
        <f>SUM(J40:M40)</f>
        <v>32200</v>
      </c>
    </row>
    <row r="41" spans="1:14">
      <c r="A41" s="72"/>
      <c r="B41" s="72"/>
      <c r="C41" s="72"/>
      <c r="D41" s="76"/>
      <c r="E41" s="72"/>
      <c r="F41" s="72"/>
      <c r="G41" s="72"/>
      <c r="H41" s="154" t="s">
        <v>18</v>
      </c>
      <c r="I41" s="86"/>
      <c r="J41" s="84"/>
      <c r="K41" s="15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53" t="s">
        <v>20</v>
      </c>
      <c r="F42" s="15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5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2200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D48" sqref="D48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52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51"/>
      <c r="K3" s="187">
        <v>40626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51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396</v>
      </c>
      <c r="C6" s="56" t="s">
        <v>397</v>
      </c>
      <c r="D6" s="28">
        <v>40543</v>
      </c>
      <c r="E6" s="28">
        <v>40546</v>
      </c>
      <c r="F6" s="29">
        <v>37269</v>
      </c>
      <c r="G6" s="30">
        <v>90000</v>
      </c>
      <c r="H6" s="57"/>
      <c r="I6" s="31"/>
      <c r="J6" s="30"/>
      <c r="K6" s="30"/>
      <c r="L6" s="30">
        <v>90000</v>
      </c>
      <c r="M6" s="30"/>
      <c r="N6" s="73">
        <f t="shared" ref="N6:N8" si="0">SUM(G6+I6)</f>
        <v>90000</v>
      </c>
    </row>
    <row r="7" spans="1:14">
      <c r="A7" s="50"/>
      <c r="B7" s="44" t="s">
        <v>399</v>
      </c>
      <c r="C7" s="44" t="s">
        <v>398</v>
      </c>
      <c r="D7" s="28">
        <v>40626</v>
      </c>
      <c r="E7" s="28">
        <v>40627</v>
      </c>
      <c r="F7" s="29">
        <v>37270</v>
      </c>
      <c r="G7" s="30">
        <v>17000</v>
      </c>
      <c r="H7" s="30"/>
      <c r="I7" s="31"/>
      <c r="J7" s="30">
        <v>17000</v>
      </c>
      <c r="K7" s="30"/>
      <c r="L7" s="30"/>
      <c r="M7" s="30"/>
      <c r="N7" s="73">
        <f t="shared" si="0"/>
        <v>17000</v>
      </c>
    </row>
    <row r="8" spans="1:14">
      <c r="A8" s="50"/>
      <c r="B8" s="44" t="s">
        <v>400</v>
      </c>
      <c r="C8" s="56" t="s">
        <v>41</v>
      </c>
      <c r="D8" s="28">
        <v>40626</v>
      </c>
      <c r="E8" s="28">
        <v>40628</v>
      </c>
      <c r="F8" s="29">
        <v>37271</v>
      </c>
      <c r="G8" s="30">
        <v>120000</v>
      </c>
      <c r="H8" s="30"/>
      <c r="I8" s="30"/>
      <c r="J8" s="31"/>
      <c r="K8" s="30">
        <v>120000</v>
      </c>
      <c r="L8" s="30"/>
      <c r="M8" s="30"/>
      <c r="N8" s="73">
        <f t="shared" si="0"/>
        <v>120000</v>
      </c>
    </row>
    <row r="9" spans="1:14">
      <c r="A9" s="50"/>
      <c r="B9" s="44" t="s">
        <v>401</v>
      </c>
      <c r="C9" s="56" t="s">
        <v>402</v>
      </c>
      <c r="D9" s="28">
        <v>40626</v>
      </c>
      <c r="E9" s="28">
        <v>40627</v>
      </c>
      <c r="F9" s="29">
        <v>37272</v>
      </c>
      <c r="G9" s="30">
        <v>17000</v>
      </c>
      <c r="H9" s="30"/>
      <c r="I9" s="30"/>
      <c r="J9" s="31"/>
      <c r="K9" s="30">
        <v>17000</v>
      </c>
      <c r="L9" s="30"/>
      <c r="M9" s="30"/>
      <c r="N9" s="73">
        <f>SUM(G9+I9)</f>
        <v>17000</v>
      </c>
    </row>
    <row r="10" spans="1:14">
      <c r="A10" s="50"/>
      <c r="B10" s="44" t="s">
        <v>403</v>
      </c>
      <c r="C10" s="44"/>
      <c r="D10" s="28"/>
      <c r="E10" s="28"/>
      <c r="F10" s="29">
        <v>37273</v>
      </c>
      <c r="G10" s="30"/>
      <c r="H10" s="30" t="s">
        <v>404</v>
      </c>
      <c r="I10" s="31">
        <v>45000</v>
      </c>
      <c r="J10" s="30"/>
      <c r="K10" s="30">
        <v>45000</v>
      </c>
      <c r="L10" s="30"/>
      <c r="M10" s="30"/>
      <c r="N10" s="73">
        <f t="shared" ref="N10:N38" si="1">SUM(G10+I10)</f>
        <v>45000</v>
      </c>
    </row>
    <row r="11" spans="1:14">
      <c r="A11" s="43"/>
      <c r="B11" s="44" t="s">
        <v>342</v>
      </c>
      <c r="C11" s="56"/>
      <c r="D11" s="28"/>
      <c r="E11" s="28"/>
      <c r="F11" s="29">
        <v>37274</v>
      </c>
      <c r="G11" s="30"/>
      <c r="H11" s="30" t="s">
        <v>405</v>
      </c>
      <c r="I11" s="30">
        <v>176000</v>
      </c>
      <c r="J11" s="31"/>
      <c r="K11" s="30">
        <v>176000</v>
      </c>
      <c r="L11" s="30"/>
      <c r="M11" s="30"/>
      <c r="N11" s="73">
        <f t="shared" si="1"/>
        <v>176000</v>
      </c>
    </row>
    <row r="12" spans="1:14">
      <c r="A12" s="43"/>
      <c r="B12" s="45" t="s">
        <v>356</v>
      </c>
      <c r="C12" s="56"/>
      <c r="D12" s="28"/>
      <c r="E12" s="28"/>
      <c r="F12" s="29">
        <v>37275</v>
      </c>
      <c r="G12" s="30"/>
      <c r="H12" s="30" t="s">
        <v>406</v>
      </c>
      <c r="I12" s="31">
        <v>25000</v>
      </c>
      <c r="J12" s="30">
        <v>25000</v>
      </c>
      <c r="K12" s="30"/>
      <c r="L12" s="30"/>
      <c r="M12" s="30"/>
      <c r="N12" s="73">
        <f t="shared" si="1"/>
        <v>25000</v>
      </c>
    </row>
    <row r="13" spans="1:14">
      <c r="A13" s="43"/>
      <c r="B13" s="45" t="s">
        <v>407</v>
      </c>
      <c r="C13" s="56"/>
      <c r="D13" s="28"/>
      <c r="E13" s="28"/>
      <c r="F13" s="29">
        <v>37276</v>
      </c>
      <c r="G13" s="30"/>
      <c r="H13" s="30" t="s">
        <v>27</v>
      </c>
      <c r="I13" s="31">
        <v>2400</v>
      </c>
      <c r="J13" s="31">
        <v>2400</v>
      </c>
      <c r="K13" s="30"/>
      <c r="L13" s="30"/>
      <c r="M13" s="30"/>
      <c r="N13" s="73">
        <f t="shared" si="1"/>
        <v>2400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492400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244000</v>
      </c>
      <c r="H40" s="30"/>
      <c r="I40" s="74">
        <f>SUM(I6:I38)</f>
        <v>248400</v>
      </c>
      <c r="J40" s="74">
        <f>SUM(J6:J38)</f>
        <v>44400</v>
      </c>
      <c r="K40" s="74">
        <f>SUM(K6:K38)</f>
        <v>358000</v>
      </c>
      <c r="L40" s="74">
        <f>SUM(L6:L39)</f>
        <v>90000</v>
      </c>
      <c r="M40" s="74">
        <f>SUM(M6:M39)</f>
        <v>0</v>
      </c>
      <c r="N40" s="74">
        <f>SUM(J40:M40)</f>
        <v>492400</v>
      </c>
    </row>
    <row r="41" spans="1:14">
      <c r="A41" s="72"/>
      <c r="B41" s="72"/>
      <c r="C41" s="72"/>
      <c r="D41" s="76"/>
      <c r="E41" s="72"/>
      <c r="F41" s="72"/>
      <c r="G41" s="72"/>
      <c r="H41" s="152" t="s">
        <v>18</v>
      </c>
      <c r="I41" s="86"/>
      <c r="J41" s="84"/>
      <c r="K41" s="151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51" t="s">
        <v>20</v>
      </c>
      <c r="F42" s="151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51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44400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44400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7"/>
  <sheetViews>
    <sheetView topLeftCell="A13" workbookViewId="0">
      <selection activeCell="D46" sqref="D4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9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50"/>
      <c r="K3" s="187">
        <v>40626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5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394</v>
      </c>
      <c r="C6" s="56" t="s">
        <v>41</v>
      </c>
      <c r="D6" s="28">
        <v>40625</v>
      </c>
      <c r="E6" s="28">
        <v>40626</v>
      </c>
      <c r="F6" s="29">
        <v>37267</v>
      </c>
      <c r="G6" s="30">
        <v>49000</v>
      </c>
      <c r="H6" s="57"/>
      <c r="I6" s="31"/>
      <c r="J6" s="30">
        <v>49000</v>
      </c>
      <c r="K6" s="30"/>
      <c r="L6" s="30"/>
      <c r="M6" s="30"/>
      <c r="N6" s="73">
        <f t="shared" ref="N6:N8" si="0">SUM(G6+I6)</f>
        <v>49000</v>
      </c>
    </row>
    <row r="7" spans="1:14">
      <c r="A7" s="50"/>
      <c r="B7" s="44" t="s">
        <v>395</v>
      </c>
      <c r="C7" s="44" t="s">
        <v>54</v>
      </c>
      <c r="D7" s="28">
        <v>40626</v>
      </c>
      <c r="E7" s="28">
        <v>40627</v>
      </c>
      <c r="F7" s="29">
        <v>37268</v>
      </c>
      <c r="G7" s="30">
        <v>28500</v>
      </c>
      <c r="H7" s="30"/>
      <c r="I7" s="31"/>
      <c r="J7" s="30"/>
      <c r="K7" s="30">
        <v>28500</v>
      </c>
      <c r="L7" s="30"/>
      <c r="M7" s="30"/>
      <c r="N7" s="73">
        <f t="shared" si="0"/>
        <v>28500</v>
      </c>
    </row>
    <row r="8" spans="1:14">
      <c r="A8" s="50"/>
      <c r="B8" s="44"/>
      <c r="C8" s="56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77500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77500</v>
      </c>
      <c r="H40" s="30"/>
      <c r="I40" s="74">
        <f>SUM(I6:I38)</f>
        <v>0</v>
      </c>
      <c r="J40" s="74">
        <f>SUM(J6:J38)</f>
        <v>49000</v>
      </c>
      <c r="K40" s="74">
        <f>SUM(K6:K38)</f>
        <v>28500</v>
      </c>
      <c r="L40" s="74">
        <f>SUM(L6:L39)</f>
        <v>0</v>
      </c>
      <c r="M40" s="74">
        <f>SUM(M6:M39)</f>
        <v>0</v>
      </c>
      <c r="N40" s="74">
        <f>SUM(J40:M40)</f>
        <v>77500</v>
      </c>
    </row>
    <row r="41" spans="1:14">
      <c r="A41" s="72"/>
      <c r="B41" s="72"/>
      <c r="C41" s="72"/>
      <c r="D41" s="76"/>
      <c r="E41" s="72"/>
      <c r="F41" s="72"/>
      <c r="G41" s="72"/>
      <c r="H41" s="149" t="s">
        <v>18</v>
      </c>
      <c r="I41" s="86"/>
      <c r="J41" s="84"/>
      <c r="K41" s="150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50" t="s">
        <v>20</v>
      </c>
      <c r="F42" s="150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5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49000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49000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47" sqref="C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8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47"/>
      <c r="K3" s="187">
        <v>40625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4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366</v>
      </c>
      <c r="C6" s="56"/>
      <c r="D6" s="28"/>
      <c r="E6" s="28"/>
      <c r="F6" s="29">
        <v>37264</v>
      </c>
      <c r="G6" s="30"/>
      <c r="H6" s="57" t="s">
        <v>392</v>
      </c>
      <c r="I6" s="31">
        <v>76000</v>
      </c>
      <c r="J6" s="30"/>
      <c r="K6" s="30">
        <v>76000</v>
      </c>
      <c r="L6" s="30"/>
      <c r="M6" s="30"/>
      <c r="N6" s="73">
        <f t="shared" ref="N6:N8" si="0">SUM(G6+I6)</f>
        <v>76000</v>
      </c>
    </row>
    <row r="7" spans="1:14">
      <c r="A7" s="50"/>
      <c r="B7" s="44" t="s">
        <v>393</v>
      </c>
      <c r="C7" s="44" t="s">
        <v>41</v>
      </c>
      <c r="D7" s="28">
        <v>40625</v>
      </c>
      <c r="E7" s="28">
        <v>40628</v>
      </c>
      <c r="F7" s="29">
        <v>37265</v>
      </c>
      <c r="G7" s="30">
        <v>90000</v>
      </c>
      <c r="H7" s="30"/>
      <c r="I7" s="31"/>
      <c r="J7" s="30"/>
      <c r="K7" s="30">
        <v>90000</v>
      </c>
      <c r="L7" s="30"/>
      <c r="M7" s="30"/>
      <c r="N7" s="73">
        <f t="shared" si="0"/>
        <v>90000</v>
      </c>
    </row>
    <row r="8" spans="1:14">
      <c r="A8" s="50"/>
      <c r="B8" s="44" t="s">
        <v>25</v>
      </c>
      <c r="C8" s="56"/>
      <c r="D8" s="28"/>
      <c r="E8" s="28"/>
      <c r="F8" s="29">
        <v>37266</v>
      </c>
      <c r="G8" s="30"/>
      <c r="H8" s="30" t="s">
        <v>27</v>
      </c>
      <c r="I8" s="30">
        <v>2200</v>
      </c>
      <c r="J8" s="31">
        <v>2200</v>
      </c>
      <c r="K8" s="30"/>
      <c r="L8" s="30"/>
      <c r="M8" s="30"/>
      <c r="N8" s="73">
        <f t="shared" si="0"/>
        <v>2200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168200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90000</v>
      </c>
      <c r="H40" s="30"/>
      <c r="I40" s="74">
        <f>SUM(I6:I38)</f>
        <v>78200</v>
      </c>
      <c r="J40" s="74">
        <f>SUM(J6:J38)</f>
        <v>2200</v>
      </c>
      <c r="K40" s="74">
        <f>SUM(K6:K38)</f>
        <v>166000</v>
      </c>
      <c r="L40" s="74">
        <f>SUM(L6:L39)</f>
        <v>0</v>
      </c>
      <c r="M40" s="74">
        <f>SUM(M6:M39)</f>
        <v>0</v>
      </c>
      <c r="N40" s="74">
        <f>SUM(J40:M40)</f>
        <v>168200</v>
      </c>
    </row>
    <row r="41" spans="1:14">
      <c r="A41" s="72"/>
      <c r="B41" s="72"/>
      <c r="C41" s="72"/>
      <c r="D41" s="76"/>
      <c r="E41" s="72"/>
      <c r="F41" s="72"/>
      <c r="G41" s="72"/>
      <c r="H41" s="148" t="s">
        <v>18</v>
      </c>
      <c r="I41" s="86"/>
      <c r="J41" s="84"/>
      <c r="K41" s="147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47" t="s">
        <v>20</v>
      </c>
      <c r="F42" s="147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4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2200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45"/>
      <c r="K3" s="187">
        <v>40625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4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386</v>
      </c>
      <c r="C6" s="56" t="s">
        <v>54</v>
      </c>
      <c r="D6" s="28">
        <v>40622</v>
      </c>
      <c r="E6" s="28">
        <v>40625</v>
      </c>
      <c r="F6" s="29">
        <v>37259</v>
      </c>
      <c r="G6" s="30">
        <v>70485</v>
      </c>
      <c r="H6" s="57"/>
      <c r="I6" s="31"/>
      <c r="J6" s="30"/>
      <c r="K6" s="30">
        <v>70485</v>
      </c>
      <c r="L6" s="30"/>
      <c r="M6" s="30"/>
      <c r="N6" s="73">
        <f t="shared" ref="N6:N8" si="0">SUM(G6+I6)</f>
        <v>70485</v>
      </c>
    </row>
    <row r="7" spans="1:14">
      <c r="A7" s="50"/>
      <c r="B7" s="44" t="s">
        <v>387</v>
      </c>
      <c r="C7" s="44" t="s">
        <v>138</v>
      </c>
      <c r="D7" s="28">
        <v>40623</v>
      </c>
      <c r="E7" s="28">
        <v>40625</v>
      </c>
      <c r="F7" s="29">
        <v>37260</v>
      </c>
      <c r="G7" s="30">
        <v>42000</v>
      </c>
      <c r="H7" s="30"/>
      <c r="I7" s="31"/>
      <c r="J7" s="30">
        <v>42000</v>
      </c>
      <c r="K7" s="30"/>
      <c r="L7" s="30"/>
      <c r="M7" s="30"/>
      <c r="N7" s="73">
        <f t="shared" si="0"/>
        <v>42000</v>
      </c>
    </row>
    <row r="8" spans="1:14">
      <c r="A8" s="50"/>
      <c r="B8" s="44" t="s">
        <v>388</v>
      </c>
      <c r="C8" s="56"/>
      <c r="D8" s="28"/>
      <c r="E8" s="28"/>
      <c r="F8" s="29">
        <v>37261</v>
      </c>
      <c r="G8" s="30"/>
      <c r="H8" s="30" t="s">
        <v>389</v>
      </c>
      <c r="I8" s="30">
        <v>81000</v>
      </c>
      <c r="J8" s="31"/>
      <c r="K8" s="30">
        <v>81000</v>
      </c>
      <c r="L8" s="30"/>
      <c r="M8" s="30"/>
      <c r="N8" s="73">
        <f t="shared" si="0"/>
        <v>81000</v>
      </c>
    </row>
    <row r="9" spans="1:14">
      <c r="A9" s="50"/>
      <c r="B9" s="44" t="s">
        <v>390</v>
      </c>
      <c r="C9" s="56" t="s">
        <v>41</v>
      </c>
      <c r="D9" s="28">
        <v>40623</v>
      </c>
      <c r="E9" s="28">
        <v>40625</v>
      </c>
      <c r="F9" s="29">
        <v>37262</v>
      </c>
      <c r="G9" s="30">
        <v>60000</v>
      </c>
      <c r="H9" s="30"/>
      <c r="I9" s="30"/>
      <c r="J9" s="31">
        <v>60000</v>
      </c>
      <c r="K9" s="30"/>
      <c r="L9" s="30"/>
      <c r="M9" s="30"/>
      <c r="N9" s="73">
        <f>SUM(G9+I9)</f>
        <v>60000</v>
      </c>
    </row>
    <row r="10" spans="1:14">
      <c r="A10" s="50"/>
      <c r="B10" s="44" t="s">
        <v>391</v>
      </c>
      <c r="C10" s="44" t="s">
        <v>41</v>
      </c>
      <c r="D10" s="28">
        <v>40625</v>
      </c>
      <c r="E10" s="28">
        <v>40627</v>
      </c>
      <c r="F10" s="29">
        <v>37263</v>
      </c>
      <c r="G10" s="30">
        <v>120000</v>
      </c>
      <c r="H10" s="30"/>
      <c r="I10" s="31"/>
      <c r="J10" s="30"/>
      <c r="K10" s="30">
        <v>120000</v>
      </c>
      <c r="L10" s="30"/>
      <c r="M10" s="30"/>
      <c r="N10" s="73">
        <f t="shared" ref="N10:N38" si="1">SUM(G10+I10)</f>
        <v>120000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373485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292485</v>
      </c>
      <c r="H40" s="30"/>
      <c r="I40" s="74">
        <f>SUM(I6:I38)</f>
        <v>81000</v>
      </c>
      <c r="J40" s="74">
        <f>SUM(J6:J38)</f>
        <v>102000</v>
      </c>
      <c r="K40" s="74">
        <f>SUM(K6:K38)</f>
        <v>271485</v>
      </c>
      <c r="L40" s="74">
        <f>SUM(L6:L39)</f>
        <v>0</v>
      </c>
      <c r="M40" s="74">
        <f>SUM(M6:M39)</f>
        <v>0</v>
      </c>
      <c r="N40" s="74">
        <f>SUM(J40:M40)</f>
        <v>373485</v>
      </c>
    </row>
    <row r="41" spans="1:14">
      <c r="A41" s="72"/>
      <c r="B41" s="72"/>
      <c r="C41" s="72"/>
      <c r="D41" s="76"/>
      <c r="E41" s="72"/>
      <c r="F41" s="72"/>
      <c r="G41" s="72"/>
      <c r="H41" s="146" t="s">
        <v>18</v>
      </c>
      <c r="I41" s="86"/>
      <c r="J41" s="84"/>
      <c r="K41" s="14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45" t="s">
        <v>20</v>
      </c>
      <c r="F42" s="14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4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120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60000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42000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102000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7"/>
  <sheetViews>
    <sheetView topLeftCell="A28" workbookViewId="0">
      <selection activeCell="E37" sqref="E3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221</v>
      </c>
      <c r="F3" s="81"/>
      <c r="G3" s="72"/>
      <c r="H3" s="72"/>
      <c r="I3" s="72"/>
      <c r="J3" s="143"/>
      <c r="K3" s="187">
        <v>40624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4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359</v>
      </c>
      <c r="C6" s="56" t="s">
        <v>63</v>
      </c>
      <c r="D6" s="28">
        <v>40602</v>
      </c>
      <c r="E6" s="28">
        <v>40605</v>
      </c>
      <c r="F6" s="29">
        <v>37230</v>
      </c>
      <c r="G6" s="30">
        <v>88065</v>
      </c>
      <c r="H6" s="57"/>
      <c r="I6" s="31"/>
      <c r="J6" s="30"/>
      <c r="K6" s="30"/>
      <c r="L6" s="30">
        <v>88065</v>
      </c>
      <c r="M6" s="30"/>
      <c r="N6" s="73">
        <f t="shared" ref="N6:N8" si="0">SUM(G6+I6)</f>
        <v>88065</v>
      </c>
    </row>
    <row r="7" spans="1:14">
      <c r="A7" s="50"/>
      <c r="B7" s="44" t="s">
        <v>105</v>
      </c>
      <c r="C7" s="44" t="s">
        <v>63</v>
      </c>
      <c r="D7" s="28">
        <v>40604</v>
      </c>
      <c r="E7" s="28">
        <v>40606</v>
      </c>
      <c r="F7" s="29">
        <v>37231</v>
      </c>
      <c r="G7" s="30">
        <v>58710</v>
      </c>
      <c r="H7" s="30"/>
      <c r="I7" s="31"/>
      <c r="J7" s="30"/>
      <c r="K7" s="30"/>
      <c r="L7" s="30">
        <v>58710</v>
      </c>
      <c r="M7" s="30"/>
      <c r="N7" s="73">
        <f t="shared" si="0"/>
        <v>58710</v>
      </c>
    </row>
    <row r="8" spans="1:14">
      <c r="A8" s="50"/>
      <c r="B8" s="44" t="s">
        <v>360</v>
      </c>
      <c r="C8" s="56" t="s">
        <v>63</v>
      </c>
      <c r="D8" s="28">
        <v>40605</v>
      </c>
      <c r="E8" s="28">
        <v>40606</v>
      </c>
      <c r="F8" s="29">
        <v>37232</v>
      </c>
      <c r="G8" s="30">
        <v>29355</v>
      </c>
      <c r="H8" s="30"/>
      <c r="I8" s="30"/>
      <c r="J8" s="31"/>
      <c r="K8" s="30"/>
      <c r="L8" s="30">
        <v>29355</v>
      </c>
      <c r="M8" s="30"/>
      <c r="N8" s="73">
        <f t="shared" si="0"/>
        <v>29355</v>
      </c>
    </row>
    <row r="9" spans="1:14">
      <c r="A9" s="50"/>
      <c r="B9" s="44" t="s">
        <v>361</v>
      </c>
      <c r="C9" s="56" t="s">
        <v>63</v>
      </c>
      <c r="D9" s="28">
        <v>40605</v>
      </c>
      <c r="E9" s="28">
        <v>40606</v>
      </c>
      <c r="F9" s="29">
        <v>37233</v>
      </c>
      <c r="G9" s="30">
        <v>29355</v>
      </c>
      <c r="H9" s="30"/>
      <c r="I9" s="30"/>
      <c r="J9" s="31"/>
      <c r="K9" s="30"/>
      <c r="L9" s="30">
        <v>29355</v>
      </c>
      <c r="M9" s="30"/>
      <c r="N9" s="73">
        <f>SUM(G9+I9)</f>
        <v>29355</v>
      </c>
    </row>
    <row r="10" spans="1:14">
      <c r="A10" s="50"/>
      <c r="B10" s="44" t="s">
        <v>362</v>
      </c>
      <c r="C10" s="44" t="s">
        <v>63</v>
      </c>
      <c r="D10" s="28">
        <v>40605</v>
      </c>
      <c r="E10" s="28">
        <v>40608</v>
      </c>
      <c r="F10" s="29">
        <v>37234</v>
      </c>
      <c r="G10" s="30">
        <v>88065</v>
      </c>
      <c r="H10" s="30"/>
      <c r="I10" s="31"/>
      <c r="J10" s="30"/>
      <c r="K10" s="30"/>
      <c r="L10" s="30">
        <v>88065</v>
      </c>
      <c r="M10" s="30"/>
      <c r="N10" s="73">
        <f t="shared" ref="N10:N38" si="1">SUM(G10+I10)</f>
        <v>88065</v>
      </c>
    </row>
    <row r="11" spans="1:14">
      <c r="A11" s="43"/>
      <c r="B11" s="44" t="s">
        <v>363</v>
      </c>
      <c r="C11" s="56" t="s">
        <v>63</v>
      </c>
      <c r="D11" s="28">
        <v>40606</v>
      </c>
      <c r="E11" s="28">
        <v>40608</v>
      </c>
      <c r="F11" s="29">
        <v>37235</v>
      </c>
      <c r="G11" s="30">
        <v>58710</v>
      </c>
      <c r="H11" s="30"/>
      <c r="I11" s="30"/>
      <c r="J11" s="31"/>
      <c r="K11" s="30"/>
      <c r="L11" s="30">
        <v>58710</v>
      </c>
      <c r="M11" s="30"/>
      <c r="N11" s="73">
        <f t="shared" si="1"/>
        <v>58710</v>
      </c>
    </row>
    <row r="12" spans="1:14">
      <c r="A12" s="43"/>
      <c r="B12" s="45" t="s">
        <v>364</v>
      </c>
      <c r="C12" s="56" t="s">
        <v>63</v>
      </c>
      <c r="D12" s="28">
        <v>40607</v>
      </c>
      <c r="E12" s="28">
        <v>40608</v>
      </c>
      <c r="F12" s="29">
        <v>37236</v>
      </c>
      <c r="G12" s="30">
        <v>43320</v>
      </c>
      <c r="H12" s="30"/>
      <c r="I12" s="31"/>
      <c r="J12" s="30"/>
      <c r="K12" s="30"/>
      <c r="L12" s="30">
        <v>43320</v>
      </c>
      <c r="M12" s="30"/>
      <c r="N12" s="73">
        <f t="shared" si="1"/>
        <v>43320</v>
      </c>
    </row>
    <row r="13" spans="1:14">
      <c r="A13" s="43"/>
      <c r="B13" s="45" t="s">
        <v>365</v>
      </c>
      <c r="C13" s="56" t="s">
        <v>63</v>
      </c>
      <c r="D13" s="28">
        <v>40607</v>
      </c>
      <c r="E13" s="28">
        <v>40609</v>
      </c>
      <c r="F13" s="29">
        <v>37237</v>
      </c>
      <c r="G13" s="30">
        <v>58710</v>
      </c>
      <c r="H13" s="30"/>
      <c r="I13" s="31"/>
      <c r="J13" s="31"/>
      <c r="K13" s="30"/>
      <c r="L13" s="30">
        <v>58710</v>
      </c>
      <c r="M13" s="30"/>
      <c r="N13" s="73">
        <f t="shared" si="1"/>
        <v>58710</v>
      </c>
    </row>
    <row r="14" spans="1:14">
      <c r="A14" s="43"/>
      <c r="B14" s="45" t="s">
        <v>366</v>
      </c>
      <c r="C14" s="56" t="s">
        <v>371</v>
      </c>
      <c r="D14" s="28"/>
      <c r="E14" s="28"/>
      <c r="F14" s="29">
        <v>37238</v>
      </c>
      <c r="G14" s="30"/>
      <c r="H14" s="30" t="s">
        <v>367</v>
      </c>
      <c r="I14" s="31">
        <v>50000</v>
      </c>
      <c r="J14" s="31"/>
      <c r="K14" s="30">
        <v>50000</v>
      </c>
      <c r="L14" s="30"/>
      <c r="M14" s="30"/>
      <c r="N14" s="73">
        <f t="shared" si="1"/>
        <v>50000</v>
      </c>
    </row>
    <row r="15" spans="1:14">
      <c r="A15" s="43"/>
      <c r="B15" s="45" t="s">
        <v>287</v>
      </c>
      <c r="C15" s="56" t="s">
        <v>63</v>
      </c>
      <c r="D15" s="28">
        <v>40607</v>
      </c>
      <c r="E15" s="28">
        <v>40608</v>
      </c>
      <c r="F15" s="29">
        <v>37239</v>
      </c>
      <c r="G15" s="30">
        <v>29355</v>
      </c>
      <c r="H15" s="30"/>
      <c r="I15" s="30"/>
      <c r="J15" s="30"/>
      <c r="K15" s="30"/>
      <c r="L15" s="30">
        <v>29355</v>
      </c>
      <c r="M15" s="74"/>
      <c r="N15" s="73">
        <f t="shared" si="1"/>
        <v>29355</v>
      </c>
    </row>
    <row r="16" spans="1:14">
      <c r="A16" s="46"/>
      <c r="B16" s="45" t="s">
        <v>155</v>
      </c>
      <c r="C16" s="56" t="s">
        <v>63</v>
      </c>
      <c r="D16" s="28">
        <v>40608</v>
      </c>
      <c r="E16" s="28">
        <v>40609</v>
      </c>
      <c r="F16" s="29">
        <v>37240</v>
      </c>
      <c r="G16" s="30">
        <v>29355</v>
      </c>
      <c r="H16" s="34"/>
      <c r="I16" s="35"/>
      <c r="J16" s="30"/>
      <c r="K16" s="36"/>
      <c r="L16" s="30">
        <v>29355</v>
      </c>
      <c r="M16" s="82"/>
      <c r="N16" s="73">
        <f t="shared" si="1"/>
        <v>29355</v>
      </c>
    </row>
    <row r="17" spans="1:14">
      <c r="A17" s="46"/>
      <c r="B17" s="47" t="s">
        <v>368</v>
      </c>
      <c r="C17" s="56" t="s">
        <v>63</v>
      </c>
      <c r="D17" s="28">
        <v>40609</v>
      </c>
      <c r="E17" s="28">
        <v>40610</v>
      </c>
      <c r="F17" s="29">
        <v>37241</v>
      </c>
      <c r="G17" s="34">
        <v>43320</v>
      </c>
      <c r="H17" s="34"/>
      <c r="I17" s="35"/>
      <c r="J17" s="34"/>
      <c r="K17" s="36"/>
      <c r="L17" s="34">
        <v>43320</v>
      </c>
      <c r="M17" s="82"/>
      <c r="N17" s="73">
        <f t="shared" si="1"/>
        <v>43320</v>
      </c>
    </row>
    <row r="18" spans="1:14">
      <c r="A18" s="46"/>
      <c r="B18" s="47" t="s">
        <v>369</v>
      </c>
      <c r="C18" s="38" t="s">
        <v>63</v>
      </c>
      <c r="D18" s="33">
        <v>40609</v>
      </c>
      <c r="E18" s="33">
        <v>40611</v>
      </c>
      <c r="F18" s="29">
        <v>37242</v>
      </c>
      <c r="G18" s="34">
        <v>58710</v>
      </c>
      <c r="H18" s="34"/>
      <c r="I18" s="35"/>
      <c r="J18" s="34"/>
      <c r="K18" s="36"/>
      <c r="L18" s="34">
        <v>58710</v>
      </c>
      <c r="M18" s="34"/>
      <c r="N18" s="73">
        <f t="shared" si="1"/>
        <v>58710</v>
      </c>
    </row>
    <row r="19" spans="1:14">
      <c r="A19" s="48"/>
      <c r="B19" s="49" t="s">
        <v>370</v>
      </c>
      <c r="C19" s="40" t="s">
        <v>63</v>
      </c>
      <c r="D19" s="33">
        <v>40610</v>
      </c>
      <c r="E19" s="33">
        <v>40612</v>
      </c>
      <c r="F19" s="29">
        <v>37243</v>
      </c>
      <c r="G19" s="30">
        <v>58710</v>
      </c>
      <c r="H19" s="30"/>
      <c r="I19" s="31"/>
      <c r="J19" s="30"/>
      <c r="K19" s="30"/>
      <c r="L19" s="30">
        <v>58710</v>
      </c>
      <c r="M19" s="83"/>
      <c r="N19" s="73">
        <f t="shared" si="1"/>
        <v>58710</v>
      </c>
    </row>
    <row r="20" spans="1:14">
      <c r="A20" s="48"/>
      <c r="B20" s="49" t="s">
        <v>275</v>
      </c>
      <c r="C20" s="45" t="s">
        <v>63</v>
      </c>
      <c r="D20" s="33">
        <v>40611</v>
      </c>
      <c r="E20" s="33">
        <v>40613</v>
      </c>
      <c r="F20" s="29">
        <v>37244</v>
      </c>
      <c r="G20" s="30">
        <v>58710</v>
      </c>
      <c r="H20" s="34"/>
      <c r="I20" s="35"/>
      <c r="J20" s="30"/>
      <c r="K20" s="34"/>
      <c r="L20" s="30">
        <v>58710</v>
      </c>
      <c r="M20" s="83"/>
      <c r="N20" s="73">
        <f t="shared" si="1"/>
        <v>58710</v>
      </c>
    </row>
    <row r="21" spans="1:14">
      <c r="A21" s="48"/>
      <c r="B21" s="49" t="s">
        <v>372</v>
      </c>
      <c r="C21" s="49" t="s">
        <v>372</v>
      </c>
      <c r="D21" s="33">
        <v>40605</v>
      </c>
      <c r="E21" s="33">
        <v>40607</v>
      </c>
      <c r="F21" s="29">
        <v>37245</v>
      </c>
      <c r="G21" s="30">
        <v>484000</v>
      </c>
      <c r="H21" s="34"/>
      <c r="I21" s="35"/>
      <c r="J21" s="30"/>
      <c r="K21" s="34"/>
      <c r="L21" s="30">
        <v>484000</v>
      </c>
      <c r="M21" s="83"/>
      <c r="N21" s="73">
        <f t="shared" si="1"/>
        <v>484000</v>
      </c>
    </row>
    <row r="22" spans="1:14">
      <c r="A22" s="48"/>
      <c r="B22" s="49" t="s">
        <v>373</v>
      </c>
      <c r="C22" s="40" t="s">
        <v>41</v>
      </c>
      <c r="D22" s="33">
        <v>40624</v>
      </c>
      <c r="E22" s="33">
        <v>40625</v>
      </c>
      <c r="F22" s="29">
        <v>37246</v>
      </c>
      <c r="G22" s="30">
        <v>30000</v>
      </c>
      <c r="H22" s="34"/>
      <c r="I22" s="35"/>
      <c r="J22" s="30">
        <v>30000</v>
      </c>
      <c r="K22" s="34"/>
      <c r="L22" s="30"/>
      <c r="M22" s="83"/>
      <c r="N22" s="73">
        <f t="shared" si="1"/>
        <v>30000</v>
      </c>
    </row>
    <row r="23" spans="1:14">
      <c r="A23" s="48"/>
      <c r="B23" s="49" t="s">
        <v>372</v>
      </c>
      <c r="C23" s="49" t="s">
        <v>372</v>
      </c>
      <c r="D23" s="33">
        <v>40608</v>
      </c>
      <c r="E23" s="33">
        <v>40610</v>
      </c>
      <c r="F23" s="29">
        <v>37247</v>
      </c>
      <c r="G23" s="30">
        <v>484000</v>
      </c>
      <c r="H23" s="34"/>
      <c r="I23" s="35"/>
      <c r="J23" s="30"/>
      <c r="K23" s="34"/>
      <c r="L23" s="30">
        <v>484000</v>
      </c>
      <c r="M23" s="83"/>
      <c r="N23" s="73">
        <f t="shared" si="1"/>
        <v>484000</v>
      </c>
    </row>
    <row r="24" spans="1:14">
      <c r="A24" s="48"/>
      <c r="B24" s="49" t="s">
        <v>374</v>
      </c>
      <c r="C24" s="49" t="s">
        <v>374</v>
      </c>
      <c r="D24" s="33">
        <v>40624</v>
      </c>
      <c r="E24" s="33">
        <v>40625</v>
      </c>
      <c r="F24" s="29">
        <v>37248</v>
      </c>
      <c r="G24" s="30">
        <v>26000</v>
      </c>
      <c r="H24" s="34"/>
      <c r="I24" s="35"/>
      <c r="J24" s="30"/>
      <c r="K24" s="34">
        <v>26000</v>
      </c>
      <c r="L24" s="30"/>
      <c r="M24" s="83"/>
      <c r="N24" s="73">
        <f t="shared" si="1"/>
        <v>26000</v>
      </c>
    </row>
    <row r="25" spans="1:14">
      <c r="A25" s="48"/>
      <c r="B25" s="49" t="s">
        <v>376</v>
      </c>
      <c r="C25" s="49" t="s">
        <v>375</v>
      </c>
      <c r="D25" s="33">
        <v>40628</v>
      </c>
      <c r="E25" s="33">
        <v>40602</v>
      </c>
      <c r="F25" s="29">
        <v>37249</v>
      </c>
      <c r="G25" s="30">
        <v>56000</v>
      </c>
      <c r="H25" s="34"/>
      <c r="I25" s="35"/>
      <c r="J25" s="30"/>
      <c r="K25" s="34"/>
      <c r="L25" s="30">
        <v>56000</v>
      </c>
      <c r="M25" s="83"/>
      <c r="N25" s="73">
        <f t="shared" si="1"/>
        <v>56000</v>
      </c>
    </row>
    <row r="26" spans="1:14">
      <c r="A26" s="48"/>
      <c r="B26" s="49" t="s">
        <v>377</v>
      </c>
      <c r="C26" s="49" t="s">
        <v>375</v>
      </c>
      <c r="D26" s="33">
        <v>40600</v>
      </c>
      <c r="E26" s="33">
        <v>40602</v>
      </c>
      <c r="F26" s="29">
        <v>37250</v>
      </c>
      <c r="G26" s="30">
        <v>56000</v>
      </c>
      <c r="H26" s="34"/>
      <c r="I26" s="35"/>
      <c r="J26" s="30"/>
      <c r="K26" s="34"/>
      <c r="L26" s="30">
        <v>56000</v>
      </c>
      <c r="M26" s="83"/>
      <c r="N26" s="73">
        <f t="shared" si="1"/>
        <v>56000</v>
      </c>
    </row>
    <row r="27" spans="1:14">
      <c r="A27" s="48"/>
      <c r="B27" s="49" t="s">
        <v>378</v>
      </c>
      <c r="C27" s="49" t="s">
        <v>375</v>
      </c>
      <c r="D27" s="33">
        <v>40603</v>
      </c>
      <c r="E27" s="33">
        <v>40605</v>
      </c>
      <c r="F27" s="29">
        <v>37251</v>
      </c>
      <c r="G27" s="30">
        <v>176000</v>
      </c>
      <c r="H27" s="34"/>
      <c r="I27" s="35"/>
      <c r="J27" s="30"/>
      <c r="K27" s="34"/>
      <c r="L27" s="30">
        <v>176000</v>
      </c>
      <c r="M27" s="83"/>
      <c r="N27" s="73">
        <f t="shared" si="1"/>
        <v>176000</v>
      </c>
    </row>
    <row r="28" spans="1:14">
      <c r="A28" s="48"/>
      <c r="B28" s="49" t="s">
        <v>379</v>
      </c>
      <c r="C28" s="49" t="s">
        <v>375</v>
      </c>
      <c r="D28" s="33">
        <v>40608</v>
      </c>
      <c r="E28" s="33">
        <v>40609</v>
      </c>
      <c r="F28" s="29">
        <v>37252</v>
      </c>
      <c r="G28" s="30">
        <v>28000</v>
      </c>
      <c r="H28" s="34"/>
      <c r="I28" s="35"/>
      <c r="J28" s="30"/>
      <c r="K28" s="34"/>
      <c r="L28" s="30">
        <v>28000</v>
      </c>
      <c r="M28" s="83"/>
      <c r="N28" s="73">
        <f t="shared" si="1"/>
        <v>28000</v>
      </c>
    </row>
    <row r="29" spans="1:14">
      <c r="A29" s="48"/>
      <c r="B29" s="49" t="s">
        <v>380</v>
      </c>
      <c r="C29" s="49" t="s">
        <v>375</v>
      </c>
      <c r="D29" s="33">
        <v>40609</v>
      </c>
      <c r="E29" s="33">
        <v>40611</v>
      </c>
      <c r="F29" s="29">
        <v>37253</v>
      </c>
      <c r="G29" s="30">
        <v>484000</v>
      </c>
      <c r="H29" s="34"/>
      <c r="I29" s="35"/>
      <c r="J29" s="30"/>
      <c r="K29" s="34"/>
      <c r="L29" s="30">
        <v>484000</v>
      </c>
      <c r="M29" s="83"/>
      <c r="N29" s="73">
        <f t="shared" si="1"/>
        <v>484000</v>
      </c>
    </row>
    <row r="30" spans="1:14">
      <c r="A30" s="48"/>
      <c r="B30" s="49" t="s">
        <v>381</v>
      </c>
      <c r="C30" s="49" t="s">
        <v>375</v>
      </c>
      <c r="D30" s="33">
        <v>40611</v>
      </c>
      <c r="E30" s="33">
        <v>40612</v>
      </c>
      <c r="F30" s="29">
        <v>37254</v>
      </c>
      <c r="G30" s="30">
        <v>181000</v>
      </c>
      <c r="H30" s="34"/>
      <c r="I30" s="35"/>
      <c r="J30" s="30"/>
      <c r="K30" s="34"/>
      <c r="L30" s="30">
        <v>181000</v>
      </c>
      <c r="M30" s="83"/>
      <c r="N30" s="73">
        <f t="shared" si="1"/>
        <v>181000</v>
      </c>
    </row>
    <row r="31" spans="1:14">
      <c r="A31" s="48"/>
      <c r="B31" s="40" t="s">
        <v>382</v>
      </c>
      <c r="C31" s="40" t="s">
        <v>382</v>
      </c>
      <c r="D31" s="33">
        <v>40606</v>
      </c>
      <c r="E31" s="33">
        <v>40607</v>
      </c>
      <c r="F31" s="29">
        <v>37255</v>
      </c>
      <c r="G31" s="30">
        <v>89500</v>
      </c>
      <c r="H31" s="34"/>
      <c r="I31" s="35"/>
      <c r="J31" s="30"/>
      <c r="K31" s="34"/>
      <c r="L31" s="30">
        <v>89500</v>
      </c>
      <c r="M31" s="83"/>
      <c r="N31" s="73">
        <f t="shared" si="1"/>
        <v>89500</v>
      </c>
    </row>
    <row r="32" spans="1:14">
      <c r="A32" s="48"/>
      <c r="B32" s="49" t="s">
        <v>177</v>
      </c>
      <c r="C32" s="49" t="s">
        <v>177</v>
      </c>
      <c r="D32" s="33">
        <v>40624</v>
      </c>
      <c r="E32" s="33">
        <v>40625</v>
      </c>
      <c r="F32" s="29">
        <v>37256</v>
      </c>
      <c r="G32" s="30">
        <v>27000</v>
      </c>
      <c r="H32" s="34"/>
      <c r="I32" s="35"/>
      <c r="J32" s="30">
        <v>27000</v>
      </c>
      <c r="K32" s="34"/>
      <c r="L32" s="30"/>
      <c r="M32" s="83"/>
      <c r="N32" s="73">
        <f t="shared" si="1"/>
        <v>27000</v>
      </c>
    </row>
    <row r="33" spans="1:14">
      <c r="A33" s="48"/>
      <c r="B33" s="49" t="s">
        <v>383</v>
      </c>
      <c r="C33" s="40" t="s">
        <v>41</v>
      </c>
      <c r="D33" s="33"/>
      <c r="E33" s="33"/>
      <c r="F33" s="29">
        <v>37257</v>
      </c>
      <c r="G33" s="30"/>
      <c r="H33" s="34" t="s">
        <v>384</v>
      </c>
      <c r="I33" s="35">
        <v>205000</v>
      </c>
      <c r="J33" s="30">
        <v>205000</v>
      </c>
      <c r="K33" s="34"/>
      <c r="L33" s="30"/>
      <c r="M33" s="83"/>
      <c r="N33" s="73">
        <f t="shared" si="1"/>
        <v>205000</v>
      </c>
    </row>
    <row r="34" spans="1:14">
      <c r="A34" s="48"/>
      <c r="B34" s="49" t="s">
        <v>180</v>
      </c>
      <c r="C34" s="40" t="s">
        <v>41</v>
      </c>
      <c r="D34" s="33"/>
      <c r="E34" s="33"/>
      <c r="F34" s="40">
        <v>37258</v>
      </c>
      <c r="G34" s="30"/>
      <c r="H34" s="34" t="s">
        <v>385</v>
      </c>
      <c r="I34" s="35">
        <v>1200</v>
      </c>
      <c r="J34" s="30">
        <v>1200</v>
      </c>
      <c r="K34" s="34"/>
      <c r="L34" s="30"/>
      <c r="M34" s="83"/>
      <c r="N34" s="73">
        <f t="shared" si="1"/>
        <v>1200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3110150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2853950</v>
      </c>
      <c r="H40" s="30"/>
      <c r="I40" s="74">
        <f>SUM(I6:I38)</f>
        <v>256200</v>
      </c>
      <c r="J40" s="74">
        <f>SUM(J6:J38)</f>
        <v>263200</v>
      </c>
      <c r="K40" s="74">
        <f>SUM(K6:K38)</f>
        <v>76000</v>
      </c>
      <c r="L40" s="74">
        <f>SUM(L6:L39)</f>
        <v>2770950</v>
      </c>
      <c r="M40" s="74">
        <f>SUM(M6:M39)</f>
        <v>0</v>
      </c>
      <c r="N40" s="74">
        <f>SUM(J40:M40)</f>
        <v>3110150</v>
      </c>
    </row>
    <row r="41" spans="1:14">
      <c r="A41" s="72"/>
      <c r="B41" s="72"/>
      <c r="C41" s="72"/>
      <c r="D41" s="76"/>
      <c r="E41" s="72"/>
      <c r="F41" s="72"/>
      <c r="G41" s="72"/>
      <c r="H41" s="144" t="s">
        <v>18</v>
      </c>
      <c r="I41" s="86"/>
      <c r="J41" s="84"/>
      <c r="K41" s="14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43" t="s">
        <v>20</v>
      </c>
      <c r="F42" s="14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4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263200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263200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N21" sqref="N21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9.4257812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77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78"/>
      <c r="K3" s="187">
        <v>40633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78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/>
      <c r="C6" s="56"/>
      <c r="D6" s="28"/>
      <c r="E6" s="28"/>
      <c r="F6" s="29"/>
      <c r="G6" s="30"/>
      <c r="H6" s="57"/>
      <c r="I6" s="31"/>
      <c r="J6" s="30"/>
      <c r="K6" s="30"/>
      <c r="L6" s="30"/>
      <c r="M6" s="30"/>
      <c r="N6" s="73">
        <v>0</v>
      </c>
    </row>
    <row r="7" spans="1:14">
      <c r="A7" s="50"/>
      <c r="B7" s="44"/>
      <c r="C7" s="44"/>
      <c r="D7" s="28"/>
      <c r="E7" s="28"/>
      <c r="F7" s="29"/>
      <c r="G7" s="30"/>
      <c r="H7" s="30"/>
      <c r="I7" s="31"/>
      <c r="J7" s="30"/>
      <c r="K7" s="30"/>
      <c r="L7" s="30"/>
      <c r="M7" s="30"/>
      <c r="N7" s="73">
        <v>0</v>
      </c>
    </row>
    <row r="8" spans="1:14">
      <c r="A8" s="50"/>
      <c r="B8" s="44"/>
      <c r="C8" s="56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ref="N19:N38" si="0">SUM(G19+I19)</f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0</v>
      </c>
      <c r="H40" s="30"/>
      <c r="I40" s="74">
        <f>SUM(I6:I38)</f>
        <v>0</v>
      </c>
      <c r="J40" s="74">
        <f>SUM(J6:J38)</f>
        <v>0</v>
      </c>
      <c r="K40" s="74">
        <f>SUM(K6:K38)</f>
        <v>0</v>
      </c>
      <c r="L40" s="74">
        <f>SUM(L6:L39)</f>
        <v>0</v>
      </c>
      <c r="M40" s="74">
        <f>SUM(M6:M39)</f>
        <v>0</v>
      </c>
      <c r="N40" s="74">
        <f>SUM(J40:M40)</f>
        <v>0</v>
      </c>
    </row>
    <row r="41" spans="1:14">
      <c r="A41" s="72"/>
      <c r="B41" s="72"/>
      <c r="C41" s="72"/>
      <c r="D41" s="76"/>
      <c r="E41" s="72"/>
      <c r="F41" s="72"/>
      <c r="G41" s="72"/>
      <c r="H41" s="177" t="s">
        <v>18</v>
      </c>
      <c r="I41" s="86"/>
      <c r="J41" s="84"/>
      <c r="K41" s="178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78" t="s">
        <v>20</v>
      </c>
      <c r="F42" s="178"/>
      <c r="G42" s="72" t="s">
        <v>21</v>
      </c>
      <c r="H42" s="87" t="s">
        <v>512</v>
      </c>
      <c r="I42" s="87"/>
      <c r="J42" s="88"/>
      <c r="K42" s="22"/>
      <c r="L42" s="22"/>
      <c r="M42" s="72"/>
      <c r="N42" s="72"/>
    </row>
    <row r="43" spans="1:14">
      <c r="A43" s="6" t="s">
        <v>22</v>
      </c>
      <c r="B43" s="178"/>
      <c r="C43" s="89"/>
      <c r="D43" s="72"/>
      <c r="E43" s="189">
        <v>500</v>
      </c>
      <c r="F43" s="190"/>
      <c r="G43" s="72"/>
      <c r="H43" s="90" t="s">
        <v>513</v>
      </c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G18" sqref="G18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140625" style="77" customWidth="1"/>
    <col min="9" max="9" width="9.85546875" style="77" customWidth="1"/>
    <col min="10" max="10" width="11.42578125" style="77"/>
    <col min="11" max="11" width="10.5703125" style="77" customWidth="1"/>
    <col min="12" max="12" width="9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1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42"/>
      <c r="K3" s="187">
        <v>40624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42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353</v>
      </c>
      <c r="C6" s="56" t="s">
        <v>353</v>
      </c>
      <c r="D6" s="28">
        <v>40623</v>
      </c>
      <c r="E6" s="28">
        <v>40624</v>
      </c>
      <c r="F6" s="29">
        <v>37224</v>
      </c>
      <c r="G6" s="30">
        <v>28000</v>
      </c>
      <c r="H6" s="57"/>
      <c r="I6" s="31"/>
      <c r="J6" s="30">
        <v>28000</v>
      </c>
      <c r="K6" s="30"/>
      <c r="L6" s="30"/>
      <c r="M6" s="30"/>
      <c r="N6" s="73">
        <f t="shared" ref="N6:N8" si="0">SUM(G6+I6)</f>
        <v>28000</v>
      </c>
    </row>
    <row r="7" spans="1:14">
      <c r="A7" s="50"/>
      <c r="B7" s="44" t="s">
        <v>354</v>
      </c>
      <c r="C7" s="44" t="s">
        <v>354</v>
      </c>
      <c r="D7" s="28"/>
      <c r="E7" s="28"/>
      <c r="F7" s="29">
        <v>37225</v>
      </c>
      <c r="G7" s="30"/>
      <c r="H7" s="30" t="s">
        <v>27</v>
      </c>
      <c r="I7" s="31">
        <v>4000</v>
      </c>
      <c r="J7" s="30">
        <v>4000</v>
      </c>
      <c r="K7" s="30"/>
      <c r="L7" s="30"/>
      <c r="M7" s="30"/>
      <c r="N7" s="73">
        <f t="shared" si="0"/>
        <v>4000</v>
      </c>
    </row>
    <row r="8" spans="1:14">
      <c r="A8" s="50" t="s">
        <v>355</v>
      </c>
      <c r="B8" s="44" t="s">
        <v>356</v>
      </c>
      <c r="C8" s="56" t="s">
        <v>41</v>
      </c>
      <c r="D8" s="28">
        <v>40624</v>
      </c>
      <c r="E8" s="28">
        <v>40628</v>
      </c>
      <c r="F8" s="29">
        <v>37226</v>
      </c>
      <c r="G8" s="30">
        <v>120000</v>
      </c>
      <c r="H8" s="30"/>
      <c r="I8" s="30"/>
      <c r="J8" s="31"/>
      <c r="K8" s="30">
        <v>120000</v>
      </c>
      <c r="L8" s="30"/>
      <c r="M8" s="30"/>
      <c r="N8" s="73">
        <f t="shared" si="0"/>
        <v>120000</v>
      </c>
    </row>
    <row r="9" spans="1:14">
      <c r="A9" s="50" t="s">
        <v>274</v>
      </c>
      <c r="B9" s="44" t="s">
        <v>346</v>
      </c>
      <c r="C9" s="56" t="s">
        <v>41</v>
      </c>
      <c r="D9" s="28"/>
      <c r="E9" s="28"/>
      <c r="F9" s="29">
        <v>37227</v>
      </c>
      <c r="G9" s="30"/>
      <c r="H9" s="30" t="s">
        <v>357</v>
      </c>
      <c r="I9" s="30">
        <v>40000</v>
      </c>
      <c r="J9" s="31"/>
      <c r="K9" s="30">
        <v>40000</v>
      </c>
      <c r="L9" s="30"/>
      <c r="M9" s="30"/>
      <c r="N9" s="73">
        <f>SUM(G9+I9)</f>
        <v>40000</v>
      </c>
    </row>
    <row r="10" spans="1:14">
      <c r="A10" s="50"/>
      <c r="B10" s="44" t="s">
        <v>104</v>
      </c>
      <c r="C10" s="44" t="s">
        <v>27</v>
      </c>
      <c r="D10" s="28"/>
      <c r="E10" s="28"/>
      <c r="F10" s="29">
        <v>37228</v>
      </c>
      <c r="G10" s="30"/>
      <c r="H10" s="30" t="s">
        <v>27</v>
      </c>
      <c r="I10" s="31">
        <v>7400</v>
      </c>
      <c r="J10" s="30">
        <v>7400</v>
      </c>
      <c r="K10" s="30"/>
      <c r="L10" s="30"/>
      <c r="M10" s="30"/>
      <c r="N10" s="73">
        <f t="shared" ref="N10:N38" si="1">SUM(G10+I10)</f>
        <v>7400</v>
      </c>
    </row>
    <row r="11" spans="1:14">
      <c r="A11" s="43" t="s">
        <v>96</v>
      </c>
      <c r="B11" s="44" t="s">
        <v>358</v>
      </c>
      <c r="C11" s="56" t="s">
        <v>41</v>
      </c>
      <c r="D11" s="28">
        <v>40624</v>
      </c>
      <c r="E11" s="28">
        <v>40626</v>
      </c>
      <c r="F11" s="29">
        <v>37229</v>
      </c>
      <c r="G11" s="30">
        <v>60000</v>
      </c>
      <c r="H11" s="30"/>
      <c r="I11" s="30"/>
      <c r="J11" s="31"/>
      <c r="K11" s="30">
        <v>60000</v>
      </c>
      <c r="L11" s="30"/>
      <c r="M11" s="30"/>
      <c r="N11" s="73">
        <f t="shared" si="1"/>
        <v>60000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259400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51400</v>
      </c>
      <c r="J40" s="74">
        <f>SUM(J6:J38)</f>
        <v>39400</v>
      </c>
      <c r="K40" s="74">
        <f>SUM(K6:K38)</f>
        <v>220000</v>
      </c>
      <c r="L40" s="74">
        <f>SUM(L6:L39)</f>
        <v>0</v>
      </c>
      <c r="M40" s="74">
        <f>SUM(M6:M39)</f>
        <v>0</v>
      </c>
      <c r="N40" s="74">
        <f>SUM(J40:M40)</f>
        <v>259400</v>
      </c>
    </row>
    <row r="41" spans="1:14">
      <c r="A41" s="72"/>
      <c r="B41" s="72"/>
      <c r="C41" s="72"/>
      <c r="D41" s="76"/>
      <c r="E41" s="72"/>
      <c r="F41" s="72"/>
      <c r="G41" s="72"/>
      <c r="H41" s="141" t="s">
        <v>18</v>
      </c>
      <c r="I41" s="86"/>
      <c r="J41" s="84"/>
      <c r="K41" s="142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42" t="s">
        <v>20</v>
      </c>
      <c r="F42" s="142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42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60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30000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9400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39400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45" sqref="C45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140625" style="77" customWidth="1"/>
    <col min="9" max="9" width="9.85546875" style="77" customWidth="1"/>
    <col min="10" max="10" width="11.42578125" style="77"/>
    <col min="11" max="11" width="10.5703125" style="77" customWidth="1"/>
    <col min="12" max="12" width="9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40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29</v>
      </c>
      <c r="F3" s="81"/>
      <c r="G3" s="72"/>
      <c r="H3" s="72"/>
      <c r="I3" s="72"/>
      <c r="J3" s="139"/>
      <c r="K3" s="187">
        <v>40623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9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351</v>
      </c>
      <c r="C6" s="56" t="s">
        <v>352</v>
      </c>
      <c r="D6" s="28">
        <v>40622</v>
      </c>
      <c r="E6" s="28">
        <v>40624</v>
      </c>
      <c r="F6" s="29">
        <v>37223</v>
      </c>
      <c r="G6" s="30">
        <v>428000</v>
      </c>
      <c r="H6" s="57"/>
      <c r="I6" s="31"/>
      <c r="J6" s="30">
        <v>428000</v>
      </c>
      <c r="K6" s="30"/>
      <c r="L6" s="30"/>
      <c r="M6" s="30"/>
      <c r="N6" s="73">
        <f t="shared" ref="N6:N8" si="0">SUM(G6+I6)</f>
        <v>428000</v>
      </c>
    </row>
    <row r="7" spans="1:14">
      <c r="A7" s="50"/>
      <c r="B7" s="44"/>
      <c r="C7" s="56"/>
      <c r="D7" s="28"/>
      <c r="E7" s="28"/>
      <c r="F7" s="29"/>
      <c r="G7" s="30"/>
      <c r="H7" s="30"/>
      <c r="I7" s="31"/>
      <c r="J7" s="30"/>
      <c r="K7" s="30"/>
      <c r="L7" s="30"/>
      <c r="M7" s="30"/>
      <c r="N7" s="73">
        <f t="shared" si="0"/>
        <v>0</v>
      </c>
    </row>
    <row r="8" spans="1:14">
      <c r="A8" s="50"/>
      <c r="B8" s="44"/>
      <c r="C8" s="56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428000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428000</v>
      </c>
      <c r="K40" s="74">
        <f>SUM(K6:K38)</f>
        <v>0</v>
      </c>
      <c r="L40" s="74">
        <f>SUM(L6:L39)</f>
        <v>0</v>
      </c>
      <c r="M40" s="74">
        <f>SUM(M6:M39)</f>
        <v>0</v>
      </c>
      <c r="N40" s="74">
        <f>SUM(J40:M40)</f>
        <v>428000</v>
      </c>
    </row>
    <row r="41" spans="1:14">
      <c r="A41" s="72"/>
      <c r="B41" s="72"/>
      <c r="C41" s="72"/>
      <c r="D41" s="76"/>
      <c r="E41" s="72"/>
      <c r="F41" s="72"/>
      <c r="G41" s="72"/>
      <c r="H41" s="140" t="s">
        <v>18</v>
      </c>
      <c r="I41" s="86"/>
      <c r="J41" s="84"/>
      <c r="K41" s="139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9" t="s">
        <v>20</v>
      </c>
      <c r="F42" s="139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9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810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405000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23000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428000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7"/>
  <sheetViews>
    <sheetView topLeftCell="A4"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140625" style="77" customWidth="1"/>
    <col min="9" max="9" width="9.85546875" style="77" customWidth="1"/>
    <col min="10" max="10" width="11.42578125" style="77"/>
    <col min="11" max="11" width="10.5703125" style="77" customWidth="1"/>
    <col min="12" max="12" width="9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38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147</v>
      </c>
      <c r="F3" s="81"/>
      <c r="G3" s="72"/>
      <c r="H3" s="72"/>
      <c r="I3" s="72"/>
      <c r="J3" s="137"/>
      <c r="K3" s="187">
        <v>40623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337</v>
      </c>
      <c r="C6" s="56" t="s">
        <v>54</v>
      </c>
      <c r="D6" s="28">
        <v>40607</v>
      </c>
      <c r="E6" s="28">
        <v>40609</v>
      </c>
      <c r="F6" s="29">
        <v>37213</v>
      </c>
      <c r="G6" s="30">
        <v>57000</v>
      </c>
      <c r="H6" s="57"/>
      <c r="I6" s="31"/>
      <c r="J6" s="30"/>
      <c r="K6" s="30">
        <v>57000</v>
      </c>
      <c r="L6" s="30"/>
      <c r="M6" s="30"/>
      <c r="N6" s="73">
        <f t="shared" ref="N6:N8" si="0">SUM(G6+I6)</f>
        <v>57000</v>
      </c>
    </row>
    <row r="7" spans="1:14">
      <c r="A7" s="50"/>
      <c r="B7" s="44" t="s">
        <v>338</v>
      </c>
      <c r="C7" s="56" t="s">
        <v>41</v>
      </c>
      <c r="D7" s="28"/>
      <c r="E7" s="28"/>
      <c r="F7" s="29">
        <v>37214</v>
      </c>
      <c r="G7" s="30"/>
      <c r="H7" s="30" t="s">
        <v>339</v>
      </c>
      <c r="I7" s="31">
        <v>39000</v>
      </c>
      <c r="J7" s="30">
        <v>39000</v>
      </c>
      <c r="K7" s="30"/>
      <c r="L7" s="30"/>
      <c r="M7" s="30"/>
      <c r="N7" s="73">
        <f t="shared" si="0"/>
        <v>39000</v>
      </c>
    </row>
    <row r="8" spans="1:14">
      <c r="A8" s="50"/>
      <c r="B8" s="44" t="s">
        <v>340</v>
      </c>
      <c r="C8" s="56" t="s">
        <v>341</v>
      </c>
      <c r="D8" s="28">
        <v>40600</v>
      </c>
      <c r="E8" s="28">
        <v>40604</v>
      </c>
      <c r="F8" s="29">
        <v>37215</v>
      </c>
      <c r="G8" s="30">
        <v>103960</v>
      </c>
      <c r="H8" s="30"/>
      <c r="I8" s="30"/>
      <c r="J8" s="31"/>
      <c r="K8" s="30">
        <v>103960</v>
      </c>
      <c r="L8" s="30"/>
      <c r="M8" s="30"/>
      <c r="N8" s="73">
        <f t="shared" si="0"/>
        <v>103960</v>
      </c>
    </row>
    <row r="9" spans="1:14">
      <c r="A9" s="50"/>
      <c r="B9" s="44" t="s">
        <v>342</v>
      </c>
      <c r="C9" s="56" t="s">
        <v>41</v>
      </c>
      <c r="D9" s="28"/>
      <c r="E9" s="28"/>
      <c r="F9" s="29">
        <v>37216</v>
      </c>
      <c r="G9" s="30"/>
      <c r="H9" s="30" t="s">
        <v>343</v>
      </c>
      <c r="I9" s="30">
        <v>100000</v>
      </c>
      <c r="J9" s="31"/>
      <c r="K9" s="30">
        <v>100000</v>
      </c>
      <c r="L9" s="30"/>
      <c r="M9" s="30"/>
      <c r="N9" s="73">
        <f>SUM(G9+I9)</f>
        <v>100000</v>
      </c>
    </row>
    <row r="10" spans="1:14">
      <c r="A10" s="50"/>
      <c r="B10" s="44" t="s">
        <v>344</v>
      </c>
      <c r="C10" s="44" t="s">
        <v>345</v>
      </c>
      <c r="D10" s="28">
        <v>40609</v>
      </c>
      <c r="E10" s="28">
        <v>40610</v>
      </c>
      <c r="F10" s="29">
        <v>37217</v>
      </c>
      <c r="G10" s="30">
        <v>23000</v>
      </c>
      <c r="H10" s="30"/>
      <c r="I10" s="31"/>
      <c r="J10" s="30"/>
      <c r="K10" s="30"/>
      <c r="L10" s="30">
        <v>23000</v>
      </c>
      <c r="M10" s="30"/>
      <c r="N10" s="73">
        <f t="shared" ref="N10:N38" si="1">SUM(G10+I10)</f>
        <v>23000</v>
      </c>
    </row>
    <row r="11" spans="1:14">
      <c r="A11" s="43"/>
      <c r="B11" s="44" t="s">
        <v>346</v>
      </c>
      <c r="C11" s="56" t="s">
        <v>41</v>
      </c>
      <c r="D11" s="28">
        <v>40623</v>
      </c>
      <c r="E11" s="28">
        <v>40625</v>
      </c>
      <c r="F11" s="29">
        <v>37218</v>
      </c>
      <c r="G11" s="30">
        <v>60000</v>
      </c>
      <c r="H11" s="30"/>
      <c r="I11" s="30"/>
      <c r="J11" s="31"/>
      <c r="K11" s="30">
        <v>60000</v>
      </c>
      <c r="L11" s="30"/>
      <c r="M11" s="30"/>
      <c r="N11" s="73">
        <f t="shared" si="1"/>
        <v>60000</v>
      </c>
    </row>
    <row r="12" spans="1:14">
      <c r="A12" s="43"/>
      <c r="B12" s="45" t="s">
        <v>347</v>
      </c>
      <c r="C12" s="56" t="s">
        <v>345</v>
      </c>
      <c r="D12" s="28">
        <v>40609</v>
      </c>
      <c r="E12" s="28">
        <v>40610</v>
      </c>
      <c r="F12" s="29">
        <v>37219</v>
      </c>
      <c r="G12" s="30">
        <v>23000</v>
      </c>
      <c r="H12" s="30"/>
      <c r="I12" s="31"/>
      <c r="J12" s="30"/>
      <c r="K12" s="30"/>
      <c r="L12" s="30">
        <v>23000</v>
      </c>
      <c r="M12" s="30"/>
      <c r="N12" s="73">
        <f t="shared" si="1"/>
        <v>23000</v>
      </c>
    </row>
    <row r="13" spans="1:14">
      <c r="A13" s="43"/>
      <c r="B13" s="45" t="s">
        <v>348</v>
      </c>
      <c r="C13" s="56" t="s">
        <v>345</v>
      </c>
      <c r="D13" s="28">
        <v>40611</v>
      </c>
      <c r="E13" s="28">
        <v>40612</v>
      </c>
      <c r="F13" s="29">
        <v>37220</v>
      </c>
      <c r="G13" s="30">
        <v>51000</v>
      </c>
      <c r="H13" s="30"/>
      <c r="I13" s="31"/>
      <c r="J13" s="31"/>
      <c r="K13" s="30"/>
      <c r="L13" s="30">
        <v>51000</v>
      </c>
      <c r="M13" s="30"/>
      <c r="N13" s="73">
        <f t="shared" si="1"/>
        <v>51000</v>
      </c>
    </row>
    <row r="14" spans="1:14">
      <c r="A14" s="43"/>
      <c r="B14" s="45" t="s">
        <v>349</v>
      </c>
      <c r="C14" s="56" t="s">
        <v>41</v>
      </c>
      <c r="D14" s="28"/>
      <c r="E14" s="28"/>
      <c r="F14" s="29">
        <v>37221</v>
      </c>
      <c r="G14" s="30"/>
      <c r="H14" s="30" t="s">
        <v>350</v>
      </c>
      <c r="I14" s="31">
        <v>12500</v>
      </c>
      <c r="J14" s="31">
        <v>12500</v>
      </c>
      <c r="K14" s="30"/>
      <c r="L14" s="30"/>
      <c r="M14" s="30"/>
      <c r="N14" s="73">
        <f t="shared" si="1"/>
        <v>12500</v>
      </c>
    </row>
    <row r="15" spans="1:14">
      <c r="A15" s="43"/>
      <c r="B15" s="45" t="s">
        <v>25</v>
      </c>
      <c r="C15" s="56" t="s">
        <v>41</v>
      </c>
      <c r="D15" s="28"/>
      <c r="E15" s="28"/>
      <c r="F15" s="29">
        <v>37222</v>
      </c>
      <c r="G15" s="30"/>
      <c r="H15" s="30" t="s">
        <v>27</v>
      </c>
      <c r="I15" s="30">
        <v>11400</v>
      </c>
      <c r="J15" s="30">
        <v>11400</v>
      </c>
      <c r="K15" s="30"/>
      <c r="L15" s="30"/>
      <c r="M15" s="74"/>
      <c r="N15" s="73">
        <f t="shared" si="1"/>
        <v>11400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480860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162900</v>
      </c>
      <c r="J40" s="74">
        <f>SUM(J6:J38)</f>
        <v>62900</v>
      </c>
      <c r="K40" s="74">
        <f>SUM(K6:K38)</f>
        <v>320960</v>
      </c>
      <c r="L40" s="74">
        <f>SUM(L6:L39)</f>
        <v>97000</v>
      </c>
      <c r="M40" s="74">
        <f>SUM(M6:M39)</f>
        <v>0</v>
      </c>
      <c r="N40" s="74">
        <f>SUM(J40:M40)</f>
        <v>480860</v>
      </c>
    </row>
    <row r="41" spans="1:14">
      <c r="A41" s="72"/>
      <c r="B41" s="72"/>
      <c r="C41" s="72"/>
      <c r="D41" s="76"/>
      <c r="E41" s="72"/>
      <c r="F41" s="72"/>
      <c r="G41" s="72"/>
      <c r="H41" s="138" t="s">
        <v>18</v>
      </c>
      <c r="I41" s="86"/>
      <c r="J41" s="84"/>
      <c r="K41" s="137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7" t="s">
        <v>20</v>
      </c>
      <c r="F42" s="137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60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30000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32900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62900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140625" style="77" customWidth="1"/>
    <col min="9" max="9" width="9.85546875" style="77" customWidth="1"/>
    <col min="10" max="10" width="11.42578125" style="77"/>
    <col min="11" max="11" width="10.5703125" style="77" customWidth="1"/>
    <col min="12" max="12" width="9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35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36"/>
      <c r="K3" s="187">
        <v>40622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6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331</v>
      </c>
      <c r="C6" s="56" t="s">
        <v>316</v>
      </c>
      <c r="D6" s="28">
        <v>40622</v>
      </c>
      <c r="E6" s="28">
        <v>40623</v>
      </c>
      <c r="F6" s="29">
        <v>37207</v>
      </c>
      <c r="G6" s="30">
        <v>30000</v>
      </c>
      <c r="H6" s="57"/>
      <c r="I6" s="31"/>
      <c r="J6" s="30">
        <v>30000</v>
      </c>
      <c r="K6" s="30"/>
      <c r="L6" s="30"/>
      <c r="M6" s="30"/>
      <c r="N6" s="73">
        <f t="shared" ref="N6:N8" si="0">SUM(G6+I6)</f>
        <v>30000</v>
      </c>
    </row>
    <row r="7" spans="1:14">
      <c r="A7" s="50"/>
      <c r="B7" s="44" t="s">
        <v>332</v>
      </c>
      <c r="C7" s="56" t="s">
        <v>316</v>
      </c>
      <c r="D7" s="28">
        <v>40622</v>
      </c>
      <c r="E7" s="28">
        <v>40624</v>
      </c>
      <c r="F7" s="29">
        <v>37208</v>
      </c>
      <c r="G7" s="30">
        <v>60000</v>
      </c>
      <c r="H7" s="30"/>
      <c r="I7" s="31"/>
      <c r="J7" s="30">
        <v>60000</v>
      </c>
      <c r="K7" s="30"/>
      <c r="L7" s="30"/>
      <c r="M7" s="30"/>
      <c r="N7" s="73">
        <f t="shared" si="0"/>
        <v>60000</v>
      </c>
    </row>
    <row r="8" spans="1:14">
      <c r="A8" s="50"/>
      <c r="B8" s="44" t="s">
        <v>332</v>
      </c>
      <c r="C8" s="56"/>
      <c r="D8" s="28"/>
      <c r="E8" s="28"/>
      <c r="F8" s="29">
        <v>37209</v>
      </c>
      <c r="G8" s="30"/>
      <c r="H8" s="30" t="s">
        <v>333</v>
      </c>
      <c r="I8" s="30">
        <v>45000</v>
      </c>
      <c r="J8" s="31"/>
      <c r="K8" s="30">
        <v>45000</v>
      </c>
      <c r="L8" s="30"/>
      <c r="M8" s="30"/>
      <c r="N8" s="73">
        <f t="shared" si="0"/>
        <v>45000</v>
      </c>
    </row>
    <row r="9" spans="1:14">
      <c r="A9" s="50"/>
      <c r="B9" s="44" t="s">
        <v>334</v>
      </c>
      <c r="C9" s="56" t="s">
        <v>316</v>
      </c>
      <c r="D9" s="28">
        <v>40622</v>
      </c>
      <c r="E9" s="28">
        <v>40626</v>
      </c>
      <c r="F9" s="29">
        <v>37210</v>
      </c>
      <c r="G9" s="30">
        <v>294000</v>
      </c>
      <c r="H9" s="30"/>
      <c r="I9" s="30"/>
      <c r="J9" s="31"/>
      <c r="K9" s="30">
        <v>294000</v>
      </c>
      <c r="L9" s="30"/>
      <c r="M9" s="30"/>
      <c r="N9" s="73">
        <f>SUM(G9+I9)</f>
        <v>294000</v>
      </c>
    </row>
    <row r="10" spans="1:14">
      <c r="A10" s="50"/>
      <c r="B10" s="44" t="s">
        <v>335</v>
      </c>
      <c r="C10" s="44"/>
      <c r="D10" s="28"/>
      <c r="E10" s="28"/>
      <c r="F10" s="29">
        <v>37211</v>
      </c>
      <c r="G10" s="30"/>
      <c r="H10" s="30" t="s">
        <v>336</v>
      </c>
      <c r="I10" s="31">
        <v>115000</v>
      </c>
      <c r="J10" s="30"/>
      <c r="K10" s="30">
        <v>115000</v>
      </c>
      <c r="L10" s="30"/>
      <c r="M10" s="30"/>
      <c r="N10" s="73">
        <f t="shared" ref="N10:N38" si="1">SUM(G10+I10)</f>
        <v>115000</v>
      </c>
    </row>
    <row r="11" spans="1:14">
      <c r="A11" s="43"/>
      <c r="B11" s="44" t="s">
        <v>220</v>
      </c>
      <c r="C11" s="56"/>
      <c r="D11" s="28"/>
      <c r="E11" s="28"/>
      <c r="F11" s="29">
        <v>37212</v>
      </c>
      <c r="G11" s="30"/>
      <c r="H11" s="30" t="s">
        <v>27</v>
      </c>
      <c r="I11" s="30">
        <v>6400</v>
      </c>
      <c r="J11" s="31">
        <v>6400</v>
      </c>
      <c r="K11" s="30"/>
      <c r="L11" s="30"/>
      <c r="M11" s="30"/>
      <c r="N11" s="73">
        <f t="shared" si="1"/>
        <v>6400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550400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166400</v>
      </c>
      <c r="J40" s="74">
        <f>SUM(J6:J38)</f>
        <v>96400</v>
      </c>
      <c r="K40" s="74">
        <f>SUM(K6:K38)</f>
        <v>454000</v>
      </c>
      <c r="L40" s="74">
        <f>SUM(L6:L39)</f>
        <v>0</v>
      </c>
      <c r="M40" s="74">
        <f>SUM(M6:M39)</f>
        <v>0</v>
      </c>
      <c r="N40" s="74">
        <f>SUM(J40:M40)</f>
        <v>550400</v>
      </c>
    </row>
    <row r="41" spans="1:14">
      <c r="A41" s="72"/>
      <c r="B41" s="72"/>
      <c r="C41" s="72"/>
      <c r="D41" s="76"/>
      <c r="E41" s="72"/>
      <c r="F41" s="72"/>
      <c r="G41" s="72"/>
      <c r="H41" s="135" t="s">
        <v>18</v>
      </c>
      <c r="I41" s="86"/>
      <c r="J41" s="84"/>
      <c r="K41" s="136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6" t="s">
        <v>20</v>
      </c>
      <c r="F42" s="136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6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180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90000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6400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96400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8" sqref="C8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140625" style="77" customWidth="1"/>
    <col min="9" max="9" width="8.85546875" style="77" customWidth="1"/>
    <col min="10" max="10" width="11.42578125" style="77"/>
    <col min="11" max="11" width="10.5703125" style="77" customWidth="1"/>
    <col min="12" max="12" width="9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3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33"/>
      <c r="K3" s="187">
        <v>40621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327</v>
      </c>
      <c r="C6" s="56"/>
      <c r="D6" s="28"/>
      <c r="E6" s="28"/>
      <c r="F6" s="29">
        <v>37204</v>
      </c>
      <c r="G6" s="30"/>
      <c r="H6" s="57" t="s">
        <v>328</v>
      </c>
      <c r="I6" s="31">
        <v>82000</v>
      </c>
      <c r="J6" s="30"/>
      <c r="K6" s="30">
        <v>82000</v>
      </c>
      <c r="L6" s="30"/>
      <c r="M6" s="30"/>
      <c r="N6" s="73">
        <f t="shared" ref="N6:N8" si="0">SUM(G6+I6)</f>
        <v>82000</v>
      </c>
    </row>
    <row r="7" spans="1:14">
      <c r="A7" s="50"/>
      <c r="B7" s="44" t="s">
        <v>329</v>
      </c>
      <c r="C7" s="56" t="s">
        <v>330</v>
      </c>
      <c r="D7" s="28">
        <v>40617</v>
      </c>
      <c r="E7" s="28">
        <v>40622</v>
      </c>
      <c r="F7" s="29">
        <v>37205</v>
      </c>
      <c r="G7" s="30">
        <v>122500</v>
      </c>
      <c r="H7" s="30"/>
      <c r="I7" s="31"/>
      <c r="J7" s="30"/>
      <c r="K7" s="30">
        <v>122500</v>
      </c>
      <c r="L7" s="30"/>
      <c r="M7" s="30"/>
      <c r="N7" s="73">
        <f t="shared" si="0"/>
        <v>122500</v>
      </c>
    </row>
    <row r="8" spans="1:14">
      <c r="A8" s="50"/>
      <c r="B8" s="44" t="s">
        <v>25</v>
      </c>
      <c r="C8" s="56"/>
      <c r="D8" s="28"/>
      <c r="E8" s="28"/>
      <c r="F8" s="29">
        <v>37206</v>
      </c>
      <c r="G8" s="30"/>
      <c r="H8" s="30" t="s">
        <v>27</v>
      </c>
      <c r="I8" s="30">
        <v>5000</v>
      </c>
      <c r="J8" s="31">
        <v>5000</v>
      </c>
      <c r="K8" s="30"/>
      <c r="L8" s="30"/>
      <c r="M8" s="30"/>
      <c r="N8" s="73">
        <f t="shared" si="0"/>
        <v>5000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209500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87000</v>
      </c>
      <c r="J40" s="74">
        <f>SUM(J6:J38)</f>
        <v>5000</v>
      </c>
      <c r="K40" s="74">
        <f>SUM(K6:K38)</f>
        <v>204500</v>
      </c>
      <c r="L40" s="74">
        <f>SUM(L6:L39)</f>
        <v>0</v>
      </c>
      <c r="M40" s="74">
        <f>SUM(M6:M39)</f>
        <v>0</v>
      </c>
      <c r="N40" s="74">
        <f>SUM(J40:M40)</f>
        <v>209500</v>
      </c>
    </row>
    <row r="41" spans="1:14">
      <c r="A41" s="72"/>
      <c r="B41" s="72"/>
      <c r="C41" s="72"/>
      <c r="D41" s="76"/>
      <c r="E41" s="72"/>
      <c r="F41" s="72"/>
      <c r="G41" s="72"/>
      <c r="H41" s="134" t="s">
        <v>18</v>
      </c>
      <c r="I41" s="86"/>
      <c r="J41" s="84"/>
      <c r="K41" s="13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3" t="s">
        <v>20</v>
      </c>
      <c r="F42" s="13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5000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5000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7"/>
  <sheetViews>
    <sheetView topLeftCell="A28"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31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32"/>
      <c r="K3" s="187">
        <v>40621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2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313</v>
      </c>
      <c r="C6" s="56" t="s">
        <v>314</v>
      </c>
      <c r="D6" s="28">
        <v>40621</v>
      </c>
      <c r="E6" s="28">
        <v>40623</v>
      </c>
      <c r="F6" s="29">
        <v>37195</v>
      </c>
      <c r="G6" s="30">
        <v>68000</v>
      </c>
      <c r="H6" s="57"/>
      <c r="I6" s="31"/>
      <c r="J6" s="30"/>
      <c r="K6" s="30"/>
      <c r="L6" s="30"/>
      <c r="M6" s="30">
        <v>68000</v>
      </c>
      <c r="N6" s="73">
        <f t="shared" ref="N6:N8" si="0">SUM(G6+I6)</f>
        <v>68000</v>
      </c>
    </row>
    <row r="7" spans="1:14">
      <c r="A7" s="50"/>
      <c r="B7" s="44" t="s">
        <v>315</v>
      </c>
      <c r="C7" s="56" t="s">
        <v>316</v>
      </c>
      <c r="D7" s="28">
        <v>40621</v>
      </c>
      <c r="E7" s="28">
        <v>40624</v>
      </c>
      <c r="F7" s="29">
        <v>37196</v>
      </c>
      <c r="G7" s="30">
        <v>120000</v>
      </c>
      <c r="H7" s="30"/>
      <c r="I7" s="31"/>
      <c r="J7" s="30"/>
      <c r="K7" s="30">
        <v>120000</v>
      </c>
      <c r="L7" s="30"/>
      <c r="M7" s="30"/>
      <c r="N7" s="73">
        <f t="shared" si="0"/>
        <v>120000</v>
      </c>
    </row>
    <row r="8" spans="1:14">
      <c r="A8" s="50"/>
      <c r="B8" s="44" t="s">
        <v>317</v>
      </c>
      <c r="C8" s="56" t="s">
        <v>45</v>
      </c>
      <c r="D8" s="28">
        <v>40624</v>
      </c>
      <c r="E8" s="28">
        <v>40626</v>
      </c>
      <c r="F8" s="29">
        <v>37197</v>
      </c>
      <c r="G8" s="30">
        <v>485000</v>
      </c>
      <c r="H8" s="30"/>
      <c r="I8" s="30"/>
      <c r="J8" s="31"/>
      <c r="K8" s="30"/>
      <c r="L8" s="30"/>
      <c r="M8" s="30">
        <v>485000</v>
      </c>
      <c r="N8" s="73">
        <f t="shared" si="0"/>
        <v>485000</v>
      </c>
    </row>
    <row r="9" spans="1:14">
      <c r="A9" s="50"/>
      <c r="B9" s="44" t="s">
        <v>318</v>
      </c>
      <c r="C9" s="56" t="s">
        <v>319</v>
      </c>
      <c r="D9" s="28">
        <v>40621</v>
      </c>
      <c r="E9" s="28">
        <v>40623</v>
      </c>
      <c r="F9" s="29">
        <v>37198</v>
      </c>
      <c r="G9" s="30">
        <v>60000</v>
      </c>
      <c r="H9" s="30"/>
      <c r="I9" s="30"/>
      <c r="J9" s="31">
        <v>60000</v>
      </c>
      <c r="K9" s="30"/>
      <c r="L9" s="30"/>
      <c r="M9" s="30"/>
      <c r="N9" s="73">
        <f>SUM(G9+I9)</f>
        <v>60000</v>
      </c>
    </row>
    <row r="10" spans="1:14">
      <c r="A10" s="50"/>
      <c r="B10" s="44" t="s">
        <v>320</v>
      </c>
      <c r="C10" s="44" t="s">
        <v>321</v>
      </c>
      <c r="D10" s="28">
        <v>40623</v>
      </c>
      <c r="E10" s="28">
        <v>40625</v>
      </c>
      <c r="F10" s="29">
        <v>37199</v>
      </c>
      <c r="G10" s="30">
        <v>56000</v>
      </c>
      <c r="H10" s="30"/>
      <c r="I10" s="31"/>
      <c r="J10" s="30"/>
      <c r="K10" s="30"/>
      <c r="L10" s="30"/>
      <c r="M10" s="30">
        <v>56000</v>
      </c>
      <c r="N10" s="73">
        <f t="shared" ref="N10:N38" si="1">SUM(G10+I10)</f>
        <v>56000</v>
      </c>
    </row>
    <row r="11" spans="1:14">
      <c r="A11" s="43"/>
      <c r="B11" s="44" t="s">
        <v>322</v>
      </c>
      <c r="C11" s="56" t="s">
        <v>323</v>
      </c>
      <c r="D11" s="28">
        <v>40651</v>
      </c>
      <c r="E11" s="28">
        <v>40652</v>
      </c>
      <c r="F11" s="29">
        <v>37200</v>
      </c>
      <c r="G11" s="30">
        <v>78000</v>
      </c>
      <c r="H11" s="30"/>
      <c r="I11" s="30"/>
      <c r="J11" s="31"/>
      <c r="K11" s="30"/>
      <c r="L11" s="30"/>
      <c r="M11" s="30">
        <v>78000</v>
      </c>
      <c r="N11" s="73">
        <f t="shared" si="1"/>
        <v>78000</v>
      </c>
    </row>
    <row r="12" spans="1:14">
      <c r="A12" s="43"/>
      <c r="B12" s="45" t="s">
        <v>324</v>
      </c>
      <c r="C12" s="56" t="s">
        <v>310</v>
      </c>
      <c r="D12" s="28">
        <v>40644</v>
      </c>
      <c r="E12" s="28">
        <v>40647</v>
      </c>
      <c r="F12" s="29">
        <v>37201</v>
      </c>
      <c r="G12" s="30">
        <v>74000</v>
      </c>
      <c r="H12" s="30"/>
      <c r="I12" s="31"/>
      <c r="J12" s="30"/>
      <c r="K12" s="30"/>
      <c r="L12" s="30"/>
      <c r="M12" s="30">
        <v>74000</v>
      </c>
      <c r="N12" s="73">
        <f t="shared" si="1"/>
        <v>74000</v>
      </c>
    </row>
    <row r="13" spans="1:14">
      <c r="A13" s="43"/>
      <c r="B13" s="45" t="s">
        <v>325</v>
      </c>
      <c r="C13" s="56" t="s">
        <v>310</v>
      </c>
      <c r="D13" s="28">
        <v>40633</v>
      </c>
      <c r="E13" s="28">
        <v>40635</v>
      </c>
      <c r="F13" s="29">
        <v>37201</v>
      </c>
      <c r="G13" s="30">
        <v>74000</v>
      </c>
      <c r="H13" s="30"/>
      <c r="I13" s="31"/>
      <c r="J13" s="31"/>
      <c r="K13" s="30"/>
      <c r="L13" s="30"/>
      <c r="M13" s="30">
        <v>74000</v>
      </c>
      <c r="N13" s="73">
        <f t="shared" si="1"/>
        <v>74000</v>
      </c>
    </row>
    <row r="14" spans="1:14">
      <c r="A14" s="43"/>
      <c r="B14" s="45" t="s">
        <v>326</v>
      </c>
      <c r="C14" s="56" t="s">
        <v>54</v>
      </c>
      <c r="D14" s="28">
        <v>40621</v>
      </c>
      <c r="E14" s="28">
        <v>40624</v>
      </c>
      <c r="F14" s="29">
        <v>37202</v>
      </c>
      <c r="G14" s="30">
        <v>114000</v>
      </c>
      <c r="H14" s="30"/>
      <c r="I14" s="31"/>
      <c r="J14" s="31"/>
      <c r="K14" s="30">
        <v>114000</v>
      </c>
      <c r="L14" s="30"/>
      <c r="M14" s="30"/>
      <c r="N14" s="73">
        <f t="shared" si="1"/>
        <v>114000</v>
      </c>
    </row>
    <row r="15" spans="1:14">
      <c r="A15" s="43"/>
      <c r="B15" s="45" t="s">
        <v>220</v>
      </c>
      <c r="C15" s="56"/>
      <c r="D15" s="28"/>
      <c r="E15" s="28"/>
      <c r="F15" s="29">
        <v>37203</v>
      </c>
      <c r="G15" s="30">
        <v>2000</v>
      </c>
      <c r="H15" s="30" t="s">
        <v>27</v>
      </c>
      <c r="I15" s="30"/>
      <c r="J15" s="30">
        <v>2000</v>
      </c>
      <c r="K15" s="30"/>
      <c r="L15" s="30"/>
      <c r="M15" s="74"/>
      <c r="N15" s="73">
        <f t="shared" si="1"/>
        <v>2000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1131000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62000</v>
      </c>
      <c r="K40" s="74">
        <f>SUM(K6:K38)</f>
        <v>234000</v>
      </c>
      <c r="L40" s="74">
        <f>SUM(L6:L39)</f>
        <v>0</v>
      </c>
      <c r="M40" s="74">
        <f>SUM(M6:M39)</f>
        <v>835000</v>
      </c>
      <c r="N40" s="74">
        <f>SUM(J40:M40)</f>
        <v>1131000</v>
      </c>
    </row>
    <row r="41" spans="1:14">
      <c r="A41" s="72"/>
      <c r="B41" s="72"/>
      <c r="C41" s="72"/>
      <c r="D41" s="76"/>
      <c r="E41" s="72"/>
      <c r="F41" s="72"/>
      <c r="G41" s="72"/>
      <c r="H41" s="131" t="s">
        <v>18</v>
      </c>
      <c r="I41" s="86"/>
      <c r="J41" s="84"/>
      <c r="K41" s="132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2" t="s">
        <v>20</v>
      </c>
      <c r="F42" s="132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2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62000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62000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7"/>
  <sheetViews>
    <sheetView topLeftCell="A25" workbookViewId="0">
      <selection activeCell="C43" sqref="C43:F47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9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30"/>
      <c r="K3" s="187">
        <v>40620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3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302</v>
      </c>
      <c r="C6" s="56"/>
      <c r="D6" s="28"/>
      <c r="E6" s="28"/>
      <c r="F6" s="29">
        <v>37186</v>
      </c>
      <c r="G6" s="30"/>
      <c r="H6" s="57" t="s">
        <v>303</v>
      </c>
      <c r="I6" s="31">
        <v>35000</v>
      </c>
      <c r="J6" s="30">
        <v>35000</v>
      </c>
      <c r="K6" s="30"/>
      <c r="L6" s="30"/>
      <c r="M6" s="30"/>
      <c r="N6" s="73">
        <f t="shared" ref="N6:N8" si="0">SUM(G6+I6)</f>
        <v>35000</v>
      </c>
    </row>
    <row r="7" spans="1:14">
      <c r="A7" s="50"/>
      <c r="B7" s="44" t="s">
        <v>304</v>
      </c>
      <c r="C7" s="56"/>
      <c r="D7" s="28"/>
      <c r="E7" s="28"/>
      <c r="F7" s="29">
        <v>37187</v>
      </c>
      <c r="G7" s="30"/>
      <c r="H7" s="30" t="s">
        <v>305</v>
      </c>
      <c r="I7" s="31">
        <v>211500</v>
      </c>
      <c r="J7" s="30"/>
      <c r="K7" s="30">
        <v>211500</v>
      </c>
      <c r="L7" s="30"/>
      <c r="M7" s="30"/>
      <c r="N7" s="73">
        <f t="shared" si="0"/>
        <v>211500</v>
      </c>
    </row>
    <row r="8" spans="1:14">
      <c r="A8" s="50"/>
      <c r="B8" s="44" t="s">
        <v>306</v>
      </c>
      <c r="C8" s="56" t="s">
        <v>41</v>
      </c>
      <c r="D8" s="28">
        <v>40620</v>
      </c>
      <c r="E8" s="28">
        <v>40621</v>
      </c>
      <c r="F8" s="29">
        <v>37188</v>
      </c>
      <c r="G8" s="30">
        <v>30000</v>
      </c>
      <c r="H8" s="30"/>
      <c r="I8" s="30"/>
      <c r="J8" s="31"/>
      <c r="K8" s="30">
        <v>30000</v>
      </c>
      <c r="L8" s="30"/>
      <c r="M8" s="30"/>
      <c r="N8" s="73">
        <f t="shared" si="0"/>
        <v>30000</v>
      </c>
    </row>
    <row r="9" spans="1:14">
      <c r="A9" s="50"/>
      <c r="B9" s="44" t="s">
        <v>307</v>
      </c>
      <c r="C9" s="56" t="s">
        <v>308</v>
      </c>
      <c r="D9" s="28">
        <v>40620</v>
      </c>
      <c r="E9" s="28">
        <v>40621</v>
      </c>
      <c r="F9" s="29">
        <v>37189</v>
      </c>
      <c r="G9" s="30">
        <v>24500</v>
      </c>
      <c r="H9" s="30"/>
      <c r="I9" s="30"/>
      <c r="J9" s="31"/>
      <c r="K9" s="30"/>
      <c r="L9" s="30"/>
      <c r="M9" s="30">
        <v>24500</v>
      </c>
      <c r="N9" s="73">
        <f>SUM(G9+I9)</f>
        <v>24500</v>
      </c>
    </row>
    <row r="10" spans="1:14">
      <c r="A10" s="50"/>
      <c r="B10" s="44" t="s">
        <v>309</v>
      </c>
      <c r="C10" s="44" t="s">
        <v>309</v>
      </c>
      <c r="D10" s="28">
        <v>40646</v>
      </c>
      <c r="E10" s="28">
        <v>40648</v>
      </c>
      <c r="F10" s="29">
        <v>37190</v>
      </c>
      <c r="G10" s="30">
        <v>60000</v>
      </c>
      <c r="H10" s="30"/>
      <c r="I10" s="31"/>
      <c r="J10" s="30"/>
      <c r="K10" s="30"/>
      <c r="L10" s="30"/>
      <c r="M10" s="30">
        <v>60000</v>
      </c>
      <c r="N10" s="73">
        <f t="shared" ref="N10:N38" si="1">SUM(G10+I10)</f>
        <v>60000</v>
      </c>
    </row>
    <row r="11" spans="1:14">
      <c r="A11" s="43"/>
      <c r="B11" s="44" t="s">
        <v>310</v>
      </c>
      <c r="C11" s="56" t="s">
        <v>310</v>
      </c>
      <c r="D11" s="28">
        <v>40619</v>
      </c>
      <c r="E11" s="28">
        <v>40621</v>
      </c>
      <c r="F11" s="29">
        <v>37191</v>
      </c>
      <c r="G11" s="30">
        <v>60000</v>
      </c>
      <c r="H11" s="30"/>
      <c r="I11" s="30"/>
      <c r="J11" s="31"/>
      <c r="K11" s="30"/>
      <c r="L11" s="30"/>
      <c r="M11" s="30">
        <v>60000</v>
      </c>
      <c r="N11" s="73">
        <f t="shared" si="1"/>
        <v>60000</v>
      </c>
    </row>
    <row r="12" spans="1:14">
      <c r="A12" s="43"/>
      <c r="B12" s="45" t="s">
        <v>113</v>
      </c>
      <c r="C12" s="56" t="s">
        <v>311</v>
      </c>
      <c r="D12" s="28">
        <v>40631</v>
      </c>
      <c r="E12" s="28">
        <v>40634</v>
      </c>
      <c r="F12" s="29">
        <v>37192</v>
      </c>
      <c r="G12" s="30">
        <v>96600</v>
      </c>
      <c r="H12" s="30"/>
      <c r="I12" s="31"/>
      <c r="J12" s="30"/>
      <c r="K12" s="30"/>
      <c r="L12" s="30"/>
      <c r="M12" s="30">
        <v>96600</v>
      </c>
      <c r="N12" s="73">
        <f t="shared" si="1"/>
        <v>96600</v>
      </c>
    </row>
    <row r="13" spans="1:14">
      <c r="A13" s="43"/>
      <c r="B13" s="45" t="s">
        <v>286</v>
      </c>
      <c r="C13" s="56"/>
      <c r="D13" s="28"/>
      <c r="E13" s="28"/>
      <c r="F13" s="29">
        <v>37193</v>
      </c>
      <c r="G13" s="30">
        <v>41000</v>
      </c>
      <c r="H13" s="30" t="s">
        <v>312</v>
      </c>
      <c r="I13" s="31"/>
      <c r="J13" s="31"/>
      <c r="K13" s="30">
        <v>41000</v>
      </c>
      <c r="L13" s="30"/>
      <c r="M13" s="30"/>
      <c r="N13" s="73">
        <f t="shared" si="1"/>
        <v>41000</v>
      </c>
    </row>
    <row r="14" spans="1:14">
      <c r="A14" s="43"/>
      <c r="B14" s="45" t="s">
        <v>29</v>
      </c>
      <c r="C14" s="56"/>
      <c r="D14" s="28"/>
      <c r="E14" s="28"/>
      <c r="F14" s="29">
        <v>37194</v>
      </c>
      <c r="G14" s="30"/>
      <c r="H14" s="30" t="s">
        <v>27</v>
      </c>
      <c r="I14" s="31">
        <v>7600</v>
      </c>
      <c r="J14" s="31">
        <v>7600</v>
      </c>
      <c r="K14" s="30"/>
      <c r="L14" s="30"/>
      <c r="M14" s="30"/>
      <c r="N14" s="73">
        <f t="shared" si="1"/>
        <v>7600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566200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254100</v>
      </c>
      <c r="J40" s="74">
        <f>SUM(J6:J38)</f>
        <v>42600</v>
      </c>
      <c r="K40" s="74">
        <f>SUM(K6:K38)</f>
        <v>282500</v>
      </c>
      <c r="L40" s="74">
        <f>SUM(L6:L39)</f>
        <v>0</v>
      </c>
      <c r="M40" s="74">
        <f>SUM(M6:M39)</f>
        <v>241100</v>
      </c>
      <c r="N40" s="74">
        <f>SUM(J40:M40)</f>
        <v>566200</v>
      </c>
    </row>
    <row r="41" spans="1:14">
      <c r="A41" s="72"/>
      <c r="B41" s="72"/>
      <c r="C41" s="72"/>
      <c r="D41" s="76"/>
      <c r="E41" s="72"/>
      <c r="F41" s="72"/>
      <c r="G41" s="72"/>
      <c r="H41" s="129" t="s">
        <v>18</v>
      </c>
      <c r="I41" s="86"/>
      <c r="J41" s="84"/>
      <c r="K41" s="130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30" t="s">
        <v>20</v>
      </c>
      <c r="F42" s="130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3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22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11000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31600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42600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7"/>
  <sheetViews>
    <sheetView topLeftCell="A7" workbookViewId="0">
      <selection activeCell="C25" sqref="C25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8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27"/>
      <c r="K3" s="187">
        <v>40620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2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297</v>
      </c>
      <c r="C6" s="56" t="s">
        <v>298</v>
      </c>
      <c r="D6" s="28">
        <v>40618</v>
      </c>
      <c r="E6" s="28">
        <v>40620</v>
      </c>
      <c r="F6" s="29">
        <v>37183</v>
      </c>
      <c r="G6" s="30">
        <v>32000</v>
      </c>
      <c r="H6" s="57"/>
      <c r="I6" s="31"/>
      <c r="J6" s="30">
        <v>32000</v>
      </c>
      <c r="K6" s="30"/>
      <c r="L6" s="30"/>
      <c r="M6" s="30"/>
      <c r="N6" s="73">
        <f t="shared" ref="N6:N8" si="0">SUM(G6+I6)</f>
        <v>32000</v>
      </c>
    </row>
    <row r="7" spans="1:14">
      <c r="A7" s="50"/>
      <c r="B7" s="44" t="s">
        <v>299</v>
      </c>
      <c r="C7" s="56" t="s">
        <v>41</v>
      </c>
      <c r="D7" s="28"/>
      <c r="E7" s="28"/>
      <c r="F7" s="29">
        <v>37184</v>
      </c>
      <c r="G7" s="30"/>
      <c r="H7" s="30" t="s">
        <v>300</v>
      </c>
      <c r="I7" s="31">
        <v>112000</v>
      </c>
      <c r="J7" s="30"/>
      <c r="K7" s="30">
        <v>112000</v>
      </c>
      <c r="L7" s="30"/>
      <c r="M7" s="30"/>
      <c r="N7" s="73">
        <f t="shared" si="0"/>
        <v>112000</v>
      </c>
    </row>
    <row r="8" spans="1:14">
      <c r="A8" s="50" t="s">
        <v>262</v>
      </c>
      <c r="B8" s="44" t="s">
        <v>301</v>
      </c>
      <c r="C8" s="56" t="s">
        <v>41</v>
      </c>
      <c r="D8" s="28">
        <v>40620</v>
      </c>
      <c r="E8" s="28">
        <v>40623</v>
      </c>
      <c r="F8" s="29">
        <v>37185</v>
      </c>
      <c r="G8" s="30">
        <v>90000</v>
      </c>
      <c r="H8" s="30"/>
      <c r="I8" s="30"/>
      <c r="J8" s="31"/>
      <c r="K8" s="30">
        <v>90000</v>
      </c>
      <c r="L8" s="30"/>
      <c r="M8" s="30"/>
      <c r="N8" s="73">
        <f t="shared" si="0"/>
        <v>90000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56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234000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112000</v>
      </c>
      <c r="J40" s="74">
        <f>SUM(J6:J38)</f>
        <v>32000</v>
      </c>
      <c r="K40" s="74">
        <f>SUM(K6:K38)</f>
        <v>202000</v>
      </c>
      <c r="L40" s="74">
        <f>SUM(L6:L39)</f>
        <v>0</v>
      </c>
      <c r="M40" s="74">
        <f>SUM(M6:M39)</f>
        <v>0</v>
      </c>
      <c r="N40" s="74">
        <f>SUM(J40:M40)</f>
        <v>234000</v>
      </c>
    </row>
    <row r="41" spans="1:14">
      <c r="A41" s="72"/>
      <c r="B41" s="72"/>
      <c r="C41" s="72"/>
      <c r="D41" s="76"/>
      <c r="E41" s="72"/>
      <c r="F41" s="72"/>
      <c r="G41" s="72"/>
      <c r="H41" s="128" t="s">
        <v>18</v>
      </c>
      <c r="I41" s="86"/>
      <c r="J41" s="84"/>
      <c r="K41" s="127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27" t="s">
        <v>20</v>
      </c>
      <c r="F42" s="127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2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32000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32000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25"/>
      <c r="K3" s="187">
        <v>40619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2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287</v>
      </c>
      <c r="C6" s="56"/>
      <c r="D6" s="28"/>
      <c r="E6" s="28"/>
      <c r="F6" s="29">
        <v>37175</v>
      </c>
      <c r="G6" s="30"/>
      <c r="H6" s="57" t="s">
        <v>288</v>
      </c>
      <c r="I6" s="31">
        <v>19500</v>
      </c>
      <c r="J6" s="30"/>
      <c r="K6" s="30">
        <v>19500</v>
      </c>
      <c r="L6" s="30"/>
      <c r="M6" s="30"/>
      <c r="N6" s="73">
        <f t="shared" ref="N6:N8" si="0">SUM(G6+I6)</f>
        <v>19500</v>
      </c>
    </row>
    <row r="7" spans="1:14">
      <c r="A7" s="50"/>
      <c r="B7" s="44" t="s">
        <v>289</v>
      </c>
      <c r="C7" s="56" t="s">
        <v>41</v>
      </c>
      <c r="D7" s="28">
        <v>40619</v>
      </c>
      <c r="E7" s="28">
        <v>40620</v>
      </c>
      <c r="F7" s="29">
        <v>37176</v>
      </c>
      <c r="G7" s="30">
        <v>39000</v>
      </c>
      <c r="H7" s="30"/>
      <c r="I7" s="31"/>
      <c r="J7" s="30"/>
      <c r="K7" s="30">
        <v>39000</v>
      </c>
      <c r="L7" s="30"/>
      <c r="M7" s="30"/>
      <c r="N7" s="73">
        <f t="shared" si="0"/>
        <v>39000</v>
      </c>
    </row>
    <row r="8" spans="1:14">
      <c r="A8" s="50"/>
      <c r="B8" s="44" t="s">
        <v>290</v>
      </c>
      <c r="C8" s="56" t="s">
        <v>51</v>
      </c>
      <c r="D8" s="28">
        <v>40619</v>
      </c>
      <c r="E8" s="28">
        <v>40620</v>
      </c>
      <c r="F8" s="29">
        <v>37177</v>
      </c>
      <c r="G8" s="30">
        <v>21000</v>
      </c>
      <c r="H8" s="30"/>
      <c r="I8" s="30"/>
      <c r="J8" s="31"/>
      <c r="K8" s="30">
        <v>21000</v>
      </c>
      <c r="L8" s="30"/>
      <c r="M8" s="30"/>
      <c r="N8" s="73">
        <f t="shared" si="0"/>
        <v>21000</v>
      </c>
    </row>
    <row r="9" spans="1:14">
      <c r="A9" s="50"/>
      <c r="B9" s="44" t="s">
        <v>291</v>
      </c>
      <c r="C9" s="56" t="s">
        <v>41</v>
      </c>
      <c r="D9" s="28">
        <v>40619</v>
      </c>
      <c r="E9" s="28">
        <v>40620</v>
      </c>
      <c r="F9" s="29">
        <v>37178</v>
      </c>
      <c r="G9" s="30">
        <v>30000</v>
      </c>
      <c r="H9" s="30"/>
      <c r="I9" s="30"/>
      <c r="J9" s="31"/>
      <c r="K9" s="30">
        <v>30000</v>
      </c>
      <c r="L9" s="30"/>
      <c r="M9" s="30"/>
      <c r="N9" s="73">
        <f>SUM(G9+I9)</f>
        <v>30000</v>
      </c>
    </row>
    <row r="10" spans="1:14">
      <c r="A10" s="50"/>
      <c r="B10" s="44" t="s">
        <v>292</v>
      </c>
      <c r="C10" s="56" t="s">
        <v>41</v>
      </c>
      <c r="D10" s="28">
        <v>40619</v>
      </c>
      <c r="E10" s="28">
        <v>40620</v>
      </c>
      <c r="F10" s="29">
        <v>37179</v>
      </c>
      <c r="G10" s="30">
        <v>39000</v>
      </c>
      <c r="H10" s="30"/>
      <c r="I10" s="31"/>
      <c r="J10" s="30"/>
      <c r="K10" s="30">
        <v>39000</v>
      </c>
      <c r="L10" s="30"/>
      <c r="M10" s="30"/>
      <c r="N10" s="73">
        <f t="shared" ref="N10:N38" si="1">SUM(G10+I10)</f>
        <v>39000</v>
      </c>
    </row>
    <row r="11" spans="1:14">
      <c r="A11" s="43"/>
      <c r="B11" s="44" t="s">
        <v>293</v>
      </c>
      <c r="C11" s="56" t="s">
        <v>41</v>
      </c>
      <c r="D11" s="28">
        <v>40619</v>
      </c>
      <c r="E11" s="28">
        <v>40620</v>
      </c>
      <c r="F11" s="29">
        <v>37180</v>
      </c>
      <c r="G11" s="30">
        <v>30000</v>
      </c>
      <c r="H11" s="30"/>
      <c r="I11" s="30"/>
      <c r="J11" s="31"/>
      <c r="K11" s="30">
        <v>30000</v>
      </c>
      <c r="L11" s="30"/>
      <c r="M11" s="30"/>
      <c r="N11" s="73">
        <f t="shared" si="1"/>
        <v>30000</v>
      </c>
    </row>
    <row r="12" spans="1:14">
      <c r="A12" s="43"/>
      <c r="B12" s="45" t="s">
        <v>294</v>
      </c>
      <c r="C12" s="56" t="s">
        <v>295</v>
      </c>
      <c r="D12" s="28">
        <v>40616</v>
      </c>
      <c r="E12" s="28">
        <v>40620</v>
      </c>
      <c r="F12" s="29">
        <v>37181</v>
      </c>
      <c r="G12" s="30">
        <v>80000</v>
      </c>
      <c r="H12" s="30"/>
      <c r="I12" s="31"/>
      <c r="J12" s="30"/>
      <c r="K12" s="30">
        <v>80000</v>
      </c>
      <c r="L12" s="30"/>
      <c r="M12" s="30"/>
      <c r="N12" s="73">
        <f t="shared" si="1"/>
        <v>80000</v>
      </c>
    </row>
    <row r="13" spans="1:14">
      <c r="A13" s="43"/>
      <c r="B13" s="45" t="s">
        <v>287</v>
      </c>
      <c r="C13" s="56" t="s">
        <v>41</v>
      </c>
      <c r="D13" s="28"/>
      <c r="E13" s="28"/>
      <c r="F13" s="29">
        <v>37182</v>
      </c>
      <c r="G13" s="30"/>
      <c r="H13" s="30" t="s">
        <v>296</v>
      </c>
      <c r="I13" s="31">
        <v>32500</v>
      </c>
      <c r="J13" s="31"/>
      <c r="K13" s="30">
        <v>32500</v>
      </c>
      <c r="L13" s="30"/>
      <c r="M13" s="30"/>
      <c r="N13" s="73">
        <f t="shared" si="1"/>
        <v>32500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291000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52000</v>
      </c>
      <c r="J40" s="74">
        <f>SUM(J6:J38)</f>
        <v>0</v>
      </c>
      <c r="K40" s="74">
        <f>SUM(K6:K38)</f>
        <v>291000</v>
      </c>
      <c r="L40" s="74">
        <f>SUM(L6:L39)</f>
        <v>0</v>
      </c>
      <c r="M40" s="74">
        <f>SUM(M6:M39)</f>
        <v>0</v>
      </c>
      <c r="N40" s="74">
        <f>SUM(J40:M40)</f>
        <v>291000</v>
      </c>
    </row>
    <row r="41" spans="1:14">
      <c r="A41" s="72"/>
      <c r="B41" s="72"/>
      <c r="C41" s="72"/>
      <c r="D41" s="76"/>
      <c r="E41" s="72"/>
      <c r="F41" s="72"/>
      <c r="G41" s="72"/>
      <c r="H41" s="126" t="s">
        <v>18</v>
      </c>
      <c r="I41" s="86"/>
      <c r="J41" s="84"/>
      <c r="K41" s="12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25" t="s">
        <v>20</v>
      </c>
      <c r="F42" s="12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2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B26" sqref="B26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23"/>
      <c r="K3" s="187">
        <v>40618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2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268</v>
      </c>
      <c r="C6" s="56"/>
      <c r="D6" s="28"/>
      <c r="E6" s="28"/>
      <c r="F6" s="29">
        <v>37171</v>
      </c>
      <c r="G6" s="30"/>
      <c r="H6" s="57" t="s">
        <v>284</v>
      </c>
      <c r="I6" s="31">
        <v>49500</v>
      </c>
      <c r="J6" s="30"/>
      <c r="K6" s="30">
        <v>49500</v>
      </c>
      <c r="L6" s="30"/>
      <c r="M6" s="30"/>
      <c r="N6" s="73">
        <f t="shared" ref="N6:N8" si="0">SUM(G6+I6)</f>
        <v>49500</v>
      </c>
    </row>
    <row r="7" spans="1:14">
      <c r="A7" s="50"/>
      <c r="B7" s="44" t="s">
        <v>285</v>
      </c>
      <c r="C7" s="56" t="s">
        <v>41</v>
      </c>
      <c r="D7" s="28">
        <v>40619</v>
      </c>
      <c r="E7" s="28">
        <v>40603</v>
      </c>
      <c r="F7" s="29">
        <v>37172</v>
      </c>
      <c r="G7" s="30">
        <v>30000</v>
      </c>
      <c r="H7" s="30"/>
      <c r="I7" s="31"/>
      <c r="J7" s="30"/>
      <c r="K7" s="30">
        <v>30000</v>
      </c>
      <c r="L7" s="30"/>
      <c r="M7" s="30"/>
      <c r="N7" s="73">
        <f t="shared" si="0"/>
        <v>30000</v>
      </c>
    </row>
    <row r="8" spans="1:14">
      <c r="A8" s="50"/>
      <c r="B8" s="44" t="s">
        <v>286</v>
      </c>
      <c r="C8" s="56" t="s">
        <v>41</v>
      </c>
      <c r="D8" s="28">
        <v>40619</v>
      </c>
      <c r="E8" s="28">
        <v>40622</v>
      </c>
      <c r="F8" s="29">
        <v>37173</v>
      </c>
      <c r="G8" s="30">
        <v>73500</v>
      </c>
      <c r="H8" s="30"/>
      <c r="I8" s="30"/>
      <c r="J8" s="31"/>
      <c r="K8" s="30">
        <v>73500</v>
      </c>
      <c r="L8" s="30"/>
      <c r="M8" s="30"/>
      <c r="N8" s="73">
        <f t="shared" si="0"/>
        <v>73500</v>
      </c>
    </row>
    <row r="9" spans="1:14">
      <c r="A9" s="50"/>
      <c r="B9" s="44" t="s">
        <v>25</v>
      </c>
      <c r="C9" s="56"/>
      <c r="D9" s="28"/>
      <c r="E9" s="28"/>
      <c r="F9" s="29">
        <v>37174</v>
      </c>
      <c r="G9" s="30"/>
      <c r="H9" s="30" t="s">
        <v>27</v>
      </c>
      <c r="I9" s="30">
        <v>11000</v>
      </c>
      <c r="J9" s="31">
        <v>11000</v>
      </c>
      <c r="K9" s="30"/>
      <c r="L9" s="30"/>
      <c r="M9" s="30"/>
      <c r="N9" s="73">
        <f>SUM(G9+I9)</f>
        <v>11000</v>
      </c>
    </row>
    <row r="10" spans="1:14">
      <c r="A10" s="50"/>
      <c r="B10" s="44"/>
      <c r="C10" s="56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164000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60500</v>
      </c>
      <c r="J40" s="74">
        <f>SUM(J6:J38)</f>
        <v>11000</v>
      </c>
      <c r="K40" s="74">
        <f>SUM(K6:K38)</f>
        <v>153000</v>
      </c>
      <c r="L40" s="74">
        <f>SUM(L6:L39)</f>
        <v>0</v>
      </c>
      <c r="M40" s="74">
        <f>SUM(M6:M39)</f>
        <v>0</v>
      </c>
      <c r="N40" s="74">
        <f>SUM(J40:M40)</f>
        <v>164000</v>
      </c>
    </row>
    <row r="41" spans="1:14">
      <c r="A41" s="72"/>
      <c r="B41" s="72"/>
      <c r="C41" s="72"/>
      <c r="D41" s="76"/>
      <c r="E41" s="72"/>
      <c r="F41" s="72"/>
      <c r="G41" s="72"/>
      <c r="H41" s="124" t="s">
        <v>18</v>
      </c>
      <c r="I41" s="86"/>
      <c r="J41" s="84"/>
      <c r="K41" s="12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23" t="s">
        <v>20</v>
      </c>
      <c r="F42" s="12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2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11000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11000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topLeftCell="C25" workbookViewId="0">
      <selection activeCell="N39" sqref="N39:N40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9.4257812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7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75"/>
      <c r="K3" s="187">
        <v>40632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7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501</v>
      </c>
      <c r="C6" s="56" t="s">
        <v>41</v>
      </c>
      <c r="D6" s="28">
        <v>40632</v>
      </c>
      <c r="E6" s="28">
        <v>40633</v>
      </c>
      <c r="F6" s="29">
        <v>37354</v>
      </c>
      <c r="G6" s="30">
        <v>19500</v>
      </c>
      <c r="H6" s="57"/>
      <c r="I6" s="31"/>
      <c r="J6" s="30"/>
      <c r="K6" s="30">
        <v>19500</v>
      </c>
      <c r="L6" s="30"/>
      <c r="M6" s="30"/>
      <c r="N6" s="73">
        <f t="shared" ref="N6:N8" si="0">SUM(G6+I6)</f>
        <v>19500</v>
      </c>
    </row>
    <row r="7" spans="1:14">
      <c r="A7" s="50"/>
      <c r="B7" s="44" t="s">
        <v>502</v>
      </c>
      <c r="C7" s="44" t="s">
        <v>41</v>
      </c>
      <c r="D7" s="28">
        <v>40632</v>
      </c>
      <c r="E7" s="28">
        <v>40635</v>
      </c>
      <c r="F7" s="29">
        <v>37355</v>
      </c>
      <c r="G7" s="30">
        <v>90000</v>
      </c>
      <c r="H7" s="30"/>
      <c r="I7" s="31"/>
      <c r="J7" s="30"/>
      <c r="K7" s="30">
        <v>90000</v>
      </c>
      <c r="L7" s="30"/>
      <c r="M7" s="30"/>
      <c r="N7" s="73">
        <f t="shared" si="0"/>
        <v>90000</v>
      </c>
    </row>
    <row r="8" spans="1:14">
      <c r="A8" s="50"/>
      <c r="B8" s="44" t="s">
        <v>503</v>
      </c>
      <c r="C8" s="56" t="s">
        <v>41</v>
      </c>
      <c r="D8" s="28">
        <v>40632</v>
      </c>
      <c r="E8" s="28">
        <v>40634</v>
      </c>
      <c r="F8" s="29">
        <v>37356</v>
      </c>
      <c r="G8" s="30">
        <v>60000</v>
      </c>
      <c r="H8" s="30"/>
      <c r="I8" s="30"/>
      <c r="J8" s="31"/>
      <c r="K8" s="30">
        <v>60000</v>
      </c>
      <c r="L8" s="30"/>
      <c r="M8" s="30"/>
      <c r="N8" s="73">
        <f t="shared" si="0"/>
        <v>60000</v>
      </c>
    </row>
    <row r="9" spans="1:14">
      <c r="A9" s="50"/>
      <c r="B9" s="44" t="s">
        <v>504</v>
      </c>
      <c r="C9" s="56" t="s">
        <v>505</v>
      </c>
      <c r="D9" s="28">
        <v>40632</v>
      </c>
      <c r="E9" s="28">
        <v>40633</v>
      </c>
      <c r="F9" s="29">
        <v>35357</v>
      </c>
      <c r="G9" s="30">
        <v>17000</v>
      </c>
      <c r="H9" s="30"/>
      <c r="I9" s="30"/>
      <c r="J9" s="31">
        <v>17000</v>
      </c>
      <c r="K9" s="30"/>
      <c r="L9" s="30"/>
      <c r="M9" s="30"/>
      <c r="N9" s="73">
        <f>SUM(G9+I9)</f>
        <v>17000</v>
      </c>
    </row>
    <row r="10" spans="1:14">
      <c r="A10" s="50"/>
      <c r="B10" s="44" t="s">
        <v>502</v>
      </c>
      <c r="C10" s="44"/>
      <c r="D10" s="28"/>
      <c r="E10" s="28"/>
      <c r="F10" s="29">
        <v>37358</v>
      </c>
      <c r="G10" s="30"/>
      <c r="H10" s="30" t="s">
        <v>506</v>
      </c>
      <c r="I10" s="31">
        <v>39000</v>
      </c>
      <c r="J10" s="30"/>
      <c r="K10" s="30">
        <v>39000</v>
      </c>
      <c r="L10" s="30"/>
      <c r="M10" s="30"/>
      <c r="N10" s="73">
        <f t="shared" ref="N10:N38" si="1">SUM(G10+I10)</f>
        <v>39000</v>
      </c>
    </row>
    <row r="11" spans="1:14">
      <c r="A11" s="43"/>
      <c r="B11" s="44" t="s">
        <v>507</v>
      </c>
      <c r="C11" s="56" t="s">
        <v>468</v>
      </c>
      <c r="D11" s="28">
        <v>40632</v>
      </c>
      <c r="E11" s="28">
        <v>40633</v>
      </c>
      <c r="F11" s="29">
        <v>37359</v>
      </c>
      <c r="G11" s="30">
        <v>20000</v>
      </c>
      <c r="H11" s="30"/>
      <c r="I11" s="30"/>
      <c r="J11" s="31"/>
      <c r="K11" s="30">
        <v>20000</v>
      </c>
      <c r="L11" s="30"/>
      <c r="M11" s="30"/>
      <c r="N11" s="73">
        <f t="shared" si="1"/>
        <v>20000</v>
      </c>
    </row>
    <row r="12" spans="1:14">
      <c r="A12" s="43"/>
      <c r="B12" s="45" t="s">
        <v>471</v>
      </c>
      <c r="C12" s="56" t="s">
        <v>468</v>
      </c>
      <c r="D12" s="28">
        <v>40632</v>
      </c>
      <c r="E12" s="28">
        <v>40633</v>
      </c>
      <c r="F12" s="29">
        <v>37360</v>
      </c>
      <c r="G12" s="30">
        <v>20000</v>
      </c>
      <c r="H12" s="30"/>
      <c r="I12" s="31"/>
      <c r="J12" s="30">
        <v>20000</v>
      </c>
      <c r="K12" s="30"/>
      <c r="L12" s="30"/>
      <c r="M12" s="30"/>
      <c r="N12" s="73">
        <f t="shared" si="1"/>
        <v>20000</v>
      </c>
    </row>
    <row r="13" spans="1:14">
      <c r="A13" s="43"/>
      <c r="B13" s="45" t="s">
        <v>508</v>
      </c>
      <c r="C13" s="56" t="s">
        <v>468</v>
      </c>
      <c r="D13" s="28">
        <v>40632</v>
      </c>
      <c r="E13" s="28">
        <v>40633</v>
      </c>
      <c r="F13" s="29">
        <v>37361</v>
      </c>
      <c r="G13" s="30">
        <v>20000</v>
      </c>
      <c r="H13" s="30"/>
      <c r="I13" s="31"/>
      <c r="J13" s="31">
        <v>20000</v>
      </c>
      <c r="K13" s="30"/>
      <c r="L13" s="30"/>
      <c r="M13" s="30"/>
      <c r="N13" s="73">
        <f t="shared" si="1"/>
        <v>20000</v>
      </c>
    </row>
    <row r="14" spans="1:14">
      <c r="A14" s="43"/>
      <c r="B14" s="45" t="s">
        <v>178</v>
      </c>
      <c r="C14" s="56" t="s">
        <v>509</v>
      </c>
      <c r="D14" s="28">
        <v>40632</v>
      </c>
      <c r="E14" s="28">
        <v>40634</v>
      </c>
      <c r="F14" s="29">
        <v>37362</v>
      </c>
      <c r="G14" s="30">
        <v>47000</v>
      </c>
      <c r="H14" s="30"/>
      <c r="I14" s="31"/>
      <c r="J14" s="31">
        <v>47000</v>
      </c>
      <c r="K14" s="30"/>
      <c r="L14" s="30"/>
      <c r="M14" s="30"/>
      <c r="N14" s="73">
        <f t="shared" si="1"/>
        <v>47000</v>
      </c>
    </row>
    <row r="15" spans="1:14">
      <c r="A15" s="43"/>
      <c r="B15" s="45" t="s">
        <v>510</v>
      </c>
      <c r="C15" s="56" t="s">
        <v>190</v>
      </c>
      <c r="D15" s="28">
        <v>40632</v>
      </c>
      <c r="E15" s="28">
        <v>40633</v>
      </c>
      <c r="F15" s="29">
        <v>37363</v>
      </c>
      <c r="G15" s="30">
        <v>20000</v>
      </c>
      <c r="H15" s="30"/>
      <c r="I15" s="30"/>
      <c r="J15" s="30"/>
      <c r="K15" s="30">
        <v>20000</v>
      </c>
      <c r="L15" s="30"/>
      <c r="M15" s="74"/>
      <c r="N15" s="73">
        <f t="shared" si="1"/>
        <v>20000</v>
      </c>
    </row>
    <row r="16" spans="1:14">
      <c r="A16" s="46"/>
      <c r="B16" s="45" t="s">
        <v>431</v>
      </c>
      <c r="C16" s="56" t="s">
        <v>190</v>
      </c>
      <c r="D16" s="28">
        <v>40632</v>
      </c>
      <c r="E16" s="28">
        <v>40633</v>
      </c>
      <c r="F16" s="29">
        <v>37364</v>
      </c>
      <c r="G16" s="30">
        <v>20000</v>
      </c>
      <c r="H16" s="34"/>
      <c r="I16" s="35"/>
      <c r="J16" s="30"/>
      <c r="K16" s="36">
        <v>20000</v>
      </c>
      <c r="L16" s="30"/>
      <c r="M16" s="82"/>
      <c r="N16" s="73">
        <f t="shared" si="1"/>
        <v>20000</v>
      </c>
    </row>
    <row r="17" spans="1:14">
      <c r="A17" s="46"/>
      <c r="B17" s="47" t="s">
        <v>503</v>
      </c>
      <c r="C17" s="56"/>
      <c r="D17" s="28"/>
      <c r="E17" s="28"/>
      <c r="F17" s="29">
        <v>37365</v>
      </c>
      <c r="G17" s="34"/>
      <c r="H17" s="34" t="s">
        <v>511</v>
      </c>
      <c r="I17" s="35">
        <v>200000</v>
      </c>
      <c r="J17" s="34"/>
      <c r="K17" s="36">
        <v>200000</v>
      </c>
      <c r="L17" s="34"/>
      <c r="M17" s="82"/>
      <c r="N17" s="73">
        <f t="shared" si="1"/>
        <v>200000</v>
      </c>
    </row>
    <row r="18" spans="1:14">
      <c r="A18" s="46"/>
      <c r="B18" s="47" t="s">
        <v>25</v>
      </c>
      <c r="C18" s="38"/>
      <c r="D18" s="33"/>
      <c r="E18" s="33"/>
      <c r="F18" s="29">
        <v>37366</v>
      </c>
      <c r="G18" s="34"/>
      <c r="H18" s="34" t="s">
        <v>27</v>
      </c>
      <c r="I18" s="35">
        <v>3300</v>
      </c>
      <c r="J18" s="34">
        <v>3300</v>
      </c>
      <c r="K18" s="36"/>
      <c r="L18" s="34"/>
      <c r="M18" s="34"/>
      <c r="N18" s="73">
        <f t="shared" si="1"/>
        <v>3300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575800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333500</v>
      </c>
      <c r="H40" s="30"/>
      <c r="I40" s="74">
        <f>SUM(I6:I38)</f>
        <v>242300</v>
      </c>
      <c r="J40" s="74">
        <f>SUM(J6:J38)</f>
        <v>107300</v>
      </c>
      <c r="K40" s="74">
        <f>SUM(K6:K38)</f>
        <v>468500</v>
      </c>
      <c r="L40" s="74">
        <f>SUM(L6:L39)</f>
        <v>0</v>
      </c>
      <c r="M40" s="74">
        <f>SUM(M6:M39)</f>
        <v>0</v>
      </c>
      <c r="N40" s="74">
        <f>SUM(J40:M40)</f>
        <v>575800</v>
      </c>
    </row>
    <row r="41" spans="1:14">
      <c r="A41" s="72"/>
      <c r="B41" s="72"/>
      <c r="C41" s="72"/>
      <c r="D41" s="76"/>
      <c r="E41" s="72"/>
      <c r="F41" s="72"/>
      <c r="G41" s="72"/>
      <c r="H41" s="176" t="s">
        <v>18</v>
      </c>
      <c r="I41" s="86"/>
      <c r="J41" s="84"/>
      <c r="K41" s="17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75" t="s">
        <v>20</v>
      </c>
      <c r="F42" s="17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7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107300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107300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B21" sqref="B21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1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22"/>
      <c r="K3" s="187">
        <v>40618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22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272</v>
      </c>
      <c r="C6" s="56"/>
      <c r="D6" s="28"/>
      <c r="E6" s="28"/>
      <c r="F6" s="29">
        <v>37163</v>
      </c>
      <c r="G6" s="30"/>
      <c r="H6" s="57" t="s">
        <v>273</v>
      </c>
      <c r="I6" s="31">
        <v>69000</v>
      </c>
      <c r="J6" s="30"/>
      <c r="K6" s="30">
        <v>69000</v>
      </c>
      <c r="L6" s="30"/>
      <c r="M6" s="30"/>
      <c r="N6" s="73">
        <f t="shared" ref="N6:N8" si="0">SUM(G6+I6)</f>
        <v>69000</v>
      </c>
    </row>
    <row r="7" spans="1:14">
      <c r="A7" s="50" t="s">
        <v>274</v>
      </c>
      <c r="B7" s="44" t="s">
        <v>275</v>
      </c>
      <c r="C7" s="56" t="s">
        <v>276</v>
      </c>
      <c r="D7" s="28">
        <v>40618</v>
      </c>
      <c r="E7" s="28">
        <v>40619</v>
      </c>
      <c r="F7" s="29">
        <v>37164</v>
      </c>
      <c r="G7" s="30">
        <v>40000</v>
      </c>
      <c r="H7" s="30"/>
      <c r="I7" s="31"/>
      <c r="J7" s="30"/>
      <c r="K7" s="30">
        <v>40000</v>
      </c>
      <c r="L7" s="30"/>
      <c r="M7" s="30"/>
      <c r="N7" s="73">
        <f t="shared" si="0"/>
        <v>40000</v>
      </c>
    </row>
    <row r="8" spans="1:14">
      <c r="A8" s="50" t="s">
        <v>199</v>
      </c>
      <c r="B8" s="44" t="s">
        <v>277</v>
      </c>
      <c r="C8" s="56" t="s">
        <v>278</v>
      </c>
      <c r="D8" s="28">
        <v>40618</v>
      </c>
      <c r="E8" s="28">
        <v>40619</v>
      </c>
      <c r="F8" s="29">
        <v>37165</v>
      </c>
      <c r="G8" s="30">
        <v>17000</v>
      </c>
      <c r="H8" s="30"/>
      <c r="I8" s="30"/>
      <c r="J8" s="31">
        <v>17000</v>
      </c>
      <c r="K8" s="30"/>
      <c r="L8" s="30"/>
      <c r="M8" s="30"/>
      <c r="N8" s="73">
        <f t="shared" si="0"/>
        <v>17000</v>
      </c>
    </row>
    <row r="9" spans="1:14">
      <c r="A9" s="50" t="s">
        <v>46</v>
      </c>
      <c r="B9" s="44" t="s">
        <v>279</v>
      </c>
      <c r="C9" s="56" t="s">
        <v>41</v>
      </c>
      <c r="D9" s="28">
        <v>40618</v>
      </c>
      <c r="E9" s="28">
        <v>40619</v>
      </c>
      <c r="F9" s="29">
        <v>37166</v>
      </c>
      <c r="G9" s="30">
        <v>30000</v>
      </c>
      <c r="H9" s="30"/>
      <c r="I9" s="30"/>
      <c r="J9" s="31">
        <v>30000</v>
      </c>
      <c r="K9" s="30"/>
      <c r="L9" s="30"/>
      <c r="M9" s="30"/>
      <c r="N9" s="73">
        <f>SUM(G9+I9)</f>
        <v>30000</v>
      </c>
    </row>
    <row r="10" spans="1:14">
      <c r="A10" s="50" t="s">
        <v>96</v>
      </c>
      <c r="B10" s="44" t="s">
        <v>280</v>
      </c>
      <c r="C10" s="56" t="s">
        <v>281</v>
      </c>
      <c r="D10" s="28">
        <v>40616</v>
      </c>
      <c r="E10" s="28">
        <v>40620</v>
      </c>
      <c r="F10" s="29">
        <v>37167</v>
      </c>
      <c r="G10" s="30">
        <v>80000</v>
      </c>
      <c r="H10" s="30"/>
      <c r="I10" s="31"/>
      <c r="J10" s="30"/>
      <c r="K10" s="30">
        <v>80000</v>
      </c>
      <c r="L10" s="30"/>
      <c r="M10" s="30"/>
      <c r="N10" s="73">
        <f t="shared" ref="N10:N38" si="1">SUM(G10+I10)</f>
        <v>80000</v>
      </c>
    </row>
    <row r="11" spans="1:14">
      <c r="A11" s="43" t="s">
        <v>262</v>
      </c>
      <c r="B11" s="44" t="s">
        <v>282</v>
      </c>
      <c r="C11" s="56" t="s">
        <v>41</v>
      </c>
      <c r="D11" s="28">
        <v>40618</v>
      </c>
      <c r="E11" s="28">
        <v>40620</v>
      </c>
      <c r="F11" s="29">
        <v>37168</v>
      </c>
      <c r="G11" s="30">
        <v>50000</v>
      </c>
      <c r="H11" s="30"/>
      <c r="I11" s="30"/>
      <c r="J11" s="31"/>
      <c r="K11" s="30">
        <v>50000</v>
      </c>
      <c r="L11" s="30"/>
      <c r="M11" s="30"/>
      <c r="N11" s="73">
        <f t="shared" si="1"/>
        <v>50000</v>
      </c>
    </row>
    <row r="12" spans="1:14">
      <c r="A12" s="43" t="s">
        <v>123</v>
      </c>
      <c r="B12" s="45" t="s">
        <v>283</v>
      </c>
      <c r="C12" s="56" t="s">
        <v>41</v>
      </c>
      <c r="D12" s="28">
        <v>40618</v>
      </c>
      <c r="E12" s="28">
        <v>40619</v>
      </c>
      <c r="F12" s="29">
        <v>37169</v>
      </c>
      <c r="G12" s="30">
        <v>30000</v>
      </c>
      <c r="H12" s="30"/>
      <c r="I12" s="31"/>
      <c r="J12" s="30">
        <v>30000</v>
      </c>
      <c r="K12" s="30"/>
      <c r="L12" s="30"/>
      <c r="M12" s="30"/>
      <c r="N12" s="73">
        <f t="shared" si="1"/>
        <v>30000</v>
      </c>
    </row>
    <row r="13" spans="1:14">
      <c r="A13" s="43"/>
      <c r="B13" s="45" t="s">
        <v>25</v>
      </c>
      <c r="C13" s="56"/>
      <c r="D13" s="28"/>
      <c r="E13" s="28"/>
      <c r="F13" s="29">
        <v>37170</v>
      </c>
      <c r="G13" s="30"/>
      <c r="H13" s="30" t="s">
        <v>27</v>
      </c>
      <c r="I13" s="31">
        <v>6000</v>
      </c>
      <c r="J13" s="31">
        <v>6000</v>
      </c>
      <c r="K13" s="30"/>
      <c r="L13" s="30"/>
      <c r="M13" s="30"/>
      <c r="N13" s="73">
        <f t="shared" si="1"/>
        <v>6000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322000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75000</v>
      </c>
      <c r="J40" s="74">
        <f>SUM(J6:J38)</f>
        <v>83000</v>
      </c>
      <c r="K40" s="74">
        <f>SUM(K6:K38)</f>
        <v>239000</v>
      </c>
      <c r="L40" s="74">
        <f>SUM(L6:L39)</f>
        <v>0</v>
      </c>
      <c r="M40" s="74">
        <f>SUM(M6:M39)</f>
        <v>0</v>
      </c>
      <c r="N40" s="74">
        <f>SUM(J40:M40)</f>
        <v>322000</v>
      </c>
    </row>
    <row r="41" spans="1:14">
      <c r="A41" s="72"/>
      <c r="B41" s="72"/>
      <c r="C41" s="72"/>
      <c r="D41" s="76"/>
      <c r="E41" s="72"/>
      <c r="F41" s="72"/>
      <c r="G41" s="72"/>
      <c r="H41" s="121" t="s">
        <v>18</v>
      </c>
      <c r="I41" s="86"/>
      <c r="J41" s="84"/>
      <c r="K41" s="122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22" t="s">
        <v>20</v>
      </c>
      <c r="F42" s="122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22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100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50000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33000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83000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7"/>
  <sheetViews>
    <sheetView topLeftCell="A25" workbookViewId="0">
      <selection activeCell="C47" sqref="C47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20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29</v>
      </c>
      <c r="F3" s="81"/>
      <c r="G3" s="72"/>
      <c r="H3" s="72"/>
      <c r="I3" s="72"/>
      <c r="J3" s="119"/>
      <c r="K3" s="187">
        <v>40618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19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270</v>
      </c>
      <c r="B6" s="44" t="s">
        <v>179</v>
      </c>
      <c r="C6" s="56" t="s">
        <v>51</v>
      </c>
      <c r="D6" s="28">
        <v>40616</v>
      </c>
      <c r="E6" s="28">
        <v>40618</v>
      </c>
      <c r="F6" s="29">
        <v>37161</v>
      </c>
      <c r="G6" s="30">
        <v>42000</v>
      </c>
      <c r="H6" s="57"/>
      <c r="I6" s="31"/>
      <c r="J6" s="30">
        <v>42000</v>
      </c>
      <c r="K6" s="30"/>
      <c r="L6" s="30"/>
      <c r="M6" s="30"/>
      <c r="N6" s="73">
        <f t="shared" ref="N6:N8" si="0">SUM(G6+I6)</f>
        <v>42000</v>
      </c>
    </row>
    <row r="7" spans="1:14">
      <c r="A7" s="50"/>
      <c r="B7" s="44" t="s">
        <v>271</v>
      </c>
      <c r="C7" s="56" t="s">
        <v>41</v>
      </c>
      <c r="D7" s="28">
        <v>40618</v>
      </c>
      <c r="E7" s="28">
        <v>40619</v>
      </c>
      <c r="F7" s="29">
        <v>37162</v>
      </c>
      <c r="G7" s="30">
        <v>25000</v>
      </c>
      <c r="H7" s="30"/>
      <c r="I7" s="31"/>
      <c r="J7" s="30">
        <v>25000</v>
      </c>
      <c r="K7" s="30"/>
      <c r="L7" s="30"/>
      <c r="M7" s="30"/>
      <c r="N7" s="73">
        <f t="shared" si="0"/>
        <v>25000</v>
      </c>
    </row>
    <row r="8" spans="1:14">
      <c r="A8" s="50"/>
      <c r="B8" s="44"/>
      <c r="C8" s="56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0"/>
      <c r="J9" s="31"/>
      <c r="K9" s="30"/>
      <c r="L9" s="30"/>
      <c r="M9" s="30"/>
      <c r="N9" s="73">
        <f>SUM(G9+I9)</f>
        <v>0</v>
      </c>
    </row>
    <row r="10" spans="1:14">
      <c r="A10" s="50"/>
      <c r="B10" s="44"/>
      <c r="C10" s="56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67000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67000</v>
      </c>
      <c r="K40" s="74">
        <f>SUM(K6:K38)</f>
        <v>0</v>
      </c>
      <c r="L40" s="74">
        <f>SUM(L6:L39)</f>
        <v>0</v>
      </c>
      <c r="M40" s="74">
        <f>SUM(M6:M39)</f>
        <v>0</v>
      </c>
      <c r="N40" s="74">
        <f>SUM(J40:M40)</f>
        <v>67000</v>
      </c>
    </row>
    <row r="41" spans="1:14">
      <c r="A41" s="72"/>
      <c r="B41" s="72"/>
      <c r="C41" s="72"/>
      <c r="D41" s="76"/>
      <c r="E41" s="72"/>
      <c r="F41" s="72"/>
      <c r="G41" s="72"/>
      <c r="H41" s="120" t="s">
        <v>18</v>
      </c>
      <c r="I41" s="86"/>
      <c r="J41" s="84"/>
      <c r="K41" s="119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19" t="s">
        <v>20</v>
      </c>
      <c r="F42" s="119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19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67000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67000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7"/>
  <sheetViews>
    <sheetView topLeftCell="A7" workbookViewId="0">
      <selection activeCell="D42" sqref="D42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18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29</v>
      </c>
      <c r="F3" s="81"/>
      <c r="G3" s="72"/>
      <c r="H3" s="72"/>
      <c r="I3" s="72"/>
      <c r="J3" s="117"/>
      <c r="K3" s="187">
        <v>40617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1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260</v>
      </c>
      <c r="C6" s="56" t="s">
        <v>41</v>
      </c>
      <c r="D6" s="28">
        <v>40617</v>
      </c>
      <c r="E6" s="28">
        <v>40619</v>
      </c>
      <c r="F6" s="29">
        <v>37151</v>
      </c>
      <c r="G6" s="30">
        <v>60000</v>
      </c>
      <c r="H6" s="57"/>
      <c r="I6" s="31"/>
      <c r="J6" s="30"/>
      <c r="K6" s="30">
        <v>60000</v>
      </c>
      <c r="L6" s="30"/>
      <c r="M6" s="30"/>
      <c r="N6" s="73">
        <f t="shared" ref="N6:N8" si="0">SUM(G6+I6)</f>
        <v>60000</v>
      </c>
    </row>
    <row r="7" spans="1:14">
      <c r="A7" s="50"/>
      <c r="B7" s="44" t="s">
        <v>260</v>
      </c>
      <c r="C7" s="56"/>
      <c r="D7" s="28"/>
      <c r="E7" s="28"/>
      <c r="F7" s="29">
        <v>37152</v>
      </c>
      <c r="G7" s="30"/>
      <c r="H7" s="30" t="s">
        <v>261</v>
      </c>
      <c r="I7" s="31">
        <v>66000</v>
      </c>
      <c r="J7" s="30"/>
      <c r="K7" s="30">
        <v>66000</v>
      </c>
      <c r="L7" s="30"/>
      <c r="M7" s="30"/>
      <c r="N7" s="73">
        <f t="shared" si="0"/>
        <v>66000</v>
      </c>
    </row>
    <row r="8" spans="1:14">
      <c r="A8" s="50" t="s">
        <v>199</v>
      </c>
      <c r="B8" s="44" t="s">
        <v>185</v>
      </c>
      <c r="C8" s="56" t="s">
        <v>51</v>
      </c>
      <c r="D8" s="28">
        <v>40616</v>
      </c>
      <c r="E8" s="28">
        <v>40618</v>
      </c>
      <c r="F8" s="29">
        <v>37153</v>
      </c>
      <c r="G8" s="30">
        <v>40000</v>
      </c>
      <c r="H8" s="30"/>
      <c r="I8" s="30"/>
      <c r="J8" s="31">
        <v>40000</v>
      </c>
      <c r="K8" s="30"/>
      <c r="L8" s="30"/>
      <c r="M8" s="30"/>
      <c r="N8" s="73">
        <f t="shared" si="0"/>
        <v>40000</v>
      </c>
    </row>
    <row r="9" spans="1:14">
      <c r="A9" s="50" t="s">
        <v>262</v>
      </c>
      <c r="B9" s="44" t="s">
        <v>185</v>
      </c>
      <c r="C9" s="56" t="s">
        <v>51</v>
      </c>
      <c r="D9" s="28">
        <v>40616</v>
      </c>
      <c r="E9" s="28">
        <v>40618</v>
      </c>
      <c r="F9" s="29">
        <v>37154</v>
      </c>
      <c r="G9" s="30">
        <v>40000</v>
      </c>
      <c r="H9" s="30"/>
      <c r="I9" s="30"/>
      <c r="J9" s="31">
        <v>40000</v>
      </c>
      <c r="K9" s="30"/>
      <c r="L9" s="30"/>
      <c r="M9" s="30"/>
      <c r="N9" s="73">
        <f>SUM(G9+I9)</f>
        <v>40000</v>
      </c>
    </row>
    <row r="10" spans="1:14">
      <c r="A10" s="50"/>
      <c r="B10" s="44" t="s">
        <v>263</v>
      </c>
      <c r="C10" s="56" t="s">
        <v>41</v>
      </c>
      <c r="D10" s="28">
        <v>40617</v>
      </c>
      <c r="E10" s="28">
        <v>40619</v>
      </c>
      <c r="F10" s="29">
        <v>37155</v>
      </c>
      <c r="G10" s="30">
        <v>150000</v>
      </c>
      <c r="H10" s="30"/>
      <c r="I10" s="31"/>
      <c r="J10" s="30"/>
      <c r="K10" s="30">
        <v>150000</v>
      </c>
      <c r="L10" s="30"/>
      <c r="M10" s="30"/>
      <c r="N10" s="73">
        <f t="shared" ref="N10:N38" si="1">SUM(G10+I10)</f>
        <v>150000</v>
      </c>
    </row>
    <row r="11" spans="1:14">
      <c r="A11" s="43"/>
      <c r="B11" s="44" t="s">
        <v>264</v>
      </c>
      <c r="C11" s="56" t="s">
        <v>41</v>
      </c>
      <c r="D11" s="28">
        <v>40615</v>
      </c>
      <c r="E11" s="28">
        <v>40617</v>
      </c>
      <c r="F11" s="29">
        <v>37156</v>
      </c>
      <c r="G11" s="30">
        <v>90000</v>
      </c>
      <c r="H11" s="30"/>
      <c r="I11" s="30"/>
      <c r="J11" s="31"/>
      <c r="K11" s="30">
        <v>90000</v>
      </c>
      <c r="L11" s="30"/>
      <c r="M11" s="30"/>
      <c r="N11" s="73">
        <f t="shared" si="1"/>
        <v>90000</v>
      </c>
    </row>
    <row r="12" spans="1:14">
      <c r="A12" s="43"/>
      <c r="B12" s="45" t="s">
        <v>265</v>
      </c>
      <c r="C12" s="56" t="s">
        <v>41</v>
      </c>
      <c r="D12" s="28"/>
      <c r="E12" s="28"/>
      <c r="F12" s="29">
        <v>37157</v>
      </c>
      <c r="G12" s="30"/>
      <c r="H12" s="30" t="s">
        <v>266</v>
      </c>
      <c r="I12" s="31">
        <v>330000</v>
      </c>
      <c r="J12" s="30"/>
      <c r="K12" s="30">
        <v>330000</v>
      </c>
      <c r="L12" s="30"/>
      <c r="M12" s="30"/>
      <c r="N12" s="73">
        <f t="shared" si="1"/>
        <v>330000</v>
      </c>
    </row>
    <row r="13" spans="1:14">
      <c r="A13" s="43"/>
      <c r="B13" s="45" t="s">
        <v>267</v>
      </c>
      <c r="C13" s="56" t="s">
        <v>51</v>
      </c>
      <c r="D13" s="28">
        <v>40617</v>
      </c>
      <c r="E13" s="28">
        <v>40618</v>
      </c>
      <c r="F13" s="29">
        <v>37158</v>
      </c>
      <c r="G13" s="30">
        <v>20000</v>
      </c>
      <c r="H13" s="30"/>
      <c r="I13" s="31"/>
      <c r="J13" s="31">
        <v>20000</v>
      </c>
      <c r="K13" s="30"/>
      <c r="L13" s="30"/>
      <c r="M13" s="30"/>
      <c r="N13" s="73">
        <f t="shared" si="1"/>
        <v>20000</v>
      </c>
    </row>
    <row r="14" spans="1:14">
      <c r="A14" s="43"/>
      <c r="B14" s="45" t="s">
        <v>268</v>
      </c>
      <c r="C14" s="56" t="s">
        <v>41</v>
      </c>
      <c r="D14" s="28">
        <v>40617</v>
      </c>
      <c r="E14" s="28">
        <v>40619</v>
      </c>
      <c r="F14" s="29">
        <v>37159</v>
      </c>
      <c r="G14" s="30">
        <v>60000</v>
      </c>
      <c r="H14" s="30"/>
      <c r="I14" s="31"/>
      <c r="J14" s="31"/>
      <c r="K14" s="30">
        <v>60000</v>
      </c>
      <c r="L14" s="30"/>
      <c r="M14" s="30"/>
      <c r="N14" s="73">
        <f t="shared" si="1"/>
        <v>60000</v>
      </c>
    </row>
    <row r="15" spans="1:14">
      <c r="A15" s="43"/>
      <c r="B15" s="45" t="s">
        <v>269</v>
      </c>
      <c r="C15" s="56" t="s">
        <v>41</v>
      </c>
      <c r="D15" s="28"/>
      <c r="E15" s="28"/>
      <c r="F15" s="29">
        <v>37160</v>
      </c>
      <c r="G15" s="30"/>
      <c r="H15" s="30" t="s">
        <v>27</v>
      </c>
      <c r="I15" s="31">
        <v>9900</v>
      </c>
      <c r="J15" s="30">
        <v>9900</v>
      </c>
      <c r="K15" s="30"/>
      <c r="L15" s="30"/>
      <c r="M15" s="74"/>
      <c r="N15" s="73">
        <f t="shared" si="1"/>
        <v>9900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865900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405900</v>
      </c>
      <c r="J40" s="74">
        <f>SUM(J6:J38)</f>
        <v>109900</v>
      </c>
      <c r="K40" s="74">
        <f>SUM(K6:K38)</f>
        <v>756000</v>
      </c>
      <c r="L40" s="74">
        <f>SUM(L6:L39)</f>
        <v>0</v>
      </c>
      <c r="M40" s="74">
        <f>SUM(M6:M39)</f>
        <v>0</v>
      </c>
      <c r="N40" s="74">
        <f>SUM(J40:M40)</f>
        <v>865900</v>
      </c>
    </row>
    <row r="41" spans="1:14">
      <c r="A41" s="72"/>
      <c r="B41" s="72"/>
      <c r="C41" s="72"/>
      <c r="D41" s="76"/>
      <c r="E41" s="72"/>
      <c r="F41" s="72"/>
      <c r="G41" s="72"/>
      <c r="H41" s="118" t="s">
        <v>18</v>
      </c>
      <c r="I41" s="86"/>
      <c r="J41" s="84"/>
      <c r="K41" s="117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17" t="s">
        <v>20</v>
      </c>
      <c r="F42" s="117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1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109900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109900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1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15"/>
      <c r="K3" s="187">
        <v>40617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1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255</v>
      </c>
      <c r="C6" s="56" t="s">
        <v>41</v>
      </c>
      <c r="D6" s="28">
        <v>40616</v>
      </c>
      <c r="E6" s="28">
        <v>40617</v>
      </c>
      <c r="F6" s="29">
        <v>37146</v>
      </c>
      <c r="G6" s="30">
        <v>24500</v>
      </c>
      <c r="H6" s="57"/>
      <c r="I6" s="31"/>
      <c r="J6" s="30"/>
      <c r="K6" s="30">
        <v>24500</v>
      </c>
      <c r="L6" s="30"/>
      <c r="M6" s="30"/>
      <c r="N6" s="73">
        <f t="shared" ref="N6:N8" si="0">SUM(G6+I6)</f>
        <v>24500</v>
      </c>
    </row>
    <row r="7" spans="1:14">
      <c r="A7" s="50"/>
      <c r="B7" s="44" t="s">
        <v>256</v>
      </c>
      <c r="C7" s="56" t="s">
        <v>41</v>
      </c>
      <c r="D7" s="28">
        <v>40616</v>
      </c>
      <c r="E7" s="28">
        <v>40617</v>
      </c>
      <c r="F7" s="29">
        <v>37147</v>
      </c>
      <c r="G7" s="30">
        <v>30000</v>
      </c>
      <c r="H7" s="30"/>
      <c r="I7" s="31"/>
      <c r="J7" s="30"/>
      <c r="K7" s="30">
        <v>30000</v>
      </c>
      <c r="L7" s="30"/>
      <c r="M7" s="30"/>
      <c r="N7" s="73">
        <f t="shared" si="0"/>
        <v>30000</v>
      </c>
    </row>
    <row r="8" spans="1:14">
      <c r="A8" s="50"/>
      <c r="B8" s="44" t="s">
        <v>258</v>
      </c>
      <c r="C8" s="56" t="s">
        <v>257</v>
      </c>
      <c r="D8" s="28">
        <v>40636</v>
      </c>
      <c r="E8" s="28">
        <v>40638</v>
      </c>
      <c r="F8" s="29">
        <v>37148</v>
      </c>
      <c r="G8" s="30">
        <v>56000</v>
      </c>
      <c r="H8" s="30"/>
      <c r="I8" s="30"/>
      <c r="J8" s="31"/>
      <c r="K8" s="30"/>
      <c r="L8" s="30"/>
      <c r="M8" s="30">
        <v>56000</v>
      </c>
      <c r="N8" s="73">
        <f t="shared" si="0"/>
        <v>56000</v>
      </c>
    </row>
    <row r="9" spans="1:14">
      <c r="A9" s="50"/>
      <c r="B9" s="44" t="s">
        <v>259</v>
      </c>
      <c r="C9" s="56" t="s">
        <v>93</v>
      </c>
      <c r="D9" s="28">
        <v>40617</v>
      </c>
      <c r="E9" s="28">
        <v>40620</v>
      </c>
      <c r="F9" s="29">
        <v>37149</v>
      </c>
      <c r="G9" s="30">
        <v>90000</v>
      </c>
      <c r="H9" s="30"/>
      <c r="I9" s="31"/>
      <c r="J9" s="30"/>
      <c r="K9" s="30">
        <v>90000</v>
      </c>
      <c r="L9" s="30"/>
      <c r="M9" s="30"/>
      <c r="N9" s="73">
        <f>SUM(G9+I9)</f>
        <v>90000</v>
      </c>
    </row>
    <row r="10" spans="1:14">
      <c r="A10" s="50"/>
      <c r="B10" s="44" t="s">
        <v>220</v>
      </c>
      <c r="C10" s="56"/>
      <c r="D10" s="28"/>
      <c r="E10" s="28"/>
      <c r="F10" s="29">
        <v>37150</v>
      </c>
      <c r="G10" s="30"/>
      <c r="H10" s="30" t="s">
        <v>27</v>
      </c>
      <c r="I10" s="31">
        <v>800</v>
      </c>
      <c r="J10" s="30">
        <v>800</v>
      </c>
      <c r="K10" s="30"/>
      <c r="L10" s="30"/>
      <c r="M10" s="30"/>
      <c r="N10" s="73">
        <f t="shared" ref="N10:N38" si="1">SUM(G10+I10)</f>
        <v>800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201300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800</v>
      </c>
      <c r="J40" s="74">
        <f>SUM(J6:J38)</f>
        <v>800</v>
      </c>
      <c r="K40" s="74">
        <f>SUM(K6:K38)</f>
        <v>144500</v>
      </c>
      <c r="L40" s="74">
        <f>SUM(L6:L39)</f>
        <v>0</v>
      </c>
      <c r="M40" s="74">
        <f>SUM(M6:M39)</f>
        <v>56000</v>
      </c>
      <c r="N40" s="74">
        <f>SUM(J40:M40)</f>
        <v>201300</v>
      </c>
    </row>
    <row r="41" spans="1:14">
      <c r="A41" s="72"/>
      <c r="B41" s="72"/>
      <c r="C41" s="72"/>
      <c r="D41" s="76"/>
      <c r="E41" s="72"/>
      <c r="F41" s="72"/>
      <c r="G41" s="72"/>
      <c r="H41" s="116" t="s">
        <v>18</v>
      </c>
      <c r="I41" s="86"/>
      <c r="J41" s="84"/>
      <c r="K41" s="11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15" t="s">
        <v>20</v>
      </c>
      <c r="F42" s="11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1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800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800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1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13"/>
      <c r="K3" s="187">
        <v>40616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1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251</v>
      </c>
      <c r="C6" s="56"/>
      <c r="D6" s="28"/>
      <c r="E6" s="28"/>
      <c r="F6" s="29">
        <v>37143</v>
      </c>
      <c r="G6" s="30"/>
      <c r="H6" s="57" t="s">
        <v>252</v>
      </c>
      <c r="I6" s="31">
        <v>12500</v>
      </c>
      <c r="J6" s="30">
        <v>12500</v>
      </c>
      <c r="K6" s="30"/>
      <c r="L6" s="30"/>
      <c r="M6" s="30"/>
      <c r="N6" s="73">
        <f t="shared" ref="N6:N8" si="0">SUM(G6+I6)</f>
        <v>12500</v>
      </c>
    </row>
    <row r="7" spans="1:14">
      <c r="A7" s="50"/>
      <c r="B7" s="44" t="s">
        <v>253</v>
      </c>
      <c r="C7" s="56" t="s">
        <v>254</v>
      </c>
      <c r="D7" s="28">
        <v>40616</v>
      </c>
      <c r="E7" s="28">
        <v>40617</v>
      </c>
      <c r="F7" s="29">
        <v>37144</v>
      </c>
      <c r="G7" s="30">
        <v>20000</v>
      </c>
      <c r="H7" s="30"/>
      <c r="I7" s="31"/>
      <c r="J7" s="30">
        <v>20000</v>
      </c>
      <c r="K7" s="30"/>
      <c r="L7" s="30"/>
      <c r="M7" s="30"/>
      <c r="N7" s="73">
        <f t="shared" si="0"/>
        <v>20000</v>
      </c>
    </row>
    <row r="8" spans="1:14">
      <c r="A8" s="50"/>
      <c r="B8" s="44" t="s">
        <v>25</v>
      </c>
      <c r="C8" s="56"/>
      <c r="D8" s="28"/>
      <c r="E8" s="28"/>
      <c r="F8" s="29">
        <v>37145</v>
      </c>
      <c r="G8" s="30"/>
      <c r="H8" s="30" t="s">
        <v>27</v>
      </c>
      <c r="I8" s="30">
        <v>500</v>
      </c>
      <c r="J8" s="31">
        <v>500</v>
      </c>
      <c r="K8" s="30"/>
      <c r="L8" s="30"/>
      <c r="M8" s="30"/>
      <c r="N8" s="73">
        <f t="shared" si="0"/>
        <v>500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56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33000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13000</v>
      </c>
      <c r="J40" s="74">
        <f>SUM(J6:J38)</f>
        <v>33000</v>
      </c>
      <c r="K40" s="74">
        <f>SUM(K6:K38)</f>
        <v>0</v>
      </c>
      <c r="L40" s="74">
        <f>SUM(L6:L39)</f>
        <v>0</v>
      </c>
      <c r="M40" s="74">
        <f>SUM(M6:M39)</f>
        <v>0</v>
      </c>
      <c r="N40" s="74">
        <f>SUM(J40:M40)</f>
        <v>33000</v>
      </c>
    </row>
    <row r="41" spans="1:14">
      <c r="A41" s="72"/>
      <c r="B41" s="72"/>
      <c r="C41" s="72"/>
      <c r="D41" s="76"/>
      <c r="E41" s="72"/>
      <c r="F41" s="72"/>
      <c r="G41" s="72"/>
      <c r="H41" s="114" t="s">
        <v>18</v>
      </c>
      <c r="I41" s="86"/>
      <c r="J41" s="84"/>
      <c r="K41" s="11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13" t="s">
        <v>20</v>
      </c>
      <c r="F42" s="11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1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25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12500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20500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33000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12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147</v>
      </c>
      <c r="F3" s="81"/>
      <c r="G3" s="72"/>
      <c r="H3" s="72"/>
      <c r="I3" s="72"/>
      <c r="J3" s="110"/>
      <c r="K3" s="187">
        <v>40616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1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243</v>
      </c>
      <c r="C6" s="56" t="s">
        <v>41</v>
      </c>
      <c r="D6" s="28"/>
      <c r="E6" s="28"/>
      <c r="F6" s="29">
        <v>37136</v>
      </c>
      <c r="G6" s="30"/>
      <c r="H6" s="57" t="s">
        <v>244</v>
      </c>
      <c r="I6" s="31">
        <v>39000</v>
      </c>
      <c r="J6" s="30">
        <v>39000</v>
      </c>
      <c r="K6" s="30"/>
      <c r="L6" s="30"/>
      <c r="M6" s="30"/>
      <c r="N6" s="73">
        <f t="shared" ref="N6:N8" si="0">SUM(G6+I6)</f>
        <v>39000</v>
      </c>
    </row>
    <row r="7" spans="1:14">
      <c r="A7" s="50"/>
      <c r="B7" s="44" t="s">
        <v>245</v>
      </c>
      <c r="C7" s="56" t="s">
        <v>41</v>
      </c>
      <c r="D7" s="28">
        <v>40613</v>
      </c>
      <c r="E7" s="28">
        <v>40616</v>
      </c>
      <c r="F7" s="29">
        <v>37137</v>
      </c>
      <c r="G7" s="30">
        <v>103500</v>
      </c>
      <c r="H7" s="30"/>
      <c r="I7" s="31"/>
      <c r="J7" s="30"/>
      <c r="K7" s="30">
        <v>103500</v>
      </c>
      <c r="L7" s="30"/>
      <c r="M7" s="30"/>
      <c r="N7" s="73">
        <f t="shared" si="0"/>
        <v>103500</v>
      </c>
    </row>
    <row r="8" spans="1:14">
      <c r="A8" s="50"/>
      <c r="B8" s="44" t="s">
        <v>246</v>
      </c>
      <c r="C8" s="56" t="s">
        <v>41</v>
      </c>
      <c r="D8" s="28"/>
      <c r="E8" s="28"/>
      <c r="F8" s="29">
        <v>37138</v>
      </c>
      <c r="G8" s="30"/>
      <c r="H8" s="30" t="s">
        <v>247</v>
      </c>
      <c r="I8" s="30">
        <v>72000</v>
      </c>
      <c r="J8" s="31"/>
      <c r="K8" s="30">
        <v>72000</v>
      </c>
      <c r="L8" s="30"/>
      <c r="M8" s="30"/>
      <c r="N8" s="73">
        <f t="shared" si="0"/>
        <v>72000</v>
      </c>
    </row>
    <row r="9" spans="1:14">
      <c r="A9" s="50"/>
      <c r="B9" s="44" t="s">
        <v>248</v>
      </c>
      <c r="C9" s="56" t="s">
        <v>32</v>
      </c>
      <c r="D9" s="28">
        <v>40623</v>
      </c>
      <c r="E9" s="28">
        <v>40625</v>
      </c>
      <c r="F9" s="29">
        <v>37139</v>
      </c>
      <c r="G9" s="30">
        <v>56000</v>
      </c>
      <c r="H9" s="30"/>
      <c r="I9" s="31"/>
      <c r="J9" s="30"/>
      <c r="K9" s="30"/>
      <c r="L9" s="30"/>
      <c r="M9" s="30">
        <v>56000</v>
      </c>
      <c r="N9" s="73">
        <f>SUM(G9+I9)</f>
        <v>56000</v>
      </c>
    </row>
    <row r="10" spans="1:14">
      <c r="A10" s="50"/>
      <c r="B10" s="44" t="s">
        <v>249</v>
      </c>
      <c r="C10" s="56" t="s">
        <v>32</v>
      </c>
      <c r="D10" s="28">
        <v>40637</v>
      </c>
      <c r="E10" s="28">
        <v>40639</v>
      </c>
      <c r="F10" s="29">
        <v>37140</v>
      </c>
      <c r="G10" s="30">
        <v>60000</v>
      </c>
      <c r="H10" s="30"/>
      <c r="I10" s="31"/>
      <c r="J10" s="30"/>
      <c r="K10" s="30"/>
      <c r="L10" s="30"/>
      <c r="M10" s="30">
        <v>60000</v>
      </c>
      <c r="N10" s="73">
        <f t="shared" ref="N10:N38" si="1">SUM(G10+I10)</f>
        <v>60000</v>
      </c>
    </row>
    <row r="11" spans="1:14">
      <c r="A11" s="43"/>
      <c r="B11" s="44" t="s">
        <v>250</v>
      </c>
      <c r="C11" s="56" t="s">
        <v>41</v>
      </c>
      <c r="D11" s="28">
        <v>40616</v>
      </c>
      <c r="E11" s="28">
        <v>40618</v>
      </c>
      <c r="F11" s="29">
        <v>37141</v>
      </c>
      <c r="G11" s="30">
        <v>60000</v>
      </c>
      <c r="H11" s="30"/>
      <c r="I11" s="30"/>
      <c r="J11" s="31"/>
      <c r="K11" s="30">
        <v>60000</v>
      </c>
      <c r="L11" s="30"/>
      <c r="M11" s="30"/>
      <c r="N11" s="73">
        <f t="shared" si="1"/>
        <v>60000</v>
      </c>
    </row>
    <row r="12" spans="1:14">
      <c r="A12" s="43"/>
      <c r="B12" s="45" t="s">
        <v>220</v>
      </c>
      <c r="C12" s="56" t="s">
        <v>41</v>
      </c>
      <c r="D12" s="28"/>
      <c r="E12" s="28"/>
      <c r="F12" s="29">
        <v>37142</v>
      </c>
      <c r="G12" s="30"/>
      <c r="H12" s="30" t="s">
        <v>27</v>
      </c>
      <c r="I12" s="31">
        <v>2200</v>
      </c>
      <c r="J12" s="30">
        <v>2200</v>
      </c>
      <c r="K12" s="30"/>
      <c r="L12" s="30"/>
      <c r="M12" s="30"/>
      <c r="N12" s="73">
        <f t="shared" si="1"/>
        <v>2200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392700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113200</v>
      </c>
      <c r="J40" s="74">
        <f>SUM(J6:J38)</f>
        <v>41200</v>
      </c>
      <c r="K40" s="74">
        <f>SUM(K6:K38)</f>
        <v>235500</v>
      </c>
      <c r="L40" s="74">
        <f>SUM(L6:L39)</f>
        <v>0</v>
      </c>
      <c r="M40" s="74">
        <f>SUM(M6:M39)</f>
        <v>116000</v>
      </c>
      <c r="N40" s="74">
        <f>SUM(J40:M40)</f>
        <v>392700</v>
      </c>
    </row>
    <row r="41" spans="1:14">
      <c r="A41" s="72"/>
      <c r="B41" s="72"/>
      <c r="C41" s="72"/>
      <c r="D41" s="76"/>
      <c r="E41" s="72"/>
      <c r="F41" s="72"/>
      <c r="G41" s="72"/>
      <c r="H41" s="112" t="s">
        <v>18</v>
      </c>
      <c r="I41" s="86"/>
      <c r="J41" s="84"/>
      <c r="K41" s="110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10" t="s">
        <v>20</v>
      </c>
      <c r="F42" s="110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1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78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39000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41200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109"/>
      <c r="K3" s="187">
        <v>40615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9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236</v>
      </c>
      <c r="C6" s="56"/>
      <c r="D6" s="28"/>
      <c r="E6" s="28"/>
      <c r="F6" s="29">
        <v>37130</v>
      </c>
      <c r="G6" s="30"/>
      <c r="H6" s="57" t="s">
        <v>237</v>
      </c>
      <c r="I6" s="31">
        <v>37500</v>
      </c>
      <c r="J6" s="30"/>
      <c r="K6" s="30">
        <v>37500</v>
      </c>
      <c r="L6" s="30"/>
      <c r="M6" s="30"/>
      <c r="N6" s="73">
        <f t="shared" ref="N6:N8" si="0">SUM(G6+I6)</f>
        <v>37500</v>
      </c>
    </row>
    <row r="7" spans="1:14">
      <c r="A7" s="50"/>
      <c r="B7" s="44" t="s">
        <v>238</v>
      </c>
      <c r="C7" s="56" t="s">
        <v>239</v>
      </c>
      <c r="D7" s="28">
        <v>40615</v>
      </c>
      <c r="E7" s="28">
        <v>40619</v>
      </c>
      <c r="F7" s="29">
        <v>37131</v>
      </c>
      <c r="G7" s="30">
        <v>49000</v>
      </c>
      <c r="H7" s="30"/>
      <c r="I7" s="31"/>
      <c r="J7" s="30"/>
      <c r="K7" s="30">
        <v>49000</v>
      </c>
      <c r="L7" s="30"/>
      <c r="M7" s="30"/>
      <c r="N7" s="73">
        <f t="shared" si="0"/>
        <v>49000</v>
      </c>
    </row>
    <row r="8" spans="1:14">
      <c r="A8" s="50"/>
      <c r="B8" s="44" t="s">
        <v>240</v>
      </c>
      <c r="C8" s="56" t="s">
        <v>93</v>
      </c>
      <c r="D8" s="28">
        <v>40615</v>
      </c>
      <c r="E8" s="28">
        <v>40616</v>
      </c>
      <c r="F8" s="29">
        <v>37132</v>
      </c>
      <c r="G8" s="30">
        <v>54500</v>
      </c>
      <c r="H8" s="30"/>
      <c r="I8" s="30"/>
      <c r="J8" s="31"/>
      <c r="K8" s="30">
        <v>54500</v>
      </c>
      <c r="L8" s="30"/>
      <c r="M8" s="30"/>
      <c r="N8" s="73">
        <f t="shared" si="0"/>
        <v>54500</v>
      </c>
    </row>
    <row r="9" spans="1:14">
      <c r="A9" s="50"/>
      <c r="B9" s="44" t="s">
        <v>241</v>
      </c>
      <c r="C9" s="56" t="s">
        <v>93</v>
      </c>
      <c r="D9" s="28">
        <v>40615</v>
      </c>
      <c r="E9" s="28">
        <v>40619</v>
      </c>
      <c r="F9" s="29">
        <v>37133</v>
      </c>
      <c r="G9" s="30">
        <v>138000</v>
      </c>
      <c r="H9" s="30"/>
      <c r="I9" s="31"/>
      <c r="J9" s="30"/>
      <c r="K9" s="30">
        <v>138000</v>
      </c>
      <c r="L9" s="30"/>
      <c r="M9" s="30"/>
      <c r="N9" s="73">
        <f>SUM(G9+I9)</f>
        <v>138000</v>
      </c>
    </row>
    <row r="10" spans="1:14">
      <c r="A10" s="50"/>
      <c r="B10" s="44" t="s">
        <v>241</v>
      </c>
      <c r="C10" s="56"/>
      <c r="D10" s="28"/>
      <c r="E10" s="28"/>
      <c r="F10" s="29">
        <v>37134</v>
      </c>
      <c r="G10" s="30"/>
      <c r="H10" s="30" t="s">
        <v>242</v>
      </c>
      <c r="I10" s="31">
        <v>82500</v>
      </c>
      <c r="J10" s="30"/>
      <c r="K10" s="30">
        <v>82500</v>
      </c>
      <c r="L10" s="30"/>
      <c r="M10" s="30"/>
      <c r="N10" s="73">
        <f t="shared" ref="N10:N38" si="1">SUM(G10+I10)</f>
        <v>82500</v>
      </c>
    </row>
    <row r="11" spans="1:14">
      <c r="A11" s="43"/>
      <c r="B11" s="44" t="s">
        <v>220</v>
      </c>
      <c r="C11" s="56"/>
      <c r="D11" s="28"/>
      <c r="E11" s="28"/>
      <c r="F11" s="29">
        <v>37135</v>
      </c>
      <c r="G11" s="30"/>
      <c r="H11" s="30" t="s">
        <v>27</v>
      </c>
      <c r="I11" s="30">
        <v>1100</v>
      </c>
      <c r="J11" s="31">
        <v>1100</v>
      </c>
      <c r="K11" s="30"/>
      <c r="L11" s="30"/>
      <c r="M11" s="30"/>
      <c r="N11" s="73">
        <f t="shared" si="1"/>
        <v>1100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362600</v>
      </c>
    </row>
    <row r="40" spans="1:14">
      <c r="A40" s="6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121100</v>
      </c>
      <c r="J40" s="74">
        <f>SUM(J6:J38)</f>
        <v>1100</v>
      </c>
      <c r="K40" s="74">
        <f>SUM(K6:K38)</f>
        <v>361500</v>
      </c>
      <c r="L40" s="74">
        <f>SUM(L6:L39)</f>
        <v>0</v>
      </c>
      <c r="M40" s="74">
        <f>SUM(M6:M39)</f>
        <v>0</v>
      </c>
      <c r="N40" s="74">
        <f>SUM(J40:M40)</f>
        <v>362600</v>
      </c>
    </row>
    <row r="41" spans="1:14">
      <c r="A41" s="72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9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09" t="s">
        <v>20</v>
      </c>
      <c r="F42" s="109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09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1100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1100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J18" sqref="J18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221</v>
      </c>
      <c r="F3" s="81"/>
      <c r="G3" s="72"/>
      <c r="H3" s="72"/>
      <c r="I3" s="72"/>
      <c r="J3" s="108"/>
      <c r="K3" s="187">
        <v>40615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8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222</v>
      </c>
      <c r="C6" s="56" t="s">
        <v>223</v>
      </c>
      <c r="D6" s="28">
        <v>40614</v>
      </c>
      <c r="E6" s="28">
        <v>40615</v>
      </c>
      <c r="F6" s="29">
        <v>37116</v>
      </c>
      <c r="G6" s="30">
        <v>30000</v>
      </c>
      <c r="H6" s="57"/>
      <c r="I6" s="31"/>
      <c r="J6" s="30"/>
      <c r="K6" s="30">
        <v>30000</v>
      </c>
      <c r="L6" s="30"/>
      <c r="M6" s="30"/>
      <c r="N6" s="73">
        <f t="shared" ref="N6:N8" si="0">SUM(G6+I6)</f>
        <v>30000</v>
      </c>
    </row>
    <row r="7" spans="1:14">
      <c r="A7" s="50"/>
      <c r="B7" s="44" t="s">
        <v>224</v>
      </c>
      <c r="C7" s="56" t="s">
        <v>223</v>
      </c>
      <c r="D7" s="28">
        <v>40614</v>
      </c>
      <c r="E7" s="28">
        <v>40615</v>
      </c>
      <c r="F7" s="29">
        <v>37117</v>
      </c>
      <c r="G7" s="30">
        <v>34500</v>
      </c>
      <c r="H7" s="30"/>
      <c r="I7" s="31"/>
      <c r="J7" s="30"/>
      <c r="K7" s="30">
        <v>34500</v>
      </c>
      <c r="L7" s="30"/>
      <c r="M7" s="30"/>
      <c r="N7" s="73">
        <f t="shared" si="0"/>
        <v>34500</v>
      </c>
    </row>
    <row r="8" spans="1:14">
      <c r="A8" s="50"/>
      <c r="B8" s="44" t="s">
        <v>225</v>
      </c>
      <c r="C8" s="56" t="s">
        <v>223</v>
      </c>
      <c r="D8" s="28">
        <v>40614</v>
      </c>
      <c r="E8" s="28">
        <v>40615</v>
      </c>
      <c r="F8" s="29">
        <v>37118</v>
      </c>
      <c r="G8" s="30">
        <v>60000</v>
      </c>
      <c r="H8" s="30"/>
      <c r="I8" s="30"/>
      <c r="J8" s="31"/>
      <c r="K8" s="30">
        <v>60000</v>
      </c>
      <c r="L8" s="30"/>
      <c r="M8" s="30"/>
      <c r="N8" s="73">
        <f t="shared" si="0"/>
        <v>60000</v>
      </c>
    </row>
    <row r="9" spans="1:14">
      <c r="A9" s="50"/>
      <c r="B9" s="44" t="s">
        <v>226</v>
      </c>
      <c r="C9" s="56" t="s">
        <v>223</v>
      </c>
      <c r="D9" s="28">
        <v>40614</v>
      </c>
      <c r="E9" s="28">
        <v>40615</v>
      </c>
      <c r="F9" s="29">
        <v>37119</v>
      </c>
      <c r="G9" s="30">
        <v>30000</v>
      </c>
      <c r="H9" s="30"/>
      <c r="I9" s="31"/>
      <c r="J9" s="30"/>
      <c r="K9" s="30">
        <v>30000</v>
      </c>
      <c r="L9" s="30"/>
      <c r="M9" s="30"/>
      <c r="N9" s="73">
        <f>SUM(G9+I9)</f>
        <v>30000</v>
      </c>
    </row>
    <row r="10" spans="1:14">
      <c r="A10" s="50"/>
      <c r="B10" s="44" t="s">
        <v>227</v>
      </c>
      <c r="C10" s="56" t="s">
        <v>223</v>
      </c>
      <c r="D10" s="28">
        <v>40614</v>
      </c>
      <c r="E10" s="28">
        <v>40615</v>
      </c>
      <c r="F10" s="29">
        <v>37120</v>
      </c>
      <c r="G10" s="30">
        <v>30000</v>
      </c>
      <c r="H10" s="30"/>
      <c r="I10" s="31"/>
      <c r="J10" s="30">
        <v>30000</v>
      </c>
      <c r="K10" s="30"/>
      <c r="L10" s="30"/>
      <c r="M10" s="30"/>
      <c r="N10" s="73">
        <f t="shared" ref="N10:N38" si="1">SUM(G10+I10)</f>
        <v>30000</v>
      </c>
    </row>
    <row r="11" spans="1:14">
      <c r="A11" s="43"/>
      <c r="B11" s="44" t="s">
        <v>228</v>
      </c>
      <c r="C11" s="56" t="s">
        <v>223</v>
      </c>
      <c r="D11" s="28">
        <v>40614</v>
      </c>
      <c r="E11" s="28">
        <v>40615</v>
      </c>
      <c r="F11" s="29">
        <v>37121</v>
      </c>
      <c r="G11" s="30">
        <v>39000</v>
      </c>
      <c r="H11" s="30"/>
      <c r="I11" s="30"/>
      <c r="J11" s="31">
        <v>39000</v>
      </c>
      <c r="K11" s="30"/>
      <c r="L11" s="30"/>
      <c r="M11" s="30"/>
      <c r="N11" s="73">
        <f t="shared" si="1"/>
        <v>39000</v>
      </c>
    </row>
    <row r="12" spans="1:14">
      <c r="A12" s="43"/>
      <c r="B12" s="45" t="s">
        <v>229</v>
      </c>
      <c r="C12" s="56" t="s">
        <v>223</v>
      </c>
      <c r="D12" s="28">
        <v>40614</v>
      </c>
      <c r="E12" s="28">
        <v>40615</v>
      </c>
      <c r="F12" s="29">
        <v>37122</v>
      </c>
      <c r="G12" s="30">
        <v>30000</v>
      </c>
      <c r="H12" s="30"/>
      <c r="I12" s="31"/>
      <c r="J12" s="30"/>
      <c r="K12" s="30">
        <v>30000</v>
      </c>
      <c r="L12" s="30"/>
      <c r="M12" s="30"/>
      <c r="N12" s="73">
        <f t="shared" si="1"/>
        <v>30000</v>
      </c>
    </row>
    <row r="13" spans="1:14">
      <c r="A13" s="43"/>
      <c r="B13" s="45" t="s">
        <v>230</v>
      </c>
      <c r="C13" s="56" t="s">
        <v>223</v>
      </c>
      <c r="D13" s="28">
        <v>40614</v>
      </c>
      <c r="E13" s="28">
        <v>40615</v>
      </c>
      <c r="F13" s="29">
        <v>37123</v>
      </c>
      <c r="G13" s="30">
        <v>30000</v>
      </c>
      <c r="H13" s="30"/>
      <c r="I13" s="31"/>
      <c r="J13" s="31">
        <v>30000</v>
      </c>
      <c r="K13" s="30"/>
      <c r="L13" s="30"/>
      <c r="M13" s="30"/>
      <c r="N13" s="73">
        <f t="shared" si="1"/>
        <v>30000</v>
      </c>
    </row>
    <row r="14" spans="1:14">
      <c r="A14" s="43"/>
      <c r="B14" s="45" t="s">
        <v>231</v>
      </c>
      <c r="C14" s="56" t="s">
        <v>223</v>
      </c>
      <c r="D14" s="28">
        <v>40614</v>
      </c>
      <c r="E14" s="28">
        <v>40615</v>
      </c>
      <c r="F14" s="29">
        <v>37124</v>
      </c>
      <c r="G14" s="30">
        <v>30000</v>
      </c>
      <c r="H14" s="30"/>
      <c r="I14" s="31"/>
      <c r="J14" s="31"/>
      <c r="K14" s="30">
        <v>30000</v>
      </c>
      <c r="L14" s="30"/>
      <c r="M14" s="30"/>
      <c r="N14" s="73">
        <f t="shared" si="1"/>
        <v>30000</v>
      </c>
    </row>
    <row r="15" spans="1:14">
      <c r="A15" s="43"/>
      <c r="B15" s="45" t="s">
        <v>232</v>
      </c>
      <c r="C15" s="56" t="s">
        <v>223</v>
      </c>
      <c r="D15" s="28">
        <v>40614</v>
      </c>
      <c r="E15" s="28">
        <v>40615</v>
      </c>
      <c r="F15" s="29">
        <v>37125</v>
      </c>
      <c r="G15" s="30">
        <v>34500</v>
      </c>
      <c r="H15" s="30"/>
      <c r="I15" s="31"/>
      <c r="J15" s="30"/>
      <c r="K15" s="30">
        <v>34500</v>
      </c>
      <c r="L15" s="30"/>
      <c r="M15" s="74"/>
      <c r="N15" s="73">
        <f t="shared" si="1"/>
        <v>34500</v>
      </c>
    </row>
    <row r="16" spans="1:14">
      <c r="A16" s="46"/>
      <c r="B16" s="45" t="s">
        <v>233</v>
      </c>
      <c r="C16" s="56" t="s">
        <v>223</v>
      </c>
      <c r="D16" s="28">
        <v>40614</v>
      </c>
      <c r="E16" s="28">
        <v>40615</v>
      </c>
      <c r="F16" s="29">
        <v>37126</v>
      </c>
      <c r="G16" s="30">
        <v>30000</v>
      </c>
      <c r="H16" s="34"/>
      <c r="I16" s="35"/>
      <c r="J16" s="30"/>
      <c r="K16" s="36">
        <v>30000</v>
      </c>
      <c r="L16" s="30"/>
      <c r="M16" s="82"/>
      <c r="N16" s="73">
        <f t="shared" si="1"/>
        <v>30000</v>
      </c>
    </row>
    <row r="17" spans="1:14">
      <c r="A17" s="46"/>
      <c r="B17" s="47" t="s">
        <v>234</v>
      </c>
      <c r="C17" s="56" t="s">
        <v>223</v>
      </c>
      <c r="D17" s="28">
        <v>40614</v>
      </c>
      <c r="E17" s="28">
        <v>40615</v>
      </c>
      <c r="F17" s="29">
        <v>37127</v>
      </c>
      <c r="G17" s="34">
        <v>34500</v>
      </c>
      <c r="H17" s="34"/>
      <c r="I17" s="35"/>
      <c r="J17" s="34"/>
      <c r="K17" s="36">
        <v>34500</v>
      </c>
      <c r="L17" s="34"/>
      <c r="M17" s="82"/>
      <c r="N17" s="73">
        <f t="shared" si="1"/>
        <v>34500</v>
      </c>
    </row>
    <row r="18" spans="1:14">
      <c r="A18" s="46"/>
      <c r="B18" s="47" t="s">
        <v>235</v>
      </c>
      <c r="C18" s="38" t="s">
        <v>41</v>
      </c>
      <c r="D18" s="33">
        <v>40615</v>
      </c>
      <c r="E18" s="33">
        <v>40616</v>
      </c>
      <c r="F18" s="29">
        <v>37128</v>
      </c>
      <c r="G18" s="34">
        <v>35000</v>
      </c>
      <c r="H18" s="34"/>
      <c r="I18" s="35"/>
      <c r="J18" s="34"/>
      <c r="K18" s="36">
        <v>35000</v>
      </c>
      <c r="L18" s="34"/>
      <c r="M18" s="34"/>
      <c r="N18" s="73">
        <f t="shared" si="1"/>
        <v>35000</v>
      </c>
    </row>
    <row r="19" spans="1:14">
      <c r="A19" s="48"/>
      <c r="B19" s="49" t="s">
        <v>221</v>
      </c>
      <c r="C19" s="40" t="s">
        <v>41</v>
      </c>
      <c r="D19" s="33"/>
      <c r="E19" s="33"/>
      <c r="F19" s="29">
        <v>37129</v>
      </c>
      <c r="G19" s="30"/>
      <c r="H19" s="30" t="s">
        <v>180</v>
      </c>
      <c r="I19" s="31">
        <v>7000</v>
      </c>
      <c r="J19" s="30">
        <v>7000</v>
      </c>
      <c r="K19" s="30"/>
      <c r="L19" s="30"/>
      <c r="M19" s="83"/>
      <c r="N19" s="73">
        <f t="shared" si="1"/>
        <v>7000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454500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7000</v>
      </c>
      <c r="J40" s="74">
        <f>SUM(J6:J38)</f>
        <v>106000</v>
      </c>
      <c r="K40" s="74">
        <f>SUM(K6:K38)</f>
        <v>348500</v>
      </c>
      <c r="L40" s="74">
        <f>SUM(L6:L39)</f>
        <v>0</v>
      </c>
      <c r="M40" s="74">
        <f>SUM(M6:M39)</f>
        <v>0</v>
      </c>
      <c r="N40" s="74">
        <f>SUM(J40:M40)</f>
        <v>454500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8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8" t="s">
        <v>20</v>
      </c>
      <c r="F42" s="108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8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106000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106000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E8" sqref="E8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29</v>
      </c>
      <c r="F3" s="81"/>
      <c r="G3" s="72"/>
      <c r="H3" s="72"/>
      <c r="I3" s="72"/>
      <c r="J3" s="107"/>
      <c r="K3" s="187">
        <v>40614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/>
      <c r="C6" s="56"/>
      <c r="D6" s="28"/>
      <c r="E6" s="28"/>
      <c r="F6" s="29"/>
      <c r="G6" s="30"/>
      <c r="H6" s="57"/>
      <c r="I6" s="31"/>
      <c r="J6" s="30"/>
      <c r="K6" s="30"/>
      <c r="L6" s="30"/>
      <c r="M6" s="30"/>
      <c r="N6" s="73">
        <f t="shared" ref="N6:N8" si="0">SUM(G6+I6)</f>
        <v>0</v>
      </c>
    </row>
    <row r="7" spans="1:14">
      <c r="A7" s="50"/>
      <c r="B7" s="44"/>
      <c r="C7" s="44"/>
      <c r="D7" s="28"/>
      <c r="E7" s="28"/>
      <c r="F7" s="29"/>
      <c r="G7" s="30"/>
      <c r="H7" s="30"/>
      <c r="I7" s="31"/>
      <c r="J7" s="30"/>
      <c r="K7" s="30"/>
      <c r="L7" s="30"/>
      <c r="M7" s="30"/>
      <c r="N7" s="73">
        <f t="shared" si="0"/>
        <v>0</v>
      </c>
    </row>
    <row r="8" spans="1:14">
      <c r="A8" s="50"/>
      <c r="B8" s="44"/>
      <c r="C8" s="44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0</v>
      </c>
      <c r="K40" s="74">
        <f>SUM(K6:K38)</f>
        <v>0</v>
      </c>
      <c r="L40" s="74">
        <f>SUM(L6:L39)</f>
        <v>0</v>
      </c>
      <c r="M40" s="74">
        <f>SUM(M6:M39)</f>
        <v>0</v>
      </c>
      <c r="N40" s="74">
        <f>SUM(J40:M40)</f>
        <v>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7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7" t="s">
        <v>20</v>
      </c>
      <c r="F42" s="107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13" sqref="C13:C14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06"/>
      <c r="K3" s="187">
        <v>40614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6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213</v>
      </c>
      <c r="C6" s="56" t="s">
        <v>54</v>
      </c>
      <c r="D6" s="28">
        <v>40614</v>
      </c>
      <c r="E6" s="28">
        <v>40616</v>
      </c>
      <c r="F6" s="29">
        <v>37109</v>
      </c>
      <c r="G6" s="30">
        <v>57000</v>
      </c>
      <c r="H6" s="57"/>
      <c r="I6" s="31"/>
      <c r="J6" s="30"/>
      <c r="K6" s="30">
        <v>57000</v>
      </c>
      <c r="L6" s="30"/>
      <c r="M6" s="30"/>
      <c r="N6" s="73">
        <f t="shared" ref="N6:N8" si="0">SUM(G6+I6)</f>
        <v>57000</v>
      </c>
    </row>
    <row r="7" spans="1:14">
      <c r="A7" s="50"/>
      <c r="B7" s="44" t="s">
        <v>214</v>
      </c>
      <c r="C7" s="44" t="s">
        <v>54</v>
      </c>
      <c r="D7" s="28">
        <v>40614</v>
      </c>
      <c r="E7" s="28">
        <v>40616</v>
      </c>
      <c r="F7" s="29">
        <v>37110</v>
      </c>
      <c r="G7" s="30">
        <v>57000</v>
      </c>
      <c r="H7" s="30"/>
      <c r="I7" s="31"/>
      <c r="J7" s="30"/>
      <c r="K7" s="30">
        <v>57000</v>
      </c>
      <c r="L7" s="30"/>
      <c r="M7" s="30"/>
      <c r="N7" s="73">
        <f t="shared" si="0"/>
        <v>57000</v>
      </c>
    </row>
    <row r="8" spans="1:14">
      <c r="A8" s="50"/>
      <c r="B8" s="44" t="s">
        <v>215</v>
      </c>
      <c r="C8" s="44" t="s">
        <v>41</v>
      </c>
      <c r="D8" s="28">
        <v>40613</v>
      </c>
      <c r="E8" s="28">
        <v>40614</v>
      </c>
      <c r="F8" s="29">
        <v>37111</v>
      </c>
      <c r="G8" s="30">
        <v>30000</v>
      </c>
      <c r="H8" s="30"/>
      <c r="I8" s="30"/>
      <c r="J8" s="31"/>
      <c r="K8" s="30">
        <v>30000</v>
      </c>
      <c r="L8" s="30"/>
      <c r="M8" s="30"/>
      <c r="N8" s="73">
        <f t="shared" si="0"/>
        <v>30000</v>
      </c>
    </row>
    <row r="9" spans="1:14">
      <c r="A9" s="50"/>
      <c r="B9" s="44" t="s">
        <v>216</v>
      </c>
      <c r="C9" s="56" t="s">
        <v>217</v>
      </c>
      <c r="D9" s="28">
        <v>40613</v>
      </c>
      <c r="E9" s="28">
        <v>40615</v>
      </c>
      <c r="F9" s="29">
        <v>37112</v>
      </c>
      <c r="G9" s="30">
        <v>188000</v>
      </c>
      <c r="H9" s="30"/>
      <c r="I9" s="31"/>
      <c r="J9" s="30"/>
      <c r="K9" s="30"/>
      <c r="L9" s="30"/>
      <c r="M9" s="30">
        <v>188000</v>
      </c>
      <c r="N9" s="73">
        <f>SUM(G9+I9)</f>
        <v>188000</v>
      </c>
    </row>
    <row r="10" spans="1:14">
      <c r="A10" s="50"/>
      <c r="B10" s="44" t="s">
        <v>218</v>
      </c>
      <c r="C10" s="44" t="s">
        <v>41</v>
      </c>
      <c r="D10" s="28">
        <v>40614</v>
      </c>
      <c r="E10" s="28">
        <v>40616</v>
      </c>
      <c r="F10" s="29">
        <v>37113</v>
      </c>
      <c r="G10" s="30">
        <v>69000</v>
      </c>
      <c r="H10" s="30"/>
      <c r="I10" s="31"/>
      <c r="J10" s="30"/>
      <c r="K10" s="30">
        <v>69000</v>
      </c>
      <c r="L10" s="30"/>
      <c r="M10" s="30"/>
      <c r="N10" s="73">
        <f t="shared" ref="N10:N38" si="1">SUM(G10+I10)</f>
        <v>69000</v>
      </c>
    </row>
    <row r="11" spans="1:14">
      <c r="A11" s="43"/>
      <c r="B11" s="44" t="s">
        <v>219</v>
      </c>
      <c r="C11" s="44" t="s">
        <v>217</v>
      </c>
      <c r="D11" s="28">
        <v>40620</v>
      </c>
      <c r="E11" s="28">
        <v>40622</v>
      </c>
      <c r="F11" s="29">
        <v>37114</v>
      </c>
      <c r="G11" s="30">
        <v>292000</v>
      </c>
      <c r="H11" s="30"/>
      <c r="I11" s="30"/>
      <c r="J11" s="31"/>
      <c r="K11" s="30"/>
      <c r="L11" s="30"/>
      <c r="M11" s="30">
        <v>292000</v>
      </c>
      <c r="N11" s="73">
        <f t="shared" si="1"/>
        <v>292000</v>
      </c>
    </row>
    <row r="12" spans="1:14">
      <c r="A12" s="43"/>
      <c r="B12" s="45" t="s">
        <v>220</v>
      </c>
      <c r="C12" s="44"/>
      <c r="D12" s="28"/>
      <c r="E12" s="28"/>
      <c r="F12" s="29">
        <v>37115</v>
      </c>
      <c r="G12" s="30"/>
      <c r="H12" s="30" t="s">
        <v>27</v>
      </c>
      <c r="I12" s="31">
        <v>5200</v>
      </c>
      <c r="J12" s="30">
        <v>5200</v>
      </c>
      <c r="K12" s="30"/>
      <c r="L12" s="30"/>
      <c r="M12" s="30"/>
      <c r="N12" s="73">
        <f t="shared" si="1"/>
        <v>5200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698200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5200</v>
      </c>
      <c r="J40" s="74">
        <f>SUM(J6:J38)</f>
        <v>5200</v>
      </c>
      <c r="K40" s="74">
        <f>SUM(K6:K38)</f>
        <v>213000</v>
      </c>
      <c r="L40" s="74">
        <f>SUM(L6:L39)</f>
        <v>0</v>
      </c>
      <c r="M40" s="74">
        <f>SUM(M6:M39)</f>
        <v>480000</v>
      </c>
      <c r="N40" s="74">
        <f>SUM(J40:M40)</f>
        <v>698200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6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6" t="s">
        <v>20</v>
      </c>
      <c r="F42" s="106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6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/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5200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5200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9.4257812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7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147</v>
      </c>
      <c r="F3" s="81"/>
      <c r="G3" s="72"/>
      <c r="H3" s="72"/>
      <c r="I3" s="72"/>
      <c r="J3" s="173"/>
      <c r="K3" s="187">
        <v>40632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7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491</v>
      </c>
      <c r="C6" s="56" t="s">
        <v>492</v>
      </c>
      <c r="D6" s="28">
        <v>40630</v>
      </c>
      <c r="E6" s="28">
        <v>40632</v>
      </c>
      <c r="F6" s="29">
        <v>37348</v>
      </c>
      <c r="G6" s="30">
        <v>42000</v>
      </c>
      <c r="H6" s="57"/>
      <c r="I6" s="31"/>
      <c r="J6" s="30">
        <v>42000</v>
      </c>
      <c r="K6" s="30"/>
      <c r="L6" s="30"/>
      <c r="M6" s="30"/>
      <c r="N6" s="73">
        <f t="shared" ref="N6:N8" si="0">SUM(G6+I6)</f>
        <v>42000</v>
      </c>
    </row>
    <row r="7" spans="1:14">
      <c r="A7" s="50"/>
      <c r="B7" s="44" t="s">
        <v>493</v>
      </c>
      <c r="C7" s="44" t="s">
        <v>492</v>
      </c>
      <c r="D7" s="28">
        <v>40630</v>
      </c>
      <c r="E7" s="28">
        <v>40632</v>
      </c>
      <c r="F7" s="29">
        <v>37349</v>
      </c>
      <c r="G7" s="30">
        <v>42000</v>
      </c>
      <c r="H7" s="30"/>
      <c r="I7" s="31"/>
      <c r="J7" s="30">
        <v>42000</v>
      </c>
      <c r="K7" s="30"/>
      <c r="L7" s="30"/>
      <c r="M7" s="30"/>
      <c r="N7" s="73">
        <f t="shared" si="0"/>
        <v>42000</v>
      </c>
    </row>
    <row r="8" spans="1:14">
      <c r="A8" s="50"/>
      <c r="B8" s="44" t="s">
        <v>496</v>
      </c>
      <c r="C8" s="56" t="s">
        <v>497</v>
      </c>
      <c r="D8" s="28">
        <v>40631</v>
      </c>
      <c r="E8" s="28">
        <v>40633</v>
      </c>
      <c r="F8" s="29">
        <v>37350</v>
      </c>
      <c r="G8" s="30">
        <v>60000</v>
      </c>
      <c r="H8" s="30"/>
      <c r="I8" s="30"/>
      <c r="J8" s="31">
        <v>60000</v>
      </c>
      <c r="K8" s="30"/>
      <c r="L8" s="30"/>
      <c r="M8" s="30"/>
      <c r="N8" s="73">
        <f t="shared" si="0"/>
        <v>60000</v>
      </c>
    </row>
    <row r="9" spans="1:14">
      <c r="A9" s="50"/>
      <c r="B9" s="44" t="s">
        <v>494</v>
      </c>
      <c r="C9" s="56"/>
      <c r="D9" s="28"/>
      <c r="E9" s="28"/>
      <c r="F9" s="29">
        <v>37351</v>
      </c>
      <c r="G9" s="30"/>
      <c r="H9" s="30" t="s">
        <v>495</v>
      </c>
      <c r="I9" s="30">
        <v>51000</v>
      </c>
      <c r="J9" s="31">
        <v>51000</v>
      </c>
      <c r="K9" s="30"/>
      <c r="L9" s="30"/>
      <c r="M9" s="30"/>
      <c r="N9" s="73">
        <f>SUM(G9+I9)</f>
        <v>51000</v>
      </c>
    </row>
    <row r="10" spans="1:14">
      <c r="A10" s="50"/>
      <c r="B10" s="44" t="s">
        <v>498</v>
      </c>
      <c r="C10" s="44" t="s">
        <v>499</v>
      </c>
      <c r="D10" s="28">
        <v>40632</v>
      </c>
      <c r="E10" s="28">
        <v>40637</v>
      </c>
      <c r="F10" s="29">
        <v>37352</v>
      </c>
      <c r="G10" s="30">
        <v>120000</v>
      </c>
      <c r="H10" s="30"/>
      <c r="I10" s="31"/>
      <c r="J10" s="30"/>
      <c r="K10" s="30"/>
      <c r="L10" s="30"/>
      <c r="M10" s="30">
        <v>120000</v>
      </c>
      <c r="N10" s="73">
        <f t="shared" ref="N10:N38" si="1">SUM(G10+I10)</f>
        <v>120000</v>
      </c>
    </row>
    <row r="11" spans="1:14">
      <c r="A11" s="43"/>
      <c r="B11" s="44" t="s">
        <v>500</v>
      </c>
      <c r="C11" s="56" t="s">
        <v>41</v>
      </c>
      <c r="D11" s="28"/>
      <c r="E11" s="28"/>
      <c r="F11" s="29">
        <v>37353</v>
      </c>
      <c r="G11" s="30"/>
      <c r="H11" s="30" t="s">
        <v>27</v>
      </c>
      <c r="I11" s="30">
        <v>2400</v>
      </c>
      <c r="J11" s="31">
        <v>2400</v>
      </c>
      <c r="K11" s="30"/>
      <c r="L11" s="30"/>
      <c r="M11" s="30"/>
      <c r="N11" s="73">
        <f t="shared" si="1"/>
        <v>2400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317400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264000</v>
      </c>
      <c r="H40" s="30"/>
      <c r="I40" s="74">
        <f>SUM(I6:I38)</f>
        <v>53400</v>
      </c>
      <c r="J40" s="74">
        <f>SUM(J6:J38)</f>
        <v>197400</v>
      </c>
      <c r="K40" s="74">
        <f>SUM(K6:K38)</f>
        <v>0</v>
      </c>
      <c r="L40" s="74">
        <f>SUM(L6:L39)</f>
        <v>0</v>
      </c>
      <c r="M40" s="74">
        <f>SUM(M6:M39)</f>
        <v>120000</v>
      </c>
      <c r="N40" s="74">
        <f>SUM(J40:M40)</f>
        <v>317400</v>
      </c>
    </row>
    <row r="41" spans="1:14">
      <c r="A41" s="72"/>
      <c r="B41" s="72"/>
      <c r="C41" s="72"/>
      <c r="D41" s="76"/>
      <c r="E41" s="72"/>
      <c r="F41" s="72"/>
      <c r="G41" s="72"/>
      <c r="H41" s="174" t="s">
        <v>18</v>
      </c>
      <c r="I41" s="86"/>
      <c r="J41" s="84"/>
      <c r="K41" s="17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73" t="s">
        <v>20</v>
      </c>
      <c r="F42" s="17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7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102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51000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146400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197400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45" sqref="C45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05"/>
      <c r="K3" s="187">
        <v>40613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207</v>
      </c>
      <c r="C6" s="56"/>
      <c r="D6" s="28"/>
      <c r="E6" s="28"/>
      <c r="F6" s="29">
        <v>37105</v>
      </c>
      <c r="G6" s="30"/>
      <c r="H6" s="57" t="s">
        <v>206</v>
      </c>
      <c r="I6" s="31">
        <v>50000</v>
      </c>
      <c r="J6" s="30"/>
      <c r="K6" s="30">
        <v>50000</v>
      </c>
      <c r="L6" s="30"/>
      <c r="M6" s="30"/>
      <c r="N6" s="73">
        <f t="shared" ref="N6:N8" si="0">SUM(G6+I6)</f>
        <v>50000</v>
      </c>
    </row>
    <row r="7" spans="1:14">
      <c r="A7" s="50"/>
      <c r="B7" s="44" t="s">
        <v>208</v>
      </c>
      <c r="C7" s="44"/>
      <c r="D7" s="28"/>
      <c r="E7" s="28"/>
      <c r="F7" s="29">
        <v>37106</v>
      </c>
      <c r="G7" s="30"/>
      <c r="H7" s="30" t="s">
        <v>209</v>
      </c>
      <c r="I7" s="31">
        <v>55000</v>
      </c>
      <c r="J7" s="30"/>
      <c r="K7" s="30">
        <v>55000</v>
      </c>
      <c r="L7" s="30"/>
      <c r="M7" s="30"/>
      <c r="N7" s="73">
        <f t="shared" si="0"/>
        <v>55000</v>
      </c>
    </row>
    <row r="8" spans="1:14">
      <c r="A8" s="50"/>
      <c r="B8" s="44" t="s">
        <v>210</v>
      </c>
      <c r="C8" s="44" t="s">
        <v>211</v>
      </c>
      <c r="D8" s="28"/>
      <c r="E8" s="28"/>
      <c r="F8" s="29">
        <v>37107</v>
      </c>
      <c r="G8" s="30"/>
      <c r="H8" s="30" t="s">
        <v>212</v>
      </c>
      <c r="I8" s="30">
        <v>420000</v>
      </c>
      <c r="J8" s="31">
        <v>210000</v>
      </c>
      <c r="K8" s="30">
        <v>210000</v>
      </c>
      <c r="L8" s="30"/>
      <c r="M8" s="30"/>
      <c r="N8" s="73">
        <f t="shared" si="0"/>
        <v>420000</v>
      </c>
    </row>
    <row r="9" spans="1:14">
      <c r="A9" s="50"/>
      <c r="B9" s="44" t="s">
        <v>147</v>
      </c>
      <c r="C9" s="56" t="s">
        <v>180</v>
      </c>
      <c r="D9" s="28"/>
      <c r="E9" s="28"/>
      <c r="F9" s="29">
        <v>37108</v>
      </c>
      <c r="G9" s="30"/>
      <c r="H9" s="30"/>
      <c r="I9" s="31">
        <v>4200</v>
      </c>
      <c r="J9" s="30">
        <v>4200</v>
      </c>
      <c r="K9" s="30"/>
      <c r="L9" s="30"/>
      <c r="M9" s="30"/>
      <c r="N9" s="73">
        <f>SUM(G9+I9)</f>
        <v>4200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529200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529200</v>
      </c>
      <c r="J40" s="74">
        <f>SUM(J6:J38)</f>
        <v>214200</v>
      </c>
      <c r="K40" s="74">
        <f>SUM(K6:K38)</f>
        <v>315000</v>
      </c>
      <c r="L40" s="74">
        <f>SUM(L6:L39)</f>
        <v>0</v>
      </c>
      <c r="M40" s="74">
        <f>SUM(M6:M39)</f>
        <v>0</v>
      </c>
      <c r="N40" s="74">
        <f>SUM(J40:M40)</f>
        <v>529200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5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5" t="s">
        <v>20</v>
      </c>
      <c r="F42" s="105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150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75000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139200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214200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04"/>
      <c r="K3" s="187">
        <v>40613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4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199</v>
      </c>
      <c r="B6" s="44" t="s">
        <v>200</v>
      </c>
      <c r="C6" s="56" t="s">
        <v>201</v>
      </c>
      <c r="D6" s="28">
        <v>40612</v>
      </c>
      <c r="E6" s="28">
        <v>40613</v>
      </c>
      <c r="F6" s="29">
        <v>37102</v>
      </c>
      <c r="G6" s="30">
        <v>15000</v>
      </c>
      <c r="H6" s="57"/>
      <c r="I6" s="31"/>
      <c r="J6" s="30">
        <v>15000</v>
      </c>
      <c r="K6" s="30"/>
      <c r="L6" s="30"/>
      <c r="M6" s="30"/>
      <c r="N6" s="73">
        <f t="shared" ref="N6:N8" si="0">SUM(G6+I6)</f>
        <v>15000</v>
      </c>
    </row>
    <row r="7" spans="1:14">
      <c r="A7" s="50" t="s">
        <v>33</v>
      </c>
      <c r="B7" s="44" t="s">
        <v>202</v>
      </c>
      <c r="C7" s="44" t="s">
        <v>41</v>
      </c>
      <c r="D7" s="28">
        <v>40612</v>
      </c>
      <c r="E7" s="28">
        <v>40613</v>
      </c>
      <c r="F7" s="29">
        <v>37103</v>
      </c>
      <c r="G7" s="30">
        <v>22500</v>
      </c>
      <c r="H7" s="30"/>
      <c r="I7" s="31"/>
      <c r="J7" s="30"/>
      <c r="K7" s="30">
        <v>22500</v>
      </c>
      <c r="L7" s="30"/>
      <c r="M7" s="30"/>
      <c r="N7" s="73">
        <f t="shared" si="0"/>
        <v>22500</v>
      </c>
    </row>
    <row r="8" spans="1:14">
      <c r="A8" s="50" t="s">
        <v>203</v>
      </c>
      <c r="B8" s="44" t="s">
        <v>204</v>
      </c>
      <c r="C8" s="44" t="s">
        <v>54</v>
      </c>
      <c r="D8" s="28">
        <v>40613</v>
      </c>
      <c r="E8" s="28">
        <v>40614</v>
      </c>
      <c r="F8" s="29">
        <v>37104</v>
      </c>
      <c r="G8" s="30">
        <v>28500</v>
      </c>
      <c r="H8" s="30"/>
      <c r="I8" s="30"/>
      <c r="J8" s="31"/>
      <c r="K8" s="30">
        <v>28500</v>
      </c>
      <c r="L8" s="30"/>
      <c r="M8" s="30"/>
      <c r="N8" s="73">
        <f t="shared" si="0"/>
        <v>28500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66000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15000</v>
      </c>
      <c r="K40" s="74">
        <f>SUM(K6:K38)</f>
        <v>51000</v>
      </c>
      <c r="L40" s="74">
        <f>SUM(L6:L39)</f>
        <v>0</v>
      </c>
      <c r="M40" s="74">
        <f>SUM(M6:M39)</f>
        <v>0</v>
      </c>
      <c r="N40" s="74">
        <f>SUM(J40:M40)</f>
        <v>66000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4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4" t="s">
        <v>20</v>
      </c>
      <c r="F42" s="104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4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30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15000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15000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03"/>
      <c r="K3" s="187">
        <v>40612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189</v>
      </c>
      <c r="C6" s="56" t="s">
        <v>41</v>
      </c>
      <c r="D6" s="28">
        <v>40612</v>
      </c>
      <c r="E6" s="28">
        <v>40614</v>
      </c>
      <c r="F6" s="29">
        <v>37092</v>
      </c>
      <c r="G6" s="30">
        <v>60000</v>
      </c>
      <c r="H6" s="57"/>
      <c r="I6" s="31"/>
      <c r="J6" s="30"/>
      <c r="K6" s="30">
        <v>60000</v>
      </c>
      <c r="L6" s="30"/>
      <c r="M6" s="30"/>
      <c r="N6" s="73">
        <f t="shared" ref="N6:N8" si="0">SUM(G6+I6)</f>
        <v>60000</v>
      </c>
    </row>
    <row r="7" spans="1:14">
      <c r="A7" s="50"/>
      <c r="B7" s="44" t="s">
        <v>136</v>
      </c>
      <c r="C7" s="44" t="s">
        <v>190</v>
      </c>
      <c r="D7" s="28">
        <v>40612</v>
      </c>
      <c r="E7" s="28">
        <v>40613</v>
      </c>
      <c r="F7" s="29">
        <v>37093</v>
      </c>
      <c r="G7" s="30">
        <v>20000</v>
      </c>
      <c r="H7" s="30"/>
      <c r="I7" s="31"/>
      <c r="J7" s="30"/>
      <c r="K7" s="30">
        <v>20000</v>
      </c>
      <c r="L7" s="30"/>
      <c r="M7" s="30"/>
      <c r="N7" s="73">
        <f t="shared" si="0"/>
        <v>20000</v>
      </c>
    </row>
    <row r="8" spans="1:14">
      <c r="A8" s="50"/>
      <c r="B8" s="44" t="s">
        <v>191</v>
      </c>
      <c r="C8" s="44" t="s">
        <v>190</v>
      </c>
      <c r="D8" s="28">
        <v>40612</v>
      </c>
      <c r="E8" s="28">
        <v>40613</v>
      </c>
      <c r="F8" s="29">
        <v>37094</v>
      </c>
      <c r="G8" s="30">
        <v>20000</v>
      </c>
      <c r="H8" s="30"/>
      <c r="I8" s="30"/>
      <c r="J8" s="31"/>
      <c r="K8" s="30">
        <v>20000</v>
      </c>
      <c r="L8" s="30"/>
      <c r="M8" s="30"/>
      <c r="N8" s="73">
        <f t="shared" si="0"/>
        <v>20000</v>
      </c>
    </row>
    <row r="9" spans="1:14">
      <c r="A9" s="50"/>
      <c r="B9" s="44" t="s">
        <v>192</v>
      </c>
      <c r="C9" s="56" t="s">
        <v>190</v>
      </c>
      <c r="D9" s="28">
        <v>40612</v>
      </c>
      <c r="E9" s="28">
        <v>40613</v>
      </c>
      <c r="F9" s="29">
        <v>37095</v>
      </c>
      <c r="G9" s="30">
        <v>20000</v>
      </c>
      <c r="H9" s="30"/>
      <c r="I9" s="31"/>
      <c r="J9" s="30"/>
      <c r="K9" s="30">
        <v>20000</v>
      </c>
      <c r="L9" s="30"/>
      <c r="M9" s="30"/>
      <c r="N9" s="73">
        <f>SUM(G9+I9)</f>
        <v>20000</v>
      </c>
    </row>
    <row r="10" spans="1:14">
      <c r="A10" s="50"/>
      <c r="B10" s="44" t="s">
        <v>193</v>
      </c>
      <c r="C10" s="44" t="s">
        <v>194</v>
      </c>
      <c r="D10" s="28">
        <v>40612</v>
      </c>
      <c r="E10" s="28">
        <v>40614</v>
      </c>
      <c r="F10" s="29">
        <v>37096</v>
      </c>
      <c r="G10" s="30">
        <v>457000</v>
      </c>
      <c r="H10" s="30"/>
      <c r="I10" s="31"/>
      <c r="J10" s="30"/>
      <c r="K10" s="30"/>
      <c r="L10" s="30"/>
      <c r="M10" s="30">
        <v>457000</v>
      </c>
      <c r="N10" s="73">
        <f t="shared" ref="N10:N38" si="1">SUM(G10+I10)</f>
        <v>457000</v>
      </c>
    </row>
    <row r="11" spans="1:14">
      <c r="A11" s="43"/>
      <c r="B11" s="44" t="s">
        <v>195</v>
      </c>
      <c r="C11" s="44" t="s">
        <v>196</v>
      </c>
      <c r="D11" s="28">
        <v>40612</v>
      </c>
      <c r="E11" s="28">
        <v>40613</v>
      </c>
      <c r="F11" s="29">
        <v>37097</v>
      </c>
      <c r="G11" s="30">
        <v>17000</v>
      </c>
      <c r="H11" s="30"/>
      <c r="I11" s="30"/>
      <c r="J11" s="31">
        <v>17000</v>
      </c>
      <c r="K11" s="30"/>
      <c r="L11" s="30"/>
      <c r="M11" s="30"/>
      <c r="N11" s="73">
        <f t="shared" si="1"/>
        <v>17000</v>
      </c>
    </row>
    <row r="12" spans="1:14">
      <c r="A12" s="43"/>
      <c r="B12" s="45" t="s">
        <v>25</v>
      </c>
      <c r="C12" s="44" t="s">
        <v>41</v>
      </c>
      <c r="D12" s="28">
        <v>40612</v>
      </c>
      <c r="E12" s="28">
        <v>40613</v>
      </c>
      <c r="F12" s="29">
        <v>37098</v>
      </c>
      <c r="G12" s="30">
        <v>30000</v>
      </c>
      <c r="H12" s="30"/>
      <c r="I12" s="31"/>
      <c r="J12" s="30">
        <v>30000</v>
      </c>
      <c r="K12" s="30"/>
      <c r="L12" s="30"/>
      <c r="M12" s="30"/>
      <c r="N12" s="73">
        <f t="shared" si="1"/>
        <v>30000</v>
      </c>
    </row>
    <row r="13" spans="1:14">
      <c r="A13" s="43"/>
      <c r="B13" s="45" t="s">
        <v>25</v>
      </c>
      <c r="C13" s="45"/>
      <c r="D13" s="28"/>
      <c r="E13" s="28"/>
      <c r="F13" s="29">
        <v>37099</v>
      </c>
      <c r="G13" s="30"/>
      <c r="H13" s="30" t="s">
        <v>197</v>
      </c>
      <c r="I13" s="31">
        <v>25000</v>
      </c>
      <c r="J13" s="31">
        <v>25000</v>
      </c>
      <c r="K13" s="30"/>
      <c r="L13" s="30"/>
      <c r="M13" s="30"/>
      <c r="N13" s="73">
        <f t="shared" si="1"/>
        <v>25000</v>
      </c>
    </row>
    <row r="14" spans="1:14">
      <c r="A14" s="43"/>
      <c r="B14" s="45" t="s">
        <v>198</v>
      </c>
      <c r="C14" s="45" t="s">
        <v>190</v>
      </c>
      <c r="D14" s="28">
        <v>40611</v>
      </c>
      <c r="E14" s="28">
        <v>40613</v>
      </c>
      <c r="F14" s="29">
        <v>37100</v>
      </c>
      <c r="G14" s="30">
        <v>40000</v>
      </c>
      <c r="H14" s="30"/>
      <c r="I14" s="31"/>
      <c r="J14" s="31"/>
      <c r="K14" s="30">
        <v>40000</v>
      </c>
      <c r="L14" s="30"/>
      <c r="M14" s="30"/>
      <c r="N14" s="73">
        <f t="shared" si="1"/>
        <v>40000</v>
      </c>
    </row>
    <row r="15" spans="1:14">
      <c r="A15" s="43"/>
      <c r="B15" s="45" t="s">
        <v>136</v>
      </c>
      <c r="C15" s="28"/>
      <c r="D15" s="28"/>
      <c r="E15" s="28"/>
      <c r="F15" s="29">
        <v>37101</v>
      </c>
      <c r="G15" s="30"/>
      <c r="H15" s="30" t="s">
        <v>27</v>
      </c>
      <c r="I15" s="31">
        <v>4500</v>
      </c>
      <c r="J15" s="30">
        <v>4500</v>
      </c>
      <c r="K15" s="30"/>
      <c r="L15" s="30"/>
      <c r="M15" s="74"/>
      <c r="N15" s="73">
        <f t="shared" si="1"/>
        <v>4500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693500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29500</v>
      </c>
      <c r="J40" s="74">
        <f>SUM(J6:J38)</f>
        <v>76500</v>
      </c>
      <c r="K40" s="74">
        <f>SUM(K6:K38)</f>
        <v>160000</v>
      </c>
      <c r="L40" s="74">
        <f>SUM(L6:L39)</f>
        <v>0</v>
      </c>
      <c r="M40" s="74">
        <f>SUM(M6:M39)</f>
        <v>457000</v>
      </c>
      <c r="N40" s="74">
        <f>SUM(J40:M40)</f>
        <v>693500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3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3" t="s">
        <v>20</v>
      </c>
      <c r="F42" s="103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1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500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76000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76500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J9" sqref="J9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02"/>
      <c r="K3" s="187">
        <v>40612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2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39</v>
      </c>
      <c r="B6" s="44" t="s">
        <v>186</v>
      </c>
      <c r="C6" s="56" t="s">
        <v>54</v>
      </c>
      <c r="D6" s="28">
        <v>40612</v>
      </c>
      <c r="E6" s="28">
        <v>40614</v>
      </c>
      <c r="F6" s="29">
        <v>37088</v>
      </c>
      <c r="G6" s="30">
        <v>46990</v>
      </c>
      <c r="H6" s="57"/>
      <c r="I6" s="31"/>
      <c r="J6" s="30"/>
      <c r="K6" s="30">
        <v>46990</v>
      </c>
      <c r="L6" s="30"/>
      <c r="M6" s="30"/>
      <c r="N6" s="73">
        <f t="shared" ref="N6:N8" si="0">SUM(G6+I6)</f>
        <v>46990</v>
      </c>
    </row>
    <row r="7" spans="1:14">
      <c r="A7" s="50" t="s">
        <v>39</v>
      </c>
      <c r="B7" s="44" t="s">
        <v>186</v>
      </c>
      <c r="C7" s="44" t="s">
        <v>54</v>
      </c>
      <c r="D7" s="28">
        <v>40611</v>
      </c>
      <c r="E7" s="28">
        <v>40612</v>
      </c>
      <c r="F7" s="29">
        <v>37089</v>
      </c>
      <c r="G7" s="30">
        <v>23495</v>
      </c>
      <c r="H7" s="30"/>
      <c r="I7" s="31"/>
      <c r="J7" s="30"/>
      <c r="K7" s="30">
        <v>23495</v>
      </c>
      <c r="L7" s="30"/>
      <c r="M7" s="30"/>
      <c r="N7" s="73">
        <f t="shared" si="0"/>
        <v>23495</v>
      </c>
    </row>
    <row r="8" spans="1:14">
      <c r="A8" s="50" t="s">
        <v>55</v>
      </c>
      <c r="B8" s="44" t="s">
        <v>174</v>
      </c>
      <c r="C8" s="44" t="s">
        <v>41</v>
      </c>
      <c r="D8" s="28">
        <v>40612</v>
      </c>
      <c r="E8" s="28">
        <v>40613</v>
      </c>
      <c r="F8" s="29">
        <v>37090</v>
      </c>
      <c r="G8" s="30">
        <v>30000</v>
      </c>
      <c r="H8" s="30"/>
      <c r="I8" s="30"/>
      <c r="J8" s="31"/>
      <c r="K8" s="30">
        <v>30000</v>
      </c>
      <c r="L8" s="30"/>
      <c r="M8" s="30"/>
      <c r="N8" s="73">
        <f t="shared" si="0"/>
        <v>30000</v>
      </c>
    </row>
    <row r="9" spans="1:14">
      <c r="A9" s="50" t="s">
        <v>49</v>
      </c>
      <c r="B9" s="44" t="s">
        <v>187</v>
      </c>
      <c r="C9" s="56" t="s">
        <v>188</v>
      </c>
      <c r="D9" s="28">
        <v>40611</v>
      </c>
      <c r="E9" s="28">
        <v>40612</v>
      </c>
      <c r="F9" s="29">
        <v>37091</v>
      </c>
      <c r="G9" s="30">
        <v>17000</v>
      </c>
      <c r="H9" s="30"/>
      <c r="I9" s="31"/>
      <c r="J9" s="30"/>
      <c r="K9" s="30">
        <v>17000</v>
      </c>
      <c r="L9" s="30"/>
      <c r="M9" s="30"/>
      <c r="N9" s="73">
        <f>SUM(G9+I9)</f>
        <v>17000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117485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0</v>
      </c>
      <c r="K40" s="74">
        <f>SUM(K6:K38)</f>
        <v>117485</v>
      </c>
      <c r="L40" s="74">
        <f>SUM(L6:L39)</f>
        <v>0</v>
      </c>
      <c r="M40" s="74">
        <f>SUM(M6:M39)</f>
        <v>0</v>
      </c>
      <c r="N40" s="74">
        <f>SUM(J40:M40)</f>
        <v>117485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2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2" t="s">
        <v>20</v>
      </c>
      <c r="F42" s="102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2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M9" sqref="M9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01"/>
      <c r="K3" s="187">
        <v>40611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1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181</v>
      </c>
      <c r="C6" s="56" t="s">
        <v>182</v>
      </c>
      <c r="D6" s="28">
        <v>40620</v>
      </c>
      <c r="E6" s="28">
        <v>40622</v>
      </c>
      <c r="F6" s="29">
        <v>37085</v>
      </c>
      <c r="G6" s="30">
        <v>524000</v>
      </c>
      <c r="H6" s="57"/>
      <c r="I6" s="31"/>
      <c r="J6" s="30"/>
      <c r="K6" s="30"/>
      <c r="L6" s="30"/>
      <c r="M6" s="30">
        <v>524000</v>
      </c>
      <c r="N6" s="73">
        <f t="shared" ref="N6:N8" si="0">SUM(G6+I6)</f>
        <v>524000</v>
      </c>
    </row>
    <row r="7" spans="1:14">
      <c r="A7" s="50" t="s">
        <v>123</v>
      </c>
      <c r="B7" s="44" t="s">
        <v>183</v>
      </c>
      <c r="C7" s="44" t="s">
        <v>41</v>
      </c>
      <c r="D7" s="28">
        <v>40611</v>
      </c>
      <c r="E7" s="28">
        <v>40612</v>
      </c>
      <c r="F7" s="29">
        <v>37086</v>
      </c>
      <c r="G7" s="30">
        <v>30000</v>
      </c>
      <c r="H7" s="30"/>
      <c r="I7" s="31"/>
      <c r="J7" s="30"/>
      <c r="K7" s="30">
        <v>30000</v>
      </c>
      <c r="L7" s="30"/>
      <c r="M7" s="30"/>
      <c r="N7" s="73">
        <f t="shared" si="0"/>
        <v>30000</v>
      </c>
    </row>
    <row r="8" spans="1:14">
      <c r="A8" s="50" t="s">
        <v>77</v>
      </c>
      <c r="B8" s="44" t="s">
        <v>184</v>
      </c>
      <c r="C8" s="44" t="s">
        <v>185</v>
      </c>
      <c r="D8" s="28">
        <v>40610</v>
      </c>
      <c r="E8" s="28">
        <v>40612</v>
      </c>
      <c r="F8" s="29">
        <v>37087</v>
      </c>
      <c r="G8" s="30">
        <v>34000</v>
      </c>
      <c r="H8" s="30"/>
      <c r="I8" s="30"/>
      <c r="J8" s="31"/>
      <c r="K8" s="30">
        <v>34000</v>
      </c>
      <c r="L8" s="30"/>
      <c r="M8" s="30"/>
      <c r="N8" s="73">
        <f t="shared" si="0"/>
        <v>34000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1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588000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0</v>
      </c>
      <c r="J40" s="74">
        <f>SUM(J6:J38)</f>
        <v>0</v>
      </c>
      <c r="K40" s="74">
        <f>SUM(K6:K38)</f>
        <v>64000</v>
      </c>
      <c r="L40" s="74">
        <f>SUM(L6:L39)</f>
        <v>0</v>
      </c>
      <c r="M40" s="74">
        <f>SUM(M6:M39)</f>
        <v>524000</v>
      </c>
      <c r="N40" s="74">
        <f>SUM(J40:M40)</f>
        <v>588000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1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1" t="s">
        <v>20</v>
      </c>
      <c r="F42" s="101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1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K11" sqref="K11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00"/>
      <c r="K3" s="187">
        <v>40611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0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178</v>
      </c>
      <c r="C6" s="56" t="s">
        <v>41</v>
      </c>
      <c r="D6" s="28">
        <v>40610</v>
      </c>
      <c r="E6" s="28">
        <v>40611</v>
      </c>
      <c r="F6" s="29">
        <v>37081</v>
      </c>
      <c r="G6" s="30">
        <v>34500</v>
      </c>
      <c r="H6" s="57"/>
      <c r="I6" s="31"/>
      <c r="J6" s="30">
        <v>34500</v>
      </c>
      <c r="K6" s="30"/>
      <c r="L6" s="30"/>
      <c r="M6" s="30"/>
      <c r="N6" s="73">
        <v>34500</v>
      </c>
    </row>
    <row r="7" spans="1:14">
      <c r="A7" s="50"/>
      <c r="B7" s="44" t="s">
        <v>179</v>
      </c>
      <c r="C7" s="44" t="s">
        <v>179</v>
      </c>
      <c r="D7" s="28">
        <v>40609</v>
      </c>
      <c r="E7" s="28">
        <v>40611</v>
      </c>
      <c r="F7" s="29">
        <v>37082</v>
      </c>
      <c r="G7" s="30">
        <v>42000</v>
      </c>
      <c r="H7" s="30"/>
      <c r="I7" s="31"/>
      <c r="J7" s="30">
        <v>42000</v>
      </c>
      <c r="K7" s="30"/>
      <c r="L7" s="30"/>
      <c r="M7" s="30"/>
      <c r="N7" s="73">
        <v>42000</v>
      </c>
    </row>
    <row r="8" spans="1:14">
      <c r="A8" s="50"/>
      <c r="B8" s="44" t="s">
        <v>178</v>
      </c>
      <c r="C8" s="44" t="s">
        <v>41</v>
      </c>
      <c r="D8" s="28">
        <v>40611</v>
      </c>
      <c r="E8" s="28">
        <v>40612</v>
      </c>
      <c r="F8" s="29">
        <v>37083</v>
      </c>
      <c r="G8" s="30">
        <v>34500</v>
      </c>
      <c r="H8" s="30"/>
      <c r="I8" s="30"/>
      <c r="J8" s="31"/>
      <c r="K8" s="30">
        <v>34500</v>
      </c>
      <c r="L8" s="30"/>
      <c r="M8" s="30"/>
      <c r="N8" s="73">
        <v>34500</v>
      </c>
    </row>
    <row r="9" spans="1:14">
      <c r="A9" s="50"/>
      <c r="B9" s="44" t="s">
        <v>25</v>
      </c>
      <c r="C9" s="56" t="s">
        <v>41</v>
      </c>
      <c r="D9" s="28"/>
      <c r="E9" s="28"/>
      <c r="F9" s="29">
        <v>37084</v>
      </c>
      <c r="G9" s="30"/>
      <c r="H9" s="30" t="s">
        <v>180</v>
      </c>
      <c r="I9" s="31">
        <v>15000</v>
      </c>
      <c r="J9" s="30">
        <v>15000</v>
      </c>
      <c r="K9" s="30"/>
      <c r="L9" s="30"/>
      <c r="M9" s="30"/>
      <c r="N9" s="73">
        <f>SUM(G9+I9)</f>
        <v>15000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0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126000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15000</v>
      </c>
      <c r="J40" s="74">
        <f>SUM(J6:J38)</f>
        <v>91500</v>
      </c>
      <c r="K40" s="74">
        <f>SUM(K6:K38)</f>
        <v>34500</v>
      </c>
      <c r="L40" s="74">
        <f>SUM(L6:L39)</f>
        <v>0</v>
      </c>
      <c r="M40" s="74">
        <f>SUM(M6:M39)</f>
        <v>0</v>
      </c>
      <c r="N40" s="74">
        <f>SUM(J40:M40)</f>
        <v>126000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100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100" t="s">
        <v>20</v>
      </c>
      <c r="F42" s="100"/>
      <c r="G42" s="72" t="s">
        <v>21</v>
      </c>
      <c r="H42" s="99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10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22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11000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80500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91500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H7" sqref="H7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98"/>
      <c r="K3" s="187">
        <v>40610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98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173</v>
      </c>
      <c r="C6" s="56" t="s">
        <v>41</v>
      </c>
      <c r="D6" s="28">
        <v>40610</v>
      </c>
      <c r="E6" s="28">
        <v>40611</v>
      </c>
      <c r="F6" s="29">
        <v>37077</v>
      </c>
      <c r="G6" s="30">
        <v>34500</v>
      </c>
      <c r="H6" s="57"/>
      <c r="I6" s="31"/>
      <c r="J6" s="30"/>
      <c r="K6" s="30">
        <v>34500</v>
      </c>
      <c r="L6" s="30"/>
      <c r="M6" s="30"/>
      <c r="N6" s="73">
        <v>34500</v>
      </c>
    </row>
    <row r="7" spans="1:14">
      <c r="A7" s="50"/>
      <c r="B7" s="44" t="s">
        <v>174</v>
      </c>
      <c r="C7" s="56"/>
      <c r="D7" s="28"/>
      <c r="E7" s="28"/>
      <c r="F7" s="29">
        <v>37078</v>
      </c>
      <c r="G7" s="30"/>
      <c r="H7" s="30" t="s">
        <v>175</v>
      </c>
      <c r="I7" s="31">
        <v>12500</v>
      </c>
      <c r="J7" s="30">
        <v>12500</v>
      </c>
      <c r="K7" s="30"/>
      <c r="L7" s="30"/>
      <c r="M7" s="30"/>
      <c r="N7" s="73">
        <v>12500</v>
      </c>
    </row>
    <row r="8" spans="1:14">
      <c r="A8" s="50"/>
      <c r="B8" s="44" t="s">
        <v>176</v>
      </c>
      <c r="C8" s="44" t="s">
        <v>177</v>
      </c>
      <c r="D8" s="28">
        <v>40610</v>
      </c>
      <c r="E8" s="28">
        <v>40611</v>
      </c>
      <c r="F8" s="29">
        <v>37079</v>
      </c>
      <c r="G8" s="30">
        <v>27000</v>
      </c>
      <c r="H8" s="30"/>
      <c r="I8" s="30"/>
      <c r="J8" s="31">
        <v>27000</v>
      </c>
      <c r="K8" s="30"/>
      <c r="L8" s="30"/>
      <c r="M8" s="30"/>
      <c r="N8" s="73">
        <v>27000</v>
      </c>
    </row>
    <row r="9" spans="1:14">
      <c r="A9" s="50"/>
      <c r="B9" s="44" t="s">
        <v>136</v>
      </c>
      <c r="C9" s="56"/>
      <c r="D9" s="28"/>
      <c r="E9" s="28"/>
      <c r="F9" s="29">
        <v>37080</v>
      </c>
      <c r="G9" s="30"/>
      <c r="H9" s="30" t="s">
        <v>27</v>
      </c>
      <c r="I9" s="31">
        <v>4500</v>
      </c>
      <c r="J9" s="30">
        <v>4500</v>
      </c>
      <c r="K9" s="30"/>
      <c r="L9" s="30"/>
      <c r="M9" s="30"/>
      <c r="N9" s="73">
        <f>SUM(G9+I9)</f>
        <v>4500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0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78500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17000</v>
      </c>
      <c r="J40" s="74">
        <f>SUM(J6:J38)</f>
        <v>44000</v>
      </c>
      <c r="K40" s="74">
        <f>SUM(K6:K38)</f>
        <v>34500</v>
      </c>
      <c r="L40" s="74">
        <f>SUM(L6:L39)</f>
        <v>0</v>
      </c>
      <c r="M40" s="74">
        <f>SUM(M6:M39)</f>
        <v>0</v>
      </c>
      <c r="N40" s="74">
        <f>SUM(J40:M40)</f>
        <v>78500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98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98" t="s">
        <v>20</v>
      </c>
      <c r="F42" s="98"/>
      <c r="G42" s="72" t="s">
        <v>21</v>
      </c>
      <c r="H42" s="99" t="s">
        <v>171</v>
      </c>
      <c r="I42" s="87"/>
      <c r="J42" s="88"/>
      <c r="K42" s="22"/>
      <c r="L42" s="22"/>
      <c r="M42" s="72"/>
      <c r="N42" s="72"/>
    </row>
    <row r="43" spans="1:14">
      <c r="A43" s="9" t="s">
        <v>22</v>
      </c>
      <c r="B43" s="98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60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30000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14000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44000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J12" sqref="J12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29</v>
      </c>
      <c r="F3" s="81"/>
      <c r="G3" s="72"/>
      <c r="H3" s="72"/>
      <c r="I3" s="72"/>
      <c r="J3" s="97"/>
      <c r="K3" s="187">
        <v>40610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97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159</v>
      </c>
      <c r="B6" s="44" t="s">
        <v>160</v>
      </c>
      <c r="C6" s="56" t="s">
        <v>41</v>
      </c>
      <c r="D6" s="28">
        <v>40609</v>
      </c>
      <c r="E6" s="28">
        <v>40611</v>
      </c>
      <c r="F6" s="29">
        <v>37068</v>
      </c>
      <c r="G6" s="30">
        <v>78000</v>
      </c>
      <c r="H6" s="57"/>
      <c r="I6" s="31"/>
      <c r="J6" s="30"/>
      <c r="K6" s="30">
        <v>78000</v>
      </c>
      <c r="L6" s="30"/>
      <c r="M6" s="30"/>
      <c r="N6" s="73">
        <v>78000</v>
      </c>
    </row>
    <row r="7" spans="1:14">
      <c r="A7" s="50"/>
      <c r="B7" s="44">
        <v>4990</v>
      </c>
      <c r="C7" s="56" t="s">
        <v>161</v>
      </c>
      <c r="D7" s="28">
        <v>40625</v>
      </c>
      <c r="E7" s="28">
        <v>40627</v>
      </c>
      <c r="F7" s="29">
        <v>37069</v>
      </c>
      <c r="G7" s="30">
        <v>115000</v>
      </c>
      <c r="H7" s="30"/>
      <c r="I7" s="31"/>
      <c r="J7" s="30"/>
      <c r="K7" s="30"/>
      <c r="L7" s="30"/>
      <c r="M7" s="30">
        <v>115000</v>
      </c>
      <c r="N7" s="73">
        <v>115000</v>
      </c>
    </row>
    <row r="8" spans="1:14">
      <c r="A8" s="50" t="s">
        <v>123</v>
      </c>
      <c r="B8" s="44" t="s">
        <v>162</v>
      </c>
      <c r="C8" s="44" t="s">
        <v>163</v>
      </c>
      <c r="D8" s="28">
        <v>40596</v>
      </c>
      <c r="E8" s="28">
        <v>40600</v>
      </c>
      <c r="F8" s="29">
        <v>37070</v>
      </c>
      <c r="G8" s="30">
        <v>112000</v>
      </c>
      <c r="H8" s="30"/>
      <c r="I8" s="30"/>
      <c r="J8" s="31"/>
      <c r="K8" s="30"/>
      <c r="L8" s="30"/>
      <c r="M8" s="30">
        <v>112000</v>
      </c>
      <c r="N8" s="73">
        <v>112000</v>
      </c>
    </row>
    <row r="9" spans="1:14">
      <c r="A9" s="50" t="s">
        <v>164</v>
      </c>
      <c r="B9" s="44" t="s">
        <v>165</v>
      </c>
      <c r="C9" s="56" t="s">
        <v>163</v>
      </c>
      <c r="D9" s="28">
        <v>40595</v>
      </c>
      <c r="E9" s="28">
        <v>40596</v>
      </c>
      <c r="F9" s="29">
        <v>37071</v>
      </c>
      <c r="G9" s="30">
        <v>28000</v>
      </c>
      <c r="H9" s="30"/>
      <c r="I9" s="31"/>
      <c r="J9" s="30"/>
      <c r="K9" s="30"/>
      <c r="L9" s="30"/>
      <c r="M9" s="30">
        <v>28000</v>
      </c>
      <c r="N9" s="73">
        <f>SUM(G9+I9)</f>
        <v>28000</v>
      </c>
    </row>
    <row r="10" spans="1:14">
      <c r="A10" s="50"/>
      <c r="B10" s="44" t="s">
        <v>167</v>
      </c>
      <c r="C10" s="44" t="s">
        <v>168</v>
      </c>
      <c r="D10" s="28">
        <v>40610</v>
      </c>
      <c r="E10" s="28">
        <v>40612</v>
      </c>
      <c r="F10" s="29">
        <v>37073</v>
      </c>
      <c r="G10" s="30">
        <v>555000</v>
      </c>
      <c r="H10" s="30"/>
      <c r="I10" s="31"/>
      <c r="J10" s="30"/>
      <c r="K10" s="30"/>
      <c r="L10" s="30"/>
      <c r="M10" s="30">
        <v>555000</v>
      </c>
      <c r="N10" s="73">
        <f t="shared" ref="N10:N38" si="0">SUM(G10+I10)</f>
        <v>555000</v>
      </c>
    </row>
    <row r="11" spans="1:14">
      <c r="A11" s="43"/>
      <c r="B11" s="44" t="s">
        <v>169</v>
      </c>
      <c r="C11" s="44" t="s">
        <v>170</v>
      </c>
      <c r="D11" s="28">
        <v>40612</v>
      </c>
      <c r="E11" s="28">
        <v>40615</v>
      </c>
      <c r="F11" s="29">
        <v>37074</v>
      </c>
      <c r="G11" s="30">
        <v>84000</v>
      </c>
      <c r="H11" s="30"/>
      <c r="I11" s="30"/>
      <c r="J11" s="31"/>
      <c r="K11" s="30"/>
      <c r="L11" s="30"/>
      <c r="M11" s="30">
        <v>84000</v>
      </c>
      <c r="N11" s="73">
        <f t="shared" si="0"/>
        <v>84000</v>
      </c>
    </row>
    <row r="12" spans="1:14">
      <c r="A12" s="43"/>
      <c r="B12" s="45" t="s">
        <v>38</v>
      </c>
      <c r="C12" s="44" t="s">
        <v>161</v>
      </c>
      <c r="D12" s="28" t="s">
        <v>38</v>
      </c>
      <c r="E12" s="28" t="s">
        <v>38</v>
      </c>
      <c r="F12" s="29">
        <v>37075</v>
      </c>
      <c r="G12" s="30">
        <v>137000</v>
      </c>
      <c r="H12" s="30"/>
      <c r="I12" s="31"/>
      <c r="J12" s="30"/>
      <c r="K12" s="30"/>
      <c r="L12" s="30"/>
      <c r="M12" s="30">
        <v>137000</v>
      </c>
      <c r="N12" s="73">
        <f t="shared" si="0"/>
        <v>137000</v>
      </c>
    </row>
    <row r="13" spans="1:14">
      <c r="A13" s="43"/>
      <c r="B13" s="45" t="s">
        <v>172</v>
      </c>
      <c r="C13" s="45"/>
      <c r="D13" s="28"/>
      <c r="E13" s="28"/>
      <c r="F13" s="29">
        <v>37076</v>
      </c>
      <c r="G13" s="30"/>
      <c r="H13" s="30"/>
      <c r="I13" s="31">
        <v>9100</v>
      </c>
      <c r="J13" s="31">
        <v>9100</v>
      </c>
      <c r="K13" s="30"/>
      <c r="L13" s="30"/>
      <c r="M13" s="30"/>
      <c r="N13" s="73">
        <f t="shared" si="0"/>
        <v>9100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1118100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9100</v>
      </c>
      <c r="J40" s="74">
        <f>SUM(J6:J38)</f>
        <v>9100</v>
      </c>
      <c r="K40" s="74">
        <f>SUM(K6:K38)</f>
        <v>78000</v>
      </c>
      <c r="L40" s="74">
        <f>SUM(L6:L39)</f>
        <v>0</v>
      </c>
      <c r="M40" s="74">
        <f>SUM(M6:M39)</f>
        <v>1031000</v>
      </c>
      <c r="N40" s="74">
        <f>SUM(J40:M40)</f>
        <v>1118100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97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97" t="s">
        <v>20</v>
      </c>
      <c r="F42" s="97"/>
      <c r="G42" s="72" t="s">
        <v>21</v>
      </c>
      <c r="H42" s="99" t="s">
        <v>166</v>
      </c>
      <c r="I42" s="87"/>
      <c r="J42" s="88"/>
      <c r="K42" s="22"/>
      <c r="L42" s="22"/>
      <c r="M42" s="72"/>
      <c r="N42" s="72"/>
    </row>
    <row r="43" spans="1:14">
      <c r="A43" s="9" t="s">
        <v>22</v>
      </c>
      <c r="B43" s="97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9100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9100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C8" sqref="C8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96"/>
      <c r="K3" s="187">
        <v>40609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96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155</v>
      </c>
      <c r="C6" s="56"/>
      <c r="D6" s="28"/>
      <c r="E6" s="28"/>
      <c r="F6" s="29">
        <v>37064</v>
      </c>
      <c r="G6" s="30"/>
      <c r="H6" s="57" t="s">
        <v>156</v>
      </c>
      <c r="I6" s="31">
        <v>25000</v>
      </c>
      <c r="J6" s="30"/>
      <c r="K6" s="30">
        <v>25000</v>
      </c>
      <c r="L6" s="30"/>
      <c r="M6" s="30"/>
      <c r="N6" s="73">
        <v>0</v>
      </c>
    </row>
    <row r="7" spans="1:14">
      <c r="A7" s="50"/>
      <c r="B7" s="44" t="s">
        <v>157</v>
      </c>
      <c r="C7" s="56" t="s">
        <v>41</v>
      </c>
      <c r="D7" s="28">
        <v>40609</v>
      </c>
      <c r="E7" s="28">
        <v>40611</v>
      </c>
      <c r="F7" s="29">
        <v>37065</v>
      </c>
      <c r="G7" s="30">
        <v>60000</v>
      </c>
      <c r="H7" s="30"/>
      <c r="I7" s="31"/>
      <c r="J7" s="30">
        <v>60000</v>
      </c>
      <c r="K7" s="30"/>
      <c r="L7" s="30"/>
      <c r="M7" s="30"/>
      <c r="N7" s="73">
        <v>0</v>
      </c>
    </row>
    <row r="8" spans="1:14">
      <c r="A8" s="50"/>
      <c r="B8" s="44" t="s">
        <v>158</v>
      </c>
      <c r="C8" s="44" t="s">
        <v>41</v>
      </c>
      <c r="D8" s="28">
        <v>40609</v>
      </c>
      <c r="E8" s="28">
        <v>40610</v>
      </c>
      <c r="F8" s="29">
        <v>37066</v>
      </c>
      <c r="G8" s="30">
        <v>40000</v>
      </c>
      <c r="H8" s="30"/>
      <c r="I8" s="30"/>
      <c r="J8" s="31"/>
      <c r="K8" s="30">
        <v>40000</v>
      </c>
      <c r="L8" s="30"/>
      <c r="M8" s="30"/>
      <c r="N8" s="73">
        <v>0</v>
      </c>
    </row>
    <row r="9" spans="1:14">
      <c r="A9" s="50"/>
      <c r="B9" s="44"/>
      <c r="C9" s="56"/>
      <c r="D9" s="28"/>
      <c r="E9" s="28"/>
      <c r="F9" s="29">
        <v>37067</v>
      </c>
      <c r="G9" s="30"/>
      <c r="H9" s="30" t="s">
        <v>27</v>
      </c>
      <c r="I9" s="31"/>
      <c r="J9" s="30">
        <v>800</v>
      </c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ref="N10:N38" si="0">SUM(G10+I10)</f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25000</v>
      </c>
      <c r="J40" s="74">
        <f>SUM(J6:J38)</f>
        <v>60800</v>
      </c>
      <c r="K40" s="74">
        <f>SUM(K6:K38)</f>
        <v>65000</v>
      </c>
      <c r="L40" s="74">
        <f>SUM(L6:L39)</f>
        <v>0</v>
      </c>
      <c r="M40" s="74">
        <f>SUM(M6:M39)</f>
        <v>0</v>
      </c>
      <c r="N40" s="74">
        <f>SUM(J40:M40)</f>
        <v>125800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96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96" t="s">
        <v>20</v>
      </c>
      <c r="F42" s="96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96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60800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60800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F14" sqref="F14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71"/>
      <c r="K3" s="187">
        <v>40608</v>
      </c>
      <c r="L3" s="187"/>
      <c r="M3" s="187"/>
      <c r="N3" s="6" t="s">
        <v>28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71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91</v>
      </c>
      <c r="B6" s="44" t="s">
        <v>154</v>
      </c>
      <c r="C6" s="56" t="s">
        <v>41</v>
      </c>
      <c r="D6" s="28">
        <v>40608</v>
      </c>
      <c r="E6" s="28">
        <v>40609</v>
      </c>
      <c r="F6" s="29">
        <v>37062</v>
      </c>
      <c r="G6" s="30">
        <v>30000</v>
      </c>
      <c r="H6" s="57"/>
      <c r="I6" s="31"/>
      <c r="J6" s="30"/>
      <c r="K6" s="30">
        <v>30000</v>
      </c>
      <c r="L6" s="30"/>
      <c r="M6" s="30"/>
      <c r="N6" s="73">
        <f>SUM(G6+I6)</f>
        <v>30000</v>
      </c>
    </row>
    <row r="7" spans="1:14">
      <c r="A7" s="50"/>
      <c r="B7" s="44" t="s">
        <v>25</v>
      </c>
      <c r="C7" s="56"/>
      <c r="D7" s="28"/>
      <c r="E7" s="28"/>
      <c r="F7" s="29">
        <v>37063</v>
      </c>
      <c r="G7" s="30"/>
      <c r="H7" s="30" t="s">
        <v>27</v>
      </c>
      <c r="I7" s="31">
        <v>1300</v>
      </c>
      <c r="J7" s="30">
        <v>1300</v>
      </c>
      <c r="K7" s="30"/>
      <c r="L7" s="30"/>
      <c r="M7" s="30"/>
      <c r="N7" s="73">
        <f t="shared" ref="N7:N38" si="0">SUM(G7+I7)</f>
        <v>1300</v>
      </c>
    </row>
    <row r="8" spans="1:14">
      <c r="A8" s="50"/>
      <c r="B8" s="44"/>
      <c r="C8" s="44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31300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1300</v>
      </c>
      <c r="J40" s="74">
        <f>SUM(J6:J38)</f>
        <v>1300</v>
      </c>
      <c r="K40" s="74">
        <f>SUM(K6:K38)</f>
        <v>30000</v>
      </c>
      <c r="L40" s="74">
        <f>SUM(L6:L39)</f>
        <v>0</v>
      </c>
      <c r="M40" s="74">
        <f>SUM(M6:M39)</f>
        <v>0</v>
      </c>
      <c r="N40" s="74">
        <f>SUM(J40:M40)</f>
        <v>31300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71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71" t="s">
        <v>20</v>
      </c>
      <c r="F42" s="71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9" t="s">
        <v>22</v>
      </c>
      <c r="B43" s="71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1300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1300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B25" sqref="B25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9.4257812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71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72"/>
      <c r="K3" s="187">
        <v>40631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72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481</v>
      </c>
      <c r="C6" s="56" t="s">
        <v>41</v>
      </c>
      <c r="D6" s="28">
        <v>40631</v>
      </c>
      <c r="E6" s="28">
        <v>40634</v>
      </c>
      <c r="F6" s="29">
        <v>37341</v>
      </c>
      <c r="G6" s="30">
        <v>151500</v>
      </c>
      <c r="H6" s="57"/>
      <c r="I6" s="31"/>
      <c r="J6" s="30">
        <v>151500</v>
      </c>
      <c r="K6" s="30"/>
      <c r="L6" s="30"/>
      <c r="M6" s="30"/>
      <c r="N6" s="73">
        <f t="shared" ref="N6:N8" si="0">SUM(G6+I6)</f>
        <v>151500</v>
      </c>
    </row>
    <row r="7" spans="1:14">
      <c r="A7" s="50"/>
      <c r="B7" s="44" t="s">
        <v>482</v>
      </c>
      <c r="C7" s="44" t="s">
        <v>50</v>
      </c>
      <c r="D7" s="28">
        <v>40631</v>
      </c>
      <c r="E7" s="28">
        <v>40632</v>
      </c>
      <c r="F7" s="29">
        <v>37342</v>
      </c>
      <c r="G7" s="30">
        <v>17000</v>
      </c>
      <c r="H7" s="30"/>
      <c r="I7" s="31"/>
      <c r="J7" s="30">
        <v>17000</v>
      </c>
      <c r="K7" s="30"/>
      <c r="L7" s="30"/>
      <c r="M7" s="30"/>
      <c r="N7" s="73">
        <f t="shared" si="0"/>
        <v>17000</v>
      </c>
    </row>
    <row r="8" spans="1:14">
      <c r="A8" s="50"/>
      <c r="B8" s="44" t="s">
        <v>483</v>
      </c>
      <c r="C8" s="56" t="s">
        <v>484</v>
      </c>
      <c r="D8" s="28">
        <v>40631</v>
      </c>
      <c r="E8" s="28">
        <v>40632</v>
      </c>
      <c r="F8" s="29">
        <v>37343</v>
      </c>
      <c r="G8" s="30">
        <v>17000</v>
      </c>
      <c r="H8" s="30"/>
      <c r="I8" s="30"/>
      <c r="J8" s="31"/>
      <c r="K8" s="30">
        <v>17000</v>
      </c>
      <c r="L8" s="30"/>
      <c r="M8" s="30"/>
      <c r="N8" s="73">
        <f t="shared" si="0"/>
        <v>17000</v>
      </c>
    </row>
    <row r="9" spans="1:14">
      <c r="A9" s="50"/>
      <c r="B9" s="44" t="s">
        <v>485</v>
      </c>
      <c r="C9" s="56"/>
      <c r="D9" s="28"/>
      <c r="E9" s="28"/>
      <c r="F9" s="29">
        <v>37344</v>
      </c>
      <c r="G9" s="30"/>
      <c r="H9" s="30" t="s">
        <v>486</v>
      </c>
      <c r="I9" s="30">
        <v>40000</v>
      </c>
      <c r="J9" s="31">
        <v>40000</v>
      </c>
      <c r="K9" s="30"/>
      <c r="L9" s="30"/>
      <c r="M9" s="30"/>
      <c r="N9" s="73">
        <f>SUM(G9+I9)</f>
        <v>40000</v>
      </c>
    </row>
    <row r="10" spans="1:14">
      <c r="A10" s="50"/>
      <c r="B10" s="44" t="s">
        <v>487</v>
      </c>
      <c r="C10" s="44" t="s">
        <v>93</v>
      </c>
      <c r="D10" s="28">
        <v>40631</v>
      </c>
      <c r="E10" s="28">
        <v>40633</v>
      </c>
      <c r="F10" s="29">
        <v>37345</v>
      </c>
      <c r="G10" s="30">
        <v>60000</v>
      </c>
      <c r="H10" s="30" t="s">
        <v>488</v>
      </c>
      <c r="I10" s="31">
        <v>142000</v>
      </c>
      <c r="J10" s="30"/>
      <c r="K10" s="30">
        <v>202000</v>
      </c>
      <c r="L10" s="30"/>
      <c r="M10" s="30"/>
      <c r="N10" s="73">
        <f t="shared" ref="N10:N38" si="1">SUM(G10+I10)</f>
        <v>202000</v>
      </c>
    </row>
    <row r="11" spans="1:14">
      <c r="A11" s="43"/>
      <c r="B11" s="44" t="s">
        <v>489</v>
      </c>
      <c r="C11" s="56" t="s">
        <v>490</v>
      </c>
      <c r="D11" s="28">
        <v>40632</v>
      </c>
      <c r="E11" s="28">
        <v>40633</v>
      </c>
      <c r="F11" s="29">
        <v>37346</v>
      </c>
      <c r="G11" s="30">
        <v>69000</v>
      </c>
      <c r="H11" s="30"/>
      <c r="I11" s="30"/>
      <c r="J11" s="31"/>
      <c r="K11" s="30"/>
      <c r="L11" s="30"/>
      <c r="M11" s="30">
        <v>69000</v>
      </c>
      <c r="N11" s="73">
        <f t="shared" si="1"/>
        <v>69000</v>
      </c>
    </row>
    <row r="12" spans="1:14">
      <c r="A12" s="43"/>
      <c r="B12" s="45" t="s">
        <v>220</v>
      </c>
      <c r="C12" s="56"/>
      <c r="D12" s="28"/>
      <c r="E12" s="28"/>
      <c r="F12" s="29">
        <v>37347</v>
      </c>
      <c r="G12" s="30"/>
      <c r="H12" s="30" t="s">
        <v>27</v>
      </c>
      <c r="I12" s="31">
        <v>5400</v>
      </c>
      <c r="J12" s="30">
        <v>5400</v>
      </c>
      <c r="K12" s="30"/>
      <c r="L12" s="30"/>
      <c r="M12" s="30"/>
      <c r="N12" s="73">
        <f t="shared" si="1"/>
        <v>5400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501900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314500</v>
      </c>
      <c r="H40" s="30"/>
      <c r="I40" s="74">
        <f>SUM(I6:I38)</f>
        <v>187400</v>
      </c>
      <c r="J40" s="74">
        <f>SUM(J6:J38)</f>
        <v>213900</v>
      </c>
      <c r="K40" s="74">
        <f>SUM(K6:K38)</f>
        <v>219000</v>
      </c>
      <c r="L40" s="74">
        <f>SUM(L6:L39)</f>
        <v>0</v>
      </c>
      <c r="M40" s="74">
        <f>SUM(M6:M39)</f>
        <v>69000</v>
      </c>
      <c r="N40" s="74">
        <f>SUM(J40:M40)</f>
        <v>501900</v>
      </c>
    </row>
    <row r="41" spans="1:14">
      <c r="A41" s="72"/>
      <c r="B41" s="72"/>
      <c r="C41" s="72"/>
      <c r="D41" s="76"/>
      <c r="E41" s="72"/>
      <c r="F41" s="72"/>
      <c r="G41" s="72"/>
      <c r="H41" s="171" t="s">
        <v>18</v>
      </c>
      <c r="I41" s="86"/>
      <c r="J41" s="84"/>
      <c r="K41" s="172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72" t="s">
        <v>20</v>
      </c>
      <c r="F42" s="172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72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380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190000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23900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213900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7"/>
  <sheetViews>
    <sheetView topLeftCell="A4" workbookViewId="0">
      <selection activeCell="F23" sqref="F23"/>
    </sheetView>
  </sheetViews>
  <sheetFormatPr baseColWidth="10" defaultRowHeight="15"/>
  <cols>
    <col min="1" max="1" width="6" customWidth="1"/>
    <col min="2" max="2" width="24.85546875" style="77" customWidth="1"/>
    <col min="3" max="3" width="20.85546875" style="77" customWidth="1"/>
    <col min="4" max="6" width="11.42578125" style="77"/>
    <col min="7" max="7" width="11.85546875" style="77" customWidth="1"/>
    <col min="8" max="8" width="13.5703125" style="77" customWidth="1"/>
    <col min="9" max="12" width="11.42578125" style="77"/>
    <col min="13" max="13" width="12" style="77" customWidth="1"/>
    <col min="14" max="14" width="13.42578125" style="77" customWidth="1"/>
  </cols>
  <sheetData>
    <row r="1" spans="1:14">
      <c r="A1" s="1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79"/>
      <c r="L1" s="72"/>
      <c r="M1" s="72"/>
      <c r="N1" s="72"/>
    </row>
    <row r="2" spans="1:14">
      <c r="A2" s="1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5"/>
      <c r="B3" s="184" t="s">
        <v>2</v>
      </c>
      <c r="C3" s="185"/>
      <c r="D3" s="186"/>
      <c r="E3" s="6" t="s">
        <v>136</v>
      </c>
      <c r="F3" s="81"/>
      <c r="G3" s="72"/>
      <c r="H3" s="72"/>
      <c r="I3" s="72"/>
      <c r="J3" s="70"/>
      <c r="K3" s="187">
        <v>40608</v>
      </c>
      <c r="L3" s="187"/>
      <c r="M3" s="187"/>
      <c r="N3" s="6" t="s">
        <v>26</v>
      </c>
    </row>
    <row r="4" spans="1:14">
      <c r="A4" s="1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70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150</v>
      </c>
      <c r="C6" s="56" t="s">
        <v>41</v>
      </c>
      <c r="D6" s="28">
        <v>40607</v>
      </c>
      <c r="E6" s="28">
        <v>40608</v>
      </c>
      <c r="F6" s="29">
        <v>37060</v>
      </c>
      <c r="G6" s="30">
        <v>30000</v>
      </c>
      <c r="H6" s="57"/>
      <c r="I6" s="31"/>
      <c r="J6" s="30"/>
      <c r="K6" s="30">
        <v>30000</v>
      </c>
      <c r="L6" s="30"/>
      <c r="M6" s="30"/>
      <c r="N6" s="73">
        <f>SUM(G6+I6)</f>
        <v>30000</v>
      </c>
    </row>
    <row r="7" spans="1:14">
      <c r="A7" s="50"/>
      <c r="B7" s="44" t="s">
        <v>151</v>
      </c>
      <c r="C7" s="56"/>
      <c r="D7" s="28"/>
      <c r="E7" s="28"/>
      <c r="F7" s="29">
        <v>37061</v>
      </c>
      <c r="G7" s="30">
        <v>2600</v>
      </c>
      <c r="H7" s="30" t="s">
        <v>27</v>
      </c>
      <c r="I7" s="31">
        <v>2600</v>
      </c>
      <c r="J7" s="30">
        <v>2600</v>
      </c>
      <c r="K7" s="30"/>
      <c r="L7" s="30"/>
      <c r="M7" s="30"/>
      <c r="N7" s="73">
        <f t="shared" ref="N7:N38" si="0">SUM(G7+I7)</f>
        <v>5200</v>
      </c>
    </row>
    <row r="8" spans="1:14">
      <c r="A8" s="50"/>
      <c r="B8" s="44"/>
      <c r="C8" s="44"/>
      <c r="D8" s="28"/>
      <c r="E8" s="28"/>
      <c r="F8" s="29"/>
      <c r="G8" s="30"/>
      <c r="H8" s="30"/>
      <c r="I8" s="30"/>
      <c r="J8" s="31"/>
      <c r="K8" s="30"/>
      <c r="L8" s="30"/>
      <c r="M8" s="30"/>
      <c r="N8" s="73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73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73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74"/>
      <c r="N15" s="73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82"/>
      <c r="N16" s="73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82"/>
      <c r="N17" s="73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4"/>
      <c r="I26" s="35"/>
      <c r="J26" s="30"/>
      <c r="K26" s="34"/>
      <c r="L26" s="30"/>
      <c r="M26" s="83"/>
      <c r="N26" s="73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4"/>
      <c r="I27" s="35"/>
      <c r="J27" s="30"/>
      <c r="K27" s="34"/>
      <c r="L27" s="30"/>
      <c r="M27" s="83"/>
      <c r="N27" s="73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4"/>
      <c r="I28" s="35"/>
      <c r="J28" s="30"/>
      <c r="K28" s="34"/>
      <c r="L28" s="30"/>
      <c r="M28" s="83"/>
      <c r="N28" s="73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4"/>
      <c r="I29" s="35"/>
      <c r="J29" s="30"/>
      <c r="K29" s="34"/>
      <c r="L29" s="30"/>
      <c r="M29" s="83"/>
      <c r="N29" s="73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4"/>
      <c r="I30" s="35"/>
      <c r="J30" s="30"/>
      <c r="K30" s="34"/>
      <c r="L30" s="30"/>
      <c r="M30" s="83"/>
      <c r="N30" s="73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4"/>
      <c r="I31" s="35"/>
      <c r="J31" s="30"/>
      <c r="K31" s="34"/>
      <c r="L31" s="30"/>
      <c r="M31" s="83"/>
      <c r="N31" s="73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4"/>
      <c r="I32" s="35"/>
      <c r="J32" s="30"/>
      <c r="K32" s="34"/>
      <c r="L32" s="30"/>
      <c r="M32" s="83"/>
      <c r="N32" s="73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4"/>
      <c r="I33" s="35"/>
      <c r="J33" s="30"/>
      <c r="K33" s="34"/>
      <c r="L33" s="30"/>
      <c r="M33" s="83"/>
      <c r="N33" s="73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35200</v>
      </c>
    </row>
    <row r="40" spans="1:14">
      <c r="A40" s="9" t="s">
        <v>17</v>
      </c>
      <c r="B40" s="6"/>
      <c r="C40" s="84"/>
      <c r="D40" s="85"/>
      <c r="E40" s="85"/>
      <c r="F40" s="85"/>
      <c r="G40" s="30"/>
      <c r="H40" s="30"/>
      <c r="I40" s="74">
        <f>SUM(I6:I38)</f>
        <v>2600</v>
      </c>
      <c r="J40" s="74">
        <f>SUM(J6:J38)</f>
        <v>2600</v>
      </c>
      <c r="K40" s="74">
        <f>SUM(K6:K38)</f>
        <v>30000</v>
      </c>
      <c r="L40" s="74">
        <f>SUM(L6:L39)</f>
        <v>0</v>
      </c>
      <c r="M40" s="74">
        <f>SUM(M6:M39)</f>
        <v>0</v>
      </c>
      <c r="N40" s="74">
        <f>SUM(J40:M40)</f>
        <v>32600</v>
      </c>
    </row>
    <row r="41" spans="1:14">
      <c r="A41" s="1"/>
      <c r="B41" s="72"/>
      <c r="C41" s="72"/>
      <c r="D41" s="76"/>
      <c r="E41" s="72"/>
      <c r="F41" s="72"/>
      <c r="G41" s="72"/>
      <c r="H41" s="79" t="s">
        <v>18</v>
      </c>
      <c r="I41" s="86"/>
      <c r="J41" s="84"/>
      <c r="K41" s="70"/>
      <c r="L41" s="84"/>
      <c r="M41" s="84"/>
      <c r="N41" s="72"/>
    </row>
    <row r="42" spans="1:14" ht="18.75">
      <c r="A42" s="9" t="s">
        <v>19</v>
      </c>
      <c r="B42" s="6"/>
      <c r="C42" s="72"/>
      <c r="D42" s="76"/>
      <c r="E42" s="70" t="s">
        <v>20</v>
      </c>
      <c r="F42" s="70"/>
      <c r="G42" s="72" t="s">
        <v>21</v>
      </c>
      <c r="H42" s="87" t="s">
        <v>152</v>
      </c>
      <c r="I42" s="87" t="s">
        <v>153</v>
      </c>
      <c r="J42" s="88">
        <v>37059</v>
      </c>
      <c r="K42" s="22"/>
      <c r="L42" s="22"/>
      <c r="M42" s="72"/>
      <c r="N42" s="72"/>
    </row>
    <row r="43" spans="1:14">
      <c r="A43" s="9" t="s">
        <v>22</v>
      </c>
      <c r="B43" s="70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9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1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9" t="s">
        <v>24</v>
      </c>
      <c r="B46" s="72"/>
      <c r="C46" s="95">
        <v>2600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2" t="s">
        <v>16</v>
      </c>
      <c r="B47" s="192"/>
      <c r="C47" s="30">
        <f>SUM(C45+C46)</f>
        <v>2600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5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B26" sqref="B26"/>
    </sheetView>
  </sheetViews>
  <sheetFormatPr baseColWidth="10" defaultRowHeight="15"/>
  <cols>
    <col min="1" max="1" width="6" customWidth="1"/>
    <col min="2" max="2" width="24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136</v>
      </c>
      <c r="F3" s="7"/>
      <c r="G3" s="1"/>
      <c r="H3" s="1"/>
      <c r="I3" s="1"/>
      <c r="J3" s="8"/>
      <c r="K3" s="187">
        <v>40607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9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143</v>
      </c>
      <c r="C6" s="56" t="s">
        <v>93</v>
      </c>
      <c r="D6" s="28">
        <v>40607</v>
      </c>
      <c r="E6" s="28">
        <v>40608</v>
      </c>
      <c r="F6" s="29">
        <v>37053</v>
      </c>
      <c r="G6" s="30">
        <v>43500</v>
      </c>
      <c r="H6" s="57"/>
      <c r="I6" s="31"/>
      <c r="J6" s="30"/>
      <c r="K6" s="30">
        <v>43500</v>
      </c>
      <c r="L6" s="30"/>
      <c r="M6" s="30"/>
      <c r="N6" s="32">
        <f>SUM(G6+I6)</f>
        <v>43500</v>
      </c>
    </row>
    <row r="7" spans="1:14">
      <c r="A7" s="50"/>
      <c r="B7" s="44" t="s">
        <v>144</v>
      </c>
      <c r="C7" s="56"/>
      <c r="D7" s="28"/>
      <c r="E7" s="28"/>
      <c r="F7" s="29">
        <v>37054</v>
      </c>
      <c r="G7" s="30"/>
      <c r="H7" s="30" t="s">
        <v>145</v>
      </c>
      <c r="I7" s="31">
        <v>25000</v>
      </c>
      <c r="J7" s="30">
        <v>25000</v>
      </c>
      <c r="K7" s="30"/>
      <c r="L7" s="30"/>
      <c r="M7" s="30"/>
      <c r="N7" s="32">
        <f t="shared" ref="N7:N38" si="0">SUM(G7+I7)</f>
        <v>25000</v>
      </c>
    </row>
    <row r="8" spans="1:14">
      <c r="A8" s="50"/>
      <c r="B8" s="44" t="s">
        <v>146</v>
      </c>
      <c r="C8" s="44" t="s">
        <v>93</v>
      </c>
      <c r="D8" s="28">
        <v>40607</v>
      </c>
      <c r="E8" s="28">
        <v>40608</v>
      </c>
      <c r="F8" s="29">
        <v>37055</v>
      </c>
      <c r="G8" s="30">
        <v>30000</v>
      </c>
      <c r="H8" s="30"/>
      <c r="I8" s="30"/>
      <c r="J8" s="31"/>
      <c r="K8" s="30">
        <v>30000</v>
      </c>
      <c r="L8" s="30"/>
      <c r="M8" s="30"/>
      <c r="N8" s="32">
        <f t="shared" si="0"/>
        <v>30000</v>
      </c>
    </row>
    <row r="9" spans="1:14">
      <c r="A9" s="50"/>
      <c r="B9" s="44" t="s">
        <v>147</v>
      </c>
      <c r="C9" s="56"/>
      <c r="D9" s="28"/>
      <c r="E9" s="28"/>
      <c r="F9" s="29">
        <v>37057</v>
      </c>
      <c r="G9" s="30"/>
      <c r="H9" s="30" t="s">
        <v>148</v>
      </c>
      <c r="I9" s="31">
        <v>14400</v>
      </c>
      <c r="J9" s="30">
        <v>14400</v>
      </c>
      <c r="K9" s="30"/>
      <c r="L9" s="30"/>
      <c r="M9" s="30"/>
      <c r="N9" s="32">
        <f>SUM(G9+I9)</f>
        <v>14400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32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32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32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112900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39400</v>
      </c>
      <c r="J40" s="13">
        <f>SUM(J6:J38)</f>
        <v>39400</v>
      </c>
      <c r="K40" s="13">
        <f>SUM(K6:K38)</f>
        <v>73500</v>
      </c>
      <c r="L40" s="13">
        <f>SUM(L6:L39)</f>
        <v>0</v>
      </c>
      <c r="M40" s="13">
        <f>SUM(M6:M39)</f>
        <v>0</v>
      </c>
      <c r="N40" s="14">
        <f>SUM(J40:M40)</f>
        <v>112900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 t="s">
        <v>149</v>
      </c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70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35000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4400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39400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3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K12" sqref="K12"/>
    </sheetView>
  </sheetViews>
  <sheetFormatPr baseColWidth="10" defaultRowHeight="15"/>
  <cols>
    <col min="1" max="1" width="6" customWidth="1"/>
    <col min="2" max="2" width="24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25</v>
      </c>
      <c r="F3" s="7"/>
      <c r="G3" s="1"/>
      <c r="H3" s="1"/>
      <c r="I3" s="1"/>
      <c r="J3" s="8"/>
      <c r="K3" s="187">
        <v>40607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/>
      <c r="C6" s="56"/>
      <c r="D6" s="28"/>
      <c r="E6" s="28"/>
      <c r="F6" s="29"/>
      <c r="G6" s="30"/>
      <c r="H6" s="57"/>
      <c r="I6" s="31"/>
      <c r="J6" s="30"/>
      <c r="K6" s="30"/>
      <c r="L6" s="30"/>
      <c r="M6" s="30"/>
      <c r="N6" s="32">
        <f>SUM(G6+I6)</f>
        <v>0</v>
      </c>
    </row>
    <row r="7" spans="1:14">
      <c r="A7" s="50"/>
      <c r="B7" s="44"/>
      <c r="C7" s="56"/>
      <c r="D7" s="28"/>
      <c r="E7" s="28"/>
      <c r="F7" s="29"/>
      <c r="G7" s="30"/>
      <c r="H7" s="30"/>
      <c r="I7" s="31"/>
      <c r="J7" s="30"/>
      <c r="K7" s="30"/>
      <c r="L7" s="30"/>
      <c r="M7" s="30"/>
      <c r="N7" s="32">
        <f t="shared" ref="N7:N38" si="0">SUM(G7+I7)</f>
        <v>0</v>
      </c>
    </row>
    <row r="8" spans="1:14">
      <c r="A8" s="50"/>
      <c r="B8" s="44"/>
      <c r="C8" s="44"/>
      <c r="D8" s="28"/>
      <c r="E8" s="28"/>
      <c r="F8" s="29"/>
      <c r="G8" s="30"/>
      <c r="H8" s="30"/>
      <c r="I8" s="30"/>
      <c r="J8" s="31"/>
      <c r="K8" s="30"/>
      <c r="L8" s="30"/>
      <c r="M8" s="30"/>
      <c r="N8" s="32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32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32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32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32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0</v>
      </c>
      <c r="J40" s="13">
        <f>SUM(J6:J38)</f>
        <v>0</v>
      </c>
      <c r="K40" s="13">
        <f>SUM(K6:K38)</f>
        <v>0</v>
      </c>
      <c r="L40" s="13">
        <f>SUM(L6:L39)</f>
        <v>0</v>
      </c>
      <c r="M40" s="13">
        <f>SUM(M6:M39)</f>
        <v>0</v>
      </c>
      <c r="N40" s="14">
        <f>SUM(J40:M40)</f>
        <v>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/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63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E15" sqref="E15"/>
    </sheetView>
  </sheetViews>
  <sheetFormatPr baseColWidth="10" defaultRowHeight="15"/>
  <cols>
    <col min="1" max="1" width="6" customWidth="1"/>
    <col min="2" max="2" width="24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136</v>
      </c>
      <c r="F3" s="7"/>
      <c r="G3" s="1"/>
      <c r="H3" s="1"/>
      <c r="I3" s="1"/>
      <c r="J3" s="8"/>
      <c r="K3" s="187">
        <v>40606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7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137</v>
      </c>
      <c r="C6" s="56" t="s">
        <v>138</v>
      </c>
      <c r="D6" s="28">
        <v>40604</v>
      </c>
      <c r="E6" s="28">
        <v>40606</v>
      </c>
      <c r="F6" s="29">
        <v>37048</v>
      </c>
      <c r="G6" s="30">
        <v>32000</v>
      </c>
      <c r="H6" s="57"/>
      <c r="I6" s="31"/>
      <c r="J6" s="30">
        <v>32000</v>
      </c>
      <c r="K6" s="30"/>
      <c r="L6" s="30"/>
      <c r="M6" s="30"/>
      <c r="N6" s="32">
        <f>SUM(G6+I6)</f>
        <v>32000</v>
      </c>
    </row>
    <row r="7" spans="1:14">
      <c r="A7" s="50"/>
      <c r="B7" s="44" t="s">
        <v>139</v>
      </c>
      <c r="C7" s="56" t="s">
        <v>140</v>
      </c>
      <c r="D7" s="28">
        <v>40606</v>
      </c>
      <c r="E7" s="28">
        <v>40605</v>
      </c>
      <c r="F7" s="29">
        <v>37049</v>
      </c>
      <c r="G7" s="30">
        <v>246000</v>
      </c>
      <c r="H7" s="30"/>
      <c r="I7" s="31"/>
      <c r="J7" s="30"/>
      <c r="K7" s="30"/>
      <c r="L7" s="30"/>
      <c r="M7" s="30">
        <v>246000</v>
      </c>
      <c r="N7" s="32">
        <f t="shared" ref="N7:N38" si="0">SUM(G7+I7)</f>
        <v>246000</v>
      </c>
    </row>
    <row r="8" spans="1:14">
      <c r="A8" s="50"/>
      <c r="B8" s="44" t="s">
        <v>141</v>
      </c>
      <c r="C8" s="44" t="s">
        <v>142</v>
      </c>
      <c r="D8" s="28">
        <v>40622</v>
      </c>
      <c r="E8" s="28">
        <v>40624</v>
      </c>
      <c r="F8" s="29">
        <v>37050</v>
      </c>
      <c r="G8" s="30">
        <v>81000</v>
      </c>
      <c r="H8" s="30"/>
      <c r="I8" s="30"/>
      <c r="J8" s="31"/>
      <c r="K8" s="30"/>
      <c r="L8" s="30"/>
      <c r="M8" s="30">
        <v>81000</v>
      </c>
      <c r="N8" s="32">
        <f t="shared" si="0"/>
        <v>81000</v>
      </c>
    </row>
    <row r="9" spans="1:14">
      <c r="A9" s="50"/>
      <c r="B9" s="44" t="s">
        <v>136</v>
      </c>
      <c r="C9" s="56" t="s">
        <v>27</v>
      </c>
      <c r="D9" s="28"/>
      <c r="E9" s="28"/>
      <c r="F9" s="29">
        <v>37051</v>
      </c>
      <c r="G9" s="30"/>
      <c r="H9" s="30" t="s">
        <v>27</v>
      </c>
      <c r="I9" s="31">
        <v>11000</v>
      </c>
      <c r="J9" s="30">
        <v>11000</v>
      </c>
      <c r="K9" s="30"/>
      <c r="L9" s="30"/>
      <c r="M9" s="30"/>
      <c r="N9" s="32">
        <f>SUM(G9+I9)</f>
        <v>11000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32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32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32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370000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11000</v>
      </c>
      <c r="J40" s="13">
        <f>SUM(J6:J38)</f>
        <v>43000</v>
      </c>
      <c r="K40" s="13">
        <f>SUM(K6:K38)</f>
        <v>0</v>
      </c>
      <c r="L40" s="13">
        <f>SUM(L6:L39)</f>
        <v>0</v>
      </c>
      <c r="M40" s="13">
        <f>SUM(M6:M39)</f>
        <v>327000</v>
      </c>
      <c r="N40" s="14">
        <f>SUM(J40:M40)</f>
        <v>370000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/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43000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43000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75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E23" sqref="E23"/>
    </sheetView>
  </sheetViews>
  <sheetFormatPr baseColWidth="10" defaultRowHeight="15"/>
  <cols>
    <col min="1" max="1" width="6" customWidth="1"/>
    <col min="2" max="2" width="15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25</v>
      </c>
      <c r="F3" s="7"/>
      <c r="G3" s="1"/>
      <c r="H3" s="1"/>
      <c r="I3" s="1"/>
      <c r="J3" s="8"/>
      <c r="K3" s="187">
        <v>40605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127</v>
      </c>
      <c r="C6" s="56"/>
      <c r="D6" s="28"/>
      <c r="E6" s="28"/>
      <c r="F6" s="29">
        <v>37041</v>
      </c>
      <c r="G6" s="30"/>
      <c r="H6" s="57" t="s">
        <v>128</v>
      </c>
      <c r="I6" s="31">
        <v>50000</v>
      </c>
      <c r="J6" s="30">
        <v>50000</v>
      </c>
      <c r="K6" s="30"/>
      <c r="L6" s="30"/>
      <c r="M6" s="30"/>
      <c r="N6" s="32">
        <f>SUM(G6+I6)</f>
        <v>50000</v>
      </c>
    </row>
    <row r="7" spans="1:14">
      <c r="A7" s="50"/>
      <c r="B7" s="44" t="s">
        <v>129</v>
      </c>
      <c r="C7" s="56"/>
      <c r="D7" s="28"/>
      <c r="E7" s="28"/>
      <c r="F7" s="29">
        <v>37042</v>
      </c>
      <c r="G7" s="30"/>
      <c r="H7" s="30" t="s">
        <v>130</v>
      </c>
      <c r="I7" s="31">
        <v>25000</v>
      </c>
      <c r="J7" s="30">
        <v>25000</v>
      </c>
      <c r="K7" s="30"/>
      <c r="L7" s="30"/>
      <c r="M7" s="30"/>
      <c r="N7" s="32">
        <f t="shared" ref="N7:N38" si="0">SUM(G7+I7)</f>
        <v>25000</v>
      </c>
    </row>
    <row r="8" spans="1:14">
      <c r="A8" s="50"/>
      <c r="B8" s="44" t="s">
        <v>131</v>
      </c>
      <c r="C8" s="44" t="s">
        <v>41</v>
      </c>
      <c r="D8" s="28">
        <v>40605</v>
      </c>
      <c r="E8" s="28">
        <v>40606</v>
      </c>
      <c r="F8" s="29">
        <v>37043</v>
      </c>
      <c r="G8" s="30">
        <v>55000</v>
      </c>
      <c r="H8" s="30"/>
      <c r="I8" s="30"/>
      <c r="J8" s="31">
        <v>55000</v>
      </c>
      <c r="K8" s="30"/>
      <c r="L8" s="30"/>
      <c r="M8" s="30"/>
      <c r="N8" s="32">
        <f t="shared" si="0"/>
        <v>55000</v>
      </c>
    </row>
    <row r="9" spans="1:14">
      <c r="A9" s="50"/>
      <c r="B9" s="44" t="s">
        <v>132</v>
      </c>
      <c r="C9" s="56" t="s">
        <v>41</v>
      </c>
      <c r="D9" s="28">
        <v>40605</v>
      </c>
      <c r="E9" s="28">
        <v>40606</v>
      </c>
      <c r="F9" s="29">
        <v>37044</v>
      </c>
      <c r="G9" s="30">
        <v>30000</v>
      </c>
      <c r="H9" s="30"/>
      <c r="I9" s="31"/>
      <c r="J9" s="30"/>
      <c r="K9" s="30">
        <v>30000</v>
      </c>
      <c r="L9" s="30"/>
      <c r="M9" s="30"/>
      <c r="N9" s="32">
        <f>SUM(G9+I9)</f>
        <v>30000</v>
      </c>
    </row>
    <row r="10" spans="1:14">
      <c r="A10" s="50"/>
      <c r="B10" s="44" t="s">
        <v>133</v>
      </c>
      <c r="C10" s="44" t="s">
        <v>41</v>
      </c>
      <c r="D10" s="28">
        <v>40605</v>
      </c>
      <c r="E10" s="28">
        <v>40606</v>
      </c>
      <c r="F10" s="29">
        <v>37045</v>
      </c>
      <c r="G10" s="30">
        <v>30000</v>
      </c>
      <c r="H10" s="30"/>
      <c r="I10" s="31"/>
      <c r="J10" s="30">
        <v>30000</v>
      </c>
      <c r="K10" s="30"/>
      <c r="L10" s="30"/>
      <c r="M10" s="30"/>
      <c r="N10" s="32">
        <f t="shared" si="0"/>
        <v>30000</v>
      </c>
    </row>
    <row r="11" spans="1:14">
      <c r="A11" s="43"/>
      <c r="B11" s="44" t="s">
        <v>134</v>
      </c>
      <c r="C11" s="44"/>
      <c r="D11" s="28"/>
      <c r="E11" s="28"/>
      <c r="F11" s="29">
        <v>37046</v>
      </c>
      <c r="G11" s="30"/>
      <c r="H11" s="30" t="s">
        <v>135</v>
      </c>
      <c r="I11" s="30">
        <v>45000</v>
      </c>
      <c r="J11" s="31"/>
      <c r="K11" s="30">
        <v>45000</v>
      </c>
      <c r="L11" s="30"/>
      <c r="M11" s="30"/>
      <c r="N11" s="32">
        <f t="shared" si="0"/>
        <v>45000</v>
      </c>
    </row>
    <row r="12" spans="1:14">
      <c r="A12" s="43"/>
      <c r="B12" s="45" t="s">
        <v>25</v>
      </c>
      <c r="C12" s="44"/>
      <c r="D12" s="28"/>
      <c r="E12" s="28"/>
      <c r="F12" s="29">
        <v>37047</v>
      </c>
      <c r="G12" s="30"/>
      <c r="H12" s="30" t="s">
        <v>27</v>
      </c>
      <c r="I12" s="31">
        <v>3200</v>
      </c>
      <c r="J12" s="30">
        <v>3200</v>
      </c>
      <c r="K12" s="30"/>
      <c r="L12" s="30"/>
      <c r="M12" s="30"/>
      <c r="N12" s="32">
        <f t="shared" si="0"/>
        <v>3200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238200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123200</v>
      </c>
      <c r="J40" s="13">
        <f>SUM(J6:J38)</f>
        <v>163200</v>
      </c>
      <c r="K40" s="13">
        <f>SUM(K6:K38)</f>
        <v>75000</v>
      </c>
      <c r="L40" s="13">
        <f>SUM(L6:L39)</f>
        <v>0</v>
      </c>
      <c r="M40" s="13">
        <f>SUM(M6:M39)</f>
        <v>0</v>
      </c>
      <c r="N40" s="14">
        <f>SUM(J40:M40)</f>
        <v>238200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100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50000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113200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163200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7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B53" sqref="B53:B54"/>
    </sheetView>
  </sheetViews>
  <sheetFormatPr baseColWidth="10" defaultRowHeight="15"/>
  <cols>
    <col min="1" max="1" width="6" customWidth="1"/>
    <col min="2" max="2" width="15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29</v>
      </c>
      <c r="F3" s="7"/>
      <c r="G3" s="1"/>
      <c r="H3" s="1"/>
      <c r="I3" s="1"/>
      <c r="J3" s="8"/>
      <c r="K3" s="187">
        <v>40605</v>
      </c>
      <c r="L3" s="187"/>
      <c r="M3" s="187"/>
      <c r="N3" s="6" t="s">
        <v>26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5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46</v>
      </c>
      <c r="B6" s="44" t="s">
        <v>118</v>
      </c>
      <c r="C6" s="56" t="s">
        <v>41</v>
      </c>
      <c r="D6" s="28"/>
      <c r="E6" s="28"/>
      <c r="F6" s="29">
        <v>37035</v>
      </c>
      <c r="G6" s="30"/>
      <c r="H6" s="57" t="s">
        <v>94</v>
      </c>
      <c r="I6" s="31">
        <v>37000</v>
      </c>
      <c r="J6" s="30"/>
      <c r="K6" s="30">
        <v>37000</v>
      </c>
      <c r="L6" s="30"/>
      <c r="M6" s="30"/>
      <c r="N6" s="32">
        <f>SUM(G6+I6)</f>
        <v>37000</v>
      </c>
    </row>
    <row r="7" spans="1:14">
      <c r="A7" s="50"/>
      <c r="B7" s="44" t="s">
        <v>119</v>
      </c>
      <c r="C7" s="56" t="s">
        <v>41</v>
      </c>
      <c r="D7" s="28"/>
      <c r="E7" s="28"/>
      <c r="F7" s="29">
        <v>37036</v>
      </c>
      <c r="G7" s="30"/>
      <c r="H7" s="30" t="s">
        <v>120</v>
      </c>
      <c r="I7" s="31">
        <v>74000</v>
      </c>
      <c r="J7" s="30">
        <v>74000</v>
      </c>
      <c r="K7" s="30"/>
      <c r="L7" s="30"/>
      <c r="M7" s="30"/>
      <c r="N7" s="32">
        <f t="shared" ref="N7:N38" si="0">SUM(G7+I7)</f>
        <v>74000</v>
      </c>
    </row>
    <row r="8" spans="1:14">
      <c r="A8" s="50" t="s">
        <v>121</v>
      </c>
      <c r="B8" s="44" t="s">
        <v>122</v>
      </c>
      <c r="C8" s="44" t="s">
        <v>41</v>
      </c>
      <c r="D8" s="28">
        <v>40605</v>
      </c>
      <c r="E8" s="28">
        <v>40606</v>
      </c>
      <c r="F8" s="29">
        <v>37037</v>
      </c>
      <c r="G8" s="30">
        <v>30000</v>
      </c>
      <c r="H8" s="30"/>
      <c r="I8" s="30"/>
      <c r="J8" s="31">
        <v>30000</v>
      </c>
      <c r="K8" s="30"/>
      <c r="L8" s="30"/>
      <c r="M8" s="30"/>
      <c r="N8" s="32">
        <f t="shared" si="0"/>
        <v>30000</v>
      </c>
    </row>
    <row r="9" spans="1:14">
      <c r="A9" s="50" t="s">
        <v>123</v>
      </c>
      <c r="B9" s="44" t="s">
        <v>124</v>
      </c>
      <c r="C9" s="56" t="s">
        <v>41</v>
      </c>
      <c r="D9" s="28">
        <v>40605</v>
      </c>
      <c r="E9" s="28">
        <v>40606</v>
      </c>
      <c r="F9" s="29">
        <v>37038</v>
      </c>
      <c r="G9" s="30">
        <v>30000</v>
      </c>
      <c r="H9" s="30"/>
      <c r="I9" s="31"/>
      <c r="J9" s="30">
        <v>30000</v>
      </c>
      <c r="K9" s="30"/>
      <c r="L9" s="30"/>
      <c r="M9" s="30"/>
      <c r="N9" s="32">
        <f>SUM(G9+I9)</f>
        <v>30000</v>
      </c>
    </row>
    <row r="10" spans="1:14">
      <c r="A10" s="50" t="s">
        <v>77</v>
      </c>
      <c r="B10" s="44" t="s">
        <v>125</v>
      </c>
      <c r="C10" s="44" t="s">
        <v>41</v>
      </c>
      <c r="D10" s="28">
        <v>40605</v>
      </c>
      <c r="E10" s="28">
        <v>40608</v>
      </c>
      <c r="F10" s="29">
        <v>37039</v>
      </c>
      <c r="G10" s="30">
        <v>90000</v>
      </c>
      <c r="H10" s="30"/>
      <c r="I10" s="31"/>
      <c r="J10" s="30"/>
      <c r="K10" s="30">
        <v>90000</v>
      </c>
      <c r="L10" s="30"/>
      <c r="M10" s="30"/>
      <c r="N10" s="32">
        <f t="shared" si="0"/>
        <v>90000</v>
      </c>
    </row>
    <row r="11" spans="1:14">
      <c r="A11" s="43"/>
      <c r="B11" s="44" t="s">
        <v>126</v>
      </c>
      <c r="C11" s="44" t="s">
        <v>41</v>
      </c>
      <c r="D11" s="28"/>
      <c r="E11" s="28"/>
      <c r="F11" s="29">
        <v>37040</v>
      </c>
      <c r="G11" s="30"/>
      <c r="H11" s="30" t="s">
        <v>27</v>
      </c>
      <c r="I11" s="30">
        <v>6400</v>
      </c>
      <c r="J11" s="31">
        <v>6400</v>
      </c>
      <c r="K11" s="30"/>
      <c r="L11" s="30"/>
      <c r="M11" s="30"/>
      <c r="N11" s="32">
        <f t="shared" si="0"/>
        <v>6400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32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267400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117400</v>
      </c>
      <c r="J40" s="13">
        <f>SUM(J6:J38)</f>
        <v>140400</v>
      </c>
      <c r="K40" s="13">
        <f>SUM(K6:K38)</f>
        <v>127000</v>
      </c>
      <c r="L40" s="13">
        <f>SUM(L6:L39)</f>
        <v>0</v>
      </c>
      <c r="M40" s="13">
        <f>SUM(M6:M39)</f>
        <v>0</v>
      </c>
      <c r="N40" s="14">
        <f>SUM(J40:M40)</f>
        <v>267400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145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72500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67900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140400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7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D46" sqref="D46"/>
    </sheetView>
  </sheetViews>
  <sheetFormatPr baseColWidth="10" defaultRowHeight="15"/>
  <cols>
    <col min="1" max="1" width="6" customWidth="1"/>
    <col min="2" max="2" width="15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104</v>
      </c>
      <c r="F3" s="7"/>
      <c r="G3" s="1"/>
      <c r="H3" s="1"/>
      <c r="I3" s="1"/>
      <c r="J3" s="8"/>
      <c r="K3" s="187">
        <v>40604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105</v>
      </c>
      <c r="C6" s="56" t="s">
        <v>106</v>
      </c>
      <c r="D6" s="28"/>
      <c r="E6" s="28"/>
      <c r="F6" s="29">
        <v>37024</v>
      </c>
      <c r="G6" s="30"/>
      <c r="H6" s="57" t="s">
        <v>107</v>
      </c>
      <c r="I6" s="31">
        <v>90000</v>
      </c>
      <c r="J6" s="30"/>
      <c r="K6" s="30">
        <v>90000</v>
      </c>
      <c r="L6" s="30"/>
      <c r="M6" s="30"/>
      <c r="N6" s="32">
        <f>SUM(G6+I6)</f>
        <v>90000</v>
      </c>
    </row>
    <row r="7" spans="1:14">
      <c r="A7" s="50"/>
      <c r="B7" s="44" t="s">
        <v>53</v>
      </c>
      <c r="C7" s="56" t="s">
        <v>41</v>
      </c>
      <c r="D7" s="28">
        <v>40604</v>
      </c>
      <c r="E7" s="28">
        <v>40605</v>
      </c>
      <c r="F7" s="29">
        <v>37025</v>
      </c>
      <c r="G7" s="30">
        <v>30000</v>
      </c>
      <c r="H7" s="30"/>
      <c r="I7" s="31"/>
      <c r="J7" s="30"/>
      <c r="K7" s="30">
        <v>30000</v>
      </c>
      <c r="L7" s="30"/>
      <c r="M7" s="30"/>
      <c r="N7" s="32">
        <f t="shared" ref="N7:N38" si="0">SUM(G7+I7)</f>
        <v>30000</v>
      </c>
    </row>
    <row r="8" spans="1:14">
      <c r="A8" s="50"/>
      <c r="B8" s="44" t="s">
        <v>108</v>
      </c>
      <c r="C8" s="44" t="s">
        <v>41</v>
      </c>
      <c r="D8" s="28">
        <v>40604</v>
      </c>
      <c r="E8" s="28">
        <v>40605</v>
      </c>
      <c r="F8" s="29">
        <v>37026</v>
      </c>
      <c r="G8" s="30">
        <v>30000</v>
      </c>
      <c r="H8" s="30"/>
      <c r="I8" s="30"/>
      <c r="J8" s="31">
        <v>30000</v>
      </c>
      <c r="K8" s="30"/>
      <c r="L8" s="30"/>
      <c r="M8" s="30"/>
      <c r="N8" s="32">
        <f t="shared" si="0"/>
        <v>30000</v>
      </c>
    </row>
    <row r="9" spans="1:14">
      <c r="A9" s="50"/>
      <c r="B9" s="44" t="s">
        <v>109</v>
      </c>
      <c r="C9" s="56" t="s">
        <v>41</v>
      </c>
      <c r="D9" s="28">
        <v>40604</v>
      </c>
      <c r="E9" s="28">
        <v>40606</v>
      </c>
      <c r="F9" s="29">
        <v>37027</v>
      </c>
      <c r="G9" s="30">
        <v>49000</v>
      </c>
      <c r="H9" s="30"/>
      <c r="I9" s="31"/>
      <c r="J9" s="30"/>
      <c r="K9" s="30">
        <v>49000</v>
      </c>
      <c r="L9" s="30"/>
      <c r="M9" s="30"/>
      <c r="N9" s="32">
        <f>SUM(G9+I9)</f>
        <v>49000</v>
      </c>
    </row>
    <row r="10" spans="1:14">
      <c r="A10" s="50"/>
      <c r="B10" s="44" t="s">
        <v>110</v>
      </c>
      <c r="C10" s="44" t="s">
        <v>41</v>
      </c>
      <c r="D10" s="28">
        <v>40604</v>
      </c>
      <c r="E10" s="28">
        <v>40606</v>
      </c>
      <c r="F10" s="29">
        <v>37028</v>
      </c>
      <c r="G10" s="30">
        <v>60000</v>
      </c>
      <c r="H10" s="30"/>
      <c r="I10" s="31"/>
      <c r="J10" s="30"/>
      <c r="K10" s="30">
        <v>60000</v>
      </c>
      <c r="L10" s="30"/>
      <c r="M10" s="30"/>
      <c r="N10" s="32">
        <f t="shared" si="0"/>
        <v>60000</v>
      </c>
    </row>
    <row r="11" spans="1:14">
      <c r="A11" s="43"/>
      <c r="B11" s="44" t="s">
        <v>111</v>
      </c>
      <c r="C11" s="44" t="s">
        <v>32</v>
      </c>
      <c r="D11" s="28">
        <v>40617</v>
      </c>
      <c r="E11" s="28">
        <v>40619</v>
      </c>
      <c r="F11" s="29">
        <v>37029</v>
      </c>
      <c r="G11" s="30">
        <v>204000</v>
      </c>
      <c r="H11" s="30"/>
      <c r="I11" s="30"/>
      <c r="J11" s="31"/>
      <c r="K11" s="30"/>
      <c r="L11" s="30"/>
      <c r="M11" s="30">
        <v>204000</v>
      </c>
      <c r="N11" s="32">
        <f t="shared" si="0"/>
        <v>204000</v>
      </c>
    </row>
    <row r="12" spans="1:14">
      <c r="A12" s="43"/>
      <c r="B12" s="45" t="s">
        <v>112</v>
      </c>
      <c r="C12" s="44" t="s">
        <v>113</v>
      </c>
      <c r="D12" s="28">
        <v>40617</v>
      </c>
      <c r="E12" s="28">
        <v>40619</v>
      </c>
      <c r="F12" s="29">
        <v>37030</v>
      </c>
      <c r="G12" s="30">
        <v>56000</v>
      </c>
      <c r="H12" s="30"/>
      <c r="I12" s="31"/>
      <c r="J12" s="30"/>
      <c r="K12" s="30"/>
      <c r="L12" s="30"/>
      <c r="M12" s="30">
        <v>56000</v>
      </c>
      <c r="N12" s="32">
        <f t="shared" si="0"/>
        <v>56000</v>
      </c>
    </row>
    <row r="13" spans="1:14">
      <c r="A13" s="43"/>
      <c r="B13" s="45" t="s">
        <v>114</v>
      </c>
      <c r="C13" s="45" t="s">
        <v>113</v>
      </c>
      <c r="D13" s="28">
        <v>40627</v>
      </c>
      <c r="E13" s="28">
        <v>40628</v>
      </c>
      <c r="F13" s="29">
        <v>37031</v>
      </c>
      <c r="G13" s="30">
        <v>23000</v>
      </c>
      <c r="H13" s="30"/>
      <c r="I13" s="31"/>
      <c r="J13" s="31"/>
      <c r="K13" s="30"/>
      <c r="L13" s="30"/>
      <c r="M13" s="30">
        <v>23000</v>
      </c>
      <c r="N13" s="32">
        <f t="shared" si="0"/>
        <v>23000</v>
      </c>
    </row>
    <row r="14" spans="1:14">
      <c r="A14" s="43"/>
      <c r="B14" s="45" t="s">
        <v>115</v>
      </c>
      <c r="C14" s="45" t="s">
        <v>113</v>
      </c>
      <c r="D14" s="28">
        <v>40632</v>
      </c>
      <c r="E14" s="28">
        <v>40633</v>
      </c>
      <c r="F14" s="29">
        <v>37032</v>
      </c>
      <c r="G14" s="30">
        <v>28000</v>
      </c>
      <c r="H14" s="30"/>
      <c r="I14" s="31"/>
      <c r="J14" s="31"/>
      <c r="K14" s="30"/>
      <c r="L14" s="30"/>
      <c r="M14" s="30">
        <v>28000</v>
      </c>
      <c r="N14" s="32">
        <f t="shared" si="0"/>
        <v>28000</v>
      </c>
    </row>
    <row r="15" spans="1:14">
      <c r="A15" s="43"/>
      <c r="B15" s="45" t="s">
        <v>116</v>
      </c>
      <c r="C15" s="28" t="s">
        <v>113</v>
      </c>
      <c r="D15" s="28">
        <v>40630</v>
      </c>
      <c r="E15" s="28">
        <v>40632</v>
      </c>
      <c r="F15" s="29">
        <v>37033</v>
      </c>
      <c r="G15" s="30">
        <v>73000</v>
      </c>
      <c r="H15" s="30"/>
      <c r="I15" s="31"/>
      <c r="J15" s="30"/>
      <c r="K15" s="30"/>
      <c r="L15" s="30"/>
      <c r="M15" s="13">
        <v>73000</v>
      </c>
      <c r="N15" s="32">
        <f t="shared" si="0"/>
        <v>73000</v>
      </c>
    </row>
    <row r="16" spans="1:14">
      <c r="A16" s="46"/>
      <c r="B16" s="45" t="s">
        <v>117</v>
      </c>
      <c r="C16" s="33" t="s">
        <v>41</v>
      </c>
      <c r="D16" s="33">
        <v>40604</v>
      </c>
      <c r="E16" s="33">
        <v>40605</v>
      </c>
      <c r="F16" s="29">
        <v>37034</v>
      </c>
      <c r="G16" s="30">
        <v>33000</v>
      </c>
      <c r="H16" s="34"/>
      <c r="I16" s="35"/>
      <c r="J16" s="30"/>
      <c r="K16" s="36">
        <v>33000</v>
      </c>
      <c r="L16" s="30"/>
      <c r="M16" s="37"/>
      <c r="N16" s="32">
        <f t="shared" si="0"/>
        <v>33000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676000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90000</v>
      </c>
      <c r="J40" s="13">
        <f>SUM(J6:J38)</f>
        <v>30000</v>
      </c>
      <c r="K40" s="13">
        <f>SUM(K6:K38)</f>
        <v>262000</v>
      </c>
      <c r="L40" s="13">
        <f>SUM(L6:L39)</f>
        <v>0</v>
      </c>
      <c r="M40" s="13">
        <f>SUM(M6:M39)</f>
        <v>384000</v>
      </c>
      <c r="N40" s="14">
        <f>SUM(J40:M40)</f>
        <v>676000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30000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30000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79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C44" sqref="C44:C47"/>
    </sheetView>
  </sheetViews>
  <sheetFormatPr baseColWidth="10" defaultRowHeight="15"/>
  <cols>
    <col min="1" max="1" width="6" customWidth="1"/>
    <col min="2" max="2" width="15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29</v>
      </c>
      <c r="F3" s="7"/>
      <c r="G3" s="1"/>
      <c r="H3" s="1"/>
      <c r="I3" s="1"/>
      <c r="J3" s="8"/>
      <c r="K3" s="187">
        <v>40603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1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59</v>
      </c>
      <c r="B6" s="44" t="s">
        <v>60</v>
      </c>
      <c r="C6" s="56" t="s">
        <v>61</v>
      </c>
      <c r="D6" s="28">
        <v>40602</v>
      </c>
      <c r="E6" s="28">
        <v>40604</v>
      </c>
      <c r="F6" s="29">
        <v>36993</v>
      </c>
      <c r="G6" s="30">
        <v>42000</v>
      </c>
      <c r="H6" s="57"/>
      <c r="I6" s="31"/>
      <c r="J6" s="30">
        <v>42000</v>
      </c>
      <c r="K6" s="30"/>
      <c r="L6" s="30"/>
      <c r="M6" s="30"/>
      <c r="N6" s="32">
        <f>SUM(G6+I6)</f>
        <v>42000</v>
      </c>
    </row>
    <row r="7" spans="1:14">
      <c r="A7" s="50" t="s">
        <v>39</v>
      </c>
      <c r="B7" s="44" t="s">
        <v>62</v>
      </c>
      <c r="C7" s="56" t="s">
        <v>63</v>
      </c>
      <c r="D7" s="28">
        <v>40590</v>
      </c>
      <c r="E7" s="28">
        <v>40592</v>
      </c>
      <c r="F7" s="29">
        <v>36994</v>
      </c>
      <c r="G7" s="30">
        <v>58710</v>
      </c>
      <c r="H7" s="30"/>
      <c r="I7" s="31"/>
      <c r="J7" s="30"/>
      <c r="K7" s="30"/>
      <c r="L7" s="30">
        <v>58710</v>
      </c>
      <c r="M7" s="30"/>
      <c r="N7" s="32">
        <f t="shared" ref="N7:N38" si="0">SUM(G7+I7)</f>
        <v>58710</v>
      </c>
    </row>
    <row r="8" spans="1:14">
      <c r="A8" s="50" t="s">
        <v>39</v>
      </c>
      <c r="B8" s="44" t="s">
        <v>64</v>
      </c>
      <c r="C8" s="44" t="s">
        <v>63</v>
      </c>
      <c r="D8" s="28">
        <v>40590</v>
      </c>
      <c r="E8" s="28">
        <v>40592</v>
      </c>
      <c r="F8" s="29">
        <v>36995</v>
      </c>
      <c r="G8" s="30">
        <v>58710</v>
      </c>
      <c r="H8" s="30"/>
      <c r="I8" s="30"/>
      <c r="J8" s="31"/>
      <c r="K8" s="30"/>
      <c r="L8" s="30">
        <v>58710</v>
      </c>
      <c r="M8" s="30"/>
      <c r="N8" s="32">
        <f t="shared" si="0"/>
        <v>58710</v>
      </c>
    </row>
    <row r="9" spans="1:14">
      <c r="A9" s="50" t="s">
        <v>39</v>
      </c>
      <c r="B9" s="44" t="s">
        <v>65</v>
      </c>
      <c r="C9" s="56" t="s">
        <v>63</v>
      </c>
      <c r="D9" s="28">
        <v>40590</v>
      </c>
      <c r="E9" s="28">
        <v>40592</v>
      </c>
      <c r="F9" s="29">
        <v>36996</v>
      </c>
      <c r="G9" s="30">
        <v>58710</v>
      </c>
      <c r="H9" s="30"/>
      <c r="I9" s="31"/>
      <c r="J9" s="30"/>
      <c r="K9" s="30"/>
      <c r="L9" s="30">
        <v>58710</v>
      </c>
      <c r="M9" s="30"/>
      <c r="N9" s="32">
        <f>SUM(G9+I9)</f>
        <v>58710</v>
      </c>
    </row>
    <row r="10" spans="1:14">
      <c r="A10" s="50" t="s">
        <v>39</v>
      </c>
      <c r="B10" s="44" t="s">
        <v>66</v>
      </c>
      <c r="C10" s="44" t="s">
        <v>63</v>
      </c>
      <c r="D10" s="28">
        <v>40590</v>
      </c>
      <c r="E10" s="28">
        <v>40592</v>
      </c>
      <c r="F10" s="29">
        <v>36997</v>
      </c>
      <c r="G10" s="30">
        <v>58710</v>
      </c>
      <c r="H10" s="30"/>
      <c r="I10" s="31"/>
      <c r="J10" s="30"/>
      <c r="K10" s="30"/>
      <c r="L10" s="30">
        <v>58710</v>
      </c>
      <c r="M10" s="30"/>
      <c r="N10" s="32">
        <f t="shared" si="0"/>
        <v>58710</v>
      </c>
    </row>
    <row r="11" spans="1:14">
      <c r="A11" s="43" t="s">
        <v>39</v>
      </c>
      <c r="B11" s="44" t="s">
        <v>67</v>
      </c>
      <c r="C11" s="44" t="s">
        <v>63</v>
      </c>
      <c r="D11" s="28">
        <v>40590</v>
      </c>
      <c r="E11" s="28">
        <v>40592</v>
      </c>
      <c r="F11" s="29">
        <v>36998</v>
      </c>
      <c r="G11" s="30">
        <v>58710</v>
      </c>
      <c r="H11" s="30"/>
      <c r="I11" s="30"/>
      <c r="J11" s="31"/>
      <c r="K11" s="30"/>
      <c r="L11" s="30">
        <v>58710</v>
      </c>
      <c r="M11" s="30"/>
      <c r="N11" s="32">
        <f t="shared" si="0"/>
        <v>58710</v>
      </c>
    </row>
    <row r="12" spans="1:14">
      <c r="A12" s="43" t="s">
        <v>39</v>
      </c>
      <c r="B12" s="45" t="s">
        <v>68</v>
      </c>
      <c r="C12" s="44" t="s">
        <v>63</v>
      </c>
      <c r="D12" s="28">
        <v>40590</v>
      </c>
      <c r="E12" s="28">
        <v>40592</v>
      </c>
      <c r="F12" s="29">
        <v>36999</v>
      </c>
      <c r="G12" s="30">
        <v>58710</v>
      </c>
      <c r="H12" s="30"/>
      <c r="I12" s="31"/>
      <c r="J12" s="30"/>
      <c r="K12" s="30"/>
      <c r="L12" s="30">
        <v>58710</v>
      </c>
      <c r="M12" s="30"/>
      <c r="N12" s="32">
        <f t="shared" si="0"/>
        <v>58710</v>
      </c>
    </row>
    <row r="13" spans="1:14">
      <c r="A13" s="43" t="s">
        <v>39</v>
      </c>
      <c r="B13" s="45" t="s">
        <v>69</v>
      </c>
      <c r="C13" s="45" t="s">
        <v>63</v>
      </c>
      <c r="D13" s="28">
        <v>40590</v>
      </c>
      <c r="E13" s="28">
        <v>40592</v>
      </c>
      <c r="F13" s="29">
        <v>37000</v>
      </c>
      <c r="G13" s="30">
        <v>58710</v>
      </c>
      <c r="H13" s="30"/>
      <c r="I13" s="31"/>
      <c r="J13" s="31"/>
      <c r="K13" s="30"/>
      <c r="L13" s="30">
        <v>58710</v>
      </c>
      <c r="M13" s="30"/>
      <c r="N13" s="32">
        <f t="shared" si="0"/>
        <v>58710</v>
      </c>
    </row>
    <row r="14" spans="1:14">
      <c r="A14" s="43" t="s">
        <v>70</v>
      </c>
      <c r="B14" s="45" t="s">
        <v>71</v>
      </c>
      <c r="C14" s="45" t="s">
        <v>63</v>
      </c>
      <c r="D14" s="28">
        <v>40592</v>
      </c>
      <c r="E14" s="28">
        <v>40594</v>
      </c>
      <c r="F14" s="29">
        <v>37001</v>
      </c>
      <c r="G14" s="30">
        <v>86640</v>
      </c>
      <c r="H14" s="30"/>
      <c r="I14" s="31"/>
      <c r="J14" s="31"/>
      <c r="K14" s="30"/>
      <c r="L14" s="30">
        <v>86640</v>
      </c>
      <c r="M14" s="30"/>
      <c r="N14" s="32">
        <f t="shared" si="0"/>
        <v>86640</v>
      </c>
    </row>
    <row r="15" spans="1:14">
      <c r="A15" s="43" t="s">
        <v>70</v>
      </c>
      <c r="B15" s="45" t="s">
        <v>72</v>
      </c>
      <c r="C15" s="28" t="s">
        <v>63</v>
      </c>
      <c r="D15" s="28">
        <v>40592</v>
      </c>
      <c r="E15" s="28">
        <v>40594</v>
      </c>
      <c r="F15" s="29">
        <v>37002</v>
      </c>
      <c r="G15" s="30">
        <v>86640</v>
      </c>
      <c r="H15" s="30"/>
      <c r="I15" s="31"/>
      <c r="J15" s="30"/>
      <c r="K15" s="30"/>
      <c r="L15" s="30">
        <v>86640</v>
      </c>
      <c r="M15" s="13"/>
      <c r="N15" s="32">
        <f t="shared" si="0"/>
        <v>86640</v>
      </c>
    </row>
    <row r="16" spans="1:14">
      <c r="A16" s="46" t="s">
        <v>39</v>
      </c>
      <c r="B16" s="45" t="s">
        <v>73</v>
      </c>
      <c r="C16" s="33" t="s">
        <v>63</v>
      </c>
      <c r="D16" s="33">
        <v>40593</v>
      </c>
      <c r="E16" s="33">
        <v>40595</v>
      </c>
      <c r="F16" s="29">
        <v>37003</v>
      </c>
      <c r="G16" s="30">
        <v>58710</v>
      </c>
      <c r="H16" s="34"/>
      <c r="I16" s="35"/>
      <c r="J16" s="30"/>
      <c r="K16" s="36"/>
      <c r="L16" s="30">
        <v>58710</v>
      </c>
      <c r="M16" s="37"/>
      <c r="N16" s="32">
        <f t="shared" si="0"/>
        <v>58710</v>
      </c>
    </row>
    <row r="17" spans="1:14">
      <c r="A17" s="46" t="s">
        <v>39</v>
      </c>
      <c r="B17" s="47" t="s">
        <v>74</v>
      </c>
      <c r="C17" s="33" t="s">
        <v>63</v>
      </c>
      <c r="D17" s="33">
        <v>40593</v>
      </c>
      <c r="E17" s="33">
        <v>40595</v>
      </c>
      <c r="F17" s="29">
        <v>37004</v>
      </c>
      <c r="G17" s="34">
        <v>58710</v>
      </c>
      <c r="H17" s="34"/>
      <c r="I17" s="35"/>
      <c r="J17" s="34"/>
      <c r="K17" s="36"/>
      <c r="L17" s="34">
        <v>58710</v>
      </c>
      <c r="M17" s="37"/>
      <c r="N17" s="32">
        <f t="shared" si="0"/>
        <v>58710</v>
      </c>
    </row>
    <row r="18" spans="1:14">
      <c r="A18" s="46" t="s">
        <v>75</v>
      </c>
      <c r="B18" s="47" t="s">
        <v>76</v>
      </c>
      <c r="C18" s="38" t="s">
        <v>63</v>
      </c>
      <c r="D18" s="33">
        <v>40594</v>
      </c>
      <c r="E18" s="33">
        <v>40596</v>
      </c>
      <c r="F18" s="29">
        <v>37005</v>
      </c>
      <c r="G18" s="34">
        <v>58710</v>
      </c>
      <c r="H18" s="34"/>
      <c r="I18" s="35"/>
      <c r="J18" s="34"/>
      <c r="K18" s="36"/>
      <c r="L18" s="34">
        <v>58710</v>
      </c>
      <c r="M18" s="39"/>
      <c r="N18" s="32">
        <f t="shared" si="0"/>
        <v>58710</v>
      </c>
    </row>
    <row r="19" spans="1:14">
      <c r="A19" s="48" t="s">
        <v>77</v>
      </c>
      <c r="B19" s="49" t="s">
        <v>78</v>
      </c>
      <c r="C19" s="40" t="s">
        <v>63</v>
      </c>
      <c r="D19" s="33">
        <v>40594</v>
      </c>
      <c r="E19" s="33">
        <v>40596</v>
      </c>
      <c r="F19" s="29">
        <v>37006</v>
      </c>
      <c r="G19" s="30">
        <v>72670</v>
      </c>
      <c r="H19" s="30"/>
      <c r="I19" s="31"/>
      <c r="J19" s="30"/>
      <c r="K19" s="30"/>
      <c r="L19" s="30">
        <v>72670</v>
      </c>
      <c r="M19" s="42"/>
      <c r="N19" s="32">
        <f t="shared" si="0"/>
        <v>72670</v>
      </c>
    </row>
    <row r="20" spans="1:14">
      <c r="A20" s="48" t="s">
        <v>39</v>
      </c>
      <c r="B20" s="49" t="s">
        <v>79</v>
      </c>
      <c r="C20" s="45" t="s">
        <v>63</v>
      </c>
      <c r="D20" s="33">
        <v>40594</v>
      </c>
      <c r="E20" s="33">
        <v>40596</v>
      </c>
      <c r="F20" s="29">
        <v>37007</v>
      </c>
      <c r="G20" s="30">
        <v>58710</v>
      </c>
      <c r="H20" s="39"/>
      <c r="I20" s="41"/>
      <c r="J20" s="30"/>
      <c r="K20" s="34"/>
      <c r="L20" s="30">
        <v>58710</v>
      </c>
      <c r="M20" s="42"/>
      <c r="N20" s="32">
        <f t="shared" si="0"/>
        <v>58710</v>
      </c>
    </row>
    <row r="21" spans="1:14">
      <c r="A21" s="48" t="s">
        <v>70</v>
      </c>
      <c r="B21" s="49" t="s">
        <v>80</v>
      </c>
      <c r="C21" s="40" t="s">
        <v>63</v>
      </c>
      <c r="D21" s="33">
        <v>40595</v>
      </c>
      <c r="E21" s="33">
        <v>40599</v>
      </c>
      <c r="F21" s="29">
        <v>37008</v>
      </c>
      <c r="G21" s="30">
        <v>117420</v>
      </c>
      <c r="H21" s="39"/>
      <c r="I21" s="41"/>
      <c r="J21" s="30"/>
      <c r="K21" s="34"/>
      <c r="L21" s="30">
        <v>117420</v>
      </c>
      <c r="M21" s="42"/>
      <c r="N21" s="32">
        <f t="shared" si="0"/>
        <v>117420</v>
      </c>
    </row>
    <row r="22" spans="1:14">
      <c r="A22" s="48" t="s">
        <v>39</v>
      </c>
      <c r="B22" s="49" t="s">
        <v>81</v>
      </c>
      <c r="C22" s="40" t="s">
        <v>63</v>
      </c>
      <c r="D22" s="33">
        <v>40599</v>
      </c>
      <c r="E22" s="33">
        <v>40601</v>
      </c>
      <c r="F22" s="29">
        <v>37009</v>
      </c>
      <c r="G22" s="30">
        <v>58710</v>
      </c>
      <c r="H22" s="39"/>
      <c r="I22" s="41"/>
      <c r="J22" s="30"/>
      <c r="K22" s="34"/>
      <c r="L22" s="30">
        <v>58710</v>
      </c>
      <c r="M22" s="42"/>
      <c r="N22" s="32">
        <f t="shared" si="0"/>
        <v>58710</v>
      </c>
    </row>
    <row r="23" spans="1:14">
      <c r="A23" s="48" t="s">
        <v>77</v>
      </c>
      <c r="B23" s="49" t="s">
        <v>82</v>
      </c>
      <c r="C23" s="40" t="s">
        <v>63</v>
      </c>
      <c r="D23" s="33">
        <v>40599</v>
      </c>
      <c r="E23" s="33">
        <v>40602</v>
      </c>
      <c r="F23" s="29">
        <v>37010</v>
      </c>
      <c r="G23" s="30">
        <v>88065</v>
      </c>
      <c r="H23" s="39"/>
      <c r="I23" s="41"/>
      <c r="J23" s="30"/>
      <c r="K23" s="34"/>
      <c r="L23" s="30">
        <v>88065</v>
      </c>
      <c r="M23" s="42"/>
      <c r="N23" s="32">
        <f t="shared" si="0"/>
        <v>88065</v>
      </c>
    </row>
    <row r="24" spans="1:14">
      <c r="A24" s="48" t="s">
        <v>39</v>
      </c>
      <c r="B24" s="49" t="s">
        <v>83</v>
      </c>
      <c r="C24" s="40" t="s">
        <v>63</v>
      </c>
      <c r="D24" s="33">
        <v>40600</v>
      </c>
      <c r="E24" s="33">
        <v>40602</v>
      </c>
      <c r="F24" s="29">
        <v>37011</v>
      </c>
      <c r="G24" s="30">
        <v>58710</v>
      </c>
      <c r="H24" s="39"/>
      <c r="I24" s="41"/>
      <c r="J24" s="30"/>
      <c r="K24" s="34"/>
      <c r="L24" s="30">
        <v>58710</v>
      </c>
      <c r="M24" s="42"/>
      <c r="N24" s="32">
        <f t="shared" si="0"/>
        <v>58710</v>
      </c>
    </row>
    <row r="25" spans="1:14">
      <c r="A25" s="48" t="s">
        <v>77</v>
      </c>
      <c r="B25" s="49" t="s">
        <v>84</v>
      </c>
      <c r="C25" s="40" t="s">
        <v>85</v>
      </c>
      <c r="D25" s="33">
        <v>40615</v>
      </c>
      <c r="E25" s="33">
        <v>40616</v>
      </c>
      <c r="F25" s="29">
        <v>37012</v>
      </c>
      <c r="G25" s="30">
        <v>83000</v>
      </c>
      <c r="H25" s="39"/>
      <c r="I25" s="41"/>
      <c r="J25" s="30"/>
      <c r="K25" s="34"/>
      <c r="L25" s="30">
        <v>83000</v>
      </c>
      <c r="M25" s="42"/>
      <c r="N25" s="32">
        <f t="shared" si="0"/>
        <v>83000</v>
      </c>
    </row>
    <row r="26" spans="1:14">
      <c r="A26" s="48" t="s">
        <v>39</v>
      </c>
      <c r="B26" s="49" t="s">
        <v>86</v>
      </c>
      <c r="C26" s="40" t="s">
        <v>63</v>
      </c>
      <c r="D26" s="33">
        <v>40600</v>
      </c>
      <c r="E26" s="33">
        <v>40602</v>
      </c>
      <c r="F26" s="40">
        <v>37013</v>
      </c>
      <c r="G26" s="30">
        <v>58710</v>
      </c>
      <c r="H26" s="39"/>
      <c r="I26" s="41"/>
      <c r="J26" s="30"/>
      <c r="K26" s="34"/>
      <c r="L26" s="30">
        <v>58710</v>
      </c>
      <c r="M26" s="42"/>
      <c r="N26" s="32">
        <f t="shared" si="0"/>
        <v>58710</v>
      </c>
    </row>
    <row r="27" spans="1:14">
      <c r="A27" s="48" t="s">
        <v>39</v>
      </c>
      <c r="B27" s="49" t="s">
        <v>87</v>
      </c>
      <c r="C27" s="40" t="s">
        <v>63</v>
      </c>
      <c r="D27" s="33">
        <v>40601</v>
      </c>
      <c r="E27" s="33">
        <v>40603</v>
      </c>
      <c r="F27" s="40">
        <v>37014</v>
      </c>
      <c r="G27" s="30">
        <v>58710</v>
      </c>
      <c r="H27" s="39"/>
      <c r="I27" s="41"/>
      <c r="J27" s="30"/>
      <c r="K27" s="34"/>
      <c r="L27" s="30">
        <v>58710</v>
      </c>
      <c r="M27" s="42"/>
      <c r="N27" s="32">
        <f t="shared" si="0"/>
        <v>58710</v>
      </c>
    </row>
    <row r="28" spans="1:14">
      <c r="A28" s="48" t="s">
        <v>59</v>
      </c>
      <c r="B28" s="49" t="s">
        <v>88</v>
      </c>
      <c r="C28" s="40" t="s">
        <v>89</v>
      </c>
      <c r="D28" s="33">
        <v>40602</v>
      </c>
      <c r="E28" s="33">
        <v>40603</v>
      </c>
      <c r="F28" s="40">
        <v>37015</v>
      </c>
      <c r="G28" s="30">
        <v>28000</v>
      </c>
      <c r="H28" s="39"/>
      <c r="I28" s="41"/>
      <c r="J28" s="30"/>
      <c r="K28" s="34"/>
      <c r="L28" s="30">
        <v>28000</v>
      </c>
      <c r="M28" s="42"/>
      <c r="N28" s="32">
        <f t="shared" si="0"/>
        <v>28000</v>
      </c>
    </row>
    <row r="29" spans="1:14">
      <c r="A29" s="48" t="s">
        <v>39</v>
      </c>
      <c r="B29" s="49" t="s">
        <v>90</v>
      </c>
      <c r="C29" s="49" t="s">
        <v>89</v>
      </c>
      <c r="D29" s="33">
        <v>40602</v>
      </c>
      <c r="E29" s="33">
        <v>40604</v>
      </c>
      <c r="F29" s="40">
        <v>37016</v>
      </c>
      <c r="G29" s="30">
        <v>56000</v>
      </c>
      <c r="H29" s="39"/>
      <c r="I29" s="41"/>
      <c r="J29" s="30"/>
      <c r="K29" s="34"/>
      <c r="L29" s="30">
        <v>56000</v>
      </c>
      <c r="M29" s="42"/>
      <c r="N29" s="32">
        <f t="shared" si="0"/>
        <v>56000</v>
      </c>
    </row>
    <row r="30" spans="1:14">
      <c r="A30" s="48" t="s">
        <v>91</v>
      </c>
      <c r="B30" s="49" t="s">
        <v>92</v>
      </c>
      <c r="C30" s="40" t="s">
        <v>93</v>
      </c>
      <c r="D30" s="33"/>
      <c r="E30" s="33"/>
      <c r="F30" s="40">
        <v>37017</v>
      </c>
      <c r="G30" s="30"/>
      <c r="H30" s="39" t="s">
        <v>94</v>
      </c>
      <c r="I30" s="41">
        <v>55000</v>
      </c>
      <c r="J30" s="30"/>
      <c r="K30" s="34">
        <v>55000</v>
      </c>
      <c r="L30" s="30"/>
      <c r="M30" s="42"/>
      <c r="N30" s="32">
        <f t="shared" si="0"/>
        <v>55000</v>
      </c>
    </row>
    <row r="31" spans="1:14">
      <c r="A31" s="48" t="s">
        <v>59</v>
      </c>
      <c r="B31" s="49" t="s">
        <v>95</v>
      </c>
      <c r="C31" s="40" t="s">
        <v>89</v>
      </c>
      <c r="D31" s="33">
        <v>40603</v>
      </c>
      <c r="E31" s="33">
        <v>40604</v>
      </c>
      <c r="F31" s="40">
        <v>37018</v>
      </c>
      <c r="G31" s="30">
        <v>28000</v>
      </c>
      <c r="H31" s="39"/>
      <c r="I31" s="41"/>
      <c r="J31" s="30"/>
      <c r="K31" s="34"/>
      <c r="L31" s="30">
        <v>28000</v>
      </c>
      <c r="M31" s="42"/>
      <c r="N31" s="32">
        <f t="shared" si="0"/>
        <v>28000</v>
      </c>
    </row>
    <row r="32" spans="1:14">
      <c r="A32" s="48" t="s">
        <v>96</v>
      </c>
      <c r="B32" s="49" t="s">
        <v>97</v>
      </c>
      <c r="C32" s="40" t="s">
        <v>98</v>
      </c>
      <c r="D32" s="33">
        <v>40602</v>
      </c>
      <c r="E32" s="33">
        <v>40603</v>
      </c>
      <c r="F32" s="40">
        <v>37019</v>
      </c>
      <c r="G32" s="30">
        <v>23000</v>
      </c>
      <c r="H32" s="39"/>
      <c r="I32" s="41"/>
      <c r="J32" s="30"/>
      <c r="K32" s="34"/>
      <c r="L32" s="30">
        <v>23000</v>
      </c>
      <c r="M32" s="42"/>
      <c r="N32" s="32">
        <f t="shared" si="0"/>
        <v>23000</v>
      </c>
    </row>
    <row r="33" spans="1:14">
      <c r="A33" s="48" t="s">
        <v>36</v>
      </c>
      <c r="B33" s="49" t="s">
        <v>100</v>
      </c>
      <c r="C33" s="40" t="s">
        <v>99</v>
      </c>
      <c r="D33" s="33">
        <v>40594</v>
      </c>
      <c r="E33" s="33">
        <v>40595</v>
      </c>
      <c r="F33" s="40">
        <v>37020</v>
      </c>
      <c r="G33" s="30">
        <v>237500</v>
      </c>
      <c r="H33" s="39"/>
      <c r="I33" s="41"/>
      <c r="J33" s="30"/>
      <c r="K33" s="34"/>
      <c r="L33" s="30">
        <v>237500</v>
      </c>
      <c r="M33" s="42"/>
      <c r="N33" s="32">
        <f t="shared" si="0"/>
        <v>237500</v>
      </c>
    </row>
    <row r="34" spans="1:14">
      <c r="A34" s="48" t="s">
        <v>75</v>
      </c>
      <c r="B34" s="49" t="s">
        <v>101</v>
      </c>
      <c r="C34" s="40" t="s">
        <v>89</v>
      </c>
      <c r="D34" s="33">
        <v>40598</v>
      </c>
      <c r="E34" s="33">
        <v>40599</v>
      </c>
      <c r="F34" s="40">
        <v>37021</v>
      </c>
      <c r="G34" s="30">
        <v>60000</v>
      </c>
      <c r="H34" s="39"/>
      <c r="I34" s="41"/>
      <c r="J34" s="30"/>
      <c r="K34" s="34"/>
      <c r="L34" s="30">
        <v>60000</v>
      </c>
      <c r="M34" s="42"/>
      <c r="N34" s="32">
        <f t="shared" si="0"/>
        <v>60000</v>
      </c>
    </row>
    <row r="35" spans="1:14">
      <c r="A35" s="48" t="s">
        <v>39</v>
      </c>
      <c r="B35" s="49" t="s">
        <v>102</v>
      </c>
      <c r="C35" s="40" t="s">
        <v>89</v>
      </c>
      <c r="D35" s="33">
        <v>40599</v>
      </c>
      <c r="E35" s="33">
        <v>40601</v>
      </c>
      <c r="F35" s="40">
        <v>37022</v>
      </c>
      <c r="G35" s="30">
        <v>56000</v>
      </c>
      <c r="H35" s="39"/>
      <c r="I35" s="41"/>
      <c r="J35" s="30"/>
      <c r="K35" s="34"/>
      <c r="L35" s="30">
        <v>56000</v>
      </c>
      <c r="M35" s="42"/>
      <c r="N35" s="32">
        <f t="shared" si="0"/>
        <v>56000</v>
      </c>
    </row>
    <row r="36" spans="1:14">
      <c r="A36" s="48"/>
      <c r="B36" s="49" t="s">
        <v>103</v>
      </c>
      <c r="C36" s="40"/>
      <c r="D36" s="33"/>
      <c r="E36" s="33"/>
      <c r="F36" s="40">
        <v>37023</v>
      </c>
      <c r="G36" s="30"/>
      <c r="H36" s="39" t="s">
        <v>27</v>
      </c>
      <c r="I36" s="41">
        <v>4400</v>
      </c>
      <c r="J36" s="30">
        <v>4400</v>
      </c>
      <c r="K36" s="34"/>
      <c r="L36" s="30"/>
      <c r="M36" s="42"/>
      <c r="N36" s="32">
        <f t="shared" si="0"/>
        <v>4400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2004985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59400</v>
      </c>
      <c r="J40" s="13">
        <f>SUM(J6:J38)</f>
        <v>46400</v>
      </c>
      <c r="K40" s="13">
        <f>SUM(K6:K38)</f>
        <v>55000</v>
      </c>
      <c r="L40" s="13">
        <f>SUM(L6:L39)</f>
        <v>1903585</v>
      </c>
      <c r="M40" s="13">
        <f>SUM(M6:M39)</f>
        <v>0</v>
      </c>
      <c r="N40" s="14">
        <f>SUM(J40:M40)</f>
        <v>2004985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46500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46500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23622047244094491" top="0.35433070866141736" bottom="0.43307086614173229" header="0.31496062992125984" footer="0.31496062992125984"/>
  <pageSetup scale="7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sqref="A1:XFD1048576"/>
    </sheetView>
  </sheetViews>
  <sheetFormatPr baseColWidth="10" defaultRowHeight="15"/>
  <cols>
    <col min="1" max="1" width="5" customWidth="1"/>
    <col min="2" max="2" width="23.85546875" customWidth="1"/>
    <col min="3" max="3" width="20.85546875" customWidth="1"/>
  </cols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29</v>
      </c>
      <c r="F3" s="7"/>
      <c r="G3" s="1"/>
      <c r="H3" s="1"/>
      <c r="I3" s="1"/>
      <c r="J3" s="8"/>
      <c r="K3" s="187">
        <v>40603</v>
      </c>
      <c r="L3" s="187"/>
      <c r="M3" s="187"/>
      <c r="N3" s="6" t="s">
        <v>28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6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30</v>
      </c>
      <c r="B6" s="44" t="s">
        <v>31</v>
      </c>
      <c r="C6" s="56" t="s">
        <v>32</v>
      </c>
      <c r="D6" s="28">
        <v>40603</v>
      </c>
      <c r="E6" s="28">
        <v>40605</v>
      </c>
      <c r="F6" s="29">
        <v>36981</v>
      </c>
      <c r="G6" s="30">
        <v>56000</v>
      </c>
      <c r="H6" s="57"/>
      <c r="I6" s="31"/>
      <c r="J6" s="30"/>
      <c r="K6" s="30"/>
      <c r="L6" s="30"/>
      <c r="M6" s="30">
        <v>56000</v>
      </c>
      <c r="N6" s="32">
        <f>SUM(G6+I6)</f>
        <v>56000</v>
      </c>
    </row>
    <row r="7" spans="1:14">
      <c r="A7" s="50" t="s">
        <v>33</v>
      </c>
      <c r="B7" s="44" t="s">
        <v>34</v>
      </c>
      <c r="C7" s="56" t="s">
        <v>35</v>
      </c>
      <c r="D7" s="28">
        <v>40603</v>
      </c>
      <c r="E7" s="28">
        <v>40606</v>
      </c>
      <c r="F7" s="29">
        <v>36982</v>
      </c>
      <c r="G7" s="30">
        <v>72912</v>
      </c>
      <c r="H7" s="30"/>
      <c r="I7" s="31"/>
      <c r="J7" s="30"/>
      <c r="K7" s="30"/>
      <c r="L7" s="30"/>
      <c r="M7" s="30">
        <v>72912</v>
      </c>
      <c r="N7" s="32">
        <f t="shared" ref="N7:N38" si="0">SUM(G7+I7)</f>
        <v>72912</v>
      </c>
    </row>
    <row r="8" spans="1:14">
      <c r="A8" s="50" t="s">
        <v>36</v>
      </c>
      <c r="B8" s="44" t="s">
        <v>38</v>
      </c>
      <c r="C8" s="44" t="s">
        <v>37</v>
      </c>
      <c r="D8" s="28" t="s">
        <v>38</v>
      </c>
      <c r="E8" s="28" t="s">
        <v>38</v>
      </c>
      <c r="F8" s="29">
        <v>36983</v>
      </c>
      <c r="G8" s="30">
        <v>121480</v>
      </c>
      <c r="H8" s="30"/>
      <c r="I8" s="30"/>
      <c r="J8" s="31"/>
      <c r="K8" s="30"/>
      <c r="L8" s="30"/>
      <c r="M8" s="30">
        <v>121480</v>
      </c>
      <c r="N8" s="32">
        <f t="shared" si="0"/>
        <v>121480</v>
      </c>
    </row>
    <row r="9" spans="1:14">
      <c r="A9" s="50" t="s">
        <v>39</v>
      </c>
      <c r="B9" s="44" t="s">
        <v>40</v>
      </c>
      <c r="C9" s="56" t="s">
        <v>41</v>
      </c>
      <c r="D9" s="28">
        <v>40603</v>
      </c>
      <c r="E9" s="28">
        <v>40605</v>
      </c>
      <c r="F9" s="29">
        <v>36984</v>
      </c>
      <c r="G9" s="30">
        <v>60000</v>
      </c>
      <c r="H9" s="30"/>
      <c r="I9" s="31"/>
      <c r="J9" s="30"/>
      <c r="K9" s="30">
        <v>60000</v>
      </c>
      <c r="L9" s="30"/>
      <c r="M9" s="30"/>
      <c r="N9" s="32">
        <f>SUM(G9+I9)</f>
        <v>60000</v>
      </c>
    </row>
    <row r="10" spans="1:14">
      <c r="A10" s="50" t="s">
        <v>39</v>
      </c>
      <c r="B10" s="44" t="s">
        <v>40</v>
      </c>
      <c r="C10" s="44" t="s">
        <v>41</v>
      </c>
      <c r="D10" s="28"/>
      <c r="E10" s="28"/>
      <c r="F10" s="29">
        <v>36985</v>
      </c>
      <c r="G10" s="30"/>
      <c r="H10" s="30" t="s">
        <v>42</v>
      </c>
      <c r="I10" s="31">
        <v>76000</v>
      </c>
      <c r="J10" s="30"/>
      <c r="K10" s="30">
        <v>76000</v>
      </c>
      <c r="L10" s="30"/>
      <c r="M10" s="30"/>
      <c r="N10" s="32">
        <f t="shared" si="0"/>
        <v>76000</v>
      </c>
    </row>
    <row r="11" spans="1:14">
      <c r="A11" s="43" t="s">
        <v>43</v>
      </c>
      <c r="B11" s="44" t="s">
        <v>44</v>
      </c>
      <c r="C11" s="44" t="s">
        <v>45</v>
      </c>
      <c r="D11" s="28">
        <v>40603</v>
      </c>
      <c r="E11" s="28">
        <v>40605</v>
      </c>
      <c r="F11" s="29">
        <v>36986</v>
      </c>
      <c r="G11" s="30">
        <v>390000</v>
      </c>
      <c r="H11" s="30"/>
      <c r="I11" s="30"/>
      <c r="J11" s="31"/>
      <c r="K11" s="30"/>
      <c r="L11" s="30"/>
      <c r="M11" s="30">
        <v>390000</v>
      </c>
      <c r="N11" s="32">
        <f t="shared" si="0"/>
        <v>390000</v>
      </c>
    </row>
    <row r="12" spans="1:14">
      <c r="A12" s="43" t="s">
        <v>46</v>
      </c>
      <c r="B12" s="45" t="s">
        <v>47</v>
      </c>
      <c r="C12" s="44" t="s">
        <v>48</v>
      </c>
      <c r="D12" s="28" t="s">
        <v>38</v>
      </c>
      <c r="E12" s="28" t="s">
        <v>38</v>
      </c>
      <c r="F12" s="29">
        <v>36987</v>
      </c>
      <c r="G12" s="30">
        <v>206500</v>
      </c>
      <c r="H12" s="30"/>
      <c r="I12" s="31"/>
      <c r="J12" s="30"/>
      <c r="K12" s="30"/>
      <c r="L12" s="30"/>
      <c r="M12" s="30">
        <v>206500</v>
      </c>
      <c r="N12" s="32">
        <f t="shared" si="0"/>
        <v>206500</v>
      </c>
    </row>
    <row r="13" spans="1:14">
      <c r="A13" s="43" t="s">
        <v>49</v>
      </c>
      <c r="B13" s="45" t="s">
        <v>50</v>
      </c>
      <c r="C13" s="45" t="s">
        <v>51</v>
      </c>
      <c r="D13" s="28">
        <v>40603</v>
      </c>
      <c r="E13" s="28">
        <v>40605</v>
      </c>
      <c r="F13" s="29">
        <v>36988</v>
      </c>
      <c r="G13" s="30">
        <v>34000</v>
      </c>
      <c r="H13" s="30"/>
      <c r="I13" s="31"/>
      <c r="J13" s="31"/>
      <c r="K13" s="30">
        <v>34000</v>
      </c>
      <c r="L13" s="30"/>
      <c r="M13" s="30"/>
      <c r="N13" s="32">
        <f t="shared" si="0"/>
        <v>34000</v>
      </c>
    </row>
    <row r="14" spans="1:14">
      <c r="A14" s="43" t="s">
        <v>52</v>
      </c>
      <c r="B14" s="45" t="s">
        <v>53</v>
      </c>
      <c r="C14" s="45" t="s">
        <v>54</v>
      </c>
      <c r="D14" s="28">
        <v>40603</v>
      </c>
      <c r="E14" s="28">
        <v>40605</v>
      </c>
      <c r="F14" s="29">
        <v>36989</v>
      </c>
      <c r="G14" s="30">
        <v>28500</v>
      </c>
      <c r="H14" s="30"/>
      <c r="I14" s="31"/>
      <c r="J14" s="31"/>
      <c r="K14" s="30">
        <v>28500</v>
      </c>
      <c r="L14" s="30"/>
      <c r="M14" s="30"/>
      <c r="N14" s="32">
        <f t="shared" si="0"/>
        <v>28500</v>
      </c>
    </row>
    <row r="15" spans="1:14">
      <c r="A15" s="43" t="s">
        <v>55</v>
      </c>
      <c r="B15" s="45" t="s">
        <v>56</v>
      </c>
      <c r="C15" s="28" t="s">
        <v>51</v>
      </c>
      <c r="D15" s="28">
        <v>40603</v>
      </c>
      <c r="E15" s="28">
        <v>40605</v>
      </c>
      <c r="F15" s="29">
        <v>36990</v>
      </c>
      <c r="G15" s="30">
        <v>17000</v>
      </c>
      <c r="H15" s="30"/>
      <c r="I15" s="31"/>
      <c r="J15" s="30"/>
      <c r="K15" s="30">
        <v>17000</v>
      </c>
      <c r="L15" s="30"/>
      <c r="M15" s="13"/>
      <c r="N15" s="32">
        <f t="shared" si="0"/>
        <v>17000</v>
      </c>
    </row>
    <row r="16" spans="1:14">
      <c r="A16" s="46"/>
      <c r="B16" s="45" t="s">
        <v>58</v>
      </c>
      <c r="C16" s="33"/>
      <c r="D16" s="33"/>
      <c r="E16" s="33"/>
      <c r="F16" s="29">
        <v>36992</v>
      </c>
      <c r="G16" s="30"/>
      <c r="H16" s="34" t="s">
        <v>27</v>
      </c>
      <c r="I16" s="35">
        <v>1400</v>
      </c>
      <c r="J16" s="30">
        <v>1400</v>
      </c>
      <c r="K16" s="36"/>
      <c r="L16" s="30"/>
      <c r="M16" s="37"/>
      <c r="N16" s="32">
        <f t="shared" si="0"/>
        <v>1400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1063792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77400</v>
      </c>
      <c r="J40" s="13">
        <f>SUM(J6:J38)</f>
        <v>1400</v>
      </c>
      <c r="K40" s="13">
        <f>SUM(K6:K38)</f>
        <v>215500</v>
      </c>
      <c r="L40" s="13">
        <f>SUM(L6:L39)</f>
        <v>0</v>
      </c>
      <c r="M40" s="13">
        <f>SUM(M6:M39)</f>
        <v>846892</v>
      </c>
      <c r="N40" s="14">
        <f>SUM(J40:M40)</f>
        <v>1063792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 t="s">
        <v>57</v>
      </c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62">
        <v>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f>((C43+C44)*E43)</f>
        <v>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63">
        <v>1400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1400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23622047244094491" right="0.16" top="0.74803149606299213" bottom="0.74803149606299213" header="0.31496062992125984" footer="0.31496062992125984"/>
  <pageSetup scale="73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47"/>
  <sheetViews>
    <sheetView topLeftCell="C34" workbookViewId="0">
      <selection sqref="A1:N47"/>
    </sheetView>
  </sheetViews>
  <sheetFormatPr baseColWidth="10" defaultRowHeight="15"/>
  <sheetData>
    <row r="1" spans="1:14">
      <c r="A1" s="1"/>
      <c r="B1" s="1"/>
      <c r="C1" s="181" t="s">
        <v>0</v>
      </c>
      <c r="D1" s="182"/>
      <c r="E1" s="182"/>
      <c r="F1" s="183"/>
      <c r="G1" s="1"/>
      <c r="H1" s="1"/>
      <c r="I1" s="1"/>
      <c r="J1" s="3" t="s">
        <v>1</v>
      </c>
      <c r="K1" s="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1"/>
    </row>
    <row r="3" spans="1:14">
      <c r="A3" s="5"/>
      <c r="B3" s="193" t="s">
        <v>2</v>
      </c>
      <c r="C3" s="194"/>
      <c r="D3" s="195"/>
      <c r="E3" s="6" t="s">
        <v>25</v>
      </c>
      <c r="F3" s="7"/>
      <c r="G3" s="1"/>
      <c r="H3" s="1"/>
      <c r="I3" s="1"/>
      <c r="J3" s="8"/>
      <c r="K3" s="187">
        <v>40603</v>
      </c>
      <c r="L3" s="187"/>
      <c r="M3" s="187"/>
      <c r="N3" s="6" t="s">
        <v>26</v>
      </c>
    </row>
    <row r="4" spans="1:14">
      <c r="A4" s="1"/>
      <c r="B4" s="1"/>
      <c r="C4" s="1"/>
      <c r="D4" s="1"/>
      <c r="E4" s="1"/>
      <c r="F4" s="1"/>
      <c r="G4" s="1"/>
      <c r="H4" s="188"/>
      <c r="I4" s="188"/>
      <c r="J4" s="1"/>
      <c r="K4" s="1"/>
      <c r="L4" s="1"/>
      <c r="M4" s="51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25</v>
      </c>
      <c r="C6" s="56"/>
      <c r="D6" s="28"/>
      <c r="E6" s="28"/>
      <c r="F6" s="29">
        <v>36980</v>
      </c>
      <c r="G6" s="30"/>
      <c r="H6" s="57" t="s">
        <v>27</v>
      </c>
      <c r="I6" s="31">
        <v>2800</v>
      </c>
      <c r="J6" s="30">
        <v>2800</v>
      </c>
      <c r="K6" s="30"/>
      <c r="L6" s="30"/>
      <c r="M6" s="30"/>
      <c r="N6" s="32">
        <f>SUM(G6+I6)</f>
        <v>2800</v>
      </c>
    </row>
    <row r="7" spans="1:14">
      <c r="A7" s="50"/>
      <c r="B7" s="44"/>
      <c r="C7" s="56"/>
      <c r="D7" s="28"/>
      <c r="E7" s="28"/>
      <c r="F7" s="29"/>
      <c r="G7" s="30"/>
      <c r="H7" s="30"/>
      <c r="I7" s="31"/>
      <c r="J7" s="30"/>
      <c r="K7" s="30"/>
      <c r="L7" s="30"/>
      <c r="M7" s="30"/>
      <c r="N7" s="32">
        <f t="shared" ref="N7:N38" si="0">SUM(G7+I7)</f>
        <v>0</v>
      </c>
    </row>
    <row r="8" spans="1:14">
      <c r="A8" s="50"/>
      <c r="B8" s="44"/>
      <c r="C8" s="44"/>
      <c r="D8" s="28"/>
      <c r="E8" s="28"/>
      <c r="F8" s="29"/>
      <c r="G8" s="30"/>
      <c r="H8" s="30"/>
      <c r="I8" s="30"/>
      <c r="J8" s="31"/>
      <c r="K8" s="30"/>
      <c r="L8" s="30"/>
      <c r="M8" s="30"/>
      <c r="N8" s="32">
        <f t="shared" si="0"/>
        <v>0</v>
      </c>
    </row>
    <row r="9" spans="1:14">
      <c r="A9" s="50"/>
      <c r="B9" s="44"/>
      <c r="C9" s="56"/>
      <c r="D9" s="28"/>
      <c r="E9" s="28"/>
      <c r="F9" s="29"/>
      <c r="G9" s="30"/>
      <c r="H9" s="30"/>
      <c r="I9" s="31"/>
      <c r="J9" s="30"/>
      <c r="K9" s="30"/>
      <c r="L9" s="30"/>
      <c r="M9" s="30"/>
      <c r="N9" s="32">
        <f>SUM(G9+I9)</f>
        <v>0</v>
      </c>
    </row>
    <row r="10" spans="1:14">
      <c r="A10" s="50"/>
      <c r="B10" s="44"/>
      <c r="C10" s="44"/>
      <c r="D10" s="28"/>
      <c r="E10" s="28"/>
      <c r="F10" s="29"/>
      <c r="G10" s="30"/>
      <c r="H10" s="30"/>
      <c r="I10" s="31"/>
      <c r="J10" s="30"/>
      <c r="K10" s="30"/>
      <c r="L10" s="30"/>
      <c r="M10" s="30"/>
      <c r="N10" s="32">
        <f t="shared" si="0"/>
        <v>0</v>
      </c>
    </row>
    <row r="11" spans="1:14">
      <c r="A11" s="43"/>
      <c r="B11" s="44"/>
      <c r="C11" s="44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32">
        <f t="shared" si="0"/>
        <v>0</v>
      </c>
    </row>
    <row r="12" spans="1:14">
      <c r="A12" s="43"/>
      <c r="B12" s="45"/>
      <c r="C12" s="44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32">
        <f t="shared" si="0"/>
        <v>0</v>
      </c>
    </row>
    <row r="13" spans="1:14">
      <c r="A13" s="43"/>
      <c r="B13" s="45"/>
      <c r="C13" s="45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32">
        <f t="shared" si="0"/>
        <v>0</v>
      </c>
    </row>
    <row r="14" spans="1:14">
      <c r="A14" s="43"/>
      <c r="B14" s="45"/>
      <c r="C14" s="45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32">
        <f t="shared" si="0"/>
        <v>0</v>
      </c>
    </row>
    <row r="15" spans="1:14">
      <c r="A15" s="43"/>
      <c r="B15" s="45"/>
      <c r="C15" s="28"/>
      <c r="D15" s="28"/>
      <c r="E15" s="28"/>
      <c r="F15" s="29"/>
      <c r="G15" s="30"/>
      <c r="H15" s="30"/>
      <c r="I15" s="31"/>
      <c r="J15" s="30"/>
      <c r="K15" s="30"/>
      <c r="L15" s="30"/>
      <c r="M15" s="13"/>
      <c r="N15" s="32">
        <f t="shared" si="0"/>
        <v>0</v>
      </c>
    </row>
    <row r="16" spans="1:14">
      <c r="A16" s="46"/>
      <c r="B16" s="45"/>
      <c r="C16" s="33"/>
      <c r="D16" s="33"/>
      <c r="E16" s="33"/>
      <c r="F16" s="29"/>
      <c r="G16" s="30"/>
      <c r="H16" s="34"/>
      <c r="I16" s="35"/>
      <c r="J16" s="30"/>
      <c r="K16" s="36"/>
      <c r="L16" s="30"/>
      <c r="M16" s="37"/>
      <c r="N16" s="32">
        <f t="shared" si="0"/>
        <v>0</v>
      </c>
    </row>
    <row r="17" spans="1:14">
      <c r="A17" s="46"/>
      <c r="B17" s="47"/>
      <c r="C17" s="33"/>
      <c r="D17" s="33"/>
      <c r="E17" s="33"/>
      <c r="F17" s="29"/>
      <c r="G17" s="34"/>
      <c r="H17" s="34"/>
      <c r="I17" s="35"/>
      <c r="J17" s="34"/>
      <c r="K17" s="36"/>
      <c r="L17" s="34"/>
      <c r="M17" s="37"/>
      <c r="N17" s="32">
        <f t="shared" si="0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9"/>
      <c r="N18" s="32">
        <f t="shared" si="0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42"/>
      <c r="N19" s="32">
        <f t="shared" si="0"/>
        <v>0</v>
      </c>
    </row>
    <row r="20" spans="1:14">
      <c r="A20" s="48"/>
      <c r="B20" s="49"/>
      <c r="C20" s="45"/>
      <c r="D20" s="33"/>
      <c r="E20" s="33"/>
      <c r="F20" s="29"/>
      <c r="G20" s="30"/>
      <c r="H20" s="39"/>
      <c r="I20" s="41"/>
      <c r="J20" s="30"/>
      <c r="K20" s="34"/>
      <c r="L20" s="30"/>
      <c r="M20" s="42"/>
      <c r="N20" s="32">
        <f t="shared" si="0"/>
        <v>0</v>
      </c>
    </row>
    <row r="21" spans="1:14">
      <c r="A21" s="48"/>
      <c r="B21" s="49"/>
      <c r="C21" s="40"/>
      <c r="D21" s="33"/>
      <c r="E21" s="33"/>
      <c r="F21" s="29"/>
      <c r="G21" s="30"/>
      <c r="H21" s="39"/>
      <c r="I21" s="41"/>
      <c r="J21" s="30"/>
      <c r="K21" s="34"/>
      <c r="L21" s="30"/>
      <c r="M21" s="42"/>
      <c r="N21" s="32">
        <f t="shared" si="0"/>
        <v>0</v>
      </c>
    </row>
    <row r="22" spans="1:14">
      <c r="A22" s="48"/>
      <c r="B22" s="49"/>
      <c r="C22" s="40"/>
      <c r="D22" s="33"/>
      <c r="E22" s="33"/>
      <c r="F22" s="29"/>
      <c r="G22" s="30"/>
      <c r="H22" s="39"/>
      <c r="I22" s="41"/>
      <c r="J22" s="30"/>
      <c r="K22" s="34"/>
      <c r="L22" s="30"/>
      <c r="M22" s="42"/>
      <c r="N22" s="32">
        <f t="shared" si="0"/>
        <v>0</v>
      </c>
    </row>
    <row r="23" spans="1:14">
      <c r="A23" s="48"/>
      <c r="B23" s="49"/>
      <c r="C23" s="40"/>
      <c r="D23" s="33"/>
      <c r="E23" s="33"/>
      <c r="F23" s="29"/>
      <c r="G23" s="30"/>
      <c r="H23" s="39"/>
      <c r="I23" s="41"/>
      <c r="J23" s="30"/>
      <c r="K23" s="34"/>
      <c r="L23" s="30"/>
      <c r="M23" s="42"/>
      <c r="N23" s="32">
        <f t="shared" si="0"/>
        <v>0</v>
      </c>
    </row>
    <row r="24" spans="1:14">
      <c r="A24" s="48"/>
      <c r="B24" s="49"/>
      <c r="C24" s="40"/>
      <c r="D24" s="33"/>
      <c r="E24" s="33"/>
      <c r="F24" s="29"/>
      <c r="G24" s="30"/>
      <c r="H24" s="39"/>
      <c r="I24" s="41"/>
      <c r="J24" s="30"/>
      <c r="K24" s="34"/>
      <c r="L24" s="30"/>
      <c r="M24" s="42"/>
      <c r="N24" s="32">
        <f t="shared" si="0"/>
        <v>0</v>
      </c>
    </row>
    <row r="25" spans="1:14">
      <c r="A25" s="48"/>
      <c r="B25" s="49"/>
      <c r="C25" s="40"/>
      <c r="D25" s="33"/>
      <c r="E25" s="33"/>
      <c r="F25" s="29"/>
      <c r="G25" s="30"/>
      <c r="H25" s="39"/>
      <c r="I25" s="41"/>
      <c r="J25" s="30"/>
      <c r="K25" s="34"/>
      <c r="L25" s="30"/>
      <c r="M25" s="42"/>
      <c r="N25" s="32">
        <f t="shared" si="0"/>
        <v>0</v>
      </c>
    </row>
    <row r="26" spans="1:14">
      <c r="A26" s="48"/>
      <c r="B26" s="49"/>
      <c r="C26" s="40"/>
      <c r="D26" s="33"/>
      <c r="E26" s="33"/>
      <c r="F26" s="40"/>
      <c r="G26" s="30"/>
      <c r="H26" s="39"/>
      <c r="I26" s="41"/>
      <c r="J26" s="30"/>
      <c r="K26" s="34"/>
      <c r="L26" s="30"/>
      <c r="M26" s="42"/>
      <c r="N26" s="32">
        <f t="shared" si="0"/>
        <v>0</v>
      </c>
    </row>
    <row r="27" spans="1:14">
      <c r="A27" s="48"/>
      <c r="B27" s="49"/>
      <c r="C27" s="40"/>
      <c r="D27" s="33"/>
      <c r="E27" s="33"/>
      <c r="F27" s="40"/>
      <c r="G27" s="30"/>
      <c r="H27" s="39"/>
      <c r="I27" s="41"/>
      <c r="J27" s="30"/>
      <c r="K27" s="34"/>
      <c r="L27" s="30"/>
      <c r="M27" s="42"/>
      <c r="N27" s="32">
        <f t="shared" si="0"/>
        <v>0</v>
      </c>
    </row>
    <row r="28" spans="1:14">
      <c r="A28" s="48"/>
      <c r="B28" s="49"/>
      <c r="C28" s="40"/>
      <c r="D28" s="33"/>
      <c r="E28" s="33"/>
      <c r="F28" s="40"/>
      <c r="G28" s="30"/>
      <c r="H28" s="39"/>
      <c r="I28" s="41"/>
      <c r="J28" s="30"/>
      <c r="K28" s="34"/>
      <c r="L28" s="30"/>
      <c r="M28" s="42"/>
      <c r="N28" s="32">
        <f t="shared" si="0"/>
        <v>0</v>
      </c>
    </row>
    <row r="29" spans="1:14">
      <c r="A29" s="48"/>
      <c r="B29" s="49"/>
      <c r="C29" s="49"/>
      <c r="D29" s="33"/>
      <c r="E29" s="33"/>
      <c r="F29" s="40"/>
      <c r="G29" s="30"/>
      <c r="H29" s="39"/>
      <c r="I29" s="41"/>
      <c r="J29" s="30"/>
      <c r="K29" s="34"/>
      <c r="L29" s="30"/>
      <c r="M29" s="42"/>
      <c r="N29" s="32">
        <f t="shared" si="0"/>
        <v>0</v>
      </c>
    </row>
    <row r="30" spans="1:14">
      <c r="A30" s="48"/>
      <c r="B30" s="49"/>
      <c r="C30" s="40"/>
      <c r="D30" s="33"/>
      <c r="E30" s="33"/>
      <c r="F30" s="40"/>
      <c r="G30" s="30"/>
      <c r="H30" s="39"/>
      <c r="I30" s="41"/>
      <c r="J30" s="30"/>
      <c r="K30" s="34"/>
      <c r="L30" s="30"/>
      <c r="M30" s="42"/>
      <c r="N30" s="32">
        <f t="shared" si="0"/>
        <v>0</v>
      </c>
    </row>
    <row r="31" spans="1:14">
      <c r="A31" s="48"/>
      <c r="B31" s="49"/>
      <c r="C31" s="40"/>
      <c r="D31" s="33"/>
      <c r="E31" s="33"/>
      <c r="F31" s="40"/>
      <c r="G31" s="30"/>
      <c r="H31" s="39"/>
      <c r="I31" s="41"/>
      <c r="J31" s="30"/>
      <c r="K31" s="34"/>
      <c r="L31" s="30"/>
      <c r="M31" s="42"/>
      <c r="N31" s="32">
        <f t="shared" si="0"/>
        <v>0</v>
      </c>
    </row>
    <row r="32" spans="1:14">
      <c r="A32" s="48"/>
      <c r="B32" s="49"/>
      <c r="C32" s="40"/>
      <c r="D32" s="33"/>
      <c r="E32" s="33"/>
      <c r="F32" s="40"/>
      <c r="G32" s="30"/>
      <c r="H32" s="39"/>
      <c r="I32" s="41"/>
      <c r="J32" s="30"/>
      <c r="K32" s="34"/>
      <c r="L32" s="30"/>
      <c r="M32" s="42"/>
      <c r="N32" s="32">
        <f t="shared" si="0"/>
        <v>0</v>
      </c>
    </row>
    <row r="33" spans="1:14">
      <c r="A33" s="48"/>
      <c r="B33" s="49"/>
      <c r="C33" s="40"/>
      <c r="D33" s="33"/>
      <c r="E33" s="33"/>
      <c r="F33" s="40"/>
      <c r="G33" s="30"/>
      <c r="H33" s="39"/>
      <c r="I33" s="41"/>
      <c r="J33" s="30"/>
      <c r="K33" s="34"/>
      <c r="L33" s="30"/>
      <c r="M33" s="42"/>
      <c r="N33" s="32">
        <f t="shared" si="0"/>
        <v>0</v>
      </c>
    </row>
    <row r="34" spans="1:14">
      <c r="A34" s="48"/>
      <c r="B34" s="49"/>
      <c r="C34" s="40"/>
      <c r="D34" s="33"/>
      <c r="E34" s="33"/>
      <c r="F34" s="40"/>
      <c r="G34" s="30"/>
      <c r="H34" s="39"/>
      <c r="I34" s="41"/>
      <c r="J34" s="30"/>
      <c r="K34" s="34"/>
      <c r="L34" s="30"/>
      <c r="M34" s="42"/>
      <c r="N34" s="32">
        <f t="shared" si="0"/>
        <v>0</v>
      </c>
    </row>
    <row r="35" spans="1:14">
      <c r="A35" s="48"/>
      <c r="B35" s="49"/>
      <c r="C35" s="40"/>
      <c r="D35" s="33"/>
      <c r="E35" s="33"/>
      <c r="F35" s="40"/>
      <c r="G35" s="30"/>
      <c r="H35" s="39"/>
      <c r="I35" s="41"/>
      <c r="J35" s="30"/>
      <c r="K35" s="34"/>
      <c r="L35" s="30"/>
      <c r="M35" s="42"/>
      <c r="N35" s="32">
        <f t="shared" si="0"/>
        <v>0</v>
      </c>
    </row>
    <row r="36" spans="1:14">
      <c r="A36" s="48"/>
      <c r="B36" s="49"/>
      <c r="C36" s="40"/>
      <c r="D36" s="33"/>
      <c r="E36" s="33"/>
      <c r="F36" s="40"/>
      <c r="G36" s="30"/>
      <c r="H36" s="39"/>
      <c r="I36" s="41"/>
      <c r="J36" s="30"/>
      <c r="K36" s="34"/>
      <c r="L36" s="30"/>
      <c r="M36" s="42"/>
      <c r="N36" s="32">
        <f t="shared" si="0"/>
        <v>0</v>
      </c>
    </row>
    <row r="37" spans="1:14">
      <c r="A37" s="48"/>
      <c r="B37" s="49"/>
      <c r="C37" s="40"/>
      <c r="D37" s="33"/>
      <c r="E37" s="33"/>
      <c r="F37" s="40"/>
      <c r="G37" s="30"/>
      <c r="H37" s="39"/>
      <c r="I37" s="41"/>
      <c r="J37" s="30"/>
      <c r="K37" s="34"/>
      <c r="L37" s="30"/>
      <c r="M37" s="42"/>
      <c r="N37" s="32">
        <f t="shared" si="0"/>
        <v>0</v>
      </c>
    </row>
    <row r="38" spans="1:14">
      <c r="A38" s="48"/>
      <c r="B38" s="49"/>
      <c r="C38" s="40"/>
      <c r="D38" s="33"/>
      <c r="E38" s="33"/>
      <c r="F38" s="40"/>
      <c r="G38" s="30"/>
      <c r="H38" s="39"/>
      <c r="I38" s="41"/>
      <c r="J38" s="30"/>
      <c r="K38" s="34"/>
      <c r="L38" s="30"/>
      <c r="M38" s="42"/>
      <c r="N38" s="32">
        <f t="shared" si="0"/>
        <v>0</v>
      </c>
    </row>
    <row r="39" spans="1:14">
      <c r="A39" s="48"/>
      <c r="B39" s="49"/>
      <c r="C39" s="40"/>
      <c r="D39" s="33"/>
      <c r="E39" s="33"/>
      <c r="F39" s="40"/>
      <c r="G39" s="30"/>
      <c r="H39" s="39"/>
      <c r="I39" s="41"/>
      <c r="J39" s="30"/>
      <c r="K39" s="34"/>
      <c r="L39" s="30"/>
      <c r="M39" s="42"/>
      <c r="N39" s="32">
        <f>SUM(N6:N38)</f>
        <v>2800</v>
      </c>
    </row>
    <row r="40" spans="1:14">
      <c r="A40" s="9" t="s">
        <v>17</v>
      </c>
      <c r="B40" s="15"/>
      <c r="C40" s="16"/>
      <c r="D40" s="12"/>
      <c r="E40" s="12"/>
      <c r="F40" s="12"/>
      <c r="G40" s="17"/>
      <c r="H40" s="17"/>
      <c r="I40" s="13">
        <f>SUM(I6:I38)</f>
        <v>2800</v>
      </c>
      <c r="J40" s="13">
        <f>SUM(J6:J38)</f>
        <v>2800</v>
      </c>
      <c r="K40" s="13">
        <f>SUM(K6:K38)</f>
        <v>0</v>
      </c>
      <c r="L40" s="13">
        <f>SUM(L6:L39)</f>
        <v>0</v>
      </c>
      <c r="M40" s="13">
        <f>SUM(M6:M39)</f>
        <v>0</v>
      </c>
      <c r="N40" s="14">
        <f>SUM(J40:M40)</f>
        <v>2800</v>
      </c>
    </row>
    <row r="41" spans="1:14">
      <c r="A41" s="1"/>
      <c r="B41" s="1"/>
      <c r="C41" s="1"/>
      <c r="D41" s="10"/>
      <c r="E41" s="1"/>
      <c r="F41" s="1"/>
      <c r="G41" s="1"/>
      <c r="H41" s="2" t="s">
        <v>18</v>
      </c>
      <c r="I41" s="18"/>
      <c r="J41" s="11"/>
      <c r="K41" s="19"/>
      <c r="L41" s="11"/>
      <c r="M41" s="11"/>
      <c r="N41" s="1"/>
    </row>
    <row r="42" spans="1:14" ht="18.75">
      <c r="A42" s="9" t="s">
        <v>19</v>
      </c>
      <c r="B42" s="9"/>
      <c r="C42" s="1"/>
      <c r="D42" s="10"/>
      <c r="E42" s="20" t="s">
        <v>20</v>
      </c>
      <c r="F42" s="20"/>
      <c r="G42" s="1" t="s">
        <v>21</v>
      </c>
      <c r="H42" s="58"/>
      <c r="I42" s="59"/>
      <c r="J42" s="21"/>
      <c r="K42" s="22"/>
      <c r="L42" s="23"/>
      <c r="M42" s="24"/>
      <c r="N42" s="1"/>
    </row>
    <row r="43" spans="1:14">
      <c r="A43" s="9" t="s">
        <v>22</v>
      </c>
      <c r="B43" s="8"/>
      <c r="C43" s="25"/>
      <c r="D43" s="1"/>
      <c r="E43" s="189">
        <v>500</v>
      </c>
      <c r="F43" s="190"/>
      <c r="G43" s="1"/>
      <c r="H43" s="52"/>
      <c r="I43" s="53"/>
      <c r="J43" s="23"/>
      <c r="K43" s="23"/>
      <c r="L43" s="23"/>
      <c r="M43" s="24"/>
      <c r="N43" s="26"/>
    </row>
    <row r="44" spans="1:14">
      <c r="A44" s="9" t="s">
        <v>23</v>
      </c>
      <c r="B44" s="1"/>
      <c r="C44" s="27">
        <v>0</v>
      </c>
      <c r="D44" s="1"/>
      <c r="E44" s="1"/>
      <c r="F44" s="1"/>
      <c r="G44" s="1"/>
      <c r="H44" s="54"/>
      <c r="I44" s="55"/>
      <c r="J44" s="24"/>
      <c r="K44" s="24"/>
      <c r="L44" s="24"/>
      <c r="M44" s="24"/>
      <c r="N44" s="26"/>
    </row>
    <row r="45" spans="1:14">
      <c r="A45" s="1"/>
      <c r="B45" s="1"/>
      <c r="C45" s="17">
        <v>2800</v>
      </c>
      <c r="D45" s="1"/>
      <c r="E45" s="1"/>
      <c r="F45" s="1"/>
      <c r="G45" s="1"/>
      <c r="H45" s="24"/>
      <c r="I45" s="24"/>
      <c r="J45" s="24"/>
      <c r="K45" s="1"/>
      <c r="L45" s="24"/>
      <c r="M45" s="24"/>
      <c r="N45" s="26"/>
    </row>
    <row r="46" spans="1:14">
      <c r="A46" s="9" t="s">
        <v>24</v>
      </c>
      <c r="B46" s="1"/>
      <c r="C46" s="13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92" t="s">
        <v>16</v>
      </c>
      <c r="B47" s="192"/>
      <c r="C47" s="17">
        <f>SUM(C45+C46)</f>
        <v>2800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</row>
  </sheetData>
  <mergeCells count="6">
    <mergeCell ref="A47:B47"/>
    <mergeCell ref="C1:F1"/>
    <mergeCell ref="B3:D3"/>
    <mergeCell ref="K3:M3"/>
    <mergeCell ref="H4:I4"/>
    <mergeCell ref="E43:F43"/>
  </mergeCells>
  <pageMargins left="0.31" right="0.16" top="0.23" bottom="0.43" header="0.31496062992125984" footer="0.31496062992125984"/>
  <pageSetup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7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5" width="11.42578125" style="77"/>
    <col min="6" max="6" width="9.42578125" style="77" customWidth="1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9.42578125" style="77" customWidth="1"/>
    <col min="13" max="13" width="10.28515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70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25</v>
      </c>
      <c r="F3" s="81"/>
      <c r="G3" s="72"/>
      <c r="H3" s="72"/>
      <c r="I3" s="72"/>
      <c r="J3" s="169"/>
      <c r="K3" s="187">
        <v>40631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9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473</v>
      </c>
      <c r="C6" s="56"/>
      <c r="D6" s="28"/>
      <c r="E6" s="28"/>
      <c r="F6" s="29">
        <v>37333</v>
      </c>
      <c r="G6" s="30"/>
      <c r="H6" s="57" t="s">
        <v>474</v>
      </c>
      <c r="I6" s="31">
        <v>137500</v>
      </c>
      <c r="J6" s="30"/>
      <c r="K6" s="30">
        <v>137500</v>
      </c>
      <c r="L6" s="30"/>
      <c r="M6" s="30"/>
      <c r="N6" s="73">
        <f t="shared" ref="N6:N8" si="0">SUM(G6+I6)</f>
        <v>137500</v>
      </c>
    </row>
    <row r="7" spans="1:14">
      <c r="A7" s="50"/>
      <c r="B7" s="44"/>
      <c r="C7" s="44" t="s">
        <v>475</v>
      </c>
      <c r="D7" s="28"/>
      <c r="E7" s="28"/>
      <c r="F7" s="29">
        <v>37334</v>
      </c>
      <c r="G7" s="30">
        <v>114000</v>
      </c>
      <c r="H7" s="30"/>
      <c r="I7" s="31"/>
      <c r="J7" s="30"/>
      <c r="K7" s="30"/>
      <c r="L7" s="30"/>
      <c r="M7" s="30">
        <v>114000</v>
      </c>
      <c r="N7" s="73">
        <f t="shared" si="0"/>
        <v>114000</v>
      </c>
    </row>
    <row r="8" spans="1:14">
      <c r="A8" s="50"/>
      <c r="B8" s="44" t="s">
        <v>476</v>
      </c>
      <c r="C8" s="56" t="s">
        <v>41</v>
      </c>
      <c r="D8" s="28">
        <v>40630</v>
      </c>
      <c r="E8" s="28">
        <v>40631</v>
      </c>
      <c r="F8" s="29">
        <v>37335</v>
      </c>
      <c r="G8" s="30">
        <v>39000</v>
      </c>
      <c r="H8" s="30"/>
      <c r="I8" s="30"/>
      <c r="J8" s="31">
        <v>39000</v>
      </c>
      <c r="K8" s="30"/>
      <c r="L8" s="30"/>
      <c r="M8" s="30"/>
      <c r="N8" s="73">
        <f t="shared" si="0"/>
        <v>39000</v>
      </c>
    </row>
    <row r="9" spans="1:14">
      <c r="A9" s="50"/>
      <c r="B9" s="44" t="s">
        <v>477</v>
      </c>
      <c r="C9" s="56" t="s">
        <v>113</v>
      </c>
      <c r="D9" s="28">
        <v>40629</v>
      </c>
      <c r="E9" s="28">
        <v>40630</v>
      </c>
      <c r="F9" s="29">
        <v>37336</v>
      </c>
      <c r="G9" s="30">
        <v>36500</v>
      </c>
      <c r="H9" s="30"/>
      <c r="I9" s="30"/>
      <c r="J9" s="31"/>
      <c r="K9" s="30"/>
      <c r="L9" s="30"/>
      <c r="M9" s="30">
        <v>36500</v>
      </c>
      <c r="N9" s="73">
        <f>SUM(G9+I9)</f>
        <v>36500</v>
      </c>
    </row>
    <row r="10" spans="1:14">
      <c r="A10" s="50"/>
      <c r="B10" s="44" t="s">
        <v>478</v>
      </c>
      <c r="C10" s="44" t="s">
        <v>41</v>
      </c>
      <c r="D10" s="28">
        <v>40631</v>
      </c>
      <c r="E10" s="28">
        <v>40632</v>
      </c>
      <c r="F10" s="29">
        <v>37337</v>
      </c>
      <c r="G10" s="30">
        <v>30000</v>
      </c>
      <c r="H10" s="30"/>
      <c r="I10" s="31"/>
      <c r="J10" s="30"/>
      <c r="K10" s="30">
        <v>30000</v>
      </c>
      <c r="L10" s="30"/>
      <c r="M10" s="30"/>
      <c r="N10" s="73">
        <f t="shared" ref="N10:N38" si="1">SUM(G10+I10)</f>
        <v>30000</v>
      </c>
    </row>
    <row r="11" spans="1:14">
      <c r="A11" s="43"/>
      <c r="B11" s="44" t="s">
        <v>479</v>
      </c>
      <c r="C11" s="56" t="s">
        <v>41</v>
      </c>
      <c r="D11" s="28">
        <v>40631</v>
      </c>
      <c r="E11" s="28">
        <v>40632</v>
      </c>
      <c r="F11" s="29">
        <v>37338</v>
      </c>
      <c r="G11" s="30">
        <v>30000</v>
      </c>
      <c r="H11" s="30"/>
      <c r="I11" s="30"/>
      <c r="J11" s="31"/>
      <c r="K11" s="30">
        <v>30000</v>
      </c>
      <c r="L11" s="30"/>
      <c r="M11" s="30"/>
      <c r="N11" s="73">
        <f t="shared" si="1"/>
        <v>30000</v>
      </c>
    </row>
    <row r="12" spans="1:14">
      <c r="A12" s="43"/>
      <c r="B12" s="45" t="s">
        <v>480</v>
      </c>
      <c r="C12" s="56" t="s">
        <v>41</v>
      </c>
      <c r="D12" s="28">
        <v>40631</v>
      </c>
      <c r="E12" s="28">
        <v>40632</v>
      </c>
      <c r="F12" s="29">
        <v>37339</v>
      </c>
      <c r="G12" s="30">
        <v>34500</v>
      </c>
      <c r="H12" s="30"/>
      <c r="I12" s="31"/>
      <c r="J12" s="30"/>
      <c r="K12" s="30">
        <v>34500</v>
      </c>
      <c r="L12" s="30"/>
      <c r="M12" s="30"/>
      <c r="N12" s="73">
        <f t="shared" si="1"/>
        <v>34500</v>
      </c>
    </row>
    <row r="13" spans="1:14">
      <c r="A13" s="43"/>
      <c r="B13" s="45" t="s">
        <v>25</v>
      </c>
      <c r="C13" s="56"/>
      <c r="D13" s="28"/>
      <c r="E13" s="28"/>
      <c r="F13" s="29">
        <v>37340</v>
      </c>
      <c r="G13" s="30">
        <v>9600</v>
      </c>
      <c r="H13" s="30" t="s">
        <v>27</v>
      </c>
      <c r="I13" s="31">
        <v>9600</v>
      </c>
      <c r="J13" s="31">
        <v>9600</v>
      </c>
      <c r="K13" s="30"/>
      <c r="L13" s="30"/>
      <c r="M13" s="30"/>
      <c r="N13" s="73">
        <f t="shared" si="1"/>
        <v>19200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440700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293600</v>
      </c>
      <c r="H40" s="30"/>
      <c r="I40" s="74">
        <f>SUM(I6:I38)</f>
        <v>147100</v>
      </c>
      <c r="J40" s="74">
        <f>SUM(J6:J38)</f>
        <v>48600</v>
      </c>
      <c r="K40" s="74">
        <f>SUM(K6:K38)</f>
        <v>232000</v>
      </c>
      <c r="L40" s="74">
        <f>SUM(L6:L39)</f>
        <v>0</v>
      </c>
      <c r="M40" s="74">
        <f>SUM(M6:M39)</f>
        <v>150500</v>
      </c>
      <c r="N40" s="74">
        <f>SUM(J40:M40)</f>
        <v>431100</v>
      </c>
    </row>
    <row r="41" spans="1:14">
      <c r="A41" s="72"/>
      <c r="B41" s="72"/>
      <c r="C41" s="72"/>
      <c r="D41" s="76"/>
      <c r="E41" s="72"/>
      <c r="F41" s="72"/>
      <c r="G41" s="72"/>
      <c r="H41" s="170" t="s">
        <v>18</v>
      </c>
      <c r="I41" s="86"/>
      <c r="J41" s="84"/>
      <c r="K41" s="169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9" t="s">
        <v>20</v>
      </c>
      <c r="F42" s="169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9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48600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48600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B46" sqref="B4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67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104</v>
      </c>
      <c r="F3" s="81"/>
      <c r="G3" s="72"/>
      <c r="H3" s="72"/>
      <c r="I3" s="72"/>
      <c r="J3" s="168"/>
      <c r="K3" s="187">
        <v>40630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8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 t="s">
        <v>262</v>
      </c>
      <c r="B6" s="44" t="s">
        <v>462</v>
      </c>
      <c r="C6" s="56" t="s">
        <v>461</v>
      </c>
      <c r="D6" s="28">
        <v>40632</v>
      </c>
      <c r="E6" s="28">
        <v>40635</v>
      </c>
      <c r="F6" s="29">
        <v>37323</v>
      </c>
      <c r="G6" s="30">
        <v>84000</v>
      </c>
      <c r="H6" s="57"/>
      <c r="I6" s="31"/>
      <c r="J6" s="30"/>
      <c r="K6" s="30"/>
      <c r="L6" s="30"/>
      <c r="M6" s="30">
        <v>84000</v>
      </c>
      <c r="N6" s="73">
        <f t="shared" ref="N6:N8" si="0">SUM(G6+I6)</f>
        <v>84000</v>
      </c>
    </row>
    <row r="7" spans="1:14">
      <c r="A7" s="50" t="s">
        <v>49</v>
      </c>
      <c r="B7" s="44" t="s">
        <v>126</v>
      </c>
      <c r="C7" s="44" t="s">
        <v>463</v>
      </c>
      <c r="D7" s="28">
        <v>40630</v>
      </c>
      <c r="E7" s="28">
        <v>40632</v>
      </c>
      <c r="F7" s="29">
        <v>37324</v>
      </c>
      <c r="G7" s="30">
        <v>25000</v>
      </c>
      <c r="H7" s="30">
        <v>25000</v>
      </c>
      <c r="I7" s="31"/>
      <c r="J7" s="30"/>
      <c r="K7" s="30">
        <v>25000</v>
      </c>
      <c r="L7" s="30"/>
      <c r="M7" s="30"/>
      <c r="N7" s="73">
        <f t="shared" si="0"/>
        <v>25000</v>
      </c>
    </row>
    <row r="8" spans="1:14">
      <c r="A8" s="50" t="s">
        <v>33</v>
      </c>
      <c r="B8" s="44" t="s">
        <v>184</v>
      </c>
      <c r="C8" s="56" t="s">
        <v>281</v>
      </c>
      <c r="D8" s="28">
        <v>40630</v>
      </c>
      <c r="E8" s="28">
        <v>40631</v>
      </c>
      <c r="F8" s="29">
        <v>37325</v>
      </c>
      <c r="G8" s="30">
        <v>20000</v>
      </c>
      <c r="H8" s="30"/>
      <c r="I8" s="30"/>
      <c r="J8" s="31">
        <v>20000</v>
      </c>
      <c r="K8" s="30"/>
      <c r="L8" s="30"/>
      <c r="M8" s="30"/>
      <c r="N8" s="73">
        <f t="shared" si="0"/>
        <v>20000</v>
      </c>
    </row>
    <row r="9" spans="1:14">
      <c r="A9" s="50" t="s">
        <v>55</v>
      </c>
      <c r="B9" s="44" t="s">
        <v>464</v>
      </c>
      <c r="C9" s="56" t="s">
        <v>281</v>
      </c>
      <c r="D9" s="28">
        <v>40630</v>
      </c>
      <c r="E9" s="28">
        <v>40631</v>
      </c>
      <c r="F9" s="29">
        <v>37326</v>
      </c>
      <c r="G9" s="30">
        <v>20000</v>
      </c>
      <c r="H9" s="30"/>
      <c r="I9" s="30"/>
      <c r="J9" s="31"/>
      <c r="K9" s="30">
        <v>20000</v>
      </c>
      <c r="L9" s="30"/>
      <c r="M9" s="30"/>
      <c r="N9" s="73">
        <f>SUM(G9+I9)</f>
        <v>20000</v>
      </c>
    </row>
    <row r="10" spans="1:14">
      <c r="A10" s="50"/>
      <c r="B10" s="44" t="s">
        <v>453</v>
      </c>
      <c r="C10" s="44"/>
      <c r="D10" s="28"/>
      <c r="E10" s="28"/>
      <c r="F10" s="29">
        <v>37327</v>
      </c>
      <c r="G10" s="30"/>
      <c r="H10" s="30" t="s">
        <v>465</v>
      </c>
      <c r="I10" s="31">
        <v>75000</v>
      </c>
      <c r="J10" s="30">
        <v>75000</v>
      </c>
      <c r="K10" s="30"/>
      <c r="L10" s="30"/>
      <c r="M10" s="30"/>
      <c r="N10" s="73">
        <f t="shared" ref="N10:N38" si="1">SUM(G10+I10)</f>
        <v>75000</v>
      </c>
    </row>
    <row r="11" spans="1:14">
      <c r="A11" s="43" t="s">
        <v>466</v>
      </c>
      <c r="B11" s="44" t="s">
        <v>453</v>
      </c>
      <c r="C11" s="56" t="s">
        <v>41</v>
      </c>
      <c r="D11" s="28">
        <v>40630</v>
      </c>
      <c r="E11" s="28">
        <v>40631</v>
      </c>
      <c r="F11" s="29">
        <v>37328</v>
      </c>
      <c r="G11" s="30">
        <v>60000</v>
      </c>
      <c r="H11" s="30"/>
      <c r="I11" s="30"/>
      <c r="J11" s="31">
        <v>30000</v>
      </c>
      <c r="K11" s="30">
        <v>30000</v>
      </c>
      <c r="L11" s="30"/>
      <c r="M11" s="30"/>
      <c r="N11" s="73">
        <f t="shared" si="1"/>
        <v>60000</v>
      </c>
    </row>
    <row r="12" spans="1:14">
      <c r="A12" s="43" t="s">
        <v>164</v>
      </c>
      <c r="B12" s="45" t="s">
        <v>467</v>
      </c>
      <c r="C12" s="56" t="s">
        <v>468</v>
      </c>
      <c r="D12" s="28">
        <v>40630</v>
      </c>
      <c r="E12" s="28">
        <v>40631</v>
      </c>
      <c r="F12" s="29">
        <v>37329</v>
      </c>
      <c r="G12" s="30">
        <v>20000</v>
      </c>
      <c r="H12" s="30"/>
      <c r="I12" s="31"/>
      <c r="J12" s="30"/>
      <c r="K12" s="30">
        <v>20000</v>
      </c>
      <c r="L12" s="30"/>
      <c r="M12" s="30"/>
      <c r="N12" s="73">
        <f t="shared" si="1"/>
        <v>20000</v>
      </c>
    </row>
    <row r="13" spans="1:14">
      <c r="A13" s="43" t="s">
        <v>438</v>
      </c>
      <c r="B13" s="45" t="s">
        <v>469</v>
      </c>
      <c r="C13" s="56" t="s">
        <v>468</v>
      </c>
      <c r="D13" s="28">
        <v>40630</v>
      </c>
      <c r="E13" s="28">
        <v>40631</v>
      </c>
      <c r="F13" s="29">
        <v>37330</v>
      </c>
      <c r="G13" s="30">
        <v>20000</v>
      </c>
      <c r="H13" s="30"/>
      <c r="I13" s="31"/>
      <c r="J13" s="31">
        <v>20000</v>
      </c>
      <c r="K13" s="30"/>
      <c r="L13" s="30"/>
      <c r="M13" s="30"/>
      <c r="N13" s="73">
        <f t="shared" si="1"/>
        <v>20000</v>
      </c>
    </row>
    <row r="14" spans="1:14">
      <c r="A14" s="43" t="s">
        <v>470</v>
      </c>
      <c r="B14" s="45" t="s">
        <v>471</v>
      </c>
      <c r="C14" s="56" t="s">
        <v>468</v>
      </c>
      <c r="D14" s="28">
        <v>40630</v>
      </c>
      <c r="E14" s="28">
        <v>40631</v>
      </c>
      <c r="F14" s="29">
        <v>37331</v>
      </c>
      <c r="G14" s="30">
        <v>20000</v>
      </c>
      <c r="H14" s="30"/>
      <c r="I14" s="31"/>
      <c r="J14" s="31">
        <v>20000</v>
      </c>
      <c r="K14" s="30"/>
      <c r="L14" s="30"/>
      <c r="M14" s="30"/>
      <c r="N14" s="73">
        <f t="shared" si="1"/>
        <v>20000</v>
      </c>
    </row>
    <row r="15" spans="1:14">
      <c r="A15" s="43"/>
      <c r="B15" s="45" t="s">
        <v>472</v>
      </c>
      <c r="C15" s="56" t="s">
        <v>27</v>
      </c>
      <c r="D15" s="28"/>
      <c r="E15" s="28"/>
      <c r="F15" s="29">
        <v>37332</v>
      </c>
      <c r="G15" s="30"/>
      <c r="H15" s="30" t="s">
        <v>27</v>
      </c>
      <c r="I15" s="30">
        <v>9100</v>
      </c>
      <c r="J15" s="30">
        <v>9100</v>
      </c>
      <c r="K15" s="30"/>
      <c r="L15" s="30"/>
      <c r="M15" s="74"/>
      <c r="N15" s="73">
        <f t="shared" si="1"/>
        <v>9100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353100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269000</v>
      </c>
      <c r="H40" s="30"/>
      <c r="I40" s="74">
        <f>SUM(I6:I38)</f>
        <v>84100</v>
      </c>
      <c r="J40" s="74">
        <f>SUM(J6:J38)</f>
        <v>174100</v>
      </c>
      <c r="K40" s="74">
        <f>SUM(K6:K38)</f>
        <v>95000</v>
      </c>
      <c r="L40" s="74">
        <f>SUM(L6:L39)</f>
        <v>0</v>
      </c>
      <c r="M40" s="74">
        <f>SUM(M6:M39)</f>
        <v>84000</v>
      </c>
      <c r="N40" s="74">
        <f>SUM(J40:M40)</f>
        <v>353100</v>
      </c>
    </row>
    <row r="41" spans="1:14">
      <c r="A41" s="72"/>
      <c r="B41" s="72"/>
      <c r="C41" s="72"/>
      <c r="D41" s="76"/>
      <c r="E41" s="72"/>
      <c r="F41" s="72"/>
      <c r="G41" s="72"/>
      <c r="H41" s="167" t="s">
        <v>18</v>
      </c>
      <c r="I41" s="86"/>
      <c r="J41" s="84"/>
      <c r="K41" s="168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8" t="s">
        <v>20</v>
      </c>
      <c r="F42" s="168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8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174100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174100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XFD1048576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66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65"/>
      <c r="K3" s="187">
        <v>40630</v>
      </c>
      <c r="L3" s="187"/>
      <c r="M3" s="187"/>
      <c r="N3" s="6" t="s">
        <v>26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5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455</v>
      </c>
      <c r="C6" s="56" t="s">
        <v>93</v>
      </c>
      <c r="D6" s="28"/>
      <c r="E6" s="28"/>
      <c r="F6" s="29">
        <v>37318</v>
      </c>
      <c r="G6" s="30"/>
      <c r="H6" s="57" t="s">
        <v>456</v>
      </c>
      <c r="I6" s="31">
        <v>12500</v>
      </c>
      <c r="J6" s="30">
        <v>12500</v>
      </c>
      <c r="K6" s="30"/>
      <c r="L6" s="30"/>
      <c r="M6" s="30"/>
      <c r="N6" s="73">
        <f t="shared" ref="N6:N8" si="0">SUM(G6+I6)</f>
        <v>12500</v>
      </c>
    </row>
    <row r="7" spans="1:14">
      <c r="A7" s="50"/>
      <c r="B7" s="44" t="s">
        <v>457</v>
      </c>
      <c r="C7" s="44" t="s">
        <v>93</v>
      </c>
      <c r="D7" s="28">
        <v>40629</v>
      </c>
      <c r="E7" s="28">
        <v>40630</v>
      </c>
      <c r="F7" s="29">
        <v>37319</v>
      </c>
      <c r="G7" s="30">
        <v>30000</v>
      </c>
      <c r="H7" s="30"/>
      <c r="I7" s="31"/>
      <c r="J7" s="30">
        <v>30000</v>
      </c>
      <c r="K7" s="30"/>
      <c r="L7" s="30"/>
      <c r="M7" s="30"/>
      <c r="N7" s="73">
        <f t="shared" si="0"/>
        <v>30000</v>
      </c>
    </row>
    <row r="8" spans="1:14">
      <c r="A8" s="50"/>
      <c r="B8" s="44" t="s">
        <v>444</v>
      </c>
      <c r="C8" s="56"/>
      <c r="D8" s="28"/>
      <c r="E8" s="28"/>
      <c r="F8" s="29">
        <v>37320</v>
      </c>
      <c r="G8" s="30"/>
      <c r="H8" s="30" t="s">
        <v>458</v>
      </c>
      <c r="I8" s="30">
        <v>45000</v>
      </c>
      <c r="J8" s="31"/>
      <c r="K8" s="30">
        <v>45000</v>
      </c>
      <c r="L8" s="30"/>
      <c r="M8" s="30"/>
      <c r="N8" s="73">
        <f t="shared" si="0"/>
        <v>45000</v>
      </c>
    </row>
    <row r="9" spans="1:14">
      <c r="A9" s="50"/>
      <c r="B9" s="44" t="s">
        <v>459</v>
      </c>
      <c r="C9" s="56" t="s">
        <v>257</v>
      </c>
      <c r="D9" s="28">
        <v>40644</v>
      </c>
      <c r="E9" s="28">
        <v>40648</v>
      </c>
      <c r="F9" s="29">
        <v>37321</v>
      </c>
      <c r="G9" s="30">
        <v>92000</v>
      </c>
      <c r="H9" s="30"/>
      <c r="I9" s="30"/>
      <c r="J9" s="31"/>
      <c r="K9" s="30"/>
      <c r="L9" s="30"/>
      <c r="M9" s="30">
        <v>92000</v>
      </c>
      <c r="N9" s="73">
        <f>SUM(G9+I9)</f>
        <v>92000</v>
      </c>
    </row>
    <row r="10" spans="1:14">
      <c r="A10" s="50"/>
      <c r="B10" s="44" t="s">
        <v>460</v>
      </c>
      <c r="C10" s="44"/>
      <c r="D10" s="28"/>
      <c r="E10" s="28"/>
      <c r="F10" s="29">
        <v>37322</v>
      </c>
      <c r="G10" s="30"/>
      <c r="H10" s="30" t="s">
        <v>27</v>
      </c>
      <c r="I10" s="31">
        <v>800</v>
      </c>
      <c r="J10" s="30">
        <v>800</v>
      </c>
      <c r="K10" s="30"/>
      <c r="L10" s="30"/>
      <c r="M10" s="30"/>
      <c r="N10" s="73">
        <f t="shared" ref="N10:N38" si="1">SUM(G10+I10)</f>
        <v>800</v>
      </c>
    </row>
    <row r="11" spans="1:14">
      <c r="A11" s="43"/>
      <c r="B11" s="44"/>
      <c r="C11" s="56"/>
      <c r="D11" s="28"/>
      <c r="E11" s="28"/>
      <c r="F11" s="29"/>
      <c r="G11" s="30"/>
      <c r="H11" s="30"/>
      <c r="I11" s="30"/>
      <c r="J11" s="31"/>
      <c r="K11" s="30"/>
      <c r="L11" s="30"/>
      <c r="M11" s="30"/>
      <c r="N11" s="73">
        <f t="shared" si="1"/>
        <v>0</v>
      </c>
    </row>
    <row r="12" spans="1:14">
      <c r="A12" s="43"/>
      <c r="B12" s="45"/>
      <c r="C12" s="56"/>
      <c r="D12" s="28"/>
      <c r="E12" s="28"/>
      <c r="F12" s="29"/>
      <c r="G12" s="30"/>
      <c r="H12" s="30"/>
      <c r="I12" s="31"/>
      <c r="J12" s="30"/>
      <c r="K12" s="30"/>
      <c r="L12" s="30"/>
      <c r="M12" s="30"/>
      <c r="N12" s="73">
        <f t="shared" si="1"/>
        <v>0</v>
      </c>
    </row>
    <row r="13" spans="1:14">
      <c r="A13" s="43"/>
      <c r="B13" s="45"/>
      <c r="C13" s="56"/>
      <c r="D13" s="28"/>
      <c r="E13" s="28"/>
      <c r="F13" s="29"/>
      <c r="G13" s="30"/>
      <c r="H13" s="30"/>
      <c r="I13" s="31"/>
      <c r="J13" s="31"/>
      <c r="K13" s="30"/>
      <c r="L13" s="30"/>
      <c r="M13" s="30"/>
      <c r="N13" s="73">
        <f t="shared" si="1"/>
        <v>0</v>
      </c>
    </row>
    <row r="14" spans="1:14">
      <c r="A14" s="43"/>
      <c r="B14" s="45"/>
      <c r="C14" s="56"/>
      <c r="D14" s="28"/>
      <c r="E14" s="28"/>
      <c r="F14" s="29"/>
      <c r="G14" s="30"/>
      <c r="H14" s="30"/>
      <c r="I14" s="31"/>
      <c r="J14" s="31"/>
      <c r="K14" s="30"/>
      <c r="L14" s="30"/>
      <c r="M14" s="30"/>
      <c r="N14" s="73">
        <f t="shared" si="1"/>
        <v>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180300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122000</v>
      </c>
      <c r="H40" s="30"/>
      <c r="I40" s="74">
        <f>SUM(I6:I38)</f>
        <v>58300</v>
      </c>
      <c r="J40" s="74">
        <f>SUM(J6:J38)</f>
        <v>43300</v>
      </c>
      <c r="K40" s="74">
        <f>SUM(K6:K38)</f>
        <v>45000</v>
      </c>
      <c r="L40" s="74">
        <f>SUM(L6:L39)</f>
        <v>0</v>
      </c>
      <c r="M40" s="74">
        <f>SUM(M6:M39)</f>
        <v>92000</v>
      </c>
      <c r="N40" s="74">
        <f>SUM(J40:M40)</f>
        <v>180300</v>
      </c>
    </row>
    <row r="41" spans="1:14">
      <c r="A41" s="72"/>
      <c r="B41" s="72"/>
      <c r="C41" s="72"/>
      <c r="D41" s="76"/>
      <c r="E41" s="72"/>
      <c r="F41" s="72"/>
      <c r="G41" s="72"/>
      <c r="H41" s="166" t="s">
        <v>18</v>
      </c>
      <c r="I41" s="86"/>
      <c r="J41" s="84"/>
      <c r="K41" s="165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5" t="s">
        <v>20</v>
      </c>
      <c r="F42" s="165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5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40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20000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23300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43300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A24" sqref="A24"/>
    </sheetView>
  </sheetViews>
  <sheetFormatPr baseColWidth="10" defaultRowHeight="15"/>
  <cols>
    <col min="1" max="1" width="6" style="77" customWidth="1"/>
    <col min="2" max="2" width="25.5703125" style="77" customWidth="1"/>
    <col min="3" max="3" width="29.42578125" style="77" customWidth="1"/>
    <col min="4" max="6" width="11.42578125" style="77"/>
    <col min="7" max="7" width="10.7109375" style="77" customWidth="1"/>
    <col min="8" max="8" width="9.7109375" style="77" customWidth="1"/>
    <col min="9" max="9" width="9.85546875" style="77" customWidth="1"/>
    <col min="10" max="10" width="11.42578125" style="77"/>
    <col min="11" max="11" width="10.5703125" style="77" customWidth="1"/>
    <col min="12" max="12" width="10.7109375" style="77" customWidth="1"/>
    <col min="13" max="13" width="9.140625" style="77" customWidth="1"/>
    <col min="14" max="14" width="11.5703125" style="77" customWidth="1"/>
    <col min="15" max="16384" width="11.42578125" style="77"/>
  </cols>
  <sheetData>
    <row r="1" spans="1:14">
      <c r="A1" s="72"/>
      <c r="B1" s="72"/>
      <c r="C1" s="181" t="s">
        <v>0</v>
      </c>
      <c r="D1" s="182"/>
      <c r="E1" s="182"/>
      <c r="F1" s="183"/>
      <c r="G1" s="72"/>
      <c r="H1" s="72"/>
      <c r="I1" s="72"/>
      <c r="J1" s="78" t="s">
        <v>1</v>
      </c>
      <c r="K1" s="164"/>
      <c r="L1" s="72"/>
      <c r="M1" s="72"/>
      <c r="N1" s="72"/>
    </row>
    <row r="2" spans="1:14">
      <c r="A2" s="72"/>
      <c r="B2" s="72"/>
      <c r="C2" s="72"/>
      <c r="D2" s="72"/>
      <c r="E2" s="72"/>
      <c r="F2" s="72"/>
      <c r="G2" s="72"/>
      <c r="H2" s="72"/>
      <c r="I2" s="80"/>
      <c r="J2" s="72"/>
      <c r="K2" s="72"/>
      <c r="L2" s="72"/>
      <c r="M2" s="72"/>
      <c r="N2" s="72"/>
    </row>
    <row r="3" spans="1:14">
      <c r="A3" s="111"/>
      <c r="B3" s="184" t="s">
        <v>2</v>
      </c>
      <c r="C3" s="185"/>
      <c r="D3" s="186"/>
      <c r="E3" s="6" t="s">
        <v>205</v>
      </c>
      <c r="F3" s="81"/>
      <c r="G3" s="72"/>
      <c r="H3" s="72"/>
      <c r="I3" s="72"/>
      <c r="J3" s="163"/>
      <c r="K3" s="187">
        <v>40629</v>
      </c>
      <c r="L3" s="187"/>
      <c r="M3" s="187"/>
      <c r="N3" s="6" t="s">
        <v>28</v>
      </c>
    </row>
    <row r="4" spans="1:14">
      <c r="A4" s="72"/>
      <c r="B4" s="72"/>
      <c r="C4" s="72"/>
      <c r="D4" s="72"/>
      <c r="E4" s="72"/>
      <c r="F4" s="72"/>
      <c r="G4" s="72"/>
      <c r="H4" s="188"/>
      <c r="I4" s="188"/>
      <c r="J4" s="72"/>
      <c r="K4" s="72"/>
      <c r="L4" s="72"/>
      <c r="M4" s="163"/>
      <c r="N4" s="72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50"/>
      <c r="B6" s="44" t="s">
        <v>444</v>
      </c>
      <c r="C6" s="56" t="s">
        <v>41</v>
      </c>
      <c r="D6" s="28">
        <v>40629</v>
      </c>
      <c r="E6" s="28">
        <v>40631</v>
      </c>
      <c r="F6" s="29">
        <v>37310</v>
      </c>
      <c r="G6" s="30">
        <v>60000</v>
      </c>
      <c r="H6" s="57"/>
      <c r="I6" s="31"/>
      <c r="J6" s="30"/>
      <c r="K6" s="30">
        <v>60000</v>
      </c>
      <c r="L6" s="30"/>
      <c r="M6" s="30"/>
      <c r="N6" s="73">
        <f t="shared" ref="N6:N8" si="0">SUM(G6+I6)</f>
        <v>60000</v>
      </c>
    </row>
    <row r="7" spans="1:14">
      <c r="A7" s="50"/>
      <c r="B7" s="44" t="s">
        <v>445</v>
      </c>
      <c r="C7" s="44" t="s">
        <v>41</v>
      </c>
      <c r="D7" s="28">
        <v>40629</v>
      </c>
      <c r="E7" s="28">
        <v>40631</v>
      </c>
      <c r="F7" s="29">
        <v>37311</v>
      </c>
      <c r="G7" s="30">
        <v>60000</v>
      </c>
      <c r="H7" s="30"/>
      <c r="I7" s="31"/>
      <c r="J7" s="30"/>
      <c r="K7" s="30">
        <v>60000</v>
      </c>
      <c r="L7" s="30"/>
      <c r="M7" s="30"/>
      <c r="N7" s="73">
        <f t="shared" si="0"/>
        <v>60000</v>
      </c>
    </row>
    <row r="8" spans="1:14">
      <c r="A8" s="50"/>
      <c r="B8" s="44" t="s">
        <v>213</v>
      </c>
      <c r="C8" s="56"/>
      <c r="D8" s="28"/>
      <c r="E8" s="28"/>
      <c r="F8" s="29">
        <v>37312</v>
      </c>
      <c r="G8" s="30"/>
      <c r="H8" s="30" t="s">
        <v>446</v>
      </c>
      <c r="I8" s="30">
        <v>405000</v>
      </c>
      <c r="J8" s="31"/>
      <c r="K8" s="30">
        <v>405000</v>
      </c>
      <c r="L8" s="30"/>
      <c r="M8" s="30"/>
      <c r="N8" s="73">
        <f t="shared" si="0"/>
        <v>405000</v>
      </c>
    </row>
    <row r="9" spans="1:14">
      <c r="A9" s="50"/>
      <c r="B9" s="44" t="s">
        <v>447</v>
      </c>
      <c r="C9" s="56"/>
      <c r="D9" s="28"/>
      <c r="E9" s="28"/>
      <c r="F9" s="29">
        <v>37313</v>
      </c>
      <c r="G9" s="30"/>
      <c r="H9" s="30" t="s">
        <v>448</v>
      </c>
      <c r="I9" s="30">
        <v>77000</v>
      </c>
      <c r="J9" s="31">
        <v>77000</v>
      </c>
      <c r="K9" s="30"/>
      <c r="L9" s="30"/>
      <c r="M9" s="30"/>
      <c r="N9" s="73">
        <f>SUM(G9+I9)</f>
        <v>77000</v>
      </c>
    </row>
    <row r="10" spans="1:14">
      <c r="A10" s="50"/>
      <c r="B10" s="44" t="s">
        <v>449</v>
      </c>
      <c r="C10" s="44" t="s">
        <v>93</v>
      </c>
      <c r="D10" s="28">
        <v>40629</v>
      </c>
      <c r="E10" s="28">
        <v>40630</v>
      </c>
      <c r="F10" s="29">
        <v>37314</v>
      </c>
      <c r="G10" s="30">
        <v>34500</v>
      </c>
      <c r="H10" s="30"/>
      <c r="I10" s="31"/>
      <c r="J10" s="30"/>
      <c r="K10" s="30">
        <v>34500</v>
      </c>
      <c r="L10" s="30"/>
      <c r="M10" s="30"/>
      <c r="N10" s="73">
        <f t="shared" ref="N10:N38" si="1">SUM(G10+I10)</f>
        <v>34500</v>
      </c>
    </row>
    <row r="11" spans="1:14">
      <c r="A11" s="43"/>
      <c r="B11" s="44" t="s">
        <v>449</v>
      </c>
      <c r="C11" s="56"/>
      <c r="D11" s="28"/>
      <c r="E11" s="28"/>
      <c r="F11" s="29">
        <v>37314</v>
      </c>
      <c r="G11" s="30"/>
      <c r="H11" s="30" t="s">
        <v>450</v>
      </c>
      <c r="I11" s="30">
        <v>37500</v>
      </c>
      <c r="J11" s="31"/>
      <c r="K11" s="30">
        <v>37500</v>
      </c>
      <c r="L11" s="30"/>
      <c r="M11" s="30"/>
      <c r="N11" s="73">
        <v>37500</v>
      </c>
    </row>
    <row r="12" spans="1:14">
      <c r="A12" s="43"/>
      <c r="B12" s="45" t="s">
        <v>451</v>
      </c>
      <c r="C12" s="56"/>
      <c r="D12" s="28"/>
      <c r="E12" s="28"/>
      <c r="F12" s="29">
        <v>37315</v>
      </c>
      <c r="G12" s="30"/>
      <c r="H12" s="30" t="s">
        <v>452</v>
      </c>
      <c r="I12" s="31">
        <v>82000</v>
      </c>
      <c r="J12" s="30"/>
      <c r="K12" s="30">
        <v>82000</v>
      </c>
      <c r="L12" s="30"/>
      <c r="M12" s="30"/>
      <c r="N12" s="73">
        <f t="shared" si="1"/>
        <v>82000</v>
      </c>
    </row>
    <row r="13" spans="1:14">
      <c r="A13" s="43"/>
      <c r="B13" s="45" t="s">
        <v>453</v>
      </c>
      <c r="C13" s="56"/>
      <c r="D13" s="28"/>
      <c r="E13" s="28"/>
      <c r="F13" s="29">
        <v>37316</v>
      </c>
      <c r="G13" s="30"/>
      <c r="H13" s="30" t="s">
        <v>454</v>
      </c>
      <c r="I13" s="31">
        <v>96000</v>
      </c>
      <c r="J13" s="31"/>
      <c r="K13" s="30">
        <v>96000</v>
      </c>
      <c r="L13" s="30"/>
      <c r="M13" s="30"/>
      <c r="N13" s="73">
        <f t="shared" si="1"/>
        <v>96000</v>
      </c>
    </row>
    <row r="14" spans="1:14">
      <c r="A14" s="43"/>
      <c r="B14" s="45" t="s">
        <v>407</v>
      </c>
      <c r="C14" s="56"/>
      <c r="D14" s="28"/>
      <c r="E14" s="28"/>
      <c r="F14" s="29">
        <v>37317</v>
      </c>
      <c r="G14" s="30"/>
      <c r="H14" s="30" t="s">
        <v>27</v>
      </c>
      <c r="I14" s="31">
        <v>10600</v>
      </c>
      <c r="J14" s="31">
        <v>10600</v>
      </c>
      <c r="K14" s="30"/>
      <c r="L14" s="30"/>
      <c r="M14" s="30"/>
      <c r="N14" s="73">
        <f t="shared" si="1"/>
        <v>10600</v>
      </c>
    </row>
    <row r="15" spans="1:14">
      <c r="A15" s="43"/>
      <c r="B15" s="45"/>
      <c r="C15" s="56"/>
      <c r="D15" s="28"/>
      <c r="E15" s="28"/>
      <c r="F15" s="29"/>
      <c r="G15" s="30"/>
      <c r="H15" s="30"/>
      <c r="I15" s="30"/>
      <c r="J15" s="30"/>
      <c r="K15" s="30"/>
      <c r="L15" s="30"/>
      <c r="M15" s="74"/>
      <c r="N15" s="73">
        <f t="shared" si="1"/>
        <v>0</v>
      </c>
    </row>
    <row r="16" spans="1:14">
      <c r="A16" s="46"/>
      <c r="B16" s="45"/>
      <c r="C16" s="56"/>
      <c r="D16" s="28"/>
      <c r="E16" s="28"/>
      <c r="F16" s="29"/>
      <c r="G16" s="30"/>
      <c r="H16" s="34"/>
      <c r="I16" s="35"/>
      <c r="J16" s="30"/>
      <c r="K16" s="36"/>
      <c r="L16" s="30"/>
      <c r="M16" s="82"/>
      <c r="N16" s="73">
        <f t="shared" si="1"/>
        <v>0</v>
      </c>
    </row>
    <row r="17" spans="1:14">
      <c r="A17" s="46"/>
      <c r="B17" s="47"/>
      <c r="C17" s="56"/>
      <c r="D17" s="28"/>
      <c r="E17" s="28"/>
      <c r="F17" s="29"/>
      <c r="G17" s="34"/>
      <c r="H17" s="34"/>
      <c r="I17" s="35"/>
      <c r="J17" s="34"/>
      <c r="K17" s="36"/>
      <c r="L17" s="34"/>
      <c r="M17" s="82"/>
      <c r="N17" s="73">
        <f t="shared" si="1"/>
        <v>0</v>
      </c>
    </row>
    <row r="18" spans="1:14">
      <c r="A18" s="46"/>
      <c r="B18" s="47"/>
      <c r="C18" s="38"/>
      <c r="D18" s="33"/>
      <c r="E18" s="33"/>
      <c r="F18" s="29"/>
      <c r="G18" s="34"/>
      <c r="H18" s="34"/>
      <c r="I18" s="35"/>
      <c r="J18" s="34"/>
      <c r="K18" s="36"/>
      <c r="L18" s="34"/>
      <c r="M18" s="34"/>
      <c r="N18" s="73">
        <f t="shared" si="1"/>
        <v>0</v>
      </c>
    </row>
    <row r="19" spans="1:14">
      <c r="A19" s="48"/>
      <c r="B19" s="49"/>
      <c r="C19" s="40"/>
      <c r="D19" s="33"/>
      <c r="E19" s="33"/>
      <c r="F19" s="29"/>
      <c r="G19" s="30"/>
      <c r="H19" s="30"/>
      <c r="I19" s="31"/>
      <c r="J19" s="30"/>
      <c r="K19" s="30"/>
      <c r="L19" s="30"/>
      <c r="M19" s="83"/>
      <c r="N19" s="73">
        <f t="shared" si="1"/>
        <v>0</v>
      </c>
    </row>
    <row r="20" spans="1:14">
      <c r="A20" s="48"/>
      <c r="B20" s="49"/>
      <c r="C20" s="45"/>
      <c r="D20" s="33"/>
      <c r="E20" s="33"/>
      <c r="F20" s="29"/>
      <c r="G20" s="30"/>
      <c r="H20" s="34"/>
      <c r="I20" s="35"/>
      <c r="J20" s="30"/>
      <c r="K20" s="34"/>
      <c r="L20" s="30"/>
      <c r="M20" s="83"/>
      <c r="N20" s="73">
        <f t="shared" si="1"/>
        <v>0</v>
      </c>
    </row>
    <row r="21" spans="1:14">
      <c r="A21" s="48"/>
      <c r="B21" s="49"/>
      <c r="C21" s="49"/>
      <c r="D21" s="33"/>
      <c r="E21" s="33"/>
      <c r="F21" s="29"/>
      <c r="G21" s="30"/>
      <c r="H21" s="34"/>
      <c r="I21" s="35"/>
      <c r="J21" s="30"/>
      <c r="K21" s="34"/>
      <c r="L21" s="30"/>
      <c r="M21" s="83"/>
      <c r="N21" s="73">
        <f t="shared" si="1"/>
        <v>0</v>
      </c>
    </row>
    <row r="22" spans="1:14">
      <c r="A22" s="48"/>
      <c r="B22" s="49"/>
      <c r="C22" s="40"/>
      <c r="D22" s="33"/>
      <c r="E22" s="33"/>
      <c r="F22" s="29"/>
      <c r="G22" s="30"/>
      <c r="H22" s="34"/>
      <c r="I22" s="35"/>
      <c r="J22" s="30"/>
      <c r="K22" s="34"/>
      <c r="L22" s="30"/>
      <c r="M22" s="83"/>
      <c r="N22" s="73">
        <f t="shared" si="1"/>
        <v>0</v>
      </c>
    </row>
    <row r="23" spans="1:14">
      <c r="A23" s="48"/>
      <c r="B23" s="49"/>
      <c r="C23" s="49"/>
      <c r="D23" s="33"/>
      <c r="E23" s="33"/>
      <c r="F23" s="29"/>
      <c r="G23" s="30"/>
      <c r="H23" s="34"/>
      <c r="I23" s="35"/>
      <c r="J23" s="30"/>
      <c r="K23" s="34"/>
      <c r="L23" s="30"/>
      <c r="M23" s="83"/>
      <c r="N23" s="73">
        <f t="shared" si="1"/>
        <v>0</v>
      </c>
    </row>
    <row r="24" spans="1:14">
      <c r="A24" s="48"/>
      <c r="B24" s="49"/>
      <c r="C24" s="49"/>
      <c r="D24" s="33"/>
      <c r="E24" s="33"/>
      <c r="F24" s="29"/>
      <c r="G24" s="30"/>
      <c r="H24" s="34"/>
      <c r="I24" s="35"/>
      <c r="J24" s="30"/>
      <c r="K24" s="34"/>
      <c r="L24" s="30"/>
      <c r="M24" s="83"/>
      <c r="N24" s="73">
        <f t="shared" si="1"/>
        <v>0</v>
      </c>
    </row>
    <row r="25" spans="1:14">
      <c r="A25" s="48"/>
      <c r="B25" s="49"/>
      <c r="C25" s="49"/>
      <c r="D25" s="33"/>
      <c r="E25" s="33"/>
      <c r="F25" s="29"/>
      <c r="G25" s="30"/>
      <c r="H25" s="34"/>
      <c r="I25" s="35"/>
      <c r="J25" s="30"/>
      <c r="K25" s="34"/>
      <c r="L25" s="30"/>
      <c r="M25" s="83"/>
      <c r="N25" s="73">
        <f t="shared" si="1"/>
        <v>0</v>
      </c>
    </row>
    <row r="26" spans="1:14">
      <c r="A26" s="48"/>
      <c r="B26" s="49"/>
      <c r="C26" s="49"/>
      <c r="D26" s="33"/>
      <c r="E26" s="33"/>
      <c r="F26" s="29"/>
      <c r="G26" s="30"/>
      <c r="H26" s="34"/>
      <c r="I26" s="35"/>
      <c r="J26" s="30"/>
      <c r="K26" s="34"/>
      <c r="L26" s="30"/>
      <c r="M26" s="83"/>
      <c r="N26" s="73">
        <f t="shared" si="1"/>
        <v>0</v>
      </c>
    </row>
    <row r="27" spans="1:14">
      <c r="A27" s="48"/>
      <c r="B27" s="49"/>
      <c r="C27" s="49"/>
      <c r="D27" s="33"/>
      <c r="E27" s="33"/>
      <c r="F27" s="29"/>
      <c r="G27" s="30"/>
      <c r="H27" s="34"/>
      <c r="I27" s="35"/>
      <c r="J27" s="30"/>
      <c r="K27" s="34"/>
      <c r="L27" s="30"/>
      <c r="M27" s="83"/>
      <c r="N27" s="73">
        <f t="shared" si="1"/>
        <v>0</v>
      </c>
    </row>
    <row r="28" spans="1:14">
      <c r="A28" s="48"/>
      <c r="B28" s="49"/>
      <c r="C28" s="49"/>
      <c r="D28" s="33"/>
      <c r="E28" s="33"/>
      <c r="F28" s="29"/>
      <c r="G28" s="30"/>
      <c r="H28" s="34"/>
      <c r="I28" s="35"/>
      <c r="J28" s="30"/>
      <c r="K28" s="34"/>
      <c r="L28" s="30"/>
      <c r="M28" s="83"/>
      <c r="N28" s="73">
        <f t="shared" si="1"/>
        <v>0</v>
      </c>
    </row>
    <row r="29" spans="1:14">
      <c r="A29" s="48"/>
      <c r="B29" s="49"/>
      <c r="C29" s="49"/>
      <c r="D29" s="33"/>
      <c r="E29" s="33"/>
      <c r="F29" s="29"/>
      <c r="G29" s="30"/>
      <c r="H29" s="34"/>
      <c r="I29" s="35"/>
      <c r="J29" s="30"/>
      <c r="K29" s="34"/>
      <c r="L29" s="30"/>
      <c r="M29" s="83"/>
      <c r="N29" s="73">
        <f t="shared" si="1"/>
        <v>0</v>
      </c>
    </row>
    <row r="30" spans="1:14">
      <c r="A30" s="48"/>
      <c r="B30" s="49"/>
      <c r="C30" s="49"/>
      <c r="D30" s="33"/>
      <c r="E30" s="33"/>
      <c r="F30" s="29"/>
      <c r="G30" s="30"/>
      <c r="H30" s="34"/>
      <c r="I30" s="35"/>
      <c r="J30" s="30"/>
      <c r="K30" s="34"/>
      <c r="L30" s="30"/>
      <c r="M30" s="83"/>
      <c r="N30" s="73">
        <f t="shared" si="1"/>
        <v>0</v>
      </c>
    </row>
    <row r="31" spans="1:14">
      <c r="A31" s="48"/>
      <c r="B31" s="40"/>
      <c r="C31" s="40"/>
      <c r="D31" s="33"/>
      <c r="E31" s="33"/>
      <c r="F31" s="29"/>
      <c r="G31" s="30"/>
      <c r="H31" s="34"/>
      <c r="I31" s="35"/>
      <c r="J31" s="30"/>
      <c r="K31" s="34"/>
      <c r="L31" s="30"/>
      <c r="M31" s="83"/>
      <c r="N31" s="73">
        <f t="shared" si="1"/>
        <v>0</v>
      </c>
    </row>
    <row r="32" spans="1:14">
      <c r="A32" s="48"/>
      <c r="B32" s="49"/>
      <c r="C32" s="49"/>
      <c r="D32" s="33"/>
      <c r="E32" s="33"/>
      <c r="F32" s="29"/>
      <c r="G32" s="30"/>
      <c r="H32" s="34"/>
      <c r="I32" s="35"/>
      <c r="J32" s="30"/>
      <c r="K32" s="34"/>
      <c r="L32" s="30"/>
      <c r="M32" s="83"/>
      <c r="N32" s="73">
        <f t="shared" si="1"/>
        <v>0</v>
      </c>
    </row>
    <row r="33" spans="1:14">
      <c r="A33" s="48"/>
      <c r="B33" s="49"/>
      <c r="C33" s="40"/>
      <c r="D33" s="33"/>
      <c r="E33" s="33"/>
      <c r="F33" s="29"/>
      <c r="G33" s="30"/>
      <c r="H33" s="34"/>
      <c r="I33" s="35"/>
      <c r="J33" s="30"/>
      <c r="K33" s="34"/>
      <c r="L33" s="30"/>
      <c r="M33" s="83"/>
      <c r="N33" s="73">
        <f t="shared" si="1"/>
        <v>0</v>
      </c>
    </row>
    <row r="34" spans="1:14">
      <c r="A34" s="48"/>
      <c r="B34" s="49"/>
      <c r="C34" s="40"/>
      <c r="D34" s="33"/>
      <c r="E34" s="33"/>
      <c r="F34" s="40"/>
      <c r="G34" s="30"/>
      <c r="H34" s="34"/>
      <c r="I34" s="35"/>
      <c r="J34" s="30"/>
      <c r="K34" s="34"/>
      <c r="L34" s="30"/>
      <c r="M34" s="83"/>
      <c r="N34" s="73">
        <f t="shared" si="1"/>
        <v>0</v>
      </c>
    </row>
    <row r="35" spans="1:14">
      <c r="A35" s="48"/>
      <c r="B35" s="49"/>
      <c r="C35" s="40"/>
      <c r="D35" s="33"/>
      <c r="E35" s="33"/>
      <c r="F35" s="40"/>
      <c r="G35" s="30"/>
      <c r="H35" s="34"/>
      <c r="I35" s="35"/>
      <c r="J35" s="30"/>
      <c r="K35" s="34"/>
      <c r="L35" s="30"/>
      <c r="M35" s="83"/>
      <c r="N35" s="73">
        <f t="shared" si="1"/>
        <v>0</v>
      </c>
    </row>
    <row r="36" spans="1:14">
      <c r="A36" s="48"/>
      <c r="B36" s="49"/>
      <c r="C36" s="40"/>
      <c r="D36" s="33"/>
      <c r="E36" s="33"/>
      <c r="F36" s="40"/>
      <c r="G36" s="30"/>
      <c r="H36" s="34"/>
      <c r="I36" s="35"/>
      <c r="J36" s="30"/>
      <c r="K36" s="34"/>
      <c r="L36" s="30"/>
      <c r="M36" s="83"/>
      <c r="N36" s="73">
        <f t="shared" si="1"/>
        <v>0</v>
      </c>
    </row>
    <row r="37" spans="1:14">
      <c r="A37" s="48"/>
      <c r="B37" s="49"/>
      <c r="C37" s="40"/>
      <c r="D37" s="33"/>
      <c r="E37" s="33"/>
      <c r="F37" s="40"/>
      <c r="G37" s="30"/>
      <c r="H37" s="34"/>
      <c r="I37" s="35"/>
      <c r="J37" s="30"/>
      <c r="K37" s="34"/>
      <c r="L37" s="30"/>
      <c r="M37" s="83"/>
      <c r="N37" s="73">
        <f t="shared" si="1"/>
        <v>0</v>
      </c>
    </row>
    <row r="38" spans="1:14">
      <c r="A38" s="48"/>
      <c r="B38" s="49"/>
      <c r="C38" s="40"/>
      <c r="D38" s="33"/>
      <c r="E38" s="33"/>
      <c r="F38" s="40"/>
      <c r="G38" s="30"/>
      <c r="H38" s="34"/>
      <c r="I38" s="35"/>
      <c r="J38" s="30"/>
      <c r="K38" s="34"/>
      <c r="L38" s="30"/>
      <c r="M38" s="83"/>
      <c r="N38" s="73">
        <f t="shared" si="1"/>
        <v>0</v>
      </c>
    </row>
    <row r="39" spans="1:14">
      <c r="A39" s="48"/>
      <c r="B39" s="49"/>
      <c r="C39" s="40"/>
      <c r="D39" s="33"/>
      <c r="E39" s="33"/>
      <c r="F39" s="40"/>
      <c r="G39" s="30"/>
      <c r="H39" s="34"/>
      <c r="I39" s="35"/>
      <c r="J39" s="30"/>
      <c r="K39" s="34"/>
      <c r="L39" s="30"/>
      <c r="M39" s="83"/>
      <c r="N39" s="73">
        <f>SUM(N6:N38)</f>
        <v>862600</v>
      </c>
    </row>
    <row r="40" spans="1:14">
      <c r="A40" s="6" t="s">
        <v>17</v>
      </c>
      <c r="B40" s="6"/>
      <c r="C40" s="84"/>
      <c r="D40" s="85"/>
      <c r="E40" s="85"/>
      <c r="F40" s="85"/>
      <c r="G40" s="30">
        <f>SUM(G6:G39)</f>
        <v>154500</v>
      </c>
      <c r="H40" s="30"/>
      <c r="I40" s="74">
        <f>SUM(I6:I38)</f>
        <v>708100</v>
      </c>
      <c r="J40" s="74">
        <f>SUM(J6:J38)</f>
        <v>87600</v>
      </c>
      <c r="K40" s="74">
        <f>SUM(K6:K38)</f>
        <v>775000</v>
      </c>
      <c r="L40" s="74">
        <f>SUM(L6:L39)</f>
        <v>0</v>
      </c>
      <c r="M40" s="74">
        <f>SUM(M6:M39)</f>
        <v>0</v>
      </c>
      <c r="N40" s="74">
        <f>SUM(J40:M40)</f>
        <v>862600</v>
      </c>
    </row>
    <row r="41" spans="1:14">
      <c r="A41" s="72"/>
      <c r="B41" s="72"/>
      <c r="C41" s="72"/>
      <c r="D41" s="76"/>
      <c r="E41" s="72"/>
      <c r="F41" s="72"/>
      <c r="G41" s="72"/>
      <c r="H41" s="164" t="s">
        <v>18</v>
      </c>
      <c r="I41" s="86"/>
      <c r="J41" s="84"/>
      <c r="K41" s="163"/>
      <c r="L41" s="84"/>
      <c r="M41" s="84"/>
      <c r="N41" s="72"/>
    </row>
    <row r="42" spans="1:14" ht="18.75">
      <c r="A42" s="6" t="s">
        <v>19</v>
      </c>
      <c r="B42" s="6"/>
      <c r="C42" s="72"/>
      <c r="D42" s="76"/>
      <c r="E42" s="163" t="s">
        <v>20</v>
      </c>
      <c r="F42" s="163"/>
      <c r="G42" s="72" t="s">
        <v>21</v>
      </c>
      <c r="H42" s="87"/>
      <c r="I42" s="87"/>
      <c r="J42" s="88"/>
      <c r="K42" s="22"/>
      <c r="L42" s="22"/>
      <c r="M42" s="72"/>
      <c r="N42" s="72"/>
    </row>
    <row r="43" spans="1:14">
      <c r="A43" s="6" t="s">
        <v>22</v>
      </c>
      <c r="B43" s="163"/>
      <c r="C43" s="89"/>
      <c r="D43" s="72"/>
      <c r="E43" s="189">
        <v>500</v>
      </c>
      <c r="F43" s="190"/>
      <c r="G43" s="72"/>
      <c r="H43" s="90"/>
      <c r="I43" s="91"/>
      <c r="J43" s="22"/>
      <c r="K43" s="22"/>
      <c r="L43" s="22"/>
      <c r="M43" s="72"/>
      <c r="N43" s="75"/>
    </row>
    <row r="44" spans="1:14">
      <c r="A44" s="6" t="s">
        <v>23</v>
      </c>
      <c r="B44" s="72"/>
      <c r="C44" s="92">
        <v>100</v>
      </c>
      <c r="D44" s="72"/>
      <c r="E44" s="72"/>
      <c r="F44" s="72"/>
      <c r="G44" s="72"/>
      <c r="H44" s="93"/>
      <c r="I44" s="94"/>
      <c r="J44" s="72"/>
      <c r="K44" s="72"/>
      <c r="L44" s="72"/>
      <c r="M44" s="72"/>
      <c r="N44" s="75"/>
    </row>
    <row r="45" spans="1:14">
      <c r="A45" s="72"/>
      <c r="B45" s="72"/>
      <c r="C45" s="30">
        <f>((C43+C44)*E43)</f>
        <v>50000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5"/>
    </row>
    <row r="46" spans="1:14">
      <c r="A46" s="6" t="s">
        <v>24</v>
      </c>
      <c r="B46" s="72"/>
      <c r="C46" s="95">
        <v>37600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>
      <c r="A47" s="191" t="s">
        <v>16</v>
      </c>
      <c r="B47" s="191"/>
      <c r="C47" s="30">
        <f>SUM(C45+C46)</f>
        <v>87600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/>
    </row>
  </sheetData>
  <mergeCells count="6">
    <mergeCell ref="A47:B47"/>
    <mergeCell ref="C1:F1"/>
    <mergeCell ref="B3:D3"/>
    <mergeCell ref="K3:M3"/>
    <mergeCell ref="H4:I4"/>
    <mergeCell ref="E43:F43"/>
  </mergeCells>
  <pageMargins left="1.1200000000000001" right="0.23622047244094491" top="0.35433070866141736" bottom="0.43307086614173229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36</vt:i4>
      </vt:variant>
    </vt:vector>
  </HeadingPairs>
  <TitlesOfParts>
    <vt:vector size="95" baseType="lpstr">
      <vt:lpstr>MARZO 31 PM</vt:lpstr>
      <vt:lpstr>MARZO 31 AM </vt:lpstr>
      <vt:lpstr>MARZO 30 PM</vt:lpstr>
      <vt:lpstr>MARZO 30 AM</vt:lpstr>
      <vt:lpstr>MARZO 29 PM</vt:lpstr>
      <vt:lpstr>MARZO 29 AM</vt:lpstr>
      <vt:lpstr>MARZO 28 PM</vt:lpstr>
      <vt:lpstr>MARZO 28 AM</vt:lpstr>
      <vt:lpstr>MARZO 27 PM</vt:lpstr>
      <vt:lpstr>MARZO 27 AM</vt:lpstr>
      <vt:lpstr>MARZO 26 PM</vt:lpstr>
      <vt:lpstr>MARZO 26 AM</vt:lpstr>
      <vt:lpstr>MARZO 25 PM</vt:lpstr>
      <vt:lpstr>MARZO25  AM</vt:lpstr>
      <vt:lpstr>MARZO24 PM</vt:lpstr>
      <vt:lpstr>MARZO 24 am</vt:lpstr>
      <vt:lpstr>MARZO 23 PM</vt:lpstr>
      <vt:lpstr>MARZO 23 AM</vt:lpstr>
      <vt:lpstr>MARZO 22 PM </vt:lpstr>
      <vt:lpstr>MARZO 22 AM</vt:lpstr>
      <vt:lpstr>MARZO 21 PM</vt:lpstr>
      <vt:lpstr>MARZO 20 PM</vt:lpstr>
      <vt:lpstr>MARZO 20 AM</vt:lpstr>
      <vt:lpstr>MARZO 19 PM</vt:lpstr>
      <vt:lpstr>MARZO 19 AM</vt:lpstr>
      <vt:lpstr>MARZO 18 PM</vt:lpstr>
      <vt:lpstr>MARZO 18 AM</vt:lpstr>
      <vt:lpstr>MARZO 17 PM</vt:lpstr>
      <vt:lpstr>MARZO 17 AM</vt:lpstr>
      <vt:lpstr>MARZO 16 PM</vt:lpstr>
      <vt:lpstr>MARZO 16 AM</vt:lpstr>
      <vt:lpstr>MARZO 15 PM</vt:lpstr>
      <vt:lpstr>MARZO 15 AM</vt:lpstr>
      <vt:lpstr>MARZO 14 PM</vt:lpstr>
      <vt:lpstr>MARZO 14 AM </vt:lpstr>
      <vt:lpstr>MARZO 13 PM</vt:lpstr>
      <vt:lpstr>MARZO 13 AM  </vt:lpstr>
      <vt:lpstr>MARZO 12 PM  </vt:lpstr>
      <vt:lpstr>MARZO 12 AM </vt:lpstr>
      <vt:lpstr>MARZO 11 PM</vt:lpstr>
      <vt:lpstr>MARZO 11 AM</vt:lpstr>
      <vt:lpstr>MARZO 10 PM</vt:lpstr>
      <vt:lpstr>MARZO 10 am</vt:lpstr>
      <vt:lpstr>MARZO 9  pm</vt:lpstr>
      <vt:lpstr>MARZO 9 PM  </vt:lpstr>
      <vt:lpstr>MARZO 8 PM </vt:lpstr>
      <vt:lpstr>MARZO 8 AM</vt:lpstr>
      <vt:lpstr>MARZO 7, PM</vt:lpstr>
      <vt:lpstr>MARZO 6 PM</vt:lpstr>
      <vt:lpstr>MARZO 6 AM</vt:lpstr>
      <vt:lpstr>MARZO 05 PM</vt:lpstr>
      <vt:lpstr>MARZO 5AM </vt:lpstr>
      <vt:lpstr>MARZO 4 AM</vt:lpstr>
      <vt:lpstr>MARZO 3 PM</vt:lpstr>
      <vt:lpstr>MARZO 3 AM</vt:lpstr>
      <vt:lpstr>MARZO 2 PM </vt:lpstr>
      <vt:lpstr>MARZO 2 AM</vt:lpstr>
      <vt:lpstr>MARZO 1 PM</vt:lpstr>
      <vt:lpstr>MARZO 1 AM</vt:lpstr>
      <vt:lpstr>'MARZO 05 PM'!Área_de_impresión</vt:lpstr>
      <vt:lpstr>'MARZO 1 AM'!Área_de_impresión</vt:lpstr>
      <vt:lpstr>'MARZO 1 PM'!Área_de_impresión</vt:lpstr>
      <vt:lpstr>'MARZO 10 am'!Área_de_impresión</vt:lpstr>
      <vt:lpstr>'MARZO 10 PM'!Área_de_impresión</vt:lpstr>
      <vt:lpstr>'MARZO 11 AM'!Área_de_impresión</vt:lpstr>
      <vt:lpstr>'MARZO 11 PM'!Área_de_impresión</vt:lpstr>
      <vt:lpstr>'MARZO 14 AM '!Área_de_impresión</vt:lpstr>
      <vt:lpstr>'MARZO 14 PM'!Área_de_impresión</vt:lpstr>
      <vt:lpstr>'MARZO 16 PM'!Área_de_impresión</vt:lpstr>
      <vt:lpstr>'MARZO 17 AM'!Área_de_impresión</vt:lpstr>
      <vt:lpstr>'MARZO 19 AM'!Área_de_impresión</vt:lpstr>
      <vt:lpstr>'MARZO 19 PM'!Área_de_impresión</vt:lpstr>
      <vt:lpstr>'MARZO 2 AM'!Área_de_impresión</vt:lpstr>
      <vt:lpstr>'MARZO 2 PM '!Área_de_impresión</vt:lpstr>
      <vt:lpstr>'MARZO 20 PM'!Área_de_impresión</vt:lpstr>
      <vt:lpstr>'MARZO 21 PM'!Área_de_impresión</vt:lpstr>
      <vt:lpstr>'MARZO 22 AM'!Área_de_impresión</vt:lpstr>
      <vt:lpstr>'MARZO 22 PM '!Área_de_impresión</vt:lpstr>
      <vt:lpstr>'MARZO 26 PM'!Área_de_impresión</vt:lpstr>
      <vt:lpstr>'MARZO 27 AM'!Área_de_impresión</vt:lpstr>
      <vt:lpstr>'MARZO 3 AM'!Área_de_impresión</vt:lpstr>
      <vt:lpstr>'MARZO 3 PM'!Área_de_impresión</vt:lpstr>
      <vt:lpstr>'MARZO 30 AM'!Área_de_impresión</vt:lpstr>
      <vt:lpstr>'MARZO 30 PM'!Área_de_impresión</vt:lpstr>
      <vt:lpstr>'MARZO 31 AM '!Área_de_impresión</vt:lpstr>
      <vt:lpstr>'MARZO 31 PM'!Área_de_impresión</vt:lpstr>
      <vt:lpstr>'MARZO 4 AM'!Área_de_impresión</vt:lpstr>
      <vt:lpstr>'MARZO 5AM '!Área_de_impresión</vt:lpstr>
      <vt:lpstr>'MARZO 6 AM'!Área_de_impresión</vt:lpstr>
      <vt:lpstr>'MARZO 6 PM'!Área_de_impresión</vt:lpstr>
      <vt:lpstr>'MARZO 7, PM'!Área_de_impresión</vt:lpstr>
      <vt:lpstr>'MARZO 8 AM'!Área_de_impresión</vt:lpstr>
      <vt:lpstr>'MARZO 8 PM '!Área_de_impresión</vt:lpstr>
      <vt:lpstr>'MARZO 9  pm'!Área_de_impresión</vt:lpstr>
      <vt:lpstr>'MARZO 9 PM 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2011-04-01T03:29:06Z</cp:lastPrinted>
  <dcterms:created xsi:type="dcterms:W3CDTF">2011-03-01T19:27:22Z</dcterms:created>
  <dcterms:modified xsi:type="dcterms:W3CDTF">2011-04-01T03:32:56Z</dcterms:modified>
</cp:coreProperties>
</file>