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4" activeTab="9"/>
  </bookViews>
  <sheets>
    <sheet name="MAYO 31 PM" sheetId="63" r:id="rId1"/>
    <sheet name="MAYO 31 AM" sheetId="62" r:id="rId2"/>
    <sheet name="MAYO 30 PM" sheetId="61" r:id="rId3"/>
    <sheet name="MAYO 30 AM" sheetId="60" r:id="rId4"/>
    <sheet name="MAYO 29 PM" sheetId="59" r:id="rId5"/>
    <sheet name="MAYO 29 AM" sheetId="58" r:id="rId6"/>
    <sheet name="MAYO 28 PM" sheetId="57" r:id="rId7"/>
    <sheet name="MAYO 28 AM" sheetId="56" r:id="rId8"/>
    <sheet name="MAYO 27 PM" sheetId="55" r:id="rId9"/>
    <sheet name="MAYO 27 AM " sheetId="54" r:id="rId10"/>
    <sheet name="MAYO 26 PM" sheetId="53" r:id="rId11"/>
    <sheet name="MAYO 26 aM" sheetId="52" r:id="rId12"/>
    <sheet name="MAYO 25 PM" sheetId="51" r:id="rId13"/>
    <sheet name="MAYO 25 AM" sheetId="50" r:id="rId14"/>
    <sheet name="MAYO 24 PM" sheetId="49" r:id="rId15"/>
    <sheet name="MAYO 24 AM" sheetId="48" r:id="rId16"/>
    <sheet name="MAYO 23 PM" sheetId="47" r:id="rId17"/>
    <sheet name="MAYO 23 AM" sheetId="46" r:id="rId18"/>
    <sheet name="MAYO 22 PM" sheetId="45" r:id="rId19"/>
    <sheet name="MAYO 22 AM" sheetId="44" r:id="rId20"/>
    <sheet name="MAYO 21 PM" sheetId="43" r:id="rId21"/>
    <sheet name="MAYO 21 AM" sheetId="42" r:id="rId22"/>
    <sheet name="MAYO 20 PM " sheetId="41" r:id="rId23"/>
    <sheet name="MAYO20 Am" sheetId="40" r:id="rId24"/>
    <sheet name="MAYO 19 PM" sheetId="39" r:id="rId25"/>
    <sheet name="MAYO 19 AM" sheetId="38" r:id="rId26"/>
    <sheet name="MAYO 18 PM" sheetId="37" r:id="rId27"/>
    <sheet name="MAYO 18 AM" sheetId="36" r:id="rId28"/>
    <sheet name="MAYO 17 PM  " sheetId="35" r:id="rId29"/>
    <sheet name="MAYO 17 AM " sheetId="34" r:id="rId30"/>
    <sheet name="MAYO 16 PM" sheetId="33" r:id="rId31"/>
    <sheet name="MAYO 16 AM" sheetId="32" r:id="rId32"/>
    <sheet name="MAYO 15 PM" sheetId="31" r:id="rId33"/>
    <sheet name="MAYO 15 AM" sheetId="30" r:id="rId34"/>
    <sheet name="MAYO 14 PM" sheetId="29" r:id="rId35"/>
    <sheet name="MAYO 14 AM" sheetId="28" r:id="rId36"/>
    <sheet name="MAYO 13 PM" sheetId="27" r:id="rId37"/>
    <sheet name="MAYO 13 AM" sheetId="26" r:id="rId38"/>
    <sheet name="MAYO 12 PM" sheetId="25" r:id="rId39"/>
    <sheet name="MAYO 12 AM" sheetId="24" r:id="rId40"/>
    <sheet name="MAYO 11 PM" sheetId="23" r:id="rId41"/>
    <sheet name="MAYO 11 AM" sheetId="22" r:id="rId42"/>
    <sheet name="MAYO 10 PM" sheetId="21" r:id="rId43"/>
    <sheet name="MAYO 10 AM " sheetId="20" r:id="rId44"/>
    <sheet name="MAYO 09 PM " sheetId="19" r:id="rId45"/>
    <sheet name="MAYO 09 AM" sheetId="18" r:id="rId46"/>
    <sheet name="MAYO 08 PM" sheetId="17" r:id="rId47"/>
    <sheet name="MAYO 08 AM" sheetId="16" r:id="rId48"/>
    <sheet name="MAYO 07 PM" sheetId="15" r:id="rId49"/>
    <sheet name="MAYO 07AM" sheetId="14" r:id="rId50"/>
    <sheet name="MAYO 06 PM" sheetId="13" r:id="rId51"/>
    <sheet name="MAYO 06 AM" sheetId="12" r:id="rId52"/>
    <sheet name="MAYO 05 PM" sheetId="11" r:id="rId53"/>
    <sheet name="MAYO 05 AM" sheetId="10" r:id="rId54"/>
    <sheet name="MAYO 04MAYO PM" sheetId="9" r:id="rId55"/>
    <sheet name="MAYO 04 AM " sheetId="8" r:id="rId56"/>
    <sheet name="MAYO 03 PM" sheetId="7" r:id="rId57"/>
    <sheet name="MAYO 03 AM" sheetId="6" r:id="rId58"/>
    <sheet name="MAYO 02 PM" sheetId="5" r:id="rId59"/>
    <sheet name="MAYO 02 AM" sheetId="4" r:id="rId60"/>
    <sheet name="MAYO 01 AM" sheetId="1" r:id="rId61"/>
    <sheet name="MAYO 01 PM" sheetId="2" r:id="rId62"/>
    <sheet name="Hoja3" sheetId="3" r:id="rId63"/>
  </sheets>
  <definedNames>
    <definedName name="_xlnm.Print_Area" localSheetId="58">'MAYO 02 PM'!$A$1:$N$51</definedName>
    <definedName name="_xlnm.Print_Area" localSheetId="57">'MAYO 03 AM'!$A$1:$N$51</definedName>
    <definedName name="_xlnm.Print_Area" localSheetId="55">'MAYO 04 AM '!$A$1:$N$51</definedName>
    <definedName name="_xlnm.Print_Area" localSheetId="54">'MAYO 04MAYO PM'!$A$1:$N$51</definedName>
    <definedName name="_xlnm.Print_Area" localSheetId="53">'MAYO 05 AM'!$A$1:$N$52</definedName>
    <definedName name="_xlnm.Print_Area" localSheetId="50">'MAYO 06 PM'!$A$1:$O$52</definedName>
    <definedName name="_xlnm.Print_Area" localSheetId="49">'MAYO 07AM'!$A$1:$O$52</definedName>
    <definedName name="_xlnm.Print_Area" localSheetId="46">'MAYO 08 PM'!$A$1:$N$51</definedName>
    <definedName name="_xlnm.Print_Area" localSheetId="45">'MAYO 09 AM'!$A$1:$N$51</definedName>
    <definedName name="_xlnm.Print_Area" localSheetId="44">'MAYO 09 PM '!$A$1:$N$51</definedName>
    <definedName name="_xlnm.Print_Area" localSheetId="43">'MAYO 10 AM '!$A$1:$N$51</definedName>
    <definedName name="_xlnm.Print_Area" localSheetId="40">'MAYO 11 PM'!$A$1:$N$51</definedName>
    <definedName name="_xlnm.Print_Area" localSheetId="38">'MAYO 12 PM'!$A$1:$N$51</definedName>
    <definedName name="_xlnm.Print_Area" localSheetId="36">'MAYO 13 PM'!$A$1:$N$51</definedName>
    <definedName name="_xlnm.Print_Area" localSheetId="34">'MAYO 14 PM'!$A$1:$N$51</definedName>
    <definedName name="_xlnm.Print_Area" localSheetId="33">'MAYO 15 AM'!$A$1:$N$51</definedName>
    <definedName name="_xlnm.Print_Area" localSheetId="30">'MAYO 16 PM'!$A$1:$N$52</definedName>
    <definedName name="_xlnm.Print_Area" localSheetId="29">'MAYO 17 AM '!$A$1:$N$51</definedName>
    <definedName name="_xlnm.Print_Area" localSheetId="28">'MAYO 17 PM  '!$A$1:$N$51</definedName>
    <definedName name="_xlnm.Print_Area" localSheetId="27">'MAYO 18 AM'!$A$1:$N$51</definedName>
    <definedName name="_xlnm.Print_Area" localSheetId="26">'MAYO 18 PM'!$A$1:$N$52</definedName>
    <definedName name="_xlnm.Print_Area" localSheetId="25">'MAYO 19 AM'!$A$1:$N$51</definedName>
    <definedName name="_xlnm.Print_Area" localSheetId="20">'MAYO 21 PM'!$A$1:$N$51</definedName>
    <definedName name="_xlnm.Print_Area" localSheetId="18">'MAYO 22 PM'!$A$1:$N$51</definedName>
    <definedName name="_xlnm.Print_Area" localSheetId="16">'MAYO 23 PM'!$A$1:$N$51</definedName>
    <definedName name="_xlnm.Print_Area" localSheetId="14">'MAYO 24 PM'!$A$1:$N$51</definedName>
    <definedName name="_xlnm.Print_Area" localSheetId="13">'MAYO 25 AM'!$A$1:$N$51</definedName>
    <definedName name="_xlnm.Print_Area" localSheetId="12">'MAYO 25 PM'!$A$1:$N$51</definedName>
    <definedName name="_xlnm.Print_Area" localSheetId="11">'MAYO 26 aM'!$A$1:$N$51</definedName>
    <definedName name="_xlnm.Print_Area" localSheetId="6">'MAYO 28 PM'!$A$1:$N$51</definedName>
    <definedName name="_xlnm.Print_Area" localSheetId="4">'MAYO 29 PM'!$A$1:$N$51</definedName>
    <definedName name="_xlnm.Print_Area" localSheetId="3">'MAYO 30 AM'!$A$1:$N$51</definedName>
    <definedName name="_xlnm.Print_Area" localSheetId="0">'MAYO 31 PM'!$A$1:$N$51</definedName>
  </definedNames>
  <calcPr calcId="124519"/>
</workbook>
</file>

<file path=xl/calcChain.xml><?xml version="1.0" encoding="utf-8"?>
<calcChain xmlns="http://schemas.openxmlformats.org/spreadsheetml/2006/main">
  <c r="C49" i="6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6" i="62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/>
  <c r="C49" i="6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6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5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58"/>
  <c r="J44"/>
  <c r="C49"/>
  <c r="C51" s="1"/>
  <c r="M44"/>
  <c r="L44"/>
  <c r="K44"/>
  <c r="N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6" i="57"/>
  <c r="N7"/>
  <c r="N8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43"/>
  <c r="C49" i="56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55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5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G44" i="53"/>
  <c r="N6"/>
  <c r="N7"/>
  <c r="N8"/>
  <c r="C49"/>
  <c r="C51" s="1"/>
  <c r="M44"/>
  <c r="L44"/>
  <c r="K44"/>
  <c r="J44"/>
  <c r="N44" s="1"/>
  <c r="I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43"/>
  <c r="C49" i="52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5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5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48"/>
  <c r="K44"/>
  <c r="C49"/>
  <c r="C51" s="1"/>
  <c r="M44"/>
  <c r="L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9" i="47"/>
  <c r="C51" s="1"/>
  <c r="C49" i="45"/>
  <c r="C51" s="1"/>
  <c r="M44" i="47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6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M44" i="45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6" i="42"/>
  <c r="N7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43" s="1"/>
  <c r="N10"/>
  <c r="N9"/>
  <c r="N8"/>
  <c r="C49" i="4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39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9" i="38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37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9" i="36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5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32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9" i="3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28"/>
  <c r="N6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49" i="2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26"/>
  <c r="N6"/>
  <c r="N7"/>
  <c r="N8"/>
  <c r="N9"/>
  <c r="N10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C49" i="25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51" i="24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22"/>
  <c r="N44"/>
  <c r="J44"/>
  <c r="N8"/>
  <c r="N6"/>
  <c r="N7"/>
  <c r="C49"/>
  <c r="C51" s="1"/>
  <c r="M44"/>
  <c r="L44"/>
  <c r="K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C49" i="2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8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6" i="16"/>
  <c r="N7"/>
  <c r="N8"/>
  <c r="N9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43"/>
  <c r="N44" i="15"/>
  <c r="C49"/>
  <c r="C51" s="1"/>
  <c r="M44"/>
  <c r="L44"/>
  <c r="K44"/>
  <c r="J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43"/>
  <c r="C49" i="1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2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6" i="11"/>
  <c r="N7"/>
  <c r="N8"/>
  <c r="N9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43"/>
  <c r="C49" i="1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M44" i="9"/>
  <c r="N6"/>
  <c r="C49"/>
  <c r="C51" s="1"/>
  <c r="L44"/>
  <c r="K44"/>
  <c r="J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49" i="8"/>
  <c r="C51" s="1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C49" i="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C49" i="6"/>
  <c r="C5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C49" i="5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C49" i="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C49" i="2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C49" i="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N44" i="9" l="1"/>
  <c r="N43"/>
</calcChain>
</file>

<file path=xl/sharedStrings.xml><?xml version="1.0" encoding="utf-8"?>
<sst xmlns="http://schemas.openxmlformats.org/spreadsheetml/2006/main" count="2357" uniqueCount="408">
  <si>
    <t xml:space="preserve">        HOTEL SAN BOSCO DE LA FORTUNA S.A</t>
  </si>
  <si>
    <t>CIERRE DIARIO CAJA</t>
  </si>
  <si>
    <t xml:space="preserve">                        ENCARGADO DE RECEPCION:</t>
  </si>
  <si>
    <t>DANIEL</t>
  </si>
  <si>
    <t>AM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</si>
  <si>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</si>
  <si>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</si>
  <si>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</si>
  <si>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</si>
  <si>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</si>
  <si>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</si>
  <si>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</si>
  <si>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</si>
  <si>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</si>
  <si>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</si>
  <si>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</si>
  <si>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</si>
  <si>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</si>
  <si>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</si>
  <si>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CLAIRE THOMAS</t>
  </si>
  <si>
    <t>WK</t>
  </si>
  <si>
    <t>JOSHUA</t>
  </si>
  <si>
    <t>V=4644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</si>
  <si>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</si>
  <si>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</si>
  <si>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</si>
  <si>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</si>
  <si>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</si>
  <si>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</si>
  <si>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</si>
  <si>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CAROLINA </t>
  </si>
  <si>
    <t>PM</t>
  </si>
  <si>
    <t>SABINA &amp; FRANZ</t>
  </si>
  <si>
    <t xml:space="preserve">WK </t>
  </si>
  <si>
    <t xml:space="preserve">NICK </t>
  </si>
  <si>
    <t>V=4645-4646</t>
  </si>
  <si>
    <t>KLISMAN</t>
  </si>
  <si>
    <t>BEBIDAS</t>
  </si>
  <si>
    <t xml:space="preserve">MR DAVID BOLT </t>
  </si>
  <si>
    <t xml:space="preserve">DISCOVERY TRAVEL </t>
  </si>
  <si>
    <t>GRUPO PARAISO VERDE</t>
  </si>
  <si>
    <t>GRUPO RUTA QUETZAL</t>
  </si>
  <si>
    <t>SRA MARIE LOUISE &amp; ANDRES</t>
  </si>
  <si>
    <t xml:space="preserve">GRUPO BOSQUES </t>
  </si>
  <si>
    <t>MR JOEL DELAINE &amp; ACOMPAÑA</t>
  </si>
  <si>
    <t xml:space="preserve">GRUPO AVENTURAS </t>
  </si>
  <si>
    <t xml:space="preserve">MR CARTON &amp; MMR DONISIO </t>
  </si>
  <si>
    <t xml:space="preserve">BANDIN </t>
  </si>
  <si>
    <t xml:space="preserve">MMER BONIX &amp; MR CLEDOR </t>
  </si>
  <si>
    <t>DAVIDAS &amp; SRA BAZIN</t>
  </si>
  <si>
    <t xml:space="preserve">RAMBLERS </t>
  </si>
  <si>
    <t xml:space="preserve">CAMINO TRAVEL </t>
  </si>
  <si>
    <t xml:space="preserve">COENE SABIEN &amp; KLEEREM </t>
  </si>
  <si>
    <t>SMITS GOOSENS</t>
  </si>
  <si>
    <t xml:space="preserve">MR HEREMANSJEAN </t>
  </si>
  <si>
    <t>REQUENA IGNACIO</t>
  </si>
  <si>
    <t>COSTA RICA TOPTOURS</t>
  </si>
  <si>
    <t>NATURAL PARADISE</t>
  </si>
  <si>
    <t>SENDEROS DE COSTA RICA S.A</t>
  </si>
  <si>
    <t xml:space="preserve">GRUPO WORLD </t>
  </si>
  <si>
    <t>ARA TOURS</t>
  </si>
  <si>
    <t>THOR DORTE</t>
  </si>
  <si>
    <t>VOLCANO LODGE</t>
  </si>
  <si>
    <t>DOAN THI NGUYEN</t>
  </si>
  <si>
    <t>DARTE THOR</t>
  </si>
  <si>
    <t>V=4616</t>
  </si>
  <si>
    <t xml:space="preserve">KEITH  BAKER </t>
  </si>
  <si>
    <t>DESAFIO LAFORTUNA</t>
  </si>
  <si>
    <t>MERVIN WARNER</t>
  </si>
  <si>
    <t>MONYS GROUP</t>
  </si>
  <si>
    <t>ANA WU</t>
  </si>
  <si>
    <t>CARO</t>
  </si>
  <si>
    <t>CARLOS CERDAS</t>
  </si>
  <si>
    <t>C.N.E.</t>
  </si>
  <si>
    <t>RAFAEL BALTODANO</t>
  </si>
  <si>
    <t>M.E.P.</t>
  </si>
  <si>
    <t>GUISELLE ZÚÑIGA</t>
  </si>
  <si>
    <t>HUMBERTO HERNANDEZ</t>
  </si>
  <si>
    <t>MARITZA MONGE</t>
  </si>
  <si>
    <t>NICK</t>
  </si>
  <si>
    <t>V=4647</t>
  </si>
  <si>
    <t>GRUPO D/WESTRA PIETE</t>
  </si>
  <si>
    <t>ARATINGA TOURS</t>
  </si>
  <si>
    <t>JOSHUA ELBAZ</t>
  </si>
  <si>
    <t>V=4649</t>
  </si>
  <si>
    <t>CAROLINA</t>
  </si>
  <si>
    <t>JOSH</t>
  </si>
  <si>
    <t>V=4650</t>
  </si>
  <si>
    <t>SR OKURA</t>
  </si>
  <si>
    <t>V=4651</t>
  </si>
  <si>
    <t>COSETTE CHICHIRAU</t>
  </si>
  <si>
    <t>ARMOTOURS S.A.</t>
  </si>
  <si>
    <t>DIRICKX JAN</t>
  </si>
  <si>
    <t>FAC NULA 37788</t>
  </si>
  <si>
    <t>JULIO VARGAS</t>
  </si>
  <si>
    <t>CNE</t>
  </si>
  <si>
    <t>JOSE</t>
  </si>
  <si>
    <t>CAFÉ REY</t>
  </si>
  <si>
    <t>CO</t>
  </si>
  <si>
    <t>BEECKMAN</t>
  </si>
  <si>
    <t>V : 4648</t>
  </si>
  <si>
    <t>BROOKS</t>
  </si>
  <si>
    <t>EXPEDIA</t>
  </si>
  <si>
    <t>PATEL MANSI</t>
  </si>
  <si>
    <t>ELKINS</t>
  </si>
  <si>
    <t>ANYWHERE CR</t>
  </si>
  <si>
    <t>174.626.1</t>
  </si>
  <si>
    <t>SRA AHURE</t>
  </si>
  <si>
    <t>DISCOVERY TRAVEL</t>
  </si>
  <si>
    <t>DENISE</t>
  </si>
  <si>
    <t>CHARLES</t>
  </si>
  <si>
    <t>JOSEPH</t>
  </si>
  <si>
    <t>DESAFIO FORTUNA</t>
  </si>
  <si>
    <t>DAVID</t>
  </si>
  <si>
    <t>JOSIMAR</t>
  </si>
  <si>
    <t>21</t>
  </si>
  <si>
    <t>SABINE</t>
  </si>
  <si>
    <t>3</t>
  </si>
  <si>
    <t>JASON</t>
  </si>
  <si>
    <t>10</t>
  </si>
  <si>
    <t>MUCAP</t>
  </si>
  <si>
    <t>FACT  37806 NULA</t>
  </si>
  <si>
    <t>24</t>
  </si>
  <si>
    <t>YOEL</t>
  </si>
  <si>
    <t>15</t>
  </si>
  <si>
    <t>JAMES BUCHANAN</t>
  </si>
  <si>
    <t>DESAFIO MONTEVERDE</t>
  </si>
  <si>
    <t>04</t>
  </si>
  <si>
    <t>DIEGO ROJAS</t>
  </si>
  <si>
    <t>DATSA</t>
  </si>
  <si>
    <t>18</t>
  </si>
  <si>
    <t>CHARLES NAVE</t>
  </si>
  <si>
    <t>17</t>
  </si>
  <si>
    <t>FACTURA # 37810 REEMPLAZA LA FACTURA # 37800-DANIEL</t>
  </si>
  <si>
    <t>CHRISTIAN MOLINA</t>
  </si>
  <si>
    <t>U.C.R.</t>
  </si>
  <si>
    <t>NOTA: LA FAC 37812 REEMPLAZA A LA 37789 YA QUE LA CNE ES EXONERADA DE IMPUESTOS SOBRE LA RENTA</t>
  </si>
  <si>
    <t>GRUPO T73J23</t>
  </si>
  <si>
    <t>CAMINANDO COSTA RICA S.A.</t>
  </si>
  <si>
    <t>ALEXANDER CORDOBA</t>
  </si>
  <si>
    <t>GMG COMERCIAL CR S.A.</t>
  </si>
  <si>
    <t>EL DINERO DE LA FAC # 37812 SE ENVIO EN EL CIERRE DEL 03-05-2011 PM</t>
  </si>
  <si>
    <t>CAROL</t>
  </si>
  <si>
    <t>RODRIGO</t>
  </si>
  <si>
    <t>FACT 37817 NULA</t>
  </si>
  <si>
    <t>INA</t>
  </si>
  <si>
    <t>JOHANNA</t>
  </si>
  <si>
    <t>DESAYUNOS</t>
  </si>
  <si>
    <t>27</t>
  </si>
  <si>
    <t>V 4652</t>
  </si>
  <si>
    <t>BEBDIAS</t>
  </si>
  <si>
    <t>MARCO TULIO VALVERDE</t>
  </si>
  <si>
    <t>RAMON CHACON</t>
  </si>
  <si>
    <t>ICE</t>
  </si>
  <si>
    <t>CINTHYA FALLAS</t>
  </si>
  <si>
    <t>MARCO MONTERROSA</t>
  </si>
  <si>
    <t>SILVIA GARCIA</t>
  </si>
  <si>
    <t xml:space="preserve">HUMBERTO HERNANDEZ </t>
  </si>
  <si>
    <t>INST. GUANACASTECO</t>
  </si>
  <si>
    <t>XINIA BOLAÑOS</t>
  </si>
  <si>
    <t>HELMUT RIVERA LAMSICK</t>
  </si>
  <si>
    <t>JULIO MORERA ZUÑIGA</t>
  </si>
  <si>
    <t>9</t>
  </si>
  <si>
    <t>ANDRES MORA QUESADA</t>
  </si>
  <si>
    <t>NICOLE</t>
  </si>
  <si>
    <t>JURGEN</t>
  </si>
  <si>
    <t>ANTONELLO</t>
  </si>
  <si>
    <t>PAOLO</t>
  </si>
  <si>
    <t>MICHAEL WOOMER</t>
  </si>
  <si>
    <t>MELISSA</t>
  </si>
  <si>
    <t>FAC NULAS  #37841-37842</t>
  </si>
  <si>
    <t>SHOREX CENTRAL AMERICA</t>
  </si>
  <si>
    <t>SHOREX CENTRAL AMERICA S.A.</t>
  </si>
  <si>
    <t>BEST ACADEMY GROUP</t>
  </si>
  <si>
    <t>COSTA RICA DREAM TRAVEL CORP</t>
  </si>
  <si>
    <t>CARLOS BADILLA</t>
  </si>
  <si>
    <t>CAFÉ EL REY</t>
  </si>
  <si>
    <t>ANTONETTE WAAGE</t>
  </si>
  <si>
    <t>22</t>
  </si>
  <si>
    <t>HARAN SHIFMAN</t>
  </si>
  <si>
    <t>DEVIN STEINBURG</t>
  </si>
  <si>
    <t>ORBITZ</t>
  </si>
  <si>
    <t>BEBIDAD</t>
  </si>
  <si>
    <t>ADRIANA</t>
  </si>
  <si>
    <t>I.C.E.</t>
  </si>
  <si>
    <t>16</t>
  </si>
  <si>
    <t>JULIAN</t>
  </si>
  <si>
    <t>HARAN</t>
  </si>
  <si>
    <t>GUSTAVO SALAZAR</t>
  </si>
  <si>
    <t>AGRO COMERCIAL GRECIA</t>
  </si>
  <si>
    <t>GARY CAVASOS</t>
  </si>
  <si>
    <t>MARGIE BUNGER</t>
  </si>
  <si>
    <t xml:space="preserve">PETER JAMES </t>
  </si>
  <si>
    <t xml:space="preserve">LORRAINE </t>
  </si>
  <si>
    <t>V=4655</t>
  </si>
  <si>
    <t>DANI</t>
  </si>
  <si>
    <t>40</t>
  </si>
  <si>
    <t>PEDRO DOBLES</t>
  </si>
  <si>
    <t>EMPACADORA LA PERLA</t>
  </si>
  <si>
    <t>CYRIL BARDI DE FORTOU</t>
  </si>
  <si>
    <t>PATRICK HAHN</t>
  </si>
  <si>
    <t>BARRY STOWT</t>
  </si>
  <si>
    <t>GRUPO VAN DER ZALM</t>
  </si>
  <si>
    <t>TRANS COSTA RICA TOURS</t>
  </si>
  <si>
    <t>JOHAN OROZCO</t>
  </si>
  <si>
    <t xml:space="preserve">OSCAR OVIEDO </t>
  </si>
  <si>
    <t>JORGE</t>
  </si>
  <si>
    <t>CIELO AZUL</t>
  </si>
  <si>
    <t>AXEL</t>
  </si>
  <si>
    <t>ALOYCE</t>
  </si>
  <si>
    <t>UNIV EARTH</t>
  </si>
  <si>
    <t>V=4660</t>
  </si>
  <si>
    <t>V=4659</t>
  </si>
  <si>
    <t>AXEL GLITTENBERG</t>
  </si>
  <si>
    <t>V=4658</t>
  </si>
  <si>
    <t>GRUPO ODILIE SICR</t>
  </si>
  <si>
    <t>SPANISH IMMERSION COSTA RICA</t>
  </si>
  <si>
    <t>MORGAN LEN MICHAELS</t>
  </si>
  <si>
    <t>12/13</t>
  </si>
  <si>
    <t>KATHY</t>
  </si>
  <si>
    <t>DEBRA</t>
  </si>
  <si>
    <t>V=4653/4654/4656</t>
  </si>
  <si>
    <t>TCU</t>
  </si>
  <si>
    <t>ALQUILER</t>
  </si>
  <si>
    <t>LEDA SANEZ</t>
  </si>
  <si>
    <t xml:space="preserve">SERVICIOS DE VIAJEROS SUIZA  </t>
  </si>
  <si>
    <t>GABRIEL</t>
  </si>
  <si>
    <t>V#4661</t>
  </si>
  <si>
    <t>FRESCOS</t>
  </si>
  <si>
    <t>CARLOS</t>
  </si>
  <si>
    <t>ELISHEVA</t>
  </si>
  <si>
    <t xml:space="preserve">EDUARDO </t>
  </si>
  <si>
    <t xml:space="preserve">VICTORIA </t>
  </si>
  <si>
    <t>TRAVEL OCITY</t>
  </si>
  <si>
    <t>23</t>
  </si>
  <si>
    <t>THOM</t>
  </si>
  <si>
    <t>25</t>
  </si>
  <si>
    <t>ANDREW</t>
  </si>
  <si>
    <t>11</t>
  </si>
  <si>
    <t>CCSS</t>
  </si>
  <si>
    <t>13</t>
  </si>
  <si>
    <t>CIELOAZUL</t>
  </si>
  <si>
    <t>MISAEL</t>
  </si>
  <si>
    <t>UNA</t>
  </si>
  <si>
    <t>FRITZIE</t>
  </si>
  <si>
    <t>V 4663</t>
  </si>
  <si>
    <t>HAIRO</t>
  </si>
  <si>
    <t>JOHN</t>
  </si>
  <si>
    <t>WKI</t>
  </si>
  <si>
    <t>PABLO</t>
  </si>
  <si>
    <t>PIERRE</t>
  </si>
  <si>
    <t>RUTH</t>
  </si>
  <si>
    <t>V= 4665</t>
  </si>
  <si>
    <t>PAUL</t>
  </si>
  <si>
    <t>V=4662</t>
  </si>
  <si>
    <t>UNIVERSIDAD EARTH</t>
  </si>
  <si>
    <t>MOSHE SHALEV</t>
  </si>
  <si>
    <t>JAVIER RAMIREZ</t>
  </si>
  <si>
    <t>CO-CAFÉ BRITT COSTA RICA</t>
  </si>
  <si>
    <t>CHRIS</t>
  </si>
  <si>
    <t>MARIELA CASTRO</t>
  </si>
  <si>
    <t>14</t>
  </si>
  <si>
    <t>SONIA</t>
  </si>
  <si>
    <t>BENJAMIN HIDALGO</t>
  </si>
  <si>
    <t>CARLOS MONTOYA</t>
  </si>
  <si>
    <t xml:space="preserve">JEFFREY DELGADO </t>
  </si>
  <si>
    <t xml:space="preserve">JEISON ULATE </t>
  </si>
  <si>
    <t>JONATHAN QUESADA</t>
  </si>
  <si>
    <t>PICOLIASA</t>
  </si>
  <si>
    <t>WARNER VALVERDE</t>
  </si>
  <si>
    <t xml:space="preserve">SANDRA CANALES </t>
  </si>
  <si>
    <t>CAROLYN</t>
  </si>
  <si>
    <t>MICHAEL</t>
  </si>
  <si>
    <t>RANDAL</t>
  </si>
  <si>
    <t>WKT</t>
  </si>
  <si>
    <t>RODOLFO</t>
  </si>
  <si>
    <t>BRAULIO ALPIZAR</t>
  </si>
  <si>
    <t>CRREL WHITE CITY S.A</t>
  </si>
  <si>
    <t xml:space="preserve">CARO </t>
  </si>
  <si>
    <t>HOOMAN</t>
  </si>
  <si>
    <t>V=4666</t>
  </si>
  <si>
    <t>MORITZ WERNER</t>
  </si>
  <si>
    <t>MAURIE</t>
  </si>
  <si>
    <t>GECKO TRAILS</t>
  </si>
  <si>
    <t>V=4668</t>
  </si>
  <si>
    <t>JUERGEN</t>
  </si>
  <si>
    <t>5-34-50</t>
  </si>
  <si>
    <t xml:space="preserve">LORY SNYDER </t>
  </si>
  <si>
    <t>26</t>
  </si>
  <si>
    <t>JUERGEN LEISING</t>
  </si>
  <si>
    <t>32</t>
  </si>
  <si>
    <t>DIANE SEALS</t>
  </si>
  <si>
    <t>34</t>
  </si>
  <si>
    <t>JACK GRAVES</t>
  </si>
  <si>
    <t>RAFAEL MARTINEZ</t>
  </si>
  <si>
    <t>BEBIDA</t>
  </si>
  <si>
    <t xml:space="preserve">PM </t>
  </si>
  <si>
    <t>ALB MONT LINDA</t>
  </si>
  <si>
    <t>ALB MONTAÑA LINDA LA SALLE</t>
  </si>
  <si>
    <t>CARLOS FLORES</t>
  </si>
  <si>
    <t>CANTURY METAL</t>
  </si>
  <si>
    <t>JOCHER</t>
  </si>
  <si>
    <t>ELISE</t>
  </si>
  <si>
    <t>GARY</t>
  </si>
  <si>
    <t>TIMPE</t>
  </si>
  <si>
    <t>HIDEHIKO</t>
  </si>
  <si>
    <t>V=4667/V=4669</t>
  </si>
  <si>
    <t>VICTORIA</t>
  </si>
  <si>
    <t>JEROME</t>
  </si>
  <si>
    <t>DESAFIO LA FORTUNA</t>
  </si>
  <si>
    <t>SITA</t>
  </si>
  <si>
    <t>HENRIKE</t>
  </si>
  <si>
    <t>SELECT COSTA RICA</t>
  </si>
  <si>
    <t>NANCY</t>
  </si>
  <si>
    <t>CR PARADISE</t>
  </si>
  <si>
    <t>SEAN</t>
  </si>
  <si>
    <t>CHIE</t>
  </si>
  <si>
    <t>MATT</t>
  </si>
  <si>
    <t>CHRISTINE</t>
  </si>
  <si>
    <t>TAYLOR</t>
  </si>
  <si>
    <t>COAST TO COAST ADVENTURES</t>
  </si>
  <si>
    <t>PIUS</t>
  </si>
  <si>
    <t>LYDIA - JOSE</t>
  </si>
  <si>
    <t>V 4670-4671</t>
  </si>
  <si>
    <t>INTEC INT</t>
  </si>
  <si>
    <t>OLGA ARCE</t>
  </si>
  <si>
    <t>LINDA</t>
  </si>
  <si>
    <t>GECKO TRAIL</t>
  </si>
  <si>
    <t>ESTEBAN</t>
  </si>
  <si>
    <t>V/4674</t>
  </si>
  <si>
    <t>PILLAI  &amp; LATHA</t>
  </si>
  <si>
    <t xml:space="preserve">TAM TRAVEL </t>
  </si>
  <si>
    <t>CAROLINA ROJAS</t>
  </si>
  <si>
    <t>50</t>
  </si>
  <si>
    <t>JULIAN ACOSTA HERRERA</t>
  </si>
  <si>
    <t>AGRO COMERCIAL DE GRECIA</t>
  </si>
  <si>
    <t xml:space="preserve">PILLAI </t>
  </si>
  <si>
    <t>V=4672</t>
  </si>
  <si>
    <t xml:space="preserve">JORYN MORENO </t>
  </si>
  <si>
    <t xml:space="preserve">MARIA AUXILIADORA </t>
  </si>
  <si>
    <t>GUILLERMO ZAMORA</t>
  </si>
  <si>
    <t>7</t>
  </si>
  <si>
    <t>MARIA ELIETH FERNANDEZ</t>
  </si>
  <si>
    <t>MARIBEL FUENTES FLORES</t>
  </si>
  <si>
    <t>TATIANA ZELEDON MORA</t>
  </si>
  <si>
    <t>1</t>
  </si>
  <si>
    <t>ESTEBAN GAZEL</t>
  </si>
  <si>
    <t>V=4673</t>
  </si>
  <si>
    <t>JOSE LUIS ARCE SAENZ</t>
  </si>
  <si>
    <t>BANCO NACIONAL DE COSTARICA</t>
  </si>
  <si>
    <t>MARIA OLIVA ULATE QUESADA</t>
  </si>
  <si>
    <t>12</t>
  </si>
  <si>
    <t xml:space="preserve">IRIS VELASQUEZ </t>
  </si>
  <si>
    <t>FAC NULA:37978-37984-37990</t>
  </si>
  <si>
    <t xml:space="preserve">JOSE LEANDRO </t>
  </si>
  <si>
    <t>8</t>
  </si>
  <si>
    <t>ERIKA ROMANINI GUILLES</t>
  </si>
  <si>
    <t>THOMAS AURES</t>
  </si>
  <si>
    <t>JOSINMAR</t>
  </si>
  <si>
    <t>IVAN</t>
  </si>
  <si>
    <t>WARREN</t>
  </si>
  <si>
    <t>HOTEL MONTEVERDE</t>
  </si>
  <si>
    <t>KAROL</t>
  </si>
  <si>
    <t>V 4676</t>
  </si>
  <si>
    <t>GINA</t>
  </si>
  <si>
    <t>AM,</t>
  </si>
  <si>
    <t>KEYSTONE COLLEGE</t>
  </si>
  <si>
    <t>5</t>
  </si>
  <si>
    <t>LUIS DIAZ</t>
  </si>
  <si>
    <t xml:space="preserve">BRIAN GAMBREL </t>
  </si>
  <si>
    <t>THOMAS SASSERET</t>
  </si>
  <si>
    <t xml:space="preserve">ADOLFO CERVANTES </t>
  </si>
  <si>
    <t>STEVEN COGER</t>
  </si>
  <si>
    <t>V=4677</t>
  </si>
  <si>
    <t>SEBASTAIAN &amp; KABA</t>
  </si>
  <si>
    <t>AHMED MEDRANO GONZALEZ</t>
  </si>
  <si>
    <t>CO-ICE</t>
  </si>
  <si>
    <t>6</t>
  </si>
  <si>
    <t>PABLO GUZMANFERNANEZ</t>
  </si>
  <si>
    <t>OSCAR ARCE</t>
  </si>
  <si>
    <t>MATAMOROS PREMIER</t>
  </si>
  <si>
    <t>MR KEITH PEAKE</t>
  </si>
  <si>
    <t>VIAJES CAMINO DEL SOL S.A.</t>
  </si>
  <si>
    <t>VERA FLAME</t>
  </si>
  <si>
    <t>EXPEDICIONES TROPICALES S.A.</t>
  </si>
  <si>
    <t>GRUPO AVENTURA DE CR 08</t>
  </si>
  <si>
    <t>VIAJES DESCUBRIMIENTO COSTA RICA S.A.</t>
  </si>
  <si>
    <t xml:space="preserve">GRUPO BOSQUE DE CR </t>
  </si>
  <si>
    <t>JUAN CARLOS SOLIS</t>
  </si>
  <si>
    <t>ELI SERVICIOS AEROBELL</t>
  </si>
  <si>
    <t>PARIN</t>
  </si>
  <si>
    <t xml:space="preserve">OGANEM </t>
  </si>
  <si>
    <t>OLGA GIOVANNI</t>
  </si>
  <si>
    <t>CHRISTIAN</t>
  </si>
  <si>
    <t>SEBASTIAN MIROLO</t>
  </si>
  <si>
    <t>V=4679/4682</t>
  </si>
  <si>
    <t>01</t>
  </si>
  <si>
    <t>THOMAS</t>
  </si>
  <si>
    <t>LAVA TOURS</t>
  </si>
  <si>
    <t>STEPHANIE</t>
  </si>
  <si>
    <t>SILVIA RAMIREZ</t>
  </si>
  <si>
    <t>ZAIDA ZAMORA</t>
  </si>
  <si>
    <t>V=4678</t>
  </si>
  <si>
    <t>SEBASTINA</t>
  </si>
  <si>
    <t>CHRISTIAN HERNANDEZ</t>
  </si>
  <si>
    <t>V=4680-4681</t>
  </si>
  <si>
    <t>RICARDO CAMEJO</t>
  </si>
  <si>
    <t>MANUEL MARQUEZ GARCIA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</si>
</sst>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2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11"/>
      <color theme="1"/>
      <name val="Bell MT"/>
      <family val="1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Bell MT"/>
      <family val="1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8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6" fontId="16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2" xfId="0" applyNumberFormat="1" applyFont="1" applyFill="1" applyBorder="1" applyAlignment="1">
      <alignment horizontal="center"/>
    </xf>
    <xf numFmtId="0" fontId="21" fillId="0" borderId="4" xfId="0" applyFont="1" applyBorder="1" applyAlignme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7" fillId="2" borderId="2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10" fillId="2" borderId="2" xfId="0" applyNumberFormat="1" applyFont="1" applyFill="1" applyBorder="1" applyAlignment="1">
      <alignment horizontal="center"/>
    </xf>
    <xf numFmtId="0" fontId="1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E13" sqref="E13:F13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66"/>
      <c r="K3" s="174">
        <v>40694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 ht="15.75" customHeight="1">
      <c r="A6" s="11" t="s">
        <v>288</v>
      </c>
      <c r="B6" s="12" t="s">
        <v>406</v>
      </c>
      <c r="C6" s="12" t="s">
        <v>20</v>
      </c>
      <c r="D6" s="13">
        <v>40694</v>
      </c>
      <c r="E6" s="13">
        <v>40697</v>
      </c>
      <c r="F6" s="14">
        <v>38031</v>
      </c>
      <c r="G6" s="15">
        <v>69000</v>
      </c>
      <c r="H6" s="15"/>
      <c r="I6" s="16"/>
      <c r="J6" s="15"/>
      <c r="K6" s="15">
        <v>69000</v>
      </c>
      <c r="L6" s="15"/>
      <c r="M6" s="15"/>
      <c r="N6" s="17">
        <f t="shared" ref="N6:N42" si="0">SUM(G6+I6)</f>
        <v>69000</v>
      </c>
    </row>
    <row r="7" spans="1:14">
      <c r="A7" s="11" t="s">
        <v>185</v>
      </c>
      <c r="B7" s="12" t="s">
        <v>407</v>
      </c>
      <c r="C7" s="12" t="s">
        <v>20</v>
      </c>
      <c r="D7" s="13">
        <v>40694</v>
      </c>
      <c r="E7" s="13">
        <v>40695</v>
      </c>
      <c r="F7" s="14">
        <v>38032</v>
      </c>
      <c r="G7" s="15">
        <v>30000</v>
      </c>
      <c r="H7" s="15"/>
      <c r="I7" s="16"/>
      <c r="J7" s="15"/>
      <c r="K7" s="15">
        <v>30000</v>
      </c>
      <c r="L7" s="15"/>
      <c r="M7" s="15"/>
      <c r="N7" s="17">
        <f t="shared" si="0"/>
        <v>30000</v>
      </c>
    </row>
    <row r="8" spans="1:14">
      <c r="A8" s="11"/>
      <c r="B8" s="12" t="s">
        <v>36</v>
      </c>
      <c r="C8" s="12"/>
      <c r="D8" s="13"/>
      <c r="E8" s="13"/>
      <c r="F8" s="14">
        <v>38033</v>
      </c>
      <c r="G8" s="15"/>
      <c r="H8" s="15" t="s">
        <v>37</v>
      </c>
      <c r="I8" s="16">
        <v>6200</v>
      </c>
      <c r="J8" s="15">
        <v>6200</v>
      </c>
      <c r="K8" s="15"/>
      <c r="L8" s="15"/>
      <c r="M8" s="18"/>
      <c r="N8" s="17">
        <f t="shared" si="0"/>
        <v>6200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105200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99000</v>
      </c>
      <c r="H44" s="15"/>
      <c r="I44" s="34">
        <f>SUM(I10:I42)</f>
        <v>0</v>
      </c>
      <c r="J44" s="34">
        <f>SUM(J6:J42)</f>
        <v>6200</v>
      </c>
      <c r="K44" s="34">
        <f>SUM(K6:K42)</f>
        <v>99000</v>
      </c>
      <c r="L44" s="34">
        <f>SUM(L6:L43)</f>
        <v>0</v>
      </c>
      <c r="M44" s="34">
        <f>SUM(M6:M43)</f>
        <v>0</v>
      </c>
      <c r="N44" s="34">
        <f>SUM(J44:M44)</f>
        <v>105200</v>
      </c>
    </row>
    <row r="45" spans="1:14">
      <c r="A45" s="1"/>
      <c r="B45" s="1"/>
      <c r="C45" s="1"/>
      <c r="D45" s="35"/>
      <c r="E45" s="1"/>
      <c r="F45" s="1"/>
      <c r="G45" s="1"/>
      <c r="H45" s="165" t="s">
        <v>24</v>
      </c>
      <c r="I45" s="36"/>
      <c r="J45" s="32"/>
      <c r="K45" s="16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66" t="s">
        <v>26</v>
      </c>
      <c r="F46" s="166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6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6200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48"/>
      <c r="K3" s="174">
        <v>40690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236</v>
      </c>
      <c r="B6" s="12" t="s">
        <v>188</v>
      </c>
      <c r="C6" s="12" t="s">
        <v>335</v>
      </c>
      <c r="D6" s="13">
        <v>40689</v>
      </c>
      <c r="E6" s="13">
        <v>40690</v>
      </c>
      <c r="F6" s="14">
        <v>37976</v>
      </c>
      <c r="G6" s="15">
        <v>32000</v>
      </c>
      <c r="H6" s="15"/>
      <c r="I6" s="16"/>
      <c r="J6" s="15">
        <v>32000</v>
      </c>
      <c r="K6" s="15"/>
      <c r="L6" s="15"/>
      <c r="M6" s="15"/>
      <c r="N6" s="17">
        <f t="shared" ref="N6:N42" si="0">SUM(G6+I6)</f>
        <v>32000</v>
      </c>
    </row>
    <row r="7" spans="1:14">
      <c r="A7" s="11" t="s">
        <v>185</v>
      </c>
      <c r="B7" s="12" t="s">
        <v>336</v>
      </c>
      <c r="C7" s="12" t="s">
        <v>331</v>
      </c>
      <c r="D7" s="13"/>
      <c r="E7" s="13"/>
      <c r="F7" s="14">
        <v>37977</v>
      </c>
      <c r="G7" s="15"/>
      <c r="H7" s="15" t="s">
        <v>337</v>
      </c>
      <c r="I7" s="16">
        <v>82000</v>
      </c>
      <c r="J7" s="15"/>
      <c r="K7" s="15">
        <v>82000</v>
      </c>
      <c r="L7" s="15"/>
      <c r="M7" s="15"/>
      <c r="N7" s="17">
        <f t="shared" si="0"/>
        <v>82000</v>
      </c>
    </row>
    <row r="8" spans="1:14">
      <c r="A8" s="11" t="s">
        <v>124</v>
      </c>
      <c r="B8" s="12" t="s">
        <v>338</v>
      </c>
      <c r="C8" s="12" t="s">
        <v>33</v>
      </c>
      <c r="D8" s="13">
        <v>40689</v>
      </c>
      <c r="E8" s="13">
        <v>40690</v>
      </c>
      <c r="F8" s="14">
        <v>37979</v>
      </c>
      <c r="G8" s="15">
        <v>24500</v>
      </c>
      <c r="H8" s="15"/>
      <c r="I8" s="16"/>
      <c r="J8" s="15">
        <v>24500</v>
      </c>
      <c r="K8" s="15"/>
      <c r="L8" s="15"/>
      <c r="M8" s="18"/>
      <c r="N8" s="17">
        <f t="shared" si="0"/>
        <v>24500</v>
      </c>
    </row>
    <row r="9" spans="1:14">
      <c r="A9" s="11" t="s">
        <v>119</v>
      </c>
      <c r="B9" s="12" t="s">
        <v>339</v>
      </c>
      <c r="C9" s="12" t="s">
        <v>145</v>
      </c>
      <c r="D9" s="13">
        <v>40689</v>
      </c>
      <c r="E9" s="13">
        <v>40690</v>
      </c>
      <c r="F9" s="14">
        <v>37980</v>
      </c>
      <c r="G9" s="15">
        <v>20000</v>
      </c>
      <c r="H9" s="15"/>
      <c r="I9" s="16"/>
      <c r="J9" s="15">
        <v>20000</v>
      </c>
      <c r="K9" s="15"/>
      <c r="L9" s="15"/>
      <c r="M9" s="18"/>
      <c r="N9" s="17">
        <f t="shared" si="0"/>
        <v>20000</v>
      </c>
    </row>
    <row r="10" spans="1:14">
      <c r="A10" s="11" t="s">
        <v>238</v>
      </c>
      <c r="B10" s="12" t="s">
        <v>340</v>
      </c>
      <c r="C10" s="12" t="s">
        <v>145</v>
      </c>
      <c r="D10" s="13">
        <v>40689</v>
      </c>
      <c r="E10" s="13">
        <v>40690</v>
      </c>
      <c r="F10" s="14">
        <v>37981</v>
      </c>
      <c r="G10" s="15">
        <v>20000</v>
      </c>
      <c r="H10" s="15"/>
      <c r="I10" s="16"/>
      <c r="J10" s="15">
        <v>20000</v>
      </c>
      <c r="K10" s="15"/>
      <c r="L10" s="15"/>
      <c r="M10" s="18"/>
      <c r="N10" s="17">
        <f t="shared" si="0"/>
        <v>20000</v>
      </c>
    </row>
    <row r="11" spans="1:14">
      <c r="A11" s="11" t="s">
        <v>341</v>
      </c>
      <c r="B11" s="12" t="s">
        <v>342</v>
      </c>
      <c r="C11" s="12" t="s">
        <v>145</v>
      </c>
      <c r="D11" s="13">
        <v>40689</v>
      </c>
      <c r="E11" s="13">
        <v>40690</v>
      </c>
      <c r="F11" s="14">
        <v>37982</v>
      </c>
      <c r="G11" s="15">
        <v>20000</v>
      </c>
      <c r="H11" s="15"/>
      <c r="I11" s="16"/>
      <c r="J11" s="15">
        <v>20000</v>
      </c>
      <c r="K11" s="15"/>
      <c r="L11" s="15"/>
      <c r="M11" s="18"/>
      <c r="N11" s="17">
        <f t="shared" si="0"/>
        <v>20000</v>
      </c>
    </row>
    <row r="12" spans="1:14">
      <c r="A12" s="11" t="s">
        <v>162</v>
      </c>
      <c r="B12" s="12" t="s">
        <v>343</v>
      </c>
      <c r="C12" s="12" t="s">
        <v>145</v>
      </c>
      <c r="D12" s="13">
        <v>40689</v>
      </c>
      <c r="E12" s="13">
        <v>40690</v>
      </c>
      <c r="F12" s="14">
        <v>37983</v>
      </c>
      <c r="G12" s="15">
        <v>20000</v>
      </c>
      <c r="H12" s="15"/>
      <c r="I12" s="16"/>
      <c r="J12" s="15">
        <v>20000</v>
      </c>
      <c r="K12" s="15"/>
      <c r="L12" s="15"/>
      <c r="M12" s="18"/>
      <c r="N12" s="17">
        <f t="shared" si="0"/>
        <v>20000</v>
      </c>
    </row>
    <row r="13" spans="1:14">
      <c r="A13" s="11" t="s">
        <v>117</v>
      </c>
      <c r="B13" s="12" t="s">
        <v>344</v>
      </c>
      <c r="C13" s="12" t="s">
        <v>145</v>
      </c>
      <c r="D13" s="13">
        <v>40689</v>
      </c>
      <c r="E13" s="13">
        <v>40690</v>
      </c>
      <c r="F13" s="14">
        <v>37985</v>
      </c>
      <c r="G13" s="15">
        <v>20000</v>
      </c>
      <c r="H13" s="15"/>
      <c r="I13" s="16"/>
      <c r="J13" s="15">
        <v>20000</v>
      </c>
      <c r="K13" s="15"/>
      <c r="L13" s="15"/>
      <c r="M13" s="18"/>
      <c r="N13" s="17">
        <f t="shared" si="0"/>
        <v>20000</v>
      </c>
    </row>
    <row r="14" spans="1:14">
      <c r="A14" s="11" t="s">
        <v>345</v>
      </c>
      <c r="B14" s="12" t="s">
        <v>346</v>
      </c>
      <c r="C14" s="19" t="s">
        <v>33</v>
      </c>
      <c r="D14" s="13"/>
      <c r="E14" s="13"/>
      <c r="F14" s="14">
        <v>37986</v>
      </c>
      <c r="G14" s="15"/>
      <c r="H14" s="15" t="s">
        <v>347</v>
      </c>
      <c r="I14" s="16">
        <v>286000</v>
      </c>
      <c r="J14" s="15"/>
      <c r="K14" s="15">
        <v>286000</v>
      </c>
      <c r="L14" s="15"/>
      <c r="M14" s="18"/>
      <c r="N14" s="17">
        <f t="shared" si="0"/>
        <v>286000</v>
      </c>
    </row>
    <row r="15" spans="1:14">
      <c r="A15" s="11" t="s">
        <v>261</v>
      </c>
      <c r="B15" s="12" t="s">
        <v>348</v>
      </c>
      <c r="C15" s="12" t="s">
        <v>349</v>
      </c>
      <c r="D15" s="13">
        <v>40686</v>
      </c>
      <c r="E15" s="13">
        <v>40690</v>
      </c>
      <c r="F15" s="14">
        <v>37987</v>
      </c>
      <c r="G15" s="15">
        <v>68000</v>
      </c>
      <c r="H15" s="15"/>
      <c r="I15" s="16"/>
      <c r="J15" s="15"/>
      <c r="K15" s="15">
        <v>68000</v>
      </c>
      <c r="L15" s="15"/>
      <c r="M15" s="18"/>
      <c r="N15" s="17">
        <f t="shared" si="0"/>
        <v>68000</v>
      </c>
    </row>
    <row r="16" spans="1:14">
      <c r="A16" s="11" t="s">
        <v>240</v>
      </c>
      <c r="B16" s="12" t="s">
        <v>350</v>
      </c>
      <c r="C16" s="12" t="s">
        <v>349</v>
      </c>
      <c r="D16" s="13">
        <v>40686</v>
      </c>
      <c r="E16" s="13">
        <v>40690</v>
      </c>
      <c r="F16" s="14">
        <v>37988</v>
      </c>
      <c r="G16" s="15">
        <v>68000</v>
      </c>
      <c r="H16" s="15"/>
      <c r="I16" s="16"/>
      <c r="J16" s="15"/>
      <c r="K16" s="15">
        <v>68000</v>
      </c>
      <c r="L16" s="15"/>
      <c r="M16" s="18"/>
      <c r="N16" s="17">
        <f t="shared" si="0"/>
        <v>68000</v>
      </c>
    </row>
    <row r="17" spans="1:14">
      <c r="A17" s="11" t="s">
        <v>351</v>
      </c>
      <c r="B17" s="12" t="s">
        <v>352</v>
      </c>
      <c r="C17" s="12" t="s">
        <v>349</v>
      </c>
      <c r="D17" s="13">
        <v>40686</v>
      </c>
      <c r="E17" s="13">
        <v>40690</v>
      </c>
      <c r="F17" s="14">
        <v>37989</v>
      </c>
      <c r="G17" s="15">
        <v>75500</v>
      </c>
      <c r="H17" s="15"/>
      <c r="I17" s="16"/>
      <c r="J17" s="15"/>
      <c r="K17" s="15">
        <v>75500</v>
      </c>
      <c r="L17" s="15"/>
      <c r="M17" s="18"/>
      <c r="N17" s="17">
        <f t="shared" si="0"/>
        <v>75500</v>
      </c>
    </row>
    <row r="18" spans="1:14">
      <c r="A18" s="11" t="s">
        <v>130</v>
      </c>
      <c r="B18" s="12" t="s">
        <v>354</v>
      </c>
      <c r="C18" s="12" t="s">
        <v>145</v>
      </c>
      <c r="D18" s="13">
        <v>40689</v>
      </c>
      <c r="E18" s="13">
        <v>40690</v>
      </c>
      <c r="F18" s="14">
        <v>37991</v>
      </c>
      <c r="G18" s="15">
        <v>20000</v>
      </c>
      <c r="H18" s="15"/>
      <c r="I18" s="16"/>
      <c r="J18" s="15">
        <v>20000</v>
      </c>
      <c r="K18" s="15"/>
      <c r="L18" s="15"/>
      <c r="M18" s="18"/>
      <c r="N18" s="17">
        <f t="shared" si="0"/>
        <v>20000</v>
      </c>
    </row>
    <row r="19" spans="1:14">
      <c r="A19" s="11" t="s">
        <v>355</v>
      </c>
      <c r="B19" s="12" t="s">
        <v>356</v>
      </c>
      <c r="C19" s="12" t="s">
        <v>145</v>
      </c>
      <c r="D19" s="13">
        <v>40689</v>
      </c>
      <c r="E19" s="13">
        <v>40690</v>
      </c>
      <c r="F19" s="14">
        <v>37992</v>
      </c>
      <c r="G19" s="15">
        <v>20000</v>
      </c>
      <c r="H19" s="15"/>
      <c r="I19" s="16"/>
      <c r="J19" s="15">
        <v>20000</v>
      </c>
      <c r="K19" s="15"/>
      <c r="L19" s="15"/>
      <c r="M19" s="18"/>
      <c r="N19" s="17">
        <f t="shared" si="0"/>
        <v>20000</v>
      </c>
    </row>
    <row r="20" spans="1:14">
      <c r="A20" s="11" t="s">
        <v>240</v>
      </c>
      <c r="B20" s="12" t="s">
        <v>350</v>
      </c>
      <c r="C20" s="12" t="s">
        <v>349</v>
      </c>
      <c r="D20" s="13"/>
      <c r="E20" s="13"/>
      <c r="F20" s="14">
        <v>37993</v>
      </c>
      <c r="G20" s="15"/>
      <c r="H20" s="15" t="s">
        <v>147</v>
      </c>
      <c r="I20" s="16">
        <v>7500</v>
      </c>
      <c r="J20" s="15"/>
      <c r="K20" s="15">
        <v>7500</v>
      </c>
      <c r="L20" s="15"/>
      <c r="M20" s="18"/>
      <c r="N20" s="17">
        <f t="shared" si="0"/>
        <v>7500</v>
      </c>
    </row>
    <row r="21" spans="1:14">
      <c r="A21" s="11" t="s">
        <v>130</v>
      </c>
      <c r="B21" s="12" t="s">
        <v>357</v>
      </c>
      <c r="C21" s="12" t="s">
        <v>181</v>
      </c>
      <c r="D21" s="13">
        <v>40690</v>
      </c>
      <c r="E21" s="13">
        <v>40693</v>
      </c>
      <c r="F21" s="14">
        <v>37994</v>
      </c>
      <c r="G21" s="15">
        <v>68070</v>
      </c>
      <c r="H21" s="15"/>
      <c r="I21" s="16"/>
      <c r="J21" s="15"/>
      <c r="K21" s="15">
        <v>68070</v>
      </c>
      <c r="L21" s="15"/>
      <c r="M21" s="18"/>
      <c r="N21" s="17">
        <f t="shared" si="0"/>
        <v>68070</v>
      </c>
    </row>
    <row r="22" spans="1:14">
      <c r="A22" s="11"/>
      <c r="B22" s="12" t="s">
        <v>71</v>
      </c>
      <c r="C22" s="12"/>
      <c r="D22" s="13"/>
      <c r="E22" s="13"/>
      <c r="F22" s="14">
        <v>37995</v>
      </c>
      <c r="G22" s="15"/>
      <c r="H22" s="15" t="s">
        <v>37</v>
      </c>
      <c r="I22" s="16">
        <v>14900</v>
      </c>
      <c r="J22" s="15">
        <v>14900</v>
      </c>
      <c r="K22" s="15"/>
      <c r="L22" s="15"/>
      <c r="M22" s="18"/>
      <c r="N22" s="17">
        <f t="shared" si="0"/>
        <v>14900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866470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476070</v>
      </c>
      <c r="H44" s="15"/>
      <c r="I44" s="34">
        <f>SUM(I10:I42)</f>
        <v>308400</v>
      </c>
      <c r="J44" s="34">
        <f>SUM(J6:J42)</f>
        <v>211400</v>
      </c>
      <c r="K44" s="34">
        <f>SUM(K6:K42)</f>
        <v>655070</v>
      </c>
      <c r="L44" s="34">
        <f>SUM(L6:L43)</f>
        <v>0</v>
      </c>
      <c r="M44" s="34">
        <f>SUM(M6:M43)</f>
        <v>0</v>
      </c>
      <c r="N44" s="34">
        <f>SUM(J44:M44)</f>
        <v>866470</v>
      </c>
    </row>
    <row r="45" spans="1:14">
      <c r="A45" s="1"/>
      <c r="B45" s="1"/>
      <c r="C45" s="1"/>
      <c r="D45" s="35"/>
      <c r="E45" s="1"/>
      <c r="F45" s="1"/>
      <c r="G45" s="1"/>
      <c r="H45" s="147" t="s">
        <v>24</v>
      </c>
      <c r="I45" s="36"/>
      <c r="J45" s="32"/>
      <c r="K45" s="14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48" t="s">
        <v>26</v>
      </c>
      <c r="F46" s="148"/>
      <c r="G46" s="62"/>
      <c r="H46" s="176" t="s">
        <v>353</v>
      </c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4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211400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211400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8" sqref="B1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46"/>
      <c r="K3" s="174">
        <v>40689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185</v>
      </c>
      <c r="B6" s="12" t="s">
        <v>330</v>
      </c>
      <c r="C6" s="12" t="s">
        <v>331</v>
      </c>
      <c r="D6" s="13">
        <v>40689</v>
      </c>
      <c r="E6" s="13">
        <v>40690</v>
      </c>
      <c r="F6" s="14">
        <v>37972</v>
      </c>
      <c r="G6" s="15">
        <v>24500</v>
      </c>
      <c r="H6" s="15"/>
      <c r="I6" s="16"/>
      <c r="J6" s="15"/>
      <c r="K6" s="15"/>
      <c r="L6" s="15"/>
      <c r="M6" s="15">
        <v>24500</v>
      </c>
      <c r="N6" s="17">
        <f t="shared" ref="N6:N42" si="0">SUM(G6+I6)</f>
        <v>24500</v>
      </c>
    </row>
    <row r="7" spans="1:14">
      <c r="A7" s="11" t="s">
        <v>288</v>
      </c>
      <c r="B7" s="12" t="s">
        <v>332</v>
      </c>
      <c r="C7" s="12" t="s">
        <v>153</v>
      </c>
      <c r="D7" s="13">
        <v>40689</v>
      </c>
      <c r="E7" s="13">
        <v>40690</v>
      </c>
      <c r="F7" s="14">
        <v>37973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 t="s">
        <v>333</v>
      </c>
      <c r="B8" s="12" t="s">
        <v>334</v>
      </c>
      <c r="C8" s="12" t="s">
        <v>153</v>
      </c>
      <c r="D8" s="13">
        <v>40689</v>
      </c>
      <c r="E8" s="13">
        <v>40690</v>
      </c>
      <c r="F8" s="14">
        <v>37974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si="0"/>
        <v>20000</v>
      </c>
    </row>
    <row r="9" spans="1:14">
      <c r="A9" s="11"/>
      <c r="B9" s="12" t="s">
        <v>71</v>
      </c>
      <c r="C9" s="12"/>
      <c r="D9" s="13"/>
      <c r="E9" s="13"/>
      <c r="F9" s="14">
        <v>37975</v>
      </c>
      <c r="G9" s="15"/>
      <c r="H9" s="15" t="s">
        <v>37</v>
      </c>
      <c r="I9" s="16">
        <v>6200</v>
      </c>
      <c r="J9" s="15">
        <v>6200</v>
      </c>
      <c r="K9" s="15"/>
      <c r="L9" s="15"/>
      <c r="M9" s="18"/>
      <c r="N9" s="17">
        <f t="shared" si="0"/>
        <v>6200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70700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64500</v>
      </c>
      <c r="H44" s="15"/>
      <c r="I44" s="34">
        <f>SUM(I10:I42)</f>
        <v>0</v>
      </c>
      <c r="J44" s="34">
        <f>SUM(J6:J42)</f>
        <v>6200</v>
      </c>
      <c r="K44" s="34">
        <f>SUM(K6:K42)</f>
        <v>40000</v>
      </c>
      <c r="L44" s="34">
        <f>SUM(L6:L43)</f>
        <v>0</v>
      </c>
      <c r="M44" s="34">
        <f>SUM(M6:M43)</f>
        <v>24500</v>
      </c>
      <c r="N44" s="34">
        <f>SUM(J44:M44)</f>
        <v>70700</v>
      </c>
    </row>
    <row r="45" spans="1:14">
      <c r="A45" s="1"/>
      <c r="B45" s="1"/>
      <c r="C45" s="1"/>
      <c r="D45" s="35"/>
      <c r="E45" s="1"/>
      <c r="F45" s="1"/>
      <c r="G45" s="1"/>
      <c r="H45" s="145" t="s">
        <v>24</v>
      </c>
      <c r="I45" s="36"/>
      <c r="J45" s="32"/>
      <c r="K45" s="14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46" t="s">
        <v>26</v>
      </c>
      <c r="F46" s="14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4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6200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1"/>
  <sheetViews>
    <sheetView topLeftCell="B1" workbookViewId="0">
      <selection activeCell="B19" sqref="B1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144"/>
      <c r="K3" s="174">
        <v>40689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325</v>
      </c>
      <c r="C6" s="12" t="s">
        <v>20</v>
      </c>
      <c r="D6" s="13">
        <v>40691</v>
      </c>
      <c r="E6" s="13">
        <v>40692</v>
      </c>
      <c r="F6" s="14">
        <v>37969</v>
      </c>
      <c r="G6" s="15">
        <v>217000</v>
      </c>
      <c r="H6" s="15"/>
      <c r="I6" s="16"/>
      <c r="J6" s="15"/>
      <c r="K6" s="15"/>
      <c r="L6" s="15"/>
      <c r="M6" s="15">
        <v>217000</v>
      </c>
      <c r="N6" s="17">
        <f t="shared" ref="N6:N42" si="0">SUM(G6+I6)</f>
        <v>217000</v>
      </c>
    </row>
    <row r="7" spans="1:14">
      <c r="A7" s="11"/>
      <c r="B7" s="12" t="s">
        <v>326</v>
      </c>
      <c r="C7" s="12" t="s">
        <v>327</v>
      </c>
      <c r="D7" s="13">
        <v>40696</v>
      </c>
      <c r="E7" s="13">
        <v>40697</v>
      </c>
      <c r="F7" s="14">
        <v>37970</v>
      </c>
      <c r="G7" s="15">
        <v>19254</v>
      </c>
      <c r="H7" s="15"/>
      <c r="I7" s="16"/>
      <c r="J7" s="15"/>
      <c r="K7" s="15"/>
      <c r="L7" s="15"/>
      <c r="M7" s="15">
        <v>19254</v>
      </c>
      <c r="N7" s="17">
        <f t="shared" si="0"/>
        <v>19254</v>
      </c>
    </row>
    <row r="8" spans="1:14">
      <c r="A8" s="11"/>
      <c r="B8" s="12" t="s">
        <v>328</v>
      </c>
      <c r="C8" s="12"/>
      <c r="D8" s="13"/>
      <c r="E8" s="13"/>
      <c r="F8" s="14">
        <v>37971</v>
      </c>
      <c r="G8" s="15"/>
      <c r="H8" s="15" t="s">
        <v>329</v>
      </c>
      <c r="I8" s="16">
        <v>192500</v>
      </c>
      <c r="J8" s="15"/>
      <c r="K8" s="15">
        <v>192500</v>
      </c>
      <c r="L8" s="15"/>
      <c r="M8" s="18"/>
      <c r="N8" s="17">
        <f t="shared" si="0"/>
        <v>192500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428754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236254</v>
      </c>
      <c r="H44" s="15"/>
      <c r="I44" s="34">
        <f>SUM(I10:I42)</f>
        <v>0</v>
      </c>
      <c r="J44" s="34">
        <f>SUM(J6:J42)</f>
        <v>0</v>
      </c>
      <c r="K44" s="34">
        <f>SUM(K6:K42)</f>
        <v>192500</v>
      </c>
      <c r="L44" s="34">
        <f>SUM(L6:L43)</f>
        <v>0</v>
      </c>
      <c r="M44" s="34">
        <f>SUM(M6:M43)</f>
        <v>236254</v>
      </c>
      <c r="N44" s="34">
        <f>SUM(J44:M44)</f>
        <v>428754</v>
      </c>
    </row>
    <row r="45" spans="1:14">
      <c r="A45" s="1"/>
      <c r="B45" s="1"/>
      <c r="C45" s="1"/>
      <c r="D45" s="35"/>
      <c r="E45" s="1"/>
      <c r="F45" s="1"/>
      <c r="G45" s="1"/>
      <c r="H45" s="143" t="s">
        <v>24</v>
      </c>
      <c r="I45" s="36"/>
      <c r="J45" s="32"/>
      <c r="K45" s="14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44" t="s">
        <v>26</v>
      </c>
      <c r="F46" s="14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4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D50" sqref="D5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142"/>
      <c r="K3" s="174">
        <v>40688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132</v>
      </c>
      <c r="B6" s="12" t="s">
        <v>321</v>
      </c>
      <c r="C6" s="12" t="s">
        <v>20</v>
      </c>
      <c r="D6" s="13">
        <v>40688</v>
      </c>
      <c r="E6" s="13">
        <v>40690</v>
      </c>
      <c r="F6" s="14">
        <v>37966</v>
      </c>
      <c r="G6" s="15">
        <v>44000</v>
      </c>
      <c r="H6" s="15"/>
      <c r="I6" s="16"/>
      <c r="J6" s="15">
        <v>44000</v>
      </c>
      <c r="K6" s="15">
        <v>0</v>
      </c>
      <c r="L6" s="15"/>
      <c r="M6" s="15"/>
      <c r="N6" s="17">
        <f t="shared" ref="N6:N42" si="0">SUM(G6+I6)</f>
        <v>44000</v>
      </c>
    </row>
    <row r="7" spans="1:14">
      <c r="A7" s="11"/>
      <c r="B7" s="12" t="s">
        <v>322</v>
      </c>
      <c r="C7" s="12" t="s">
        <v>20</v>
      </c>
      <c r="D7" s="13"/>
      <c r="E7" s="13"/>
      <c r="F7" s="14">
        <v>37967</v>
      </c>
      <c r="G7" s="15"/>
      <c r="H7" s="15" t="s">
        <v>323</v>
      </c>
      <c r="I7" s="16">
        <v>90000</v>
      </c>
      <c r="J7" s="15"/>
      <c r="K7" s="15">
        <v>90000</v>
      </c>
      <c r="L7" s="15"/>
      <c r="M7" s="15"/>
      <c r="N7" s="17">
        <f t="shared" si="0"/>
        <v>90000</v>
      </c>
    </row>
    <row r="8" spans="1:14">
      <c r="A8" s="11"/>
      <c r="B8" s="12" t="s">
        <v>324</v>
      </c>
      <c r="C8" s="12" t="s">
        <v>20</v>
      </c>
      <c r="D8" s="13">
        <v>40688</v>
      </c>
      <c r="E8" s="13">
        <v>40689</v>
      </c>
      <c r="F8" s="14">
        <v>37968</v>
      </c>
      <c r="G8" s="15">
        <v>22000</v>
      </c>
      <c r="H8" s="15"/>
      <c r="I8" s="16"/>
      <c r="J8" s="15"/>
      <c r="K8" s="15">
        <v>22000</v>
      </c>
      <c r="L8" s="15"/>
      <c r="M8" s="18"/>
      <c r="N8" s="17">
        <f t="shared" si="0"/>
        <v>22000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156000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66000</v>
      </c>
      <c r="H44" s="15"/>
      <c r="I44" s="34">
        <f>SUM(I10:I42)</f>
        <v>0</v>
      </c>
      <c r="J44" s="34">
        <f>SUM(J6:J42)</f>
        <v>44000</v>
      </c>
      <c r="K44" s="34">
        <f>SUM(K6:K42)</f>
        <v>112000</v>
      </c>
      <c r="L44" s="34">
        <f>SUM(L6:L43)</f>
        <v>0</v>
      </c>
      <c r="M44" s="34">
        <f>SUM(M6:M43)</f>
        <v>0</v>
      </c>
      <c r="N44" s="34">
        <f>SUM(J44:M44)</f>
        <v>156000</v>
      </c>
    </row>
    <row r="45" spans="1:14">
      <c r="A45" s="1"/>
      <c r="B45" s="1"/>
      <c r="C45" s="1"/>
      <c r="D45" s="35"/>
      <c r="E45" s="1"/>
      <c r="F45" s="1"/>
      <c r="G45" s="1"/>
      <c r="H45" s="141" t="s">
        <v>24</v>
      </c>
      <c r="I45" s="36"/>
      <c r="J45" s="32"/>
      <c r="K45" s="14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42" t="s">
        <v>26</v>
      </c>
      <c r="F46" s="14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4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44000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44000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40"/>
      <c r="K3" s="174">
        <v>40688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229</v>
      </c>
      <c r="C6" s="12" t="s">
        <v>97</v>
      </c>
      <c r="D6" s="13">
        <v>40686</v>
      </c>
      <c r="E6" s="13">
        <v>40688</v>
      </c>
      <c r="F6" s="14">
        <v>37948</v>
      </c>
      <c r="G6" s="15">
        <v>42000</v>
      </c>
      <c r="H6" s="15"/>
      <c r="I6" s="16"/>
      <c r="J6" s="15">
        <v>42000</v>
      </c>
      <c r="K6" s="15"/>
      <c r="L6" s="15"/>
      <c r="M6" s="15"/>
      <c r="N6" s="17">
        <f t="shared" ref="N6:N42" si="0">SUM(G6+I6)</f>
        <v>42000</v>
      </c>
    </row>
    <row r="7" spans="1:14">
      <c r="A7" s="11"/>
      <c r="B7" s="12" t="s">
        <v>303</v>
      </c>
      <c r="C7" s="12" t="s">
        <v>102</v>
      </c>
      <c r="D7" s="13">
        <v>40664</v>
      </c>
      <c r="E7" s="13">
        <v>40667</v>
      </c>
      <c r="F7" s="14">
        <v>37949</v>
      </c>
      <c r="G7" s="15">
        <v>68085</v>
      </c>
      <c r="H7" s="15"/>
      <c r="I7" s="16"/>
      <c r="J7" s="15"/>
      <c r="K7" s="15"/>
      <c r="L7" s="15">
        <v>68085</v>
      </c>
      <c r="M7" s="15"/>
      <c r="N7" s="17">
        <f t="shared" si="0"/>
        <v>68085</v>
      </c>
    </row>
    <row r="8" spans="1:14">
      <c r="A8" s="11"/>
      <c r="B8" s="12" t="s">
        <v>304</v>
      </c>
      <c r="C8" s="12" t="s">
        <v>102</v>
      </c>
      <c r="D8" s="13">
        <v>40664</v>
      </c>
      <c r="E8" s="13">
        <v>40667</v>
      </c>
      <c r="F8" s="14">
        <v>37950</v>
      </c>
      <c r="G8" s="15">
        <v>68085</v>
      </c>
      <c r="H8" s="15"/>
      <c r="I8" s="16"/>
      <c r="J8" s="15"/>
      <c r="K8" s="15"/>
      <c r="L8" s="15">
        <v>68085</v>
      </c>
      <c r="M8" s="18"/>
      <c r="N8" s="17">
        <f t="shared" si="0"/>
        <v>68085</v>
      </c>
    </row>
    <row r="9" spans="1:14">
      <c r="A9" s="11"/>
      <c r="B9" s="12" t="s">
        <v>305</v>
      </c>
      <c r="C9" s="12" t="s">
        <v>102</v>
      </c>
      <c r="D9" s="13">
        <v>40666</v>
      </c>
      <c r="E9" s="13">
        <v>40669</v>
      </c>
      <c r="F9" s="14">
        <v>37951</v>
      </c>
      <c r="G9" s="15">
        <v>68085</v>
      </c>
      <c r="H9" s="15"/>
      <c r="I9" s="16"/>
      <c r="J9" s="15"/>
      <c r="K9" s="15"/>
      <c r="L9" s="15">
        <v>68085</v>
      </c>
      <c r="M9" s="18"/>
      <c r="N9" s="17">
        <f t="shared" si="0"/>
        <v>68085</v>
      </c>
    </row>
    <row r="10" spans="1:14">
      <c r="A10" s="11"/>
      <c r="B10" s="12" t="s">
        <v>253</v>
      </c>
      <c r="C10" s="12" t="s">
        <v>102</v>
      </c>
      <c r="D10" s="13">
        <v>40680</v>
      </c>
      <c r="E10" s="13">
        <v>40682</v>
      </c>
      <c r="F10" s="14">
        <v>37952</v>
      </c>
      <c r="G10" s="15">
        <v>59360</v>
      </c>
      <c r="H10" s="15"/>
      <c r="I10" s="16"/>
      <c r="J10" s="15"/>
      <c r="K10" s="15"/>
      <c r="L10" s="15">
        <v>59360</v>
      </c>
      <c r="M10" s="18"/>
      <c r="N10" s="17">
        <f t="shared" si="0"/>
        <v>59360</v>
      </c>
    </row>
    <row r="11" spans="1:14">
      <c r="A11" s="11"/>
      <c r="B11" s="12" t="s">
        <v>272</v>
      </c>
      <c r="C11" s="12"/>
      <c r="D11" s="13"/>
      <c r="E11" s="13"/>
      <c r="F11" s="14">
        <v>37953</v>
      </c>
      <c r="G11" s="15"/>
      <c r="H11" s="15" t="s">
        <v>306</v>
      </c>
      <c r="I11" s="16">
        <v>152250</v>
      </c>
      <c r="J11" s="15">
        <v>152250</v>
      </c>
      <c r="K11" s="15"/>
      <c r="L11" s="15"/>
      <c r="M11" s="18"/>
      <c r="N11" s="17">
        <f t="shared" si="0"/>
        <v>152250</v>
      </c>
    </row>
    <row r="12" spans="1:14">
      <c r="A12" s="11"/>
      <c r="B12" s="12" t="s">
        <v>244</v>
      </c>
      <c r="C12" s="12" t="s">
        <v>102</v>
      </c>
      <c r="D12" s="13">
        <v>40680</v>
      </c>
      <c r="E12" s="13">
        <v>40683</v>
      </c>
      <c r="F12" s="14">
        <v>37954</v>
      </c>
      <c r="G12" s="15">
        <v>89040</v>
      </c>
      <c r="H12" s="15"/>
      <c r="I12" s="16"/>
      <c r="J12" s="15"/>
      <c r="K12" s="15"/>
      <c r="L12" s="15">
        <v>89040</v>
      </c>
      <c r="M12" s="18"/>
      <c r="N12" s="17">
        <f t="shared" si="0"/>
        <v>89040</v>
      </c>
    </row>
    <row r="13" spans="1:14">
      <c r="A13" s="11"/>
      <c r="B13" s="12" t="s">
        <v>307</v>
      </c>
      <c r="C13" s="12" t="s">
        <v>102</v>
      </c>
      <c r="D13" s="13">
        <v>40681</v>
      </c>
      <c r="E13" s="13">
        <v>40682</v>
      </c>
      <c r="F13" s="14">
        <v>37955</v>
      </c>
      <c r="G13" s="15">
        <v>22695</v>
      </c>
      <c r="H13" s="15"/>
      <c r="I13" s="16"/>
      <c r="J13" s="15"/>
      <c r="K13" s="15"/>
      <c r="L13" s="15">
        <v>22695</v>
      </c>
      <c r="M13" s="18"/>
      <c r="N13" s="17">
        <f t="shared" si="0"/>
        <v>22695</v>
      </c>
    </row>
    <row r="14" spans="1:14">
      <c r="A14" s="11"/>
      <c r="B14" s="12" t="s">
        <v>308</v>
      </c>
      <c r="C14" s="19" t="s">
        <v>309</v>
      </c>
      <c r="D14" s="13">
        <v>40667</v>
      </c>
      <c r="E14" s="13">
        <v>40669</v>
      </c>
      <c r="F14" s="14">
        <v>37956</v>
      </c>
      <c r="G14" s="15">
        <v>46000</v>
      </c>
      <c r="H14" s="15"/>
      <c r="I14" s="16"/>
      <c r="J14" s="15"/>
      <c r="K14" s="15"/>
      <c r="L14" s="15">
        <v>46000</v>
      </c>
      <c r="M14" s="18"/>
      <c r="N14" s="17">
        <f t="shared" si="0"/>
        <v>46000</v>
      </c>
    </row>
    <row r="15" spans="1:14">
      <c r="A15" s="11"/>
      <c r="B15" s="12" t="s">
        <v>310</v>
      </c>
      <c r="C15" s="12" t="s">
        <v>309</v>
      </c>
      <c r="D15" s="13">
        <v>40673</v>
      </c>
      <c r="E15" s="13">
        <v>40676</v>
      </c>
      <c r="F15" s="14">
        <v>37957</v>
      </c>
      <c r="G15" s="15">
        <v>69000</v>
      </c>
      <c r="H15" s="15"/>
      <c r="I15" s="16"/>
      <c r="J15" s="15"/>
      <c r="K15" s="15"/>
      <c r="L15" s="15">
        <v>69000</v>
      </c>
      <c r="M15" s="18"/>
      <c r="N15" s="17">
        <f t="shared" si="0"/>
        <v>69000</v>
      </c>
    </row>
    <row r="16" spans="1:14">
      <c r="A16" s="11"/>
      <c r="B16" s="12" t="s">
        <v>311</v>
      </c>
      <c r="C16" s="12" t="s">
        <v>312</v>
      </c>
      <c r="D16" s="13">
        <v>40690</v>
      </c>
      <c r="E16" s="13">
        <v>40692</v>
      </c>
      <c r="F16" s="14">
        <v>37958</v>
      </c>
      <c r="G16" s="15">
        <v>56000</v>
      </c>
      <c r="H16" s="15"/>
      <c r="I16" s="16"/>
      <c r="J16" s="15"/>
      <c r="K16" s="15"/>
      <c r="L16" s="15"/>
      <c r="M16" s="18">
        <v>56000</v>
      </c>
      <c r="N16" s="17">
        <f t="shared" si="0"/>
        <v>56000</v>
      </c>
    </row>
    <row r="17" spans="1:14">
      <c r="A17" s="11"/>
      <c r="B17" s="12" t="s">
        <v>313</v>
      </c>
      <c r="C17" s="12" t="s">
        <v>314</v>
      </c>
      <c r="D17" s="13">
        <v>40673</v>
      </c>
      <c r="E17" s="13">
        <v>40674</v>
      </c>
      <c r="F17" s="14">
        <v>37959</v>
      </c>
      <c r="G17" s="15">
        <v>28000</v>
      </c>
      <c r="H17" s="15"/>
      <c r="I17" s="16"/>
      <c r="J17" s="15"/>
      <c r="K17" s="15"/>
      <c r="L17" s="15"/>
      <c r="M17" s="18">
        <v>28000</v>
      </c>
      <c r="N17" s="17">
        <f t="shared" si="0"/>
        <v>28000</v>
      </c>
    </row>
    <row r="18" spans="1:14">
      <c r="A18" s="11"/>
      <c r="B18" s="12" t="s">
        <v>315</v>
      </c>
      <c r="C18" s="12" t="s">
        <v>309</v>
      </c>
      <c r="D18" s="13">
        <v>40674</v>
      </c>
      <c r="E18" s="13">
        <v>40676</v>
      </c>
      <c r="F18" s="14">
        <v>37960</v>
      </c>
      <c r="G18" s="15">
        <v>46000</v>
      </c>
      <c r="H18" s="15"/>
      <c r="I18" s="16"/>
      <c r="J18" s="15"/>
      <c r="K18" s="15"/>
      <c r="L18" s="15">
        <v>46000</v>
      </c>
      <c r="M18" s="18"/>
      <c r="N18" s="17">
        <f t="shared" si="0"/>
        <v>46000</v>
      </c>
    </row>
    <row r="19" spans="1:14">
      <c r="A19" s="11"/>
      <c r="B19" s="12" t="s">
        <v>316</v>
      </c>
      <c r="C19" s="12" t="s">
        <v>309</v>
      </c>
      <c r="D19" s="13">
        <v>40674</v>
      </c>
      <c r="E19" s="13">
        <v>40676</v>
      </c>
      <c r="F19" s="14">
        <v>37961</v>
      </c>
      <c r="G19" s="15">
        <v>46000</v>
      </c>
      <c r="H19" s="15"/>
      <c r="I19" s="16"/>
      <c r="J19" s="15"/>
      <c r="K19" s="15"/>
      <c r="L19" s="15">
        <v>46000</v>
      </c>
      <c r="M19" s="18"/>
      <c r="N19" s="17">
        <f t="shared" si="0"/>
        <v>46000</v>
      </c>
    </row>
    <row r="20" spans="1:14">
      <c r="A20" s="11"/>
      <c r="B20" s="12" t="s">
        <v>317</v>
      </c>
      <c r="C20" s="12" t="s">
        <v>309</v>
      </c>
      <c r="D20" s="13">
        <v>40677</v>
      </c>
      <c r="E20" s="13">
        <v>40681</v>
      </c>
      <c r="F20" s="14">
        <v>37962</v>
      </c>
      <c r="G20" s="15">
        <v>92000</v>
      </c>
      <c r="H20" s="15"/>
      <c r="I20" s="16"/>
      <c r="J20" s="15"/>
      <c r="K20" s="15"/>
      <c r="L20" s="15">
        <v>92000</v>
      </c>
      <c r="M20" s="18"/>
      <c r="N20" s="17">
        <f t="shared" si="0"/>
        <v>92000</v>
      </c>
    </row>
    <row r="21" spans="1:14">
      <c r="A21" s="11"/>
      <c r="B21" s="12" t="s">
        <v>318</v>
      </c>
      <c r="C21" s="12" t="s">
        <v>309</v>
      </c>
      <c r="D21" s="13">
        <v>40679</v>
      </c>
      <c r="E21" s="13">
        <v>40681</v>
      </c>
      <c r="F21" s="14">
        <v>37963</v>
      </c>
      <c r="G21" s="15">
        <v>64000</v>
      </c>
      <c r="H21" s="15"/>
      <c r="I21" s="16"/>
      <c r="J21" s="15"/>
      <c r="K21" s="15"/>
      <c r="L21" s="15">
        <v>64000</v>
      </c>
      <c r="M21" s="18"/>
      <c r="N21" s="17">
        <f t="shared" si="0"/>
        <v>64000</v>
      </c>
    </row>
    <row r="22" spans="1:14">
      <c r="A22" s="11"/>
      <c r="B22" s="12" t="s">
        <v>319</v>
      </c>
      <c r="C22" s="12" t="s">
        <v>320</v>
      </c>
      <c r="D22" s="13">
        <v>40692</v>
      </c>
      <c r="E22" s="13">
        <v>40693</v>
      </c>
      <c r="F22" s="14">
        <v>37964</v>
      </c>
      <c r="G22" s="15">
        <v>65000</v>
      </c>
      <c r="H22" s="15"/>
      <c r="I22" s="16"/>
      <c r="J22" s="15"/>
      <c r="K22" s="15"/>
      <c r="L22" s="15"/>
      <c r="M22" s="18">
        <v>65000</v>
      </c>
      <c r="N22" s="17">
        <f t="shared" si="0"/>
        <v>65000</v>
      </c>
    </row>
    <row r="23" spans="1:14">
      <c r="A23" s="11"/>
      <c r="B23" s="12" t="s">
        <v>3</v>
      </c>
      <c r="C23" s="12"/>
      <c r="D23" s="13"/>
      <c r="E23" s="13"/>
      <c r="F23" s="14">
        <v>37965</v>
      </c>
      <c r="G23" s="15"/>
      <c r="H23" s="15" t="s">
        <v>37</v>
      </c>
      <c r="I23" s="16">
        <v>2200</v>
      </c>
      <c r="J23" s="15">
        <v>2200</v>
      </c>
      <c r="K23" s="15"/>
      <c r="L23" s="15"/>
      <c r="M23" s="18"/>
      <c r="N23" s="17">
        <f t="shared" si="0"/>
        <v>2200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1083800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929350</v>
      </c>
      <c r="H44" s="15"/>
      <c r="I44" s="34">
        <f>SUM(I10:I42)</f>
        <v>154450</v>
      </c>
      <c r="J44" s="34">
        <f>SUM(J6:J42)</f>
        <v>196450</v>
      </c>
      <c r="K44" s="34">
        <f>SUM(K6:K42)</f>
        <v>0</v>
      </c>
      <c r="L44" s="34">
        <f>SUM(L6:L43)</f>
        <v>738350</v>
      </c>
      <c r="M44" s="34">
        <f>SUM(M6:M43)</f>
        <v>149000</v>
      </c>
      <c r="N44" s="34">
        <f>SUM(J44:M44)</f>
        <v>1083800</v>
      </c>
    </row>
    <row r="45" spans="1:14">
      <c r="A45" s="1"/>
      <c r="B45" s="1"/>
      <c r="C45" s="1"/>
      <c r="D45" s="35"/>
      <c r="E45" s="1"/>
      <c r="F45" s="1"/>
      <c r="G45" s="1"/>
      <c r="H45" s="139" t="s">
        <v>24</v>
      </c>
      <c r="I45" s="36"/>
      <c r="J45" s="32"/>
      <c r="K45" s="14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40" t="s">
        <v>26</v>
      </c>
      <c r="F46" s="14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4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303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151500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44950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196450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38"/>
      <c r="K3" s="174">
        <v>40687</v>
      </c>
      <c r="L3" s="174"/>
      <c r="M3" s="174"/>
      <c r="N3" s="7" t="s">
        <v>296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297</v>
      </c>
      <c r="C6" s="12" t="s">
        <v>298</v>
      </c>
      <c r="D6" s="13">
        <v>40715</v>
      </c>
      <c r="E6" s="13">
        <v>40718</v>
      </c>
      <c r="F6" s="14">
        <v>37943</v>
      </c>
      <c r="G6" s="15">
        <v>564000</v>
      </c>
      <c r="H6" s="15"/>
      <c r="I6" s="16"/>
      <c r="J6" s="15"/>
      <c r="K6" s="15"/>
      <c r="L6" s="15"/>
      <c r="M6" s="15">
        <v>564000</v>
      </c>
      <c r="N6" s="17">
        <f t="shared" ref="N6:N42" si="0">SUM(G6+I6)</f>
        <v>564000</v>
      </c>
    </row>
    <row r="7" spans="1:14">
      <c r="A7" s="11"/>
      <c r="B7" s="12" t="s">
        <v>299</v>
      </c>
      <c r="C7" s="12" t="s">
        <v>300</v>
      </c>
      <c r="D7" s="13">
        <v>40687</v>
      </c>
      <c r="E7" s="13">
        <v>40688</v>
      </c>
      <c r="F7" s="14">
        <v>37944</v>
      </c>
      <c r="G7" s="15">
        <v>17000</v>
      </c>
      <c r="H7" s="15"/>
      <c r="I7" s="16"/>
      <c r="J7" s="15"/>
      <c r="K7" s="15">
        <v>17000</v>
      </c>
      <c r="L7" s="15"/>
      <c r="M7" s="15"/>
      <c r="N7" s="17">
        <f t="shared" si="0"/>
        <v>17000</v>
      </c>
    </row>
    <row r="8" spans="1:14">
      <c r="A8" s="11"/>
      <c r="B8" s="12" t="s">
        <v>301</v>
      </c>
      <c r="C8" s="12" t="s">
        <v>20</v>
      </c>
      <c r="D8" s="13">
        <v>40687</v>
      </c>
      <c r="E8" s="13">
        <v>40690</v>
      </c>
      <c r="F8" s="14">
        <v>37945</v>
      </c>
      <c r="G8" s="15">
        <v>75000</v>
      </c>
      <c r="H8" s="15"/>
      <c r="I8" s="16"/>
      <c r="J8" s="15"/>
      <c r="K8" s="15">
        <v>75000</v>
      </c>
      <c r="L8" s="15"/>
      <c r="M8" s="18"/>
      <c r="N8" s="17">
        <f t="shared" si="0"/>
        <v>75000</v>
      </c>
    </row>
    <row r="9" spans="1:14">
      <c r="A9" s="11"/>
      <c r="B9" s="12" t="s">
        <v>3</v>
      </c>
      <c r="C9" s="12"/>
      <c r="D9" s="13"/>
      <c r="E9" s="13"/>
      <c r="F9" s="14">
        <v>37946</v>
      </c>
      <c r="G9" s="15"/>
      <c r="H9" s="15"/>
      <c r="I9" s="16">
        <v>2400</v>
      </c>
      <c r="J9" s="15">
        <v>2400</v>
      </c>
      <c r="K9" s="15"/>
      <c r="L9" s="15"/>
      <c r="M9" s="18"/>
      <c r="N9" s="17">
        <f t="shared" si="0"/>
        <v>2400</v>
      </c>
    </row>
    <row r="10" spans="1:14">
      <c r="A10" s="11"/>
      <c r="B10" s="12" t="s">
        <v>302</v>
      </c>
      <c r="C10" s="12" t="s">
        <v>20</v>
      </c>
      <c r="D10" s="13">
        <v>40685</v>
      </c>
      <c r="E10" s="13">
        <v>40688</v>
      </c>
      <c r="F10" s="14">
        <v>37947</v>
      </c>
      <c r="G10" s="15">
        <v>147000</v>
      </c>
      <c r="H10" s="15"/>
      <c r="I10" s="16"/>
      <c r="J10" s="15"/>
      <c r="K10" s="15">
        <v>147000</v>
      </c>
      <c r="L10" s="15"/>
      <c r="M10" s="18"/>
      <c r="N10" s="17">
        <f t="shared" si="0"/>
        <v>147000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805400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803000</v>
      </c>
      <c r="H44" s="15"/>
      <c r="I44" s="34">
        <f>SUM(I10:I42)</f>
        <v>0</v>
      </c>
      <c r="J44" s="34">
        <f>SUM(J6:J42)</f>
        <v>2400</v>
      </c>
      <c r="K44" s="34">
        <f>SUM(K6:K42)</f>
        <v>239000</v>
      </c>
      <c r="L44" s="34">
        <f>SUM(L6:L43)</f>
        <v>0</v>
      </c>
      <c r="M44" s="34">
        <f>SUM(M6:M43)</f>
        <v>564000</v>
      </c>
      <c r="N44" s="34">
        <f>SUM(J44:M44)</f>
        <v>805400</v>
      </c>
    </row>
    <row r="45" spans="1:14">
      <c r="A45" s="1"/>
      <c r="B45" s="1"/>
      <c r="C45" s="1"/>
      <c r="D45" s="35"/>
      <c r="E45" s="1"/>
      <c r="F45" s="1"/>
      <c r="G45" s="1"/>
      <c r="H45" s="137" t="s">
        <v>24</v>
      </c>
      <c r="I45" s="36"/>
      <c r="J45" s="32"/>
      <c r="K45" s="13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38" t="s">
        <v>26</v>
      </c>
      <c r="F46" s="13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3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2400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B57" sqref="B57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36"/>
      <c r="K3" s="174">
        <v>40687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286</v>
      </c>
      <c r="B6" s="12" t="s">
        <v>287</v>
      </c>
      <c r="C6" s="12" t="s">
        <v>33</v>
      </c>
      <c r="D6" s="13">
        <v>40686</v>
      </c>
      <c r="E6" s="13">
        <v>40687</v>
      </c>
      <c r="F6" s="14">
        <v>37937</v>
      </c>
      <c r="G6" s="15">
        <v>105000</v>
      </c>
      <c r="H6" s="15"/>
      <c r="I6" s="16"/>
      <c r="J6" s="15"/>
      <c r="K6" s="15">
        <v>105000</v>
      </c>
      <c r="L6" s="15"/>
      <c r="M6" s="15"/>
      <c r="N6" s="17">
        <f t="shared" ref="N6:N42" si="0">SUM(G6+I6)</f>
        <v>105000</v>
      </c>
    </row>
    <row r="7" spans="1:14">
      <c r="A7" s="11" t="s">
        <v>288</v>
      </c>
      <c r="B7" s="12" t="s">
        <v>289</v>
      </c>
      <c r="C7" s="12" t="s">
        <v>33</v>
      </c>
      <c r="D7" s="13">
        <v>40687</v>
      </c>
      <c r="E7" s="13">
        <v>40688</v>
      </c>
      <c r="F7" s="14">
        <v>37938</v>
      </c>
      <c r="G7" s="15">
        <v>24500</v>
      </c>
      <c r="H7" s="15"/>
      <c r="I7" s="16"/>
      <c r="J7" s="15"/>
      <c r="K7" s="15">
        <v>24500</v>
      </c>
      <c r="L7" s="15"/>
      <c r="M7" s="15"/>
      <c r="N7" s="17">
        <f t="shared" si="0"/>
        <v>24500</v>
      </c>
    </row>
    <row r="8" spans="1:14">
      <c r="A8" s="11" t="s">
        <v>290</v>
      </c>
      <c r="B8" s="12" t="s">
        <v>291</v>
      </c>
      <c r="C8" s="12" t="s">
        <v>33</v>
      </c>
      <c r="D8" s="13">
        <v>40684</v>
      </c>
      <c r="E8" s="13">
        <v>40687</v>
      </c>
      <c r="F8" s="14">
        <v>37939</v>
      </c>
      <c r="G8" s="15">
        <v>114000</v>
      </c>
      <c r="H8" s="15"/>
      <c r="I8" s="16"/>
      <c r="J8" s="15"/>
      <c r="K8" s="15">
        <v>114000</v>
      </c>
      <c r="L8" s="15"/>
      <c r="M8" s="18"/>
      <c r="N8" s="17">
        <f t="shared" si="0"/>
        <v>114000</v>
      </c>
    </row>
    <row r="9" spans="1:14">
      <c r="A9" s="11" t="s">
        <v>292</v>
      </c>
      <c r="B9" s="12" t="s">
        <v>293</v>
      </c>
      <c r="C9" s="12" t="s">
        <v>33</v>
      </c>
      <c r="D9" s="13">
        <v>40687</v>
      </c>
      <c r="E9" s="13">
        <v>40689</v>
      </c>
      <c r="F9" s="14">
        <v>37940</v>
      </c>
      <c r="G9" s="15">
        <v>49000</v>
      </c>
      <c r="H9" s="15"/>
      <c r="I9" s="16"/>
      <c r="J9" s="15">
        <v>49000</v>
      </c>
      <c r="K9" s="15"/>
      <c r="L9" s="15"/>
      <c r="M9" s="18"/>
      <c r="N9" s="17">
        <f t="shared" si="0"/>
        <v>49000</v>
      </c>
    </row>
    <row r="10" spans="1:14">
      <c r="A10" s="11" t="s">
        <v>132</v>
      </c>
      <c r="B10" s="12" t="s">
        <v>294</v>
      </c>
      <c r="C10" s="12" t="s">
        <v>33</v>
      </c>
      <c r="D10" s="13">
        <v>40687</v>
      </c>
      <c r="E10" s="13">
        <v>40688</v>
      </c>
      <c r="F10" s="14">
        <v>37941</v>
      </c>
      <c r="G10" s="15">
        <v>23000</v>
      </c>
      <c r="H10" s="15"/>
      <c r="I10" s="16"/>
      <c r="J10" s="15">
        <v>23000</v>
      </c>
      <c r="K10" s="15"/>
      <c r="L10" s="15"/>
      <c r="M10" s="18"/>
      <c r="N10" s="17">
        <f t="shared" si="0"/>
        <v>23000</v>
      </c>
    </row>
    <row r="11" spans="1:14">
      <c r="A11" s="11"/>
      <c r="B11" s="12" t="s">
        <v>71</v>
      </c>
      <c r="C11" s="12"/>
      <c r="D11" s="13"/>
      <c r="E11" s="13"/>
      <c r="F11" s="14">
        <v>37942</v>
      </c>
      <c r="G11" s="15"/>
      <c r="H11" s="15" t="s">
        <v>295</v>
      </c>
      <c r="I11" s="16">
        <v>3600</v>
      </c>
      <c r="J11" s="15">
        <v>3600</v>
      </c>
      <c r="K11" s="15"/>
      <c r="L11" s="15"/>
      <c r="M11" s="18"/>
      <c r="N11" s="17">
        <f t="shared" si="0"/>
        <v>3600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319100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315500</v>
      </c>
      <c r="H44" s="15"/>
      <c r="I44" s="34">
        <f>SUM(I10:I42)</f>
        <v>3600</v>
      </c>
      <c r="J44" s="34">
        <f>SUM(J6:J42)</f>
        <v>75600</v>
      </c>
      <c r="K44" s="34">
        <f>SUM(K6:K42)</f>
        <v>243500</v>
      </c>
      <c r="L44" s="34">
        <f>SUM(L6:L43)</f>
        <v>0</v>
      </c>
      <c r="M44" s="34">
        <f>SUM(M6:M43)</f>
        <v>0</v>
      </c>
      <c r="N44" s="34">
        <f>SUM(J44:M44)</f>
        <v>319100</v>
      </c>
    </row>
    <row r="45" spans="1:14">
      <c r="A45" s="1"/>
      <c r="B45" s="1"/>
      <c r="C45" s="1"/>
      <c r="D45" s="35"/>
      <c r="E45" s="1"/>
      <c r="F45" s="1"/>
      <c r="G45" s="1"/>
      <c r="H45" s="135" t="s">
        <v>24</v>
      </c>
      <c r="I45" s="36"/>
      <c r="J45" s="32"/>
      <c r="K45" s="13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36" t="s">
        <v>26</v>
      </c>
      <c r="F46" s="13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3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75600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75600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1"/>
  <sheetViews>
    <sheetView topLeftCell="C28" workbookViewId="0">
      <selection activeCell="B19" sqref="B1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34"/>
      <c r="K3" s="174">
        <v>40686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282</v>
      </c>
      <c r="C6" s="12" t="s">
        <v>283</v>
      </c>
      <c r="D6" s="13">
        <v>40686</v>
      </c>
      <c r="E6" s="13">
        <v>40688</v>
      </c>
      <c r="F6" s="14">
        <v>37933</v>
      </c>
      <c r="G6" s="15">
        <v>36000</v>
      </c>
      <c r="H6" s="15"/>
      <c r="I6" s="16"/>
      <c r="J6" s="15"/>
      <c r="K6" s="15"/>
      <c r="L6" s="15"/>
      <c r="M6" s="15">
        <v>36000</v>
      </c>
      <c r="N6" s="17">
        <f t="shared" ref="N6:N42" si="0">SUM(G6+I6)</f>
        <v>36000</v>
      </c>
    </row>
    <row r="7" spans="1:14">
      <c r="A7" s="11"/>
      <c r="B7" s="12" t="s">
        <v>282</v>
      </c>
      <c r="C7" s="12"/>
      <c r="D7" s="13"/>
      <c r="E7" s="13"/>
      <c r="F7" s="14">
        <v>37934</v>
      </c>
      <c r="G7" s="15"/>
      <c r="H7" s="15" t="s">
        <v>284</v>
      </c>
      <c r="I7" s="16">
        <v>81000</v>
      </c>
      <c r="J7" s="15"/>
      <c r="K7" s="15">
        <v>81000</v>
      </c>
      <c r="L7" s="15"/>
      <c r="M7" s="15"/>
      <c r="N7" s="17">
        <f t="shared" si="0"/>
        <v>81000</v>
      </c>
    </row>
    <row r="8" spans="1:14">
      <c r="A8" s="11"/>
      <c r="B8" s="12" t="s">
        <v>285</v>
      </c>
      <c r="C8" s="12" t="s">
        <v>20</v>
      </c>
      <c r="D8" s="13">
        <v>40686</v>
      </c>
      <c r="E8" s="13">
        <v>40687</v>
      </c>
      <c r="F8" s="14">
        <v>37935</v>
      </c>
      <c r="G8" s="15">
        <v>30000</v>
      </c>
      <c r="H8" s="15"/>
      <c r="I8" s="16"/>
      <c r="J8" s="15"/>
      <c r="K8" s="15">
        <v>30000</v>
      </c>
      <c r="L8" s="15"/>
      <c r="M8" s="18"/>
      <c r="N8" s="17">
        <f t="shared" si="0"/>
        <v>30000</v>
      </c>
    </row>
    <row r="9" spans="1:14">
      <c r="A9" s="11"/>
      <c r="B9" s="12" t="s">
        <v>3</v>
      </c>
      <c r="C9" s="12"/>
      <c r="D9" s="13"/>
      <c r="E9" s="13"/>
      <c r="F9" s="14">
        <v>37936</v>
      </c>
      <c r="G9" s="15"/>
      <c r="H9" s="15" t="s">
        <v>37</v>
      </c>
      <c r="I9" s="16">
        <v>4900</v>
      </c>
      <c r="J9" s="15">
        <v>4900</v>
      </c>
      <c r="K9" s="15"/>
      <c r="L9" s="15"/>
      <c r="M9" s="18"/>
      <c r="N9" s="17">
        <f t="shared" si="0"/>
        <v>4900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151900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66000</v>
      </c>
      <c r="H44" s="15"/>
      <c r="I44" s="34">
        <f>SUM(I10:I42)</f>
        <v>0</v>
      </c>
      <c r="J44" s="34">
        <f>SUM(J6:J42)</f>
        <v>4900</v>
      </c>
      <c r="K44" s="34">
        <f>SUM(K6:K42)</f>
        <v>111000</v>
      </c>
      <c r="L44" s="34">
        <f>SUM(L6:L43)</f>
        <v>0</v>
      </c>
      <c r="M44" s="34">
        <f>SUM(M6:M43)</f>
        <v>36000</v>
      </c>
      <c r="N44" s="34">
        <f>SUM(J44:M44)</f>
        <v>151900</v>
      </c>
    </row>
    <row r="45" spans="1:14">
      <c r="A45" s="1"/>
      <c r="B45" s="1"/>
      <c r="C45" s="1"/>
      <c r="D45" s="35"/>
      <c r="E45" s="1"/>
      <c r="F45" s="1"/>
      <c r="G45" s="1"/>
      <c r="H45" s="133" t="s">
        <v>24</v>
      </c>
      <c r="I45" s="36"/>
      <c r="J45" s="32"/>
      <c r="K45" s="13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34" t="s">
        <v>26</v>
      </c>
      <c r="F46" s="13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3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4900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4900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51"/>
  <sheetViews>
    <sheetView topLeftCell="C37"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32"/>
      <c r="K3" s="174">
        <v>40686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185</v>
      </c>
      <c r="B6" s="12" t="s">
        <v>281</v>
      </c>
      <c r="C6" s="12" t="s">
        <v>20</v>
      </c>
      <c r="D6" s="13">
        <v>40684</v>
      </c>
      <c r="E6" s="13">
        <v>40686</v>
      </c>
      <c r="F6" s="14">
        <v>37932</v>
      </c>
      <c r="G6" s="15">
        <v>49000</v>
      </c>
      <c r="H6" s="15"/>
      <c r="I6" s="16"/>
      <c r="J6" s="15"/>
      <c r="K6" s="15">
        <v>49000</v>
      </c>
      <c r="L6" s="15"/>
      <c r="M6" s="15"/>
      <c r="N6" s="17">
        <f t="shared" ref="N6:N42" si="0">SUM(G6+I6)</f>
        <v>49000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49000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49000</v>
      </c>
      <c r="H44" s="15"/>
      <c r="I44" s="34">
        <f>SUM(I10:I42)</f>
        <v>0</v>
      </c>
      <c r="J44" s="34">
        <f>SUM(J6:J42)</f>
        <v>0</v>
      </c>
      <c r="K44" s="34">
        <f>SUM(K6:K42)</f>
        <v>49000</v>
      </c>
      <c r="L44" s="34">
        <f>SUM(L6:L43)</f>
        <v>0</v>
      </c>
      <c r="M44" s="34">
        <f>SUM(M6:M43)</f>
        <v>0</v>
      </c>
      <c r="N44" s="34">
        <f>SUM(J44:M44)</f>
        <v>49000</v>
      </c>
    </row>
    <row r="45" spans="1:14">
      <c r="A45" s="1"/>
      <c r="B45" s="1"/>
      <c r="C45" s="1"/>
      <c r="D45" s="35"/>
      <c r="E45" s="1"/>
      <c r="F45" s="1"/>
      <c r="G45" s="1"/>
      <c r="H45" s="131" t="s">
        <v>24</v>
      </c>
      <c r="I45" s="36"/>
      <c r="J45" s="32"/>
      <c r="K45" s="13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32" t="s">
        <v>26</v>
      </c>
      <c r="F46" s="13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3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51"/>
  <sheetViews>
    <sheetView topLeftCell="C37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30"/>
      <c r="K3" s="174">
        <v>40685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119</v>
      </c>
      <c r="B6" s="12" t="s">
        <v>279</v>
      </c>
      <c r="C6" s="12"/>
      <c r="D6" s="13"/>
      <c r="E6" s="13"/>
      <c r="F6" s="14">
        <v>37930</v>
      </c>
      <c r="G6" s="15"/>
      <c r="H6" s="15" t="s">
        <v>280</v>
      </c>
      <c r="I6" s="16">
        <v>40500</v>
      </c>
      <c r="J6" s="15">
        <v>40500</v>
      </c>
      <c r="K6" s="15"/>
      <c r="L6" s="15"/>
      <c r="M6" s="15"/>
      <c r="N6" s="17">
        <f t="shared" ref="N6:N42" si="0">SUM(G6+I6)</f>
        <v>40500</v>
      </c>
    </row>
    <row r="7" spans="1:14">
      <c r="A7" s="11"/>
      <c r="B7" s="12" t="s">
        <v>3</v>
      </c>
      <c r="C7" s="12"/>
      <c r="D7" s="13"/>
      <c r="E7" s="13"/>
      <c r="F7" s="14">
        <v>37931</v>
      </c>
      <c r="G7" s="15"/>
      <c r="H7" s="15" t="s">
        <v>37</v>
      </c>
      <c r="I7" s="16">
        <v>1600</v>
      </c>
      <c r="J7" s="15">
        <v>1600</v>
      </c>
      <c r="K7" s="15"/>
      <c r="L7" s="15"/>
      <c r="M7" s="15"/>
      <c r="N7" s="17">
        <f t="shared" si="0"/>
        <v>1600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42100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42100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42100</v>
      </c>
    </row>
    <row r="45" spans="1:14">
      <c r="A45" s="1"/>
      <c r="B45" s="1"/>
      <c r="C45" s="1"/>
      <c r="D45" s="35"/>
      <c r="E45" s="1"/>
      <c r="F45" s="1"/>
      <c r="G45" s="1"/>
      <c r="H45" s="129" t="s">
        <v>24</v>
      </c>
      <c r="I45" s="36"/>
      <c r="J45" s="32"/>
      <c r="K45" s="13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30" t="s">
        <v>26</v>
      </c>
      <c r="F46" s="13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3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64"/>
      <c r="K3" s="174">
        <v>40694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 ht="15.75" customHeight="1">
      <c r="A6" s="11" t="s">
        <v>345</v>
      </c>
      <c r="B6" s="12" t="s">
        <v>403</v>
      </c>
      <c r="C6" s="12" t="s">
        <v>20</v>
      </c>
      <c r="D6" s="13"/>
      <c r="E6" s="13"/>
      <c r="F6" s="14">
        <v>38029</v>
      </c>
      <c r="G6" s="15"/>
      <c r="H6" s="15" t="s">
        <v>147</v>
      </c>
      <c r="I6" s="16">
        <v>10000</v>
      </c>
      <c r="J6" s="15"/>
      <c r="K6" s="15">
        <v>10000</v>
      </c>
      <c r="L6" s="15"/>
      <c r="M6" s="15"/>
      <c r="N6" s="17">
        <f t="shared" ref="N6:N42" si="0">SUM(G6+I6)</f>
        <v>10000</v>
      </c>
    </row>
    <row r="7" spans="1:14">
      <c r="A7" s="11" t="s">
        <v>115</v>
      </c>
      <c r="B7" s="12" t="s">
        <v>404</v>
      </c>
      <c r="C7" s="12" t="s">
        <v>20</v>
      </c>
      <c r="D7" s="13"/>
      <c r="E7" s="13"/>
      <c r="F7" s="14">
        <v>38030</v>
      </c>
      <c r="G7" s="15"/>
      <c r="H7" s="15" t="s">
        <v>405</v>
      </c>
      <c r="I7" s="16">
        <v>70000</v>
      </c>
      <c r="J7" s="15"/>
      <c r="K7" s="15">
        <v>70000</v>
      </c>
      <c r="L7" s="15"/>
      <c r="M7" s="15"/>
      <c r="N7" s="17">
        <f t="shared" si="0"/>
        <v>70000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80000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0</v>
      </c>
      <c r="K44" s="34">
        <f>SUM(K6:K42)</f>
        <v>80000</v>
      </c>
      <c r="L44" s="34">
        <f>SUM(L6:L43)</f>
        <v>0</v>
      </c>
      <c r="M44" s="34">
        <f>SUM(M6:M43)</f>
        <v>0</v>
      </c>
      <c r="N44" s="34">
        <f>SUM(J44:M44)</f>
        <v>80000</v>
      </c>
    </row>
    <row r="45" spans="1:14">
      <c r="A45" s="1"/>
      <c r="B45" s="1"/>
      <c r="C45" s="1"/>
      <c r="D45" s="35"/>
      <c r="E45" s="1"/>
      <c r="F45" s="1"/>
      <c r="G45" s="1"/>
      <c r="H45" s="163" t="s">
        <v>24</v>
      </c>
      <c r="I45" s="36"/>
      <c r="J45" s="32"/>
      <c r="K45" s="16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64" t="s">
        <v>26</v>
      </c>
      <c r="F46" s="164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6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/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1"/>
  <sheetViews>
    <sheetView topLeftCell="C22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28"/>
      <c r="K3" s="174">
        <v>40685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276</v>
      </c>
      <c r="C6" s="12" t="s">
        <v>277</v>
      </c>
      <c r="D6" s="13">
        <v>40684</v>
      </c>
      <c r="E6" s="13">
        <v>40685</v>
      </c>
      <c r="F6" s="14">
        <v>37928</v>
      </c>
      <c r="G6" s="15">
        <v>70500</v>
      </c>
      <c r="H6" s="15"/>
      <c r="I6" s="16"/>
      <c r="J6" s="15">
        <v>70500</v>
      </c>
      <c r="K6" s="15"/>
      <c r="L6" s="15"/>
      <c r="M6" s="15"/>
      <c r="N6" s="17">
        <f t="shared" ref="N6:N42" si="0">SUM(G6+I6)</f>
        <v>70500</v>
      </c>
    </row>
    <row r="7" spans="1:14">
      <c r="A7" s="11"/>
      <c r="B7" s="12" t="s">
        <v>278</v>
      </c>
      <c r="C7" s="12" t="s">
        <v>33</v>
      </c>
      <c r="D7" s="13"/>
      <c r="E7" s="13"/>
      <c r="F7" s="14">
        <v>37929</v>
      </c>
      <c r="G7" s="15"/>
      <c r="H7" s="15" t="s">
        <v>37</v>
      </c>
      <c r="I7" s="16">
        <v>7800</v>
      </c>
      <c r="J7" s="15">
        <v>7800</v>
      </c>
      <c r="K7" s="15"/>
      <c r="L7" s="15"/>
      <c r="M7" s="15"/>
      <c r="N7" s="17">
        <f t="shared" si="0"/>
        <v>7800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78300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70500</v>
      </c>
      <c r="H44" s="15"/>
      <c r="I44" s="34">
        <f>SUM(I10:I42)</f>
        <v>0</v>
      </c>
      <c r="J44" s="34">
        <f>SUM(J6:J42)</f>
        <v>78300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78300</v>
      </c>
    </row>
    <row r="45" spans="1:14">
      <c r="A45" s="1"/>
      <c r="B45" s="1"/>
      <c r="C45" s="1"/>
      <c r="D45" s="35"/>
      <c r="E45" s="1"/>
      <c r="F45" s="1"/>
      <c r="G45" s="1"/>
      <c r="H45" s="127" t="s">
        <v>24</v>
      </c>
      <c r="I45" s="36"/>
      <c r="J45" s="32"/>
      <c r="K45" s="12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28" t="s">
        <v>26</v>
      </c>
      <c r="F46" s="12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2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78300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78300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51"/>
  <sheetViews>
    <sheetView topLeftCell="C28" workbookViewId="0">
      <selection activeCell="B19" sqref="B1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26"/>
      <c r="K3" s="174">
        <v>40684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271</v>
      </c>
      <c r="C6" s="12" t="s">
        <v>20</v>
      </c>
      <c r="D6" s="13">
        <v>40684</v>
      </c>
      <c r="E6" s="13">
        <v>40685</v>
      </c>
      <c r="F6" s="14">
        <v>37924</v>
      </c>
      <c r="G6" s="15">
        <v>38000</v>
      </c>
      <c r="H6" s="15"/>
      <c r="I6" s="16"/>
      <c r="J6" s="15"/>
      <c r="K6" s="15">
        <v>38000</v>
      </c>
      <c r="L6" s="15"/>
      <c r="M6" s="15"/>
      <c r="N6" s="17">
        <f t="shared" ref="N6:N42" si="0">SUM(G6+I6)</f>
        <v>38000</v>
      </c>
    </row>
    <row r="7" spans="1:14">
      <c r="A7" s="11"/>
      <c r="B7" s="12" t="s">
        <v>272</v>
      </c>
      <c r="C7" s="12" t="s">
        <v>248</v>
      </c>
      <c r="D7" s="13">
        <v>40684</v>
      </c>
      <c r="E7" s="13">
        <v>40688</v>
      </c>
      <c r="F7" s="14">
        <v>37925</v>
      </c>
      <c r="G7" s="15">
        <v>140000</v>
      </c>
      <c r="H7" s="15"/>
      <c r="I7" s="16"/>
      <c r="J7" s="15"/>
      <c r="K7" s="15">
        <v>140000</v>
      </c>
      <c r="L7" s="15"/>
      <c r="M7" s="15"/>
      <c r="N7" s="17">
        <f t="shared" si="0"/>
        <v>140000</v>
      </c>
    </row>
    <row r="8" spans="1:14">
      <c r="A8" s="11"/>
      <c r="B8" s="12" t="s">
        <v>273</v>
      </c>
      <c r="C8" s="12" t="s">
        <v>274</v>
      </c>
      <c r="D8" s="13">
        <v>40684</v>
      </c>
      <c r="E8" s="13">
        <v>40685</v>
      </c>
      <c r="F8" s="14">
        <v>37926</v>
      </c>
      <c r="G8" s="15">
        <v>78000</v>
      </c>
      <c r="H8" s="15"/>
      <c r="I8" s="16"/>
      <c r="J8" s="15"/>
      <c r="K8" s="15">
        <v>78000</v>
      </c>
      <c r="L8" s="15"/>
      <c r="M8" s="18"/>
      <c r="N8" s="17">
        <f t="shared" si="0"/>
        <v>78000</v>
      </c>
    </row>
    <row r="9" spans="1:14">
      <c r="A9" s="11"/>
      <c r="B9" s="12" t="s">
        <v>275</v>
      </c>
      <c r="C9" s="12" t="s">
        <v>20</v>
      </c>
      <c r="D9" s="13">
        <v>40684</v>
      </c>
      <c r="E9" s="13">
        <v>40686</v>
      </c>
      <c r="F9" s="14">
        <v>37927</v>
      </c>
      <c r="G9" s="15">
        <v>40000</v>
      </c>
      <c r="H9" s="15"/>
      <c r="I9" s="16"/>
      <c r="J9" s="15"/>
      <c r="K9" s="15">
        <v>40000</v>
      </c>
      <c r="L9" s="15"/>
      <c r="M9" s="18"/>
      <c r="N9" s="17">
        <f t="shared" si="0"/>
        <v>40000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296000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296000</v>
      </c>
      <c r="H44" s="15"/>
      <c r="I44" s="34">
        <f>SUM(I10:I42)</f>
        <v>0</v>
      </c>
      <c r="J44" s="34">
        <f>SUM(J6:J42)</f>
        <v>0</v>
      </c>
      <c r="K44" s="34">
        <f>SUM(K6:K42)</f>
        <v>296000</v>
      </c>
      <c r="L44" s="34">
        <f>SUM(L6:L43)</f>
        <v>0</v>
      </c>
      <c r="M44" s="34">
        <f>SUM(M6:M43)</f>
        <v>0</v>
      </c>
      <c r="N44" s="34">
        <f>SUM(J44:M44)</f>
        <v>296000</v>
      </c>
    </row>
    <row r="45" spans="1:14">
      <c r="A45" s="1"/>
      <c r="B45" s="1"/>
      <c r="C45" s="1"/>
      <c r="D45" s="35"/>
      <c r="E45" s="1"/>
      <c r="F45" s="1"/>
      <c r="G45" s="1"/>
      <c r="H45" s="125" t="s">
        <v>24</v>
      </c>
      <c r="I45" s="36"/>
      <c r="J45" s="32"/>
      <c r="K45" s="12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26" t="s">
        <v>26</v>
      </c>
      <c r="F46" s="12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2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1"/>
  <sheetViews>
    <sheetView topLeftCell="B28"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24"/>
      <c r="K3" s="174">
        <v>40684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264</v>
      </c>
      <c r="C6" s="12" t="s">
        <v>255</v>
      </c>
      <c r="D6" s="13">
        <v>40684</v>
      </c>
      <c r="E6" s="13">
        <v>40685</v>
      </c>
      <c r="F6" s="14">
        <v>37917</v>
      </c>
      <c r="G6" s="15">
        <v>54500</v>
      </c>
      <c r="H6" s="15"/>
      <c r="I6" s="16"/>
      <c r="J6" s="15"/>
      <c r="K6" s="15"/>
      <c r="L6" s="15"/>
      <c r="M6" s="15">
        <v>54500</v>
      </c>
      <c r="N6" s="17">
        <f t="shared" ref="N6:N42" si="0">SUM(G6+I6)</f>
        <v>54500</v>
      </c>
    </row>
    <row r="7" spans="1:14">
      <c r="A7" s="11"/>
      <c r="B7" s="12" t="s">
        <v>265</v>
      </c>
      <c r="C7" s="12" t="s">
        <v>153</v>
      </c>
      <c r="D7" s="13">
        <v>40683</v>
      </c>
      <c r="E7" s="13">
        <v>40684</v>
      </c>
      <c r="F7" s="14">
        <v>37918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/>
      <c r="B8" s="12" t="s">
        <v>266</v>
      </c>
      <c r="C8" s="12" t="s">
        <v>153</v>
      </c>
      <c r="D8" s="13">
        <v>40683</v>
      </c>
      <c r="E8" s="13">
        <v>40684</v>
      </c>
      <c r="F8" s="14">
        <v>37919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si="0"/>
        <v>20000</v>
      </c>
    </row>
    <row r="9" spans="1:14">
      <c r="A9" s="11"/>
      <c r="B9" s="12" t="s">
        <v>267</v>
      </c>
      <c r="C9" s="12" t="s">
        <v>153</v>
      </c>
      <c r="D9" s="13">
        <v>40683</v>
      </c>
      <c r="E9" s="13">
        <v>40684</v>
      </c>
      <c r="F9" s="14">
        <v>37920</v>
      </c>
      <c r="G9" s="15">
        <v>20000</v>
      </c>
      <c r="H9" s="15"/>
      <c r="I9" s="16"/>
      <c r="J9" s="15"/>
      <c r="K9" s="15">
        <v>20000</v>
      </c>
      <c r="L9" s="15"/>
      <c r="M9" s="18"/>
      <c r="N9" s="17">
        <f t="shared" si="0"/>
        <v>20000</v>
      </c>
    </row>
    <row r="10" spans="1:14">
      <c r="A10" s="11"/>
      <c r="B10" s="12" t="s">
        <v>269</v>
      </c>
      <c r="C10" s="12" t="s">
        <v>268</v>
      </c>
      <c r="D10" s="13">
        <v>40683</v>
      </c>
      <c r="E10" s="13">
        <v>40684</v>
      </c>
      <c r="F10" s="14">
        <v>37921</v>
      </c>
      <c r="G10" s="15">
        <v>21000</v>
      </c>
      <c r="H10" s="15"/>
      <c r="I10" s="16"/>
      <c r="J10" s="15"/>
      <c r="K10" s="15">
        <v>21000</v>
      </c>
      <c r="L10" s="15"/>
      <c r="M10" s="18"/>
      <c r="N10" s="17">
        <f t="shared" si="0"/>
        <v>21000</v>
      </c>
    </row>
    <row r="11" spans="1:14">
      <c r="A11" s="11"/>
      <c r="B11" s="12" t="s">
        <v>270</v>
      </c>
      <c r="C11" s="12" t="s">
        <v>33</v>
      </c>
      <c r="D11" s="13">
        <v>40683</v>
      </c>
      <c r="E11" s="13">
        <v>40685</v>
      </c>
      <c r="F11" s="14">
        <v>37922</v>
      </c>
      <c r="G11" s="15">
        <v>49000</v>
      </c>
      <c r="H11" s="15"/>
      <c r="I11" s="16"/>
      <c r="J11" s="15">
        <v>49000</v>
      </c>
      <c r="K11" s="15"/>
      <c r="L11" s="15"/>
      <c r="M11" s="18"/>
      <c r="N11" s="17">
        <f t="shared" si="0"/>
        <v>49000</v>
      </c>
    </row>
    <row r="12" spans="1:14">
      <c r="A12" s="11"/>
      <c r="B12" s="12" t="s">
        <v>71</v>
      </c>
      <c r="C12" s="12" t="s">
        <v>33</v>
      </c>
      <c r="D12" s="13"/>
      <c r="E12" s="13"/>
      <c r="F12" s="14">
        <v>37923</v>
      </c>
      <c r="G12" s="15"/>
      <c r="H12" s="15" t="s">
        <v>37</v>
      </c>
      <c r="I12" s="16">
        <v>3200</v>
      </c>
      <c r="J12" s="15">
        <v>3200</v>
      </c>
      <c r="K12" s="15"/>
      <c r="L12" s="15"/>
      <c r="M12" s="18"/>
      <c r="N12" s="17">
        <f t="shared" si="0"/>
        <v>3200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187700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184500</v>
      </c>
      <c r="H44" s="15"/>
      <c r="I44" s="34">
        <f>SUM(I10:I42)</f>
        <v>3200</v>
      </c>
      <c r="J44" s="34">
        <f>SUM(J6:J42)</f>
        <v>52200</v>
      </c>
      <c r="K44" s="34">
        <f>SUM(K6:K42)</f>
        <v>81000</v>
      </c>
      <c r="L44" s="34">
        <f>SUM(L6:L43)</f>
        <v>0</v>
      </c>
      <c r="M44" s="34">
        <f>SUM(M6:M43)</f>
        <v>54500</v>
      </c>
      <c r="N44" s="34">
        <f>SUM(J44:M44)</f>
        <v>187700</v>
      </c>
    </row>
    <row r="45" spans="1:14">
      <c r="A45" s="1"/>
      <c r="B45" s="1"/>
      <c r="C45" s="1"/>
      <c r="D45" s="35"/>
      <c r="E45" s="1"/>
      <c r="F45" s="1"/>
      <c r="G45" s="1"/>
      <c r="H45" s="123" t="s">
        <v>24</v>
      </c>
      <c r="I45" s="36"/>
      <c r="J45" s="32"/>
      <c r="K45" s="12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24" t="s">
        <v>26</v>
      </c>
      <c r="F46" s="12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2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52200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52200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51"/>
  <sheetViews>
    <sheetView topLeftCell="C25" workbookViewId="0">
      <selection activeCell="B19" sqref="B1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96</v>
      </c>
      <c r="F3" s="8"/>
      <c r="G3" s="1"/>
      <c r="H3" s="1"/>
      <c r="I3" s="1"/>
      <c r="J3" s="122"/>
      <c r="K3" s="174">
        <v>40683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261</v>
      </c>
      <c r="B6" s="12" t="s">
        <v>262</v>
      </c>
      <c r="C6" s="12" t="s">
        <v>20</v>
      </c>
      <c r="D6" s="13">
        <v>40683</v>
      </c>
      <c r="E6" s="13">
        <v>40684</v>
      </c>
      <c r="F6" s="14">
        <v>37915</v>
      </c>
      <c r="G6" s="15">
        <v>23000</v>
      </c>
      <c r="H6" s="15"/>
      <c r="I6" s="16"/>
      <c r="J6" s="15">
        <v>23000</v>
      </c>
      <c r="K6" s="15"/>
      <c r="L6" s="15"/>
      <c r="M6" s="15"/>
      <c r="N6" s="17">
        <f t="shared" ref="N6:N42" si="0">SUM(G6+I6)</f>
        <v>23000</v>
      </c>
    </row>
    <row r="7" spans="1:14">
      <c r="A7" s="11"/>
      <c r="B7" s="12" t="s">
        <v>263</v>
      </c>
      <c r="C7" s="12" t="s">
        <v>20</v>
      </c>
      <c r="D7" s="13">
        <v>40683</v>
      </c>
      <c r="E7" s="13">
        <v>40684</v>
      </c>
      <c r="F7" s="14">
        <v>37916</v>
      </c>
      <c r="G7" s="15">
        <v>24500</v>
      </c>
      <c r="H7" s="15"/>
      <c r="I7" s="16"/>
      <c r="J7" s="15"/>
      <c r="K7" s="15">
        <v>24500</v>
      </c>
      <c r="L7" s="15"/>
      <c r="M7" s="15"/>
      <c r="N7" s="17">
        <f t="shared" si="0"/>
        <v>24500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47500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47500</v>
      </c>
      <c r="H44" s="15"/>
      <c r="I44" s="34">
        <f>SUM(I10:I42)</f>
        <v>0</v>
      </c>
      <c r="J44" s="34">
        <f>SUM(J6:J42)</f>
        <v>23000</v>
      </c>
      <c r="K44" s="34">
        <f>SUM(K6:K42)</f>
        <v>24500</v>
      </c>
      <c r="L44" s="34">
        <f>SUM(L6:L43)</f>
        <v>0</v>
      </c>
      <c r="M44" s="34">
        <f>SUM(M6:M43)</f>
        <v>0</v>
      </c>
      <c r="N44" s="34">
        <f>SUM(J44:M44)</f>
        <v>47500</v>
      </c>
    </row>
    <row r="45" spans="1:14">
      <c r="A45" s="1"/>
      <c r="B45" s="1"/>
      <c r="C45" s="1"/>
      <c r="D45" s="35"/>
      <c r="E45" s="1"/>
      <c r="F45" s="1"/>
      <c r="G45" s="1"/>
      <c r="H45" s="121" t="s">
        <v>24</v>
      </c>
      <c r="I45" s="36"/>
      <c r="J45" s="32"/>
      <c r="K45" s="12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22" t="s">
        <v>26</v>
      </c>
      <c r="F46" s="12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2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23000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23000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1"/>
  <sheetViews>
    <sheetView topLeftCell="C25" workbookViewId="0">
      <selection activeCell="I9" sqref="I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120"/>
      <c r="K3" s="174">
        <v>40683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124</v>
      </c>
      <c r="B6" s="12" t="s">
        <v>259</v>
      </c>
      <c r="C6" s="12" t="s">
        <v>20</v>
      </c>
      <c r="D6" s="13">
        <v>40683</v>
      </c>
      <c r="E6" s="13">
        <v>40684</v>
      </c>
      <c r="F6" s="14">
        <v>37912</v>
      </c>
      <c r="G6" s="15">
        <v>30000</v>
      </c>
      <c r="H6" s="15"/>
      <c r="I6" s="16"/>
      <c r="J6" s="15"/>
      <c r="K6" s="15">
        <v>30000</v>
      </c>
      <c r="L6" s="15"/>
      <c r="M6" s="15"/>
      <c r="N6" s="17">
        <f t="shared" ref="N6:N42" si="0">SUM(G6+I6)</f>
        <v>30000</v>
      </c>
    </row>
    <row r="7" spans="1:14">
      <c r="A7" s="11" t="s">
        <v>234</v>
      </c>
      <c r="B7" s="12" t="s">
        <v>260</v>
      </c>
      <c r="C7" s="12" t="s">
        <v>20</v>
      </c>
      <c r="D7" s="13">
        <v>40684</v>
      </c>
      <c r="E7" s="13">
        <v>40686</v>
      </c>
      <c r="F7" s="14">
        <v>37913</v>
      </c>
      <c r="G7" s="15">
        <v>49000</v>
      </c>
      <c r="H7" s="15"/>
      <c r="I7" s="16"/>
      <c r="J7" s="15"/>
      <c r="K7" s="15"/>
      <c r="L7" s="15"/>
      <c r="M7" s="15">
        <v>49000</v>
      </c>
      <c r="N7" s="17">
        <f t="shared" si="0"/>
        <v>49000</v>
      </c>
    </row>
    <row r="8" spans="1:14">
      <c r="A8" s="11"/>
      <c r="B8" s="12" t="s">
        <v>114</v>
      </c>
      <c r="C8" s="12" t="s">
        <v>20</v>
      </c>
      <c r="D8" s="13"/>
      <c r="E8" s="13"/>
      <c r="F8" s="14">
        <v>37914</v>
      </c>
      <c r="G8" s="15"/>
      <c r="H8" s="15" t="s">
        <v>37</v>
      </c>
      <c r="I8" s="16">
        <v>4000</v>
      </c>
      <c r="J8" s="15">
        <v>4000</v>
      </c>
      <c r="K8" s="15"/>
      <c r="L8" s="15"/>
      <c r="M8" s="18"/>
      <c r="N8" s="17">
        <f t="shared" si="0"/>
        <v>4000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83000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79000</v>
      </c>
      <c r="H44" s="15"/>
      <c r="I44" s="34">
        <f>SUM(I10:I42)</f>
        <v>0</v>
      </c>
      <c r="J44" s="34">
        <f>SUM(J6:J42)</f>
        <v>4000</v>
      </c>
      <c r="K44" s="34">
        <f>SUM(K6:K42)</f>
        <v>30000</v>
      </c>
      <c r="L44" s="34">
        <f>SUM(L6:L43)</f>
        <v>0</v>
      </c>
      <c r="M44" s="34">
        <f>SUM(M6:M43)</f>
        <v>49000</v>
      </c>
      <c r="N44" s="34">
        <f>SUM(J44:M44)</f>
        <v>83000</v>
      </c>
    </row>
    <row r="45" spans="1:14">
      <c r="A45" s="1"/>
      <c r="B45" s="1"/>
      <c r="C45" s="1"/>
      <c r="D45" s="35"/>
      <c r="E45" s="1"/>
      <c r="F45" s="1"/>
      <c r="G45" s="1"/>
      <c r="H45" s="119" t="s">
        <v>24</v>
      </c>
      <c r="I45" s="36"/>
      <c r="J45" s="32"/>
      <c r="K45" s="12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20" t="s">
        <v>26</v>
      </c>
      <c r="F46" s="12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2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22" sqref="D2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18"/>
      <c r="K3" s="174">
        <v>40682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255</v>
      </c>
      <c r="C6" s="12" t="s">
        <v>255</v>
      </c>
      <c r="D6" s="13">
        <v>40676</v>
      </c>
      <c r="E6" s="13">
        <v>40680</v>
      </c>
      <c r="F6" s="14">
        <v>37909</v>
      </c>
      <c r="G6" s="15">
        <v>780000</v>
      </c>
      <c r="H6" s="15"/>
      <c r="I6" s="16"/>
      <c r="J6" s="15"/>
      <c r="K6" s="15"/>
      <c r="L6" s="15"/>
      <c r="M6" s="15">
        <v>780000</v>
      </c>
      <c r="N6" s="17">
        <f t="shared" ref="N6:N42" si="0">SUM(G6+I6)</f>
        <v>780000</v>
      </c>
    </row>
    <row r="7" spans="1:14">
      <c r="A7" s="11"/>
      <c r="B7" s="12" t="s">
        <v>256</v>
      </c>
      <c r="C7" s="12" t="s">
        <v>33</v>
      </c>
      <c r="D7" s="13">
        <v>40682</v>
      </c>
      <c r="E7" s="13">
        <v>40683</v>
      </c>
      <c r="F7" s="14">
        <v>37910</v>
      </c>
      <c r="G7" s="15">
        <v>24500</v>
      </c>
      <c r="H7" s="15"/>
      <c r="I7" s="16"/>
      <c r="J7" s="15"/>
      <c r="K7" s="15">
        <v>24500</v>
      </c>
      <c r="L7" s="15"/>
      <c r="M7" s="15"/>
      <c r="N7" s="17">
        <f t="shared" si="0"/>
        <v>24500</v>
      </c>
    </row>
    <row r="8" spans="1:14">
      <c r="A8" s="11"/>
      <c r="B8" s="12" t="s">
        <v>257</v>
      </c>
      <c r="C8" s="12" t="s">
        <v>258</v>
      </c>
      <c r="D8" s="13">
        <v>40682</v>
      </c>
      <c r="E8" s="13">
        <v>40683</v>
      </c>
      <c r="F8" s="14">
        <v>37911</v>
      </c>
      <c r="G8" s="15">
        <v>34000</v>
      </c>
      <c r="H8" s="15"/>
      <c r="I8" s="16"/>
      <c r="J8" s="15"/>
      <c r="K8" s="15">
        <v>34000</v>
      </c>
      <c r="L8" s="15"/>
      <c r="M8" s="18"/>
      <c r="N8" s="17">
        <f t="shared" si="0"/>
        <v>34000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838500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838500</v>
      </c>
      <c r="H44" s="15"/>
      <c r="I44" s="34">
        <f>SUM(I10:I42)</f>
        <v>0</v>
      </c>
      <c r="J44" s="34">
        <f>SUM(J6:J42)</f>
        <v>0</v>
      </c>
      <c r="K44" s="34">
        <f>SUM(K6:K42)</f>
        <v>58500</v>
      </c>
      <c r="L44" s="34">
        <f>SUM(L6:L43)</f>
        <v>0</v>
      </c>
      <c r="M44" s="34">
        <f>SUM(M6:M43)</f>
        <v>780000</v>
      </c>
      <c r="N44" s="34">
        <f>SUM(J44:M44)</f>
        <v>838500</v>
      </c>
    </row>
    <row r="45" spans="1:14">
      <c r="A45" s="1"/>
      <c r="B45" s="1"/>
      <c r="C45" s="1"/>
      <c r="D45" s="35"/>
      <c r="E45" s="1"/>
      <c r="F45" s="1"/>
      <c r="G45" s="1"/>
      <c r="H45" s="117" t="s">
        <v>24</v>
      </c>
      <c r="I45" s="36"/>
      <c r="J45" s="32"/>
      <c r="K45" s="11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18" t="s">
        <v>26</v>
      </c>
      <c r="F46" s="11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1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8" sqref="B1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16"/>
      <c r="K3" s="174">
        <v>40682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247</v>
      </c>
      <c r="C6" s="12" t="s">
        <v>248</v>
      </c>
      <c r="D6" s="13">
        <v>40680</v>
      </c>
      <c r="E6" s="13">
        <v>40682</v>
      </c>
      <c r="F6" s="14">
        <v>37903</v>
      </c>
      <c r="G6" s="15">
        <v>49000</v>
      </c>
      <c r="H6" s="15"/>
      <c r="I6" s="16"/>
      <c r="J6" s="15"/>
      <c r="K6" s="15">
        <v>49000</v>
      </c>
      <c r="L6" s="15"/>
      <c r="M6" s="15"/>
      <c r="N6" s="17">
        <f t="shared" ref="N6:N42" si="0">SUM(G6+I6)</f>
        <v>49000</v>
      </c>
    </row>
    <row r="7" spans="1:14">
      <c r="A7" s="11"/>
      <c r="B7" s="12" t="s">
        <v>249</v>
      </c>
      <c r="C7" s="12" t="s">
        <v>97</v>
      </c>
      <c r="D7" s="13">
        <v>40681</v>
      </c>
      <c r="E7" s="13">
        <v>40682</v>
      </c>
      <c r="F7" s="14">
        <v>37904</v>
      </c>
      <c r="G7" s="15">
        <v>26000</v>
      </c>
      <c r="H7" s="15"/>
      <c r="I7" s="16"/>
      <c r="J7" s="15"/>
      <c r="K7" s="15">
        <v>26000</v>
      </c>
      <c r="L7" s="15"/>
      <c r="M7" s="15"/>
      <c r="N7" s="17">
        <f t="shared" si="0"/>
        <v>26000</v>
      </c>
    </row>
    <row r="8" spans="1:14">
      <c r="A8" s="11"/>
      <c r="B8" s="12" t="s">
        <v>250</v>
      </c>
      <c r="C8" s="12" t="s">
        <v>20</v>
      </c>
      <c r="D8" s="13">
        <v>40681</v>
      </c>
      <c r="E8" s="13">
        <v>40682</v>
      </c>
      <c r="F8" s="14">
        <v>37905</v>
      </c>
      <c r="G8" s="15">
        <v>20500</v>
      </c>
      <c r="H8" s="15"/>
      <c r="I8" s="16"/>
      <c r="J8" s="15"/>
      <c r="K8" s="15">
        <v>20500</v>
      </c>
      <c r="L8" s="15"/>
      <c r="M8" s="18"/>
      <c r="N8" s="17">
        <f t="shared" si="0"/>
        <v>20500</v>
      </c>
    </row>
    <row r="9" spans="1:14">
      <c r="A9" s="11"/>
      <c r="B9" s="12" t="s">
        <v>251</v>
      </c>
      <c r="C9" s="12"/>
      <c r="D9" s="13"/>
      <c r="E9" s="13"/>
      <c r="F9" s="14">
        <v>37906</v>
      </c>
      <c r="G9" s="15"/>
      <c r="H9" s="15" t="s">
        <v>252</v>
      </c>
      <c r="I9" s="16">
        <v>114000</v>
      </c>
      <c r="J9" s="15"/>
      <c r="K9" s="15">
        <v>114000</v>
      </c>
      <c r="L9" s="15"/>
      <c r="M9" s="18"/>
      <c r="N9" s="17">
        <f t="shared" si="0"/>
        <v>114000</v>
      </c>
    </row>
    <row r="10" spans="1:14">
      <c r="A10" s="11"/>
      <c r="B10" s="12" t="s">
        <v>253</v>
      </c>
      <c r="C10" s="12"/>
      <c r="D10" s="13"/>
      <c r="E10" s="13"/>
      <c r="F10" s="14">
        <v>37907</v>
      </c>
      <c r="G10" s="15"/>
      <c r="H10" s="15" t="s">
        <v>254</v>
      </c>
      <c r="I10" s="16">
        <v>37500</v>
      </c>
      <c r="J10" s="15"/>
      <c r="K10" s="15">
        <v>37500</v>
      </c>
      <c r="L10" s="15"/>
      <c r="M10" s="18"/>
      <c r="N10" s="17">
        <f t="shared" si="0"/>
        <v>37500</v>
      </c>
    </row>
    <row r="11" spans="1:14">
      <c r="A11" s="11"/>
      <c r="B11" s="12" t="s">
        <v>3</v>
      </c>
      <c r="C11" s="12"/>
      <c r="D11" s="13"/>
      <c r="E11" s="13"/>
      <c r="F11" s="14">
        <v>37908</v>
      </c>
      <c r="G11" s="15"/>
      <c r="H11" s="15" t="s">
        <v>37</v>
      </c>
      <c r="I11" s="16">
        <v>5900</v>
      </c>
      <c r="J11" s="15">
        <v>5900</v>
      </c>
      <c r="K11" s="15"/>
      <c r="L11" s="15"/>
      <c r="M11" s="18"/>
      <c r="N11" s="17">
        <f t="shared" si="0"/>
        <v>5900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252900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95500</v>
      </c>
      <c r="H44" s="15"/>
      <c r="I44" s="34">
        <f>SUM(I10:I42)</f>
        <v>43400</v>
      </c>
      <c r="J44" s="34">
        <f>SUM(J6:J42)</f>
        <v>5900</v>
      </c>
      <c r="K44" s="34">
        <f>SUM(K6:K42)</f>
        <v>247000</v>
      </c>
      <c r="L44" s="34">
        <f>SUM(L6:L43)</f>
        <v>0</v>
      </c>
      <c r="M44" s="34">
        <f>SUM(M6:M43)</f>
        <v>0</v>
      </c>
      <c r="N44" s="34">
        <f>SUM(J44:M44)</f>
        <v>252900</v>
      </c>
    </row>
    <row r="45" spans="1:14">
      <c r="A45" s="1"/>
      <c r="B45" s="1"/>
      <c r="C45" s="1"/>
      <c r="D45" s="35"/>
      <c r="E45" s="1"/>
      <c r="F45" s="1"/>
      <c r="G45" s="1"/>
      <c r="H45" s="115" t="s">
        <v>24</v>
      </c>
      <c r="I45" s="36"/>
      <c r="J45" s="32"/>
      <c r="K45" s="11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16" t="s">
        <v>26</v>
      </c>
      <c r="F46" s="11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1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5900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5900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114"/>
      <c r="K3" s="174">
        <v>40681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234</v>
      </c>
      <c r="B6" s="12" t="s">
        <v>235</v>
      </c>
      <c r="C6" s="12" t="s">
        <v>20</v>
      </c>
      <c r="D6" s="13">
        <v>40681</v>
      </c>
      <c r="E6" s="13">
        <v>40683</v>
      </c>
      <c r="F6" s="14">
        <v>37896</v>
      </c>
      <c r="G6" s="15">
        <v>49000</v>
      </c>
      <c r="H6" s="15"/>
      <c r="I6" s="16"/>
      <c r="J6" s="15">
        <v>49000</v>
      </c>
      <c r="K6" s="15"/>
      <c r="L6" s="15"/>
      <c r="M6" s="15"/>
      <c r="N6" s="17">
        <f t="shared" ref="N6:N42" si="0">SUM(G6+I6)</f>
        <v>49000</v>
      </c>
    </row>
    <row r="7" spans="1:14">
      <c r="A7" s="11" t="s">
        <v>236</v>
      </c>
      <c r="B7" s="12" t="s">
        <v>237</v>
      </c>
      <c r="C7" s="12" t="s">
        <v>181</v>
      </c>
      <c r="D7" s="13">
        <v>40681</v>
      </c>
      <c r="E7" s="13">
        <v>40683</v>
      </c>
      <c r="F7" s="14">
        <v>37897</v>
      </c>
      <c r="G7" s="15">
        <v>45380</v>
      </c>
      <c r="H7" s="15"/>
      <c r="I7" s="16"/>
      <c r="J7" s="15"/>
      <c r="K7" s="15">
        <v>45380</v>
      </c>
      <c r="L7" s="15"/>
      <c r="M7" s="15"/>
      <c r="N7" s="17">
        <f t="shared" si="0"/>
        <v>45380</v>
      </c>
    </row>
    <row r="8" spans="1:14">
      <c r="A8" s="11" t="s">
        <v>238</v>
      </c>
      <c r="B8" s="12" t="s">
        <v>239</v>
      </c>
      <c r="C8" s="12" t="s">
        <v>20</v>
      </c>
      <c r="D8" s="13">
        <v>40681</v>
      </c>
      <c r="E8" s="13">
        <v>40683</v>
      </c>
      <c r="F8" s="14">
        <v>37898</v>
      </c>
      <c r="G8" s="15">
        <v>48000</v>
      </c>
      <c r="H8" s="15"/>
      <c r="I8" s="16"/>
      <c r="J8" s="15"/>
      <c r="K8" s="15">
        <v>48000</v>
      </c>
      <c r="L8" s="15"/>
      <c r="M8" s="18"/>
      <c r="N8" s="17">
        <f t="shared" si="0"/>
        <v>48000</v>
      </c>
    </row>
    <row r="9" spans="1:14">
      <c r="A9" s="11" t="s">
        <v>240</v>
      </c>
      <c r="B9" s="12" t="s">
        <v>242</v>
      </c>
      <c r="C9" s="12" t="s">
        <v>241</v>
      </c>
      <c r="D9" s="13">
        <v>40681</v>
      </c>
      <c r="E9" s="13">
        <v>40682</v>
      </c>
      <c r="F9" s="14">
        <v>37899</v>
      </c>
      <c r="G9" s="15">
        <v>17000</v>
      </c>
      <c r="H9" s="15"/>
      <c r="I9" s="16"/>
      <c r="J9" s="15"/>
      <c r="K9" s="15">
        <v>17000</v>
      </c>
      <c r="L9" s="15"/>
      <c r="M9" s="18"/>
      <c r="N9" s="17">
        <f t="shared" si="0"/>
        <v>17000</v>
      </c>
    </row>
    <row r="10" spans="1:14">
      <c r="A10" s="11" t="s">
        <v>115</v>
      </c>
      <c r="B10" s="12" t="s">
        <v>246</v>
      </c>
      <c r="C10" s="12" t="s">
        <v>243</v>
      </c>
      <c r="D10" s="13">
        <v>40681</v>
      </c>
      <c r="E10" s="13">
        <v>40682</v>
      </c>
      <c r="F10" s="14">
        <v>37900</v>
      </c>
      <c r="G10" s="15">
        <v>17000</v>
      </c>
      <c r="H10" s="15"/>
      <c r="I10" s="16"/>
      <c r="J10" s="15">
        <v>17000</v>
      </c>
      <c r="K10" s="15"/>
      <c r="L10" s="15"/>
      <c r="M10" s="18"/>
      <c r="N10" s="17">
        <f t="shared" si="0"/>
        <v>17000</v>
      </c>
    </row>
    <row r="11" spans="1:14">
      <c r="A11" s="11" t="s">
        <v>178</v>
      </c>
      <c r="B11" s="12" t="s">
        <v>246</v>
      </c>
      <c r="C11" s="12" t="s">
        <v>243</v>
      </c>
      <c r="D11" s="13">
        <v>40681</v>
      </c>
      <c r="E11" s="13">
        <v>40682</v>
      </c>
      <c r="F11" s="14">
        <v>37901</v>
      </c>
      <c r="G11" s="15">
        <v>17000</v>
      </c>
      <c r="H11" s="15"/>
      <c r="I11" s="16"/>
      <c r="J11" s="15"/>
      <c r="K11" s="15">
        <v>17000</v>
      </c>
      <c r="L11" s="15"/>
      <c r="M11" s="18"/>
      <c r="N11" s="17">
        <f t="shared" si="0"/>
        <v>17000</v>
      </c>
    </row>
    <row r="12" spans="1:14">
      <c r="A12" s="11"/>
      <c r="B12" s="12" t="s">
        <v>244</v>
      </c>
      <c r="C12" s="12" t="s">
        <v>20</v>
      </c>
      <c r="D12" s="13"/>
      <c r="E12" s="13"/>
      <c r="F12" s="14">
        <v>37902</v>
      </c>
      <c r="G12" s="15"/>
      <c r="H12" s="15" t="s">
        <v>245</v>
      </c>
      <c r="I12" s="16">
        <v>121500</v>
      </c>
      <c r="J12" s="15"/>
      <c r="K12" s="15">
        <v>121500</v>
      </c>
      <c r="L12" s="15"/>
      <c r="M12" s="18"/>
      <c r="N12" s="17">
        <f t="shared" si="0"/>
        <v>121500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314880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193380</v>
      </c>
      <c r="H44" s="15"/>
      <c r="I44" s="34">
        <f>SUM(I10:I42)</f>
        <v>121500</v>
      </c>
      <c r="J44" s="34">
        <f>SUM(J6:J42)</f>
        <v>66000</v>
      </c>
      <c r="K44" s="34">
        <f>SUM(K6:K42)</f>
        <v>248880</v>
      </c>
      <c r="L44" s="34">
        <f>SUM(L6:L43)</f>
        <v>0</v>
      </c>
      <c r="M44" s="34">
        <f>SUM(M6:M43)</f>
        <v>0</v>
      </c>
      <c r="N44" s="34">
        <f>SUM(J44:M44)</f>
        <v>314880</v>
      </c>
    </row>
    <row r="45" spans="1:14">
      <c r="A45" s="1"/>
      <c r="B45" s="1"/>
      <c r="C45" s="1"/>
      <c r="D45" s="35"/>
      <c r="E45" s="1"/>
      <c r="F45" s="1"/>
      <c r="G45" s="1"/>
      <c r="H45" s="113" t="s">
        <v>24</v>
      </c>
      <c r="I45" s="36"/>
      <c r="J45" s="32"/>
      <c r="K45" s="11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14" t="s">
        <v>26</v>
      </c>
      <c r="F46" s="11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1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66000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66000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12"/>
      <c r="K3" s="174">
        <v>40681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229</v>
      </c>
      <c r="C6" s="12" t="s">
        <v>97</v>
      </c>
      <c r="D6" s="13">
        <v>40679</v>
      </c>
      <c r="E6" s="13">
        <v>40681</v>
      </c>
      <c r="F6" s="14">
        <v>37891</v>
      </c>
      <c r="G6" s="15">
        <v>34000</v>
      </c>
      <c r="H6" s="15"/>
      <c r="I6" s="16"/>
      <c r="J6" s="15">
        <v>34000</v>
      </c>
      <c r="K6" s="15"/>
      <c r="L6" s="15"/>
      <c r="M6" s="15"/>
      <c r="N6" s="17">
        <f t="shared" ref="N6:N42" si="0">SUM(G6+I6)</f>
        <v>34000</v>
      </c>
    </row>
    <row r="7" spans="1:14">
      <c r="A7" s="11"/>
      <c r="B7" s="12" t="s">
        <v>230</v>
      </c>
      <c r="C7" s="12" t="s">
        <v>20</v>
      </c>
      <c r="D7" s="13">
        <v>40681</v>
      </c>
      <c r="E7" s="13">
        <v>40682</v>
      </c>
      <c r="F7" s="14">
        <v>37892</v>
      </c>
      <c r="G7" s="15">
        <v>25000</v>
      </c>
      <c r="H7" s="15"/>
      <c r="I7" s="16"/>
      <c r="J7" s="15">
        <v>25000</v>
      </c>
      <c r="K7" s="15"/>
      <c r="L7" s="15"/>
      <c r="M7" s="15"/>
      <c r="N7" s="17">
        <f t="shared" si="0"/>
        <v>25000</v>
      </c>
    </row>
    <row r="8" spans="1:14">
      <c r="A8" s="11"/>
      <c r="B8" s="12" t="s">
        <v>231</v>
      </c>
      <c r="C8" s="12" t="s">
        <v>20</v>
      </c>
      <c r="D8" s="13">
        <v>40681</v>
      </c>
      <c r="E8" s="13">
        <v>40682</v>
      </c>
      <c r="F8" s="14">
        <v>37893</v>
      </c>
      <c r="G8" s="15">
        <v>25000</v>
      </c>
      <c r="H8" s="15"/>
      <c r="I8" s="16"/>
      <c r="J8" s="15"/>
      <c r="K8" s="15">
        <v>25000</v>
      </c>
      <c r="L8" s="15"/>
      <c r="M8" s="18"/>
      <c r="N8" s="17">
        <f t="shared" si="0"/>
        <v>25000</v>
      </c>
    </row>
    <row r="9" spans="1:14">
      <c r="A9" s="11"/>
      <c r="B9" s="12" t="s">
        <v>3</v>
      </c>
      <c r="C9" s="12"/>
      <c r="D9" s="13"/>
      <c r="E9" s="13"/>
      <c r="F9" s="14">
        <v>37894</v>
      </c>
      <c r="G9" s="15"/>
      <c r="H9" s="15" t="s">
        <v>37</v>
      </c>
      <c r="I9" s="16">
        <v>11500</v>
      </c>
      <c r="J9" s="15">
        <v>11500</v>
      </c>
      <c r="K9" s="15"/>
      <c r="L9" s="15"/>
      <c r="M9" s="18"/>
      <c r="N9" s="17">
        <f t="shared" si="0"/>
        <v>11500</v>
      </c>
    </row>
    <row r="10" spans="1:14">
      <c r="A10" s="11"/>
      <c r="B10" s="12" t="s">
        <v>232</v>
      </c>
      <c r="C10" s="12" t="s">
        <v>233</v>
      </c>
      <c r="D10" s="13">
        <v>40679</v>
      </c>
      <c r="E10" s="13">
        <v>40681</v>
      </c>
      <c r="F10" s="14">
        <v>37895</v>
      </c>
      <c r="G10" s="15">
        <v>51980</v>
      </c>
      <c r="H10" s="15"/>
      <c r="I10" s="16"/>
      <c r="J10" s="15"/>
      <c r="K10" s="15">
        <v>51980</v>
      </c>
      <c r="L10" s="15"/>
      <c r="M10" s="18"/>
      <c r="N10" s="17">
        <f t="shared" si="0"/>
        <v>51980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147480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135980</v>
      </c>
      <c r="H44" s="15"/>
      <c r="I44" s="34">
        <f>SUM(I10:I42)</f>
        <v>0</v>
      </c>
      <c r="J44" s="34">
        <f>SUM(J6:J42)</f>
        <v>70500</v>
      </c>
      <c r="K44" s="34">
        <f>SUM(K6:K42)</f>
        <v>76980</v>
      </c>
      <c r="L44" s="34">
        <f>SUM(L6:L43)</f>
        <v>0</v>
      </c>
      <c r="M44" s="34">
        <f>SUM(M6:M43)</f>
        <v>0</v>
      </c>
      <c r="N44" s="34">
        <f>SUM(J44:M44)</f>
        <v>147480</v>
      </c>
    </row>
    <row r="45" spans="1:14">
      <c r="A45" s="1"/>
      <c r="B45" s="1"/>
      <c r="C45" s="1"/>
      <c r="D45" s="35"/>
      <c r="E45" s="1"/>
      <c r="F45" s="1"/>
      <c r="G45" s="1"/>
      <c r="H45" s="111" t="s">
        <v>24</v>
      </c>
      <c r="I45" s="36"/>
      <c r="J45" s="32"/>
      <c r="K45" s="11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12" t="s">
        <v>26</v>
      </c>
      <c r="F46" s="11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1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100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50000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20500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70500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51"/>
  <sheetViews>
    <sheetView topLeftCell="A37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96</v>
      </c>
      <c r="F3" s="8"/>
      <c r="G3" s="1"/>
      <c r="H3" s="1"/>
      <c r="I3" s="1"/>
      <c r="J3" s="110"/>
      <c r="K3" s="174">
        <v>40680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222</v>
      </c>
      <c r="C6" s="12" t="s">
        <v>222</v>
      </c>
      <c r="D6" s="13"/>
      <c r="E6" s="13"/>
      <c r="F6" s="14">
        <v>37886</v>
      </c>
      <c r="G6" s="15"/>
      <c r="H6" s="15" t="s">
        <v>223</v>
      </c>
      <c r="I6" s="16">
        <v>40000</v>
      </c>
      <c r="J6" s="15"/>
      <c r="K6" s="15">
        <v>40000</v>
      </c>
      <c r="L6" s="15"/>
      <c r="M6" s="15"/>
      <c r="N6" s="17">
        <f t="shared" ref="N6:N42" si="0">SUM(G6+I6)</f>
        <v>40000</v>
      </c>
    </row>
    <row r="7" spans="1:14">
      <c r="A7" s="11"/>
      <c r="B7" s="12" t="s">
        <v>224</v>
      </c>
      <c r="C7" s="12" t="s">
        <v>20</v>
      </c>
      <c r="D7" s="13">
        <v>40680</v>
      </c>
      <c r="E7" s="13">
        <v>40681</v>
      </c>
      <c r="F7" s="14">
        <v>37887</v>
      </c>
      <c r="G7" s="15">
        <v>10000</v>
      </c>
      <c r="H7" s="15"/>
      <c r="I7" s="16"/>
      <c r="J7" s="15">
        <v>10000</v>
      </c>
      <c r="K7" s="15"/>
      <c r="L7" s="15"/>
      <c r="M7" s="15"/>
      <c r="N7" s="17">
        <f t="shared" si="0"/>
        <v>10000</v>
      </c>
    </row>
    <row r="8" spans="1:14">
      <c r="A8" s="11"/>
      <c r="B8" s="12" t="s">
        <v>225</v>
      </c>
      <c r="C8" s="12" t="s">
        <v>225</v>
      </c>
      <c r="D8" s="13">
        <v>40680</v>
      </c>
      <c r="E8" s="13">
        <v>40681</v>
      </c>
      <c r="F8" s="14">
        <v>37888</v>
      </c>
      <c r="G8" s="15">
        <v>14000</v>
      </c>
      <c r="H8" s="15"/>
      <c r="I8" s="16"/>
      <c r="J8" s="15">
        <v>14000</v>
      </c>
      <c r="K8" s="15"/>
      <c r="L8" s="15"/>
      <c r="M8" s="18"/>
      <c r="N8" s="17">
        <f t="shared" si="0"/>
        <v>14000</v>
      </c>
    </row>
    <row r="9" spans="1:14">
      <c r="A9" s="11"/>
      <c r="B9" s="12" t="s">
        <v>226</v>
      </c>
      <c r="C9" s="12" t="s">
        <v>20</v>
      </c>
      <c r="D9" s="13"/>
      <c r="E9" s="13"/>
      <c r="F9" s="14">
        <v>37889</v>
      </c>
      <c r="G9" s="15"/>
      <c r="H9" s="15" t="s">
        <v>227</v>
      </c>
      <c r="I9" s="16">
        <v>142500</v>
      </c>
      <c r="J9" s="15"/>
      <c r="K9" s="15">
        <v>142500</v>
      </c>
      <c r="L9" s="15"/>
      <c r="M9" s="18"/>
      <c r="N9" s="17">
        <f t="shared" si="0"/>
        <v>142500</v>
      </c>
    </row>
    <row r="10" spans="1:14">
      <c r="A10" s="11"/>
      <c r="B10" s="12" t="s">
        <v>228</v>
      </c>
      <c r="C10" s="12" t="s">
        <v>96</v>
      </c>
      <c r="D10" s="13"/>
      <c r="E10" s="13"/>
      <c r="F10" s="14">
        <v>37890</v>
      </c>
      <c r="G10" s="15"/>
      <c r="H10" s="15" t="s">
        <v>228</v>
      </c>
      <c r="I10" s="16">
        <v>17400</v>
      </c>
      <c r="J10" s="15">
        <v>17400</v>
      </c>
      <c r="K10" s="15"/>
      <c r="L10" s="15"/>
      <c r="M10" s="18"/>
      <c r="N10" s="17">
        <f t="shared" si="0"/>
        <v>17400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223900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24000</v>
      </c>
      <c r="H44" s="15"/>
      <c r="I44" s="34">
        <f>SUM(I10:I42)</f>
        <v>17400</v>
      </c>
      <c r="J44" s="34">
        <f>SUM(J6:J42)</f>
        <v>41400</v>
      </c>
      <c r="K44" s="34">
        <f>SUM(K6:K42)</f>
        <v>182500</v>
      </c>
      <c r="L44" s="34">
        <f>SUM(L6:L43)</f>
        <v>0</v>
      </c>
      <c r="M44" s="34">
        <f>SUM(M6:M43)</f>
        <v>0</v>
      </c>
      <c r="N44" s="34">
        <f>SUM(J44:M44)</f>
        <v>223900</v>
      </c>
    </row>
    <row r="45" spans="1:14">
      <c r="A45" s="1"/>
      <c r="B45" s="1"/>
      <c r="C45" s="1"/>
      <c r="D45" s="35"/>
      <c r="E45" s="1"/>
      <c r="F45" s="1"/>
      <c r="G45" s="1"/>
      <c r="H45" s="109" t="s">
        <v>24</v>
      </c>
      <c r="I45" s="36"/>
      <c r="J45" s="32"/>
      <c r="K45" s="11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10" t="s">
        <v>26</v>
      </c>
      <c r="F46" s="11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1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48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24000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17400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41400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8" sqref="B1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62"/>
      <c r="K3" s="174">
        <v>40693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 ht="15.75" customHeight="1">
      <c r="A6" s="11"/>
      <c r="B6" s="12" t="s">
        <v>400</v>
      </c>
      <c r="C6" s="12" t="s">
        <v>401</v>
      </c>
      <c r="D6" s="13">
        <v>40691</v>
      </c>
      <c r="E6" s="13">
        <v>40692</v>
      </c>
      <c r="F6" s="14">
        <v>38028</v>
      </c>
      <c r="G6" s="15">
        <v>24500</v>
      </c>
      <c r="H6" s="15" t="s">
        <v>402</v>
      </c>
      <c r="I6" s="16">
        <v>18000</v>
      </c>
      <c r="J6" s="15"/>
      <c r="K6" s="15"/>
      <c r="L6" s="15"/>
      <c r="M6" s="15">
        <v>42500</v>
      </c>
      <c r="N6" s="17">
        <f t="shared" ref="N6:N42" si="0">SUM(G6+I6)</f>
        <v>42500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42500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24500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42500</v>
      </c>
      <c r="N44" s="34">
        <f>SUM(J44:M44)</f>
        <v>42500</v>
      </c>
    </row>
    <row r="45" spans="1:14">
      <c r="A45" s="1"/>
      <c r="B45" s="1"/>
      <c r="C45" s="1"/>
      <c r="D45" s="35"/>
      <c r="E45" s="1"/>
      <c r="F45" s="1"/>
      <c r="G45" s="1"/>
      <c r="H45" s="161" t="s">
        <v>24</v>
      </c>
      <c r="I45" s="36"/>
      <c r="J45" s="32"/>
      <c r="K45" s="16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62" t="s">
        <v>26</v>
      </c>
      <c r="F46" s="162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6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/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08"/>
      <c r="K3" s="174">
        <v>40680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6"/>
      <c r="J6" s="15"/>
      <c r="K6" s="15"/>
      <c r="L6" s="15"/>
      <c r="M6" s="15"/>
      <c r="N6" s="17">
        <f t="shared" ref="N6:N42" si="0">SUM(G6+I6)</f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0</v>
      </c>
    </row>
    <row r="45" spans="1:14">
      <c r="A45" s="1"/>
      <c r="B45" s="1"/>
      <c r="C45" s="1"/>
      <c r="D45" s="35"/>
      <c r="E45" s="1"/>
      <c r="F45" s="1"/>
      <c r="G45" s="1"/>
      <c r="H45" s="107" t="s">
        <v>24</v>
      </c>
      <c r="I45" s="36"/>
      <c r="J45" s="32"/>
      <c r="K45" s="10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08" t="s">
        <v>26</v>
      </c>
      <c r="F46" s="10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0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06"/>
      <c r="K3" s="174">
        <v>40679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218</v>
      </c>
      <c r="B6" s="12" t="s">
        <v>219</v>
      </c>
      <c r="C6" s="12" t="s">
        <v>20</v>
      </c>
      <c r="D6" s="13">
        <v>40672</v>
      </c>
      <c r="E6" s="13">
        <v>40680</v>
      </c>
      <c r="F6" s="14">
        <v>37883</v>
      </c>
      <c r="G6" s="15">
        <v>308000</v>
      </c>
      <c r="H6" s="15"/>
      <c r="I6" s="16"/>
      <c r="J6" s="15"/>
      <c r="K6" s="15">
        <v>308000</v>
      </c>
      <c r="L6" s="15"/>
      <c r="M6" s="15"/>
      <c r="N6" s="17">
        <f t="shared" ref="N6:N42" si="0">SUM(G6+I6)</f>
        <v>308000</v>
      </c>
    </row>
    <row r="7" spans="1:14">
      <c r="A7" s="11"/>
      <c r="B7" s="12" t="s">
        <v>220</v>
      </c>
      <c r="C7" s="12"/>
      <c r="D7" s="13"/>
      <c r="E7" s="13"/>
      <c r="F7" s="14">
        <v>37884</v>
      </c>
      <c r="G7" s="15"/>
      <c r="H7" s="15" t="s">
        <v>221</v>
      </c>
      <c r="I7" s="16">
        <v>331500</v>
      </c>
      <c r="J7" s="15"/>
      <c r="K7" s="15">
        <v>331500</v>
      </c>
      <c r="L7" s="15"/>
      <c r="M7" s="15"/>
      <c r="N7" s="17">
        <f t="shared" si="0"/>
        <v>331500</v>
      </c>
    </row>
    <row r="8" spans="1:14">
      <c r="A8" s="11"/>
      <c r="B8" s="12" t="s">
        <v>85</v>
      </c>
      <c r="C8" s="12"/>
      <c r="D8" s="13"/>
      <c r="E8" s="13"/>
      <c r="F8" s="14">
        <v>37885</v>
      </c>
      <c r="G8" s="15"/>
      <c r="H8" s="15" t="s">
        <v>37</v>
      </c>
      <c r="I8" s="16">
        <v>6900</v>
      </c>
      <c r="J8" s="15">
        <v>6900</v>
      </c>
      <c r="K8" s="15"/>
      <c r="L8" s="15"/>
      <c r="M8" s="18"/>
      <c r="N8" s="17">
        <f t="shared" si="0"/>
        <v>6900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646400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308000</v>
      </c>
      <c r="H44" s="15"/>
      <c r="I44" s="34">
        <f>SUM(I10:I42)</f>
        <v>0</v>
      </c>
      <c r="J44" s="34">
        <f>SUM(J6:J42)</f>
        <v>6900</v>
      </c>
      <c r="K44" s="34">
        <f>SUM(K6:K42)</f>
        <v>639500</v>
      </c>
      <c r="L44" s="34">
        <f>SUM(L6:L43)</f>
        <v>0</v>
      </c>
      <c r="M44" s="34">
        <f>SUM(M6:M43)</f>
        <v>0</v>
      </c>
      <c r="N44" s="34">
        <f>SUM(J44:M44)</f>
        <v>646400</v>
      </c>
    </row>
    <row r="45" spans="1:14">
      <c r="A45" s="1"/>
      <c r="B45" s="1"/>
      <c r="C45" s="1"/>
      <c r="D45" s="35"/>
      <c r="E45" s="1"/>
      <c r="F45" s="1"/>
      <c r="G45" s="1"/>
      <c r="H45" s="105" t="s">
        <v>24</v>
      </c>
      <c r="I45" s="36"/>
      <c r="J45" s="32"/>
      <c r="K45" s="10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06" t="s">
        <v>26</v>
      </c>
      <c r="F46" s="10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0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6900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6900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04"/>
      <c r="K3" s="174">
        <v>40679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213</v>
      </c>
      <c r="C6" s="12" t="s">
        <v>20</v>
      </c>
      <c r="D6" s="13"/>
      <c r="E6" s="13"/>
      <c r="F6" s="14">
        <v>37878</v>
      </c>
      <c r="G6" s="15"/>
      <c r="H6" s="15" t="s">
        <v>214</v>
      </c>
      <c r="I6" s="16">
        <v>45000</v>
      </c>
      <c r="J6" s="15"/>
      <c r="K6" s="15">
        <v>45000</v>
      </c>
      <c r="L6" s="15"/>
      <c r="M6" s="15"/>
      <c r="N6" s="17">
        <f t="shared" ref="N6:N42" si="0">SUM(G6+I6)</f>
        <v>45000</v>
      </c>
    </row>
    <row r="7" spans="1:14">
      <c r="A7" s="11"/>
      <c r="B7" s="12" t="s">
        <v>213</v>
      </c>
      <c r="C7" s="12"/>
      <c r="D7" s="13"/>
      <c r="E7" s="13"/>
      <c r="F7" s="14">
        <v>37879</v>
      </c>
      <c r="G7" s="15"/>
      <c r="H7" s="15" t="s">
        <v>37</v>
      </c>
      <c r="I7" s="16">
        <v>3000</v>
      </c>
      <c r="J7" s="15"/>
      <c r="K7" s="15">
        <v>3000</v>
      </c>
      <c r="L7" s="15"/>
      <c r="M7" s="15"/>
      <c r="N7" s="17">
        <f t="shared" si="0"/>
        <v>3000</v>
      </c>
    </row>
    <row r="8" spans="1:14">
      <c r="A8" s="11"/>
      <c r="B8" s="12" t="s">
        <v>215</v>
      </c>
      <c r="C8" s="12" t="s">
        <v>216</v>
      </c>
      <c r="D8" s="13">
        <v>40679</v>
      </c>
      <c r="E8" s="13">
        <v>40680</v>
      </c>
      <c r="F8" s="14">
        <v>37880</v>
      </c>
      <c r="G8" s="15">
        <v>380000</v>
      </c>
      <c r="H8" s="15"/>
      <c r="I8" s="16"/>
      <c r="J8" s="15"/>
      <c r="K8" s="15"/>
      <c r="L8" s="15"/>
      <c r="M8" s="18">
        <v>380000</v>
      </c>
      <c r="N8" s="17">
        <f t="shared" si="0"/>
        <v>380000</v>
      </c>
    </row>
    <row r="9" spans="1:14">
      <c r="A9" s="11"/>
      <c r="B9" s="12" t="s">
        <v>217</v>
      </c>
      <c r="C9" s="12" t="s">
        <v>33</v>
      </c>
      <c r="D9" s="13">
        <v>40672</v>
      </c>
      <c r="E9" s="13">
        <v>40680</v>
      </c>
      <c r="F9" s="14">
        <v>37881</v>
      </c>
      <c r="G9" s="15">
        <v>140000</v>
      </c>
      <c r="H9" s="15"/>
      <c r="I9" s="16"/>
      <c r="J9" s="15"/>
      <c r="K9" s="15">
        <v>140000</v>
      </c>
      <c r="L9" s="15"/>
      <c r="M9" s="18"/>
      <c r="N9" s="17">
        <f t="shared" si="0"/>
        <v>140000</v>
      </c>
    </row>
    <row r="10" spans="1:14">
      <c r="A10" s="11"/>
      <c r="B10" s="12" t="s">
        <v>85</v>
      </c>
      <c r="C10" s="12" t="s">
        <v>33</v>
      </c>
      <c r="D10" s="13"/>
      <c r="E10" s="13"/>
      <c r="F10" s="14">
        <v>7882</v>
      </c>
      <c r="G10" s="15"/>
      <c r="H10" s="15" t="s">
        <v>37</v>
      </c>
      <c r="I10" s="16">
        <v>2500</v>
      </c>
      <c r="J10" s="15">
        <v>2500</v>
      </c>
      <c r="K10" s="15"/>
      <c r="L10" s="15"/>
      <c r="M10" s="18"/>
      <c r="N10" s="17">
        <f t="shared" si="0"/>
        <v>2500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570500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520000</v>
      </c>
      <c r="H44" s="15"/>
      <c r="I44" s="34">
        <f>SUM(I10:I42)</f>
        <v>2500</v>
      </c>
      <c r="J44" s="34">
        <f>SUM(J6:J42)</f>
        <v>2500</v>
      </c>
      <c r="K44" s="34">
        <f>SUM(K6:K42)</f>
        <v>188000</v>
      </c>
      <c r="L44" s="34">
        <f>SUM(L6:L43)</f>
        <v>0</v>
      </c>
      <c r="M44" s="34">
        <f>SUM(M6:M43)</f>
        <v>380000</v>
      </c>
      <c r="N44" s="34">
        <f>SUM(J44:M44)</f>
        <v>570500</v>
      </c>
    </row>
    <row r="45" spans="1:14">
      <c r="A45" s="1"/>
      <c r="B45" s="1"/>
      <c r="C45" s="1"/>
      <c r="D45" s="35"/>
      <c r="E45" s="1"/>
      <c r="F45" s="1"/>
      <c r="G45" s="1"/>
      <c r="H45" s="103" t="s">
        <v>24</v>
      </c>
      <c r="I45" s="36"/>
      <c r="J45" s="32"/>
      <c r="K45" s="10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04" t="s">
        <v>26</v>
      </c>
      <c r="F46" s="10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0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2500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2500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10" sqref="D1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02"/>
      <c r="K3" s="174">
        <v>40678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6"/>
      <c r="J6" s="15"/>
      <c r="K6" s="15"/>
      <c r="L6" s="15"/>
      <c r="M6" s="15"/>
      <c r="N6" s="17">
        <f t="shared" ref="N6:N42" si="0">SUM(G6+I6)</f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0</v>
      </c>
    </row>
    <row r="45" spans="1:14">
      <c r="A45" s="1"/>
      <c r="B45" s="1"/>
      <c r="C45" s="1"/>
      <c r="D45" s="35"/>
      <c r="E45" s="1"/>
      <c r="F45" s="1"/>
      <c r="G45" s="1"/>
      <c r="H45" s="101" t="s">
        <v>24</v>
      </c>
      <c r="I45" s="36"/>
      <c r="J45" s="32"/>
      <c r="K45" s="10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02" t="s">
        <v>26</v>
      </c>
      <c r="F46" s="10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0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activeCell="B23" sqref="B23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00"/>
      <c r="K3" s="174">
        <v>40678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208</v>
      </c>
      <c r="C6" s="12" t="s">
        <v>20</v>
      </c>
      <c r="D6" s="13"/>
      <c r="E6" s="13"/>
      <c r="F6" s="14">
        <v>37874</v>
      </c>
      <c r="G6" s="15">
        <v>84500</v>
      </c>
      <c r="H6" s="15"/>
      <c r="I6" s="16"/>
      <c r="J6" s="15"/>
      <c r="K6" s="15">
        <v>84500</v>
      </c>
      <c r="L6" s="15"/>
      <c r="M6" s="15"/>
      <c r="N6" s="17">
        <f t="shared" ref="N6:N42" si="0">SUM(G6+I6)</f>
        <v>84500</v>
      </c>
    </row>
    <row r="7" spans="1:14">
      <c r="A7" s="11"/>
      <c r="B7" s="12" t="s">
        <v>209</v>
      </c>
      <c r="C7" s="12" t="s">
        <v>210</v>
      </c>
      <c r="D7" s="13"/>
      <c r="E7" s="13"/>
      <c r="F7" s="14">
        <v>37875</v>
      </c>
      <c r="G7" s="15"/>
      <c r="H7" s="15" t="s">
        <v>211</v>
      </c>
      <c r="I7" s="16">
        <v>280000</v>
      </c>
      <c r="J7" s="15">
        <v>280000</v>
      </c>
      <c r="K7" s="15"/>
      <c r="L7" s="15"/>
      <c r="M7" s="15"/>
      <c r="N7" s="17">
        <f t="shared" si="0"/>
        <v>280000</v>
      </c>
    </row>
    <row r="8" spans="1:14">
      <c r="A8" s="11"/>
      <c r="B8" s="12" t="s">
        <v>209</v>
      </c>
      <c r="C8" s="12" t="s">
        <v>210</v>
      </c>
      <c r="D8" s="13"/>
      <c r="E8" s="13"/>
      <c r="F8" s="14">
        <v>37876</v>
      </c>
      <c r="G8" s="15"/>
      <c r="H8" s="15" t="s">
        <v>212</v>
      </c>
      <c r="I8" s="16">
        <v>138000</v>
      </c>
      <c r="J8" s="15">
        <v>138000</v>
      </c>
      <c r="K8" s="15"/>
      <c r="L8" s="15"/>
      <c r="M8" s="18"/>
      <c r="N8" s="17">
        <f t="shared" si="0"/>
        <v>138000</v>
      </c>
    </row>
    <row r="9" spans="1:14">
      <c r="A9" s="11"/>
      <c r="B9" s="12" t="s">
        <v>85</v>
      </c>
      <c r="C9" s="12"/>
      <c r="D9" s="13"/>
      <c r="E9" s="13"/>
      <c r="F9" s="14">
        <v>37877</v>
      </c>
      <c r="G9" s="15"/>
      <c r="H9" s="15" t="s">
        <v>37</v>
      </c>
      <c r="I9" s="16">
        <v>6400</v>
      </c>
      <c r="J9" s="15">
        <v>6400</v>
      </c>
      <c r="K9" s="15"/>
      <c r="L9" s="15"/>
      <c r="M9" s="18"/>
      <c r="N9" s="17">
        <f t="shared" si="0"/>
        <v>6400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508900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84500</v>
      </c>
      <c r="H44" s="15"/>
      <c r="I44" s="34">
        <f>SUM(I10:I42)</f>
        <v>0</v>
      </c>
      <c r="J44" s="34">
        <f>SUM(J6:J42)</f>
        <v>424400</v>
      </c>
      <c r="K44" s="34">
        <f>SUM(K6:K42)</f>
        <v>84500</v>
      </c>
      <c r="L44" s="34">
        <f>SUM(L6:L43)</f>
        <v>0</v>
      </c>
      <c r="M44" s="34">
        <f>SUM(M6:M43)</f>
        <v>0</v>
      </c>
      <c r="N44" s="34">
        <f>SUM(J44:M44)</f>
        <v>508900</v>
      </c>
    </row>
    <row r="45" spans="1:14">
      <c r="A45" s="1"/>
      <c r="B45" s="1"/>
      <c r="C45" s="1"/>
      <c r="D45" s="35"/>
      <c r="E45" s="1"/>
      <c r="F45" s="1"/>
      <c r="G45" s="1"/>
      <c r="H45" s="99" t="s">
        <v>24</v>
      </c>
      <c r="I45" s="36"/>
      <c r="J45" s="32"/>
      <c r="K45" s="10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00" t="s">
        <v>26</v>
      </c>
      <c r="F46" s="10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10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424400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424400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98"/>
      <c r="K3" s="174">
        <v>40677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127</v>
      </c>
      <c r="B6" s="12" t="s">
        <v>206</v>
      </c>
      <c r="C6" s="12" t="s">
        <v>207</v>
      </c>
      <c r="D6" s="13">
        <v>40677</v>
      </c>
      <c r="E6" s="13">
        <v>40678</v>
      </c>
      <c r="F6" s="14">
        <v>37872</v>
      </c>
      <c r="G6" s="15">
        <v>17000</v>
      </c>
      <c r="H6" s="15"/>
      <c r="I6" s="16"/>
      <c r="J6" s="15"/>
      <c r="K6" s="15">
        <v>17000</v>
      </c>
      <c r="L6" s="15"/>
      <c r="M6" s="15"/>
      <c r="N6" s="17">
        <f t="shared" ref="N6:N42" si="0">SUM(G6+I6)</f>
        <v>17000</v>
      </c>
    </row>
    <row r="7" spans="1:14">
      <c r="A7" s="11"/>
      <c r="B7" s="12" t="s">
        <v>85</v>
      </c>
      <c r="C7" s="12"/>
      <c r="D7" s="13"/>
      <c r="E7" s="13"/>
      <c r="F7" s="14">
        <v>37873</v>
      </c>
      <c r="G7" s="15"/>
      <c r="H7" s="15" t="s">
        <v>37</v>
      </c>
      <c r="I7" s="16">
        <v>2200</v>
      </c>
      <c r="J7" s="15">
        <v>2200</v>
      </c>
      <c r="K7" s="15"/>
      <c r="L7" s="15"/>
      <c r="M7" s="15"/>
      <c r="N7" s="17">
        <f t="shared" si="0"/>
        <v>2200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19200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17000</v>
      </c>
      <c r="H44" s="15"/>
      <c r="I44" s="34">
        <f>SUM(I10:I42)</f>
        <v>0</v>
      </c>
      <c r="J44" s="34">
        <f>SUM(J6:J42)</f>
        <v>2200</v>
      </c>
      <c r="K44" s="34">
        <f>SUM(K6:K42)</f>
        <v>17000</v>
      </c>
      <c r="L44" s="34">
        <f>SUM(L6:L43)</f>
        <v>0</v>
      </c>
      <c r="M44" s="34">
        <f>SUM(M6:M43)</f>
        <v>0</v>
      </c>
      <c r="N44" s="34">
        <f>SUM(J44:M44)</f>
        <v>19200</v>
      </c>
    </row>
    <row r="45" spans="1:14">
      <c r="A45" s="1"/>
      <c r="B45" s="1"/>
      <c r="C45" s="1"/>
      <c r="D45" s="35"/>
      <c r="E45" s="1"/>
      <c r="F45" s="1"/>
      <c r="G45" s="1"/>
      <c r="H45" s="97" t="s">
        <v>24</v>
      </c>
      <c r="I45" s="36"/>
      <c r="J45" s="32"/>
      <c r="K45" s="9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8" t="s">
        <v>26</v>
      </c>
      <c r="F46" s="9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9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96"/>
      <c r="K3" s="174">
        <v>40677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199</v>
      </c>
      <c r="C6" s="12" t="s">
        <v>33</v>
      </c>
      <c r="D6" s="13">
        <v>40677</v>
      </c>
      <c r="E6" s="13">
        <v>40678</v>
      </c>
      <c r="F6" s="14">
        <v>37865</v>
      </c>
      <c r="G6" s="15">
        <v>21000</v>
      </c>
      <c r="H6" s="15"/>
      <c r="I6" s="16"/>
      <c r="J6" s="15"/>
      <c r="K6" s="15">
        <v>21000</v>
      </c>
      <c r="L6" s="15"/>
      <c r="M6" s="15"/>
      <c r="N6" s="17">
        <f t="shared" ref="N6:N42" si="0">SUM(G6+I6)</f>
        <v>21000</v>
      </c>
    </row>
    <row r="7" spans="1:14">
      <c r="A7" s="11"/>
      <c r="B7" s="12" t="s">
        <v>200</v>
      </c>
      <c r="C7" s="12" t="s">
        <v>33</v>
      </c>
      <c r="D7" s="13">
        <v>40677</v>
      </c>
      <c r="E7" s="13">
        <v>40680</v>
      </c>
      <c r="F7" s="14">
        <v>37866</v>
      </c>
      <c r="G7" s="15">
        <v>73500</v>
      </c>
      <c r="H7" s="15"/>
      <c r="I7" s="16"/>
      <c r="J7" s="15"/>
      <c r="K7" s="15">
        <v>73500</v>
      </c>
      <c r="L7" s="15"/>
      <c r="M7" s="15"/>
      <c r="N7" s="17">
        <f t="shared" si="0"/>
        <v>73500</v>
      </c>
    </row>
    <row r="8" spans="1:14">
      <c r="A8" s="11"/>
      <c r="B8" s="12" t="s">
        <v>201</v>
      </c>
      <c r="C8" s="12" t="s">
        <v>126</v>
      </c>
      <c r="D8" s="13">
        <v>40709</v>
      </c>
      <c r="E8" s="13">
        <v>40711</v>
      </c>
      <c r="F8" s="14">
        <v>37867</v>
      </c>
      <c r="G8" s="15">
        <v>56000</v>
      </c>
      <c r="H8" s="15"/>
      <c r="I8" s="16"/>
      <c r="J8" s="15"/>
      <c r="K8" s="15"/>
      <c r="L8" s="15"/>
      <c r="M8" s="18">
        <v>56000</v>
      </c>
      <c r="N8" s="17">
        <f t="shared" si="0"/>
        <v>56000</v>
      </c>
    </row>
    <row r="9" spans="1:14">
      <c r="A9" s="11"/>
      <c r="B9" s="12" t="s">
        <v>202</v>
      </c>
      <c r="C9" s="12" t="s">
        <v>203</v>
      </c>
      <c r="D9" s="13">
        <v>40709</v>
      </c>
      <c r="E9" s="13">
        <v>40710</v>
      </c>
      <c r="F9" s="14">
        <v>37868</v>
      </c>
      <c r="G9" s="15">
        <v>137500</v>
      </c>
      <c r="H9" s="15"/>
      <c r="I9" s="16"/>
      <c r="J9" s="15"/>
      <c r="K9" s="15"/>
      <c r="L9" s="15"/>
      <c r="M9" s="18">
        <v>137500</v>
      </c>
      <c r="N9" s="17">
        <f t="shared" si="0"/>
        <v>137500</v>
      </c>
    </row>
    <row r="10" spans="1:14">
      <c r="A10" s="11"/>
      <c r="B10" s="12" t="s">
        <v>204</v>
      </c>
      <c r="C10" s="12" t="s">
        <v>33</v>
      </c>
      <c r="D10" s="13">
        <v>40677</v>
      </c>
      <c r="E10" s="13">
        <v>40678</v>
      </c>
      <c r="F10" s="14">
        <v>37869</v>
      </c>
      <c r="G10" s="15">
        <v>141000</v>
      </c>
      <c r="H10" s="15"/>
      <c r="I10" s="16"/>
      <c r="J10" s="15"/>
      <c r="K10" s="15">
        <v>141000</v>
      </c>
      <c r="L10" s="15"/>
      <c r="M10" s="18"/>
      <c r="N10" s="17">
        <f t="shared" si="0"/>
        <v>141000</v>
      </c>
    </row>
    <row r="11" spans="1:14">
      <c r="A11" s="11"/>
      <c r="B11" s="12" t="s">
        <v>205</v>
      </c>
      <c r="C11" s="12" t="s">
        <v>33</v>
      </c>
      <c r="D11" s="13">
        <v>40677</v>
      </c>
      <c r="E11" s="13">
        <v>40678</v>
      </c>
      <c r="F11" s="14">
        <v>37870</v>
      </c>
      <c r="G11" s="15">
        <v>24500</v>
      </c>
      <c r="H11" s="15"/>
      <c r="I11" s="16"/>
      <c r="J11" s="15">
        <v>24500</v>
      </c>
      <c r="K11" s="15"/>
      <c r="L11" s="15"/>
      <c r="M11" s="18"/>
      <c r="N11" s="17">
        <f t="shared" si="0"/>
        <v>24500</v>
      </c>
    </row>
    <row r="12" spans="1:14">
      <c r="A12" s="11"/>
      <c r="B12" s="12" t="s">
        <v>71</v>
      </c>
      <c r="C12" s="12" t="s">
        <v>33</v>
      </c>
      <c r="D12" s="13"/>
      <c r="E12" s="13"/>
      <c r="F12" s="14">
        <v>37871</v>
      </c>
      <c r="G12" s="15"/>
      <c r="H12" s="15" t="s">
        <v>37</v>
      </c>
      <c r="I12" s="16">
        <v>6400</v>
      </c>
      <c r="J12" s="15">
        <v>6400</v>
      </c>
      <c r="K12" s="15"/>
      <c r="L12" s="15"/>
      <c r="M12" s="18"/>
      <c r="N12" s="17">
        <f t="shared" si="0"/>
        <v>6400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459900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453500</v>
      </c>
      <c r="H44" s="15"/>
      <c r="I44" s="34">
        <f>SUM(I10:I42)</f>
        <v>6400</v>
      </c>
      <c r="J44" s="34">
        <f>SUM(J6:J42)</f>
        <v>30900</v>
      </c>
      <c r="K44" s="34">
        <f>SUM(K6:K42)</f>
        <v>235500</v>
      </c>
      <c r="L44" s="34">
        <f>SUM(L6:L43)</f>
        <v>0</v>
      </c>
      <c r="M44" s="34">
        <f>SUM(M6:M43)</f>
        <v>193500</v>
      </c>
      <c r="N44" s="34">
        <f>SUM(J44:M44)</f>
        <v>459900</v>
      </c>
    </row>
    <row r="45" spans="1:14">
      <c r="A45" s="1"/>
      <c r="B45" s="1"/>
      <c r="C45" s="1"/>
      <c r="D45" s="35"/>
      <c r="E45" s="1"/>
      <c r="F45" s="1"/>
      <c r="G45" s="1"/>
      <c r="H45" s="95" t="s">
        <v>24</v>
      </c>
      <c r="I45" s="36"/>
      <c r="J45" s="32"/>
      <c r="K45" s="9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6" t="s">
        <v>26</v>
      </c>
      <c r="F46" s="9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9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30900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30900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9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94"/>
      <c r="K3" s="174">
        <v>40676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196</v>
      </c>
      <c r="B6" s="12" t="s">
        <v>197</v>
      </c>
      <c r="C6" s="12" t="s">
        <v>198</v>
      </c>
      <c r="D6" s="13">
        <v>40676</v>
      </c>
      <c r="E6" s="13">
        <v>40677</v>
      </c>
      <c r="F6" s="14">
        <v>37864</v>
      </c>
      <c r="G6" s="15">
        <v>20000</v>
      </c>
      <c r="H6" s="15"/>
      <c r="I6" s="16"/>
      <c r="J6" s="15"/>
      <c r="K6" s="15">
        <v>20000</v>
      </c>
      <c r="L6" s="15"/>
      <c r="M6" s="15"/>
      <c r="N6" s="17">
        <f t="shared" ref="N6:N42" si="0">SUM(G6+I6)</f>
        <v>20000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20000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20000</v>
      </c>
      <c r="H44" s="15"/>
      <c r="I44" s="34">
        <f>SUM(I10:I42)</f>
        <v>0</v>
      </c>
      <c r="J44" s="34">
        <f>SUM(J6:J42)</f>
        <v>0</v>
      </c>
      <c r="K44" s="34">
        <f>SUM(K6:K42)</f>
        <v>20000</v>
      </c>
      <c r="L44" s="34">
        <f>SUM(L6:L43)</f>
        <v>0</v>
      </c>
      <c r="M44" s="34">
        <f>SUM(M6:M43)</f>
        <v>0</v>
      </c>
      <c r="N44" s="34">
        <f>SUM(J44:M44)</f>
        <v>20000</v>
      </c>
    </row>
    <row r="45" spans="1:14">
      <c r="A45" s="1"/>
      <c r="B45" s="1"/>
      <c r="C45" s="1"/>
      <c r="D45" s="35"/>
      <c r="E45" s="1"/>
      <c r="F45" s="1"/>
      <c r="G45" s="1"/>
      <c r="H45" s="93" t="s">
        <v>24</v>
      </c>
      <c r="I45" s="36"/>
      <c r="J45" s="32"/>
      <c r="K45" s="9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4" t="s">
        <v>26</v>
      </c>
      <c r="F46" s="9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9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4" sqref="B24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9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92"/>
      <c r="K3" s="174">
        <v>40676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188</v>
      </c>
      <c r="C6" s="12" t="s">
        <v>189</v>
      </c>
      <c r="D6" s="13">
        <v>40674</v>
      </c>
      <c r="E6" s="13">
        <v>40676</v>
      </c>
      <c r="F6" s="14">
        <v>37858</v>
      </c>
      <c r="G6" s="15">
        <v>32000</v>
      </c>
      <c r="H6" s="15"/>
      <c r="I6" s="16"/>
      <c r="J6" s="15">
        <v>32000</v>
      </c>
      <c r="K6" s="15"/>
      <c r="L6" s="15"/>
      <c r="M6" s="15"/>
      <c r="N6" s="17">
        <f t="shared" ref="N6:N42" si="0">SUM(G6+I6)</f>
        <v>32000</v>
      </c>
    </row>
    <row r="7" spans="1:14">
      <c r="A7" s="11"/>
      <c r="B7" s="12" t="s">
        <v>190</v>
      </c>
      <c r="C7" s="12" t="s">
        <v>20</v>
      </c>
      <c r="D7" s="13">
        <v>40676</v>
      </c>
      <c r="E7" s="13">
        <v>40677</v>
      </c>
      <c r="F7" s="14">
        <v>37859</v>
      </c>
      <c r="G7" s="15">
        <v>42000</v>
      </c>
      <c r="H7" s="15"/>
      <c r="I7" s="16"/>
      <c r="J7" s="15"/>
      <c r="K7" s="15">
        <v>42000</v>
      </c>
      <c r="L7" s="15"/>
      <c r="M7" s="15"/>
      <c r="N7" s="17">
        <f t="shared" si="0"/>
        <v>42000</v>
      </c>
    </row>
    <row r="8" spans="1:14">
      <c r="A8" s="11"/>
      <c r="B8" s="12" t="s">
        <v>191</v>
      </c>
      <c r="C8" s="12" t="s">
        <v>33</v>
      </c>
      <c r="D8" s="13">
        <v>40676</v>
      </c>
      <c r="E8" s="13">
        <v>40678</v>
      </c>
      <c r="F8" s="14">
        <v>37860</v>
      </c>
      <c r="G8" s="15">
        <v>90000</v>
      </c>
      <c r="H8" s="15"/>
      <c r="I8" s="16"/>
      <c r="J8" s="15"/>
      <c r="K8" s="15">
        <v>90000</v>
      </c>
      <c r="L8" s="15"/>
      <c r="M8" s="18"/>
      <c r="N8" s="17">
        <f t="shared" si="0"/>
        <v>90000</v>
      </c>
    </row>
    <row r="9" spans="1:14">
      <c r="A9" s="11"/>
      <c r="B9" s="12" t="s">
        <v>192</v>
      </c>
      <c r="C9" s="12" t="s">
        <v>33</v>
      </c>
      <c r="D9" s="13">
        <v>40676</v>
      </c>
      <c r="E9" s="13">
        <v>40677</v>
      </c>
      <c r="F9" s="14">
        <v>37861</v>
      </c>
      <c r="G9" s="15">
        <v>20500</v>
      </c>
      <c r="H9" s="15"/>
      <c r="I9" s="16"/>
      <c r="J9" s="15"/>
      <c r="K9" s="15">
        <v>20500</v>
      </c>
      <c r="L9" s="15"/>
      <c r="M9" s="18"/>
      <c r="N9" s="17">
        <f t="shared" si="0"/>
        <v>20500</v>
      </c>
    </row>
    <row r="10" spans="1:14">
      <c r="A10" s="11"/>
      <c r="B10" s="12" t="s">
        <v>193</v>
      </c>
      <c r="C10" s="12" t="s">
        <v>20</v>
      </c>
      <c r="D10" s="13"/>
      <c r="E10" s="13"/>
      <c r="F10" s="14">
        <v>37862</v>
      </c>
      <c r="G10" s="15"/>
      <c r="H10" s="15" t="s">
        <v>194</v>
      </c>
      <c r="I10" s="16">
        <v>82500</v>
      </c>
      <c r="J10" s="15"/>
      <c r="K10" s="15">
        <v>82500</v>
      </c>
      <c r="L10" s="15"/>
      <c r="M10" s="18"/>
      <c r="N10" s="17">
        <f t="shared" si="0"/>
        <v>82500</v>
      </c>
    </row>
    <row r="11" spans="1:14">
      <c r="A11" s="11"/>
      <c r="B11" s="12" t="s">
        <v>195</v>
      </c>
      <c r="C11" s="12" t="s">
        <v>20</v>
      </c>
      <c r="D11" s="13"/>
      <c r="E11" s="13"/>
      <c r="F11" s="14">
        <v>37863</v>
      </c>
      <c r="G11" s="15"/>
      <c r="H11" s="15" t="s">
        <v>37</v>
      </c>
      <c r="I11" s="16">
        <v>12800</v>
      </c>
      <c r="J11" s="15">
        <v>12800</v>
      </c>
      <c r="K11" s="15"/>
      <c r="L11" s="15"/>
      <c r="M11" s="18"/>
      <c r="N11" s="17">
        <f t="shared" si="0"/>
        <v>12800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279800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184500</v>
      </c>
      <c r="H44" s="15"/>
      <c r="I44" s="34">
        <f>SUM(I10:I42)</f>
        <v>95300</v>
      </c>
      <c r="J44" s="34">
        <f>SUM(J6:J42)</f>
        <v>44800</v>
      </c>
      <c r="K44" s="34">
        <f>SUM(K6:K42)</f>
        <v>235000</v>
      </c>
      <c r="L44" s="34">
        <f>SUM(L6:L43)</f>
        <v>0</v>
      </c>
      <c r="M44" s="34">
        <f>SUM(M6:M43)</f>
        <v>0</v>
      </c>
      <c r="N44" s="34">
        <f>SUM(J44:M44)</f>
        <v>279800</v>
      </c>
    </row>
    <row r="45" spans="1:14">
      <c r="A45" s="1"/>
      <c r="B45" s="1"/>
      <c r="C45" s="1"/>
      <c r="D45" s="35"/>
      <c r="E45" s="1"/>
      <c r="F45" s="1"/>
      <c r="G45" s="1"/>
      <c r="H45" s="91" t="s">
        <v>24</v>
      </c>
      <c r="I45" s="36"/>
      <c r="J45" s="32"/>
      <c r="K45" s="9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2" t="s">
        <v>26</v>
      </c>
      <c r="F46" s="9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9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44800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44800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7" sqref="C17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0.42578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9" width="11.85546875" style="4" customWidth="1"/>
    <col min="10" max="10" width="11.42578125" style="4"/>
    <col min="11" max="11" width="10.5703125" style="4" customWidth="1"/>
    <col min="12" max="12" width="10" style="4" customWidth="1"/>
    <col min="13" max="13" width="9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90"/>
      <c r="K3" s="174">
        <v>40675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124</v>
      </c>
      <c r="B6" s="12" t="s">
        <v>183</v>
      </c>
      <c r="C6" s="12" t="s">
        <v>184</v>
      </c>
      <c r="D6" s="13">
        <v>40675</v>
      </c>
      <c r="E6" s="13">
        <v>40676</v>
      </c>
      <c r="F6" s="14">
        <v>37853</v>
      </c>
      <c r="G6" s="15">
        <v>20000</v>
      </c>
      <c r="H6" s="15"/>
      <c r="I6" s="16"/>
      <c r="J6" s="15"/>
      <c r="K6" s="15">
        <v>20000</v>
      </c>
      <c r="L6" s="15"/>
      <c r="M6" s="15"/>
      <c r="N6" s="17">
        <f t="shared" ref="N6:N42" si="0">SUM(G6+I6)</f>
        <v>20000</v>
      </c>
    </row>
    <row r="7" spans="1:14">
      <c r="A7" s="11" t="s">
        <v>185</v>
      </c>
      <c r="B7" s="12" t="s">
        <v>85</v>
      </c>
      <c r="C7" s="12" t="s">
        <v>184</v>
      </c>
      <c r="D7" s="13">
        <v>40675</v>
      </c>
      <c r="E7" s="13">
        <v>40676</v>
      </c>
      <c r="F7" s="14">
        <v>37854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 t="s">
        <v>132</v>
      </c>
      <c r="B8" s="12" t="s">
        <v>186</v>
      </c>
      <c r="C8" s="12" t="s">
        <v>184</v>
      </c>
      <c r="D8" s="13">
        <v>40675</v>
      </c>
      <c r="E8" s="13">
        <v>40676</v>
      </c>
      <c r="F8" s="14">
        <v>37855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>SUM(G8+I8)</f>
        <v>20000</v>
      </c>
    </row>
    <row r="9" spans="1:14">
      <c r="A9" s="11" t="s">
        <v>178</v>
      </c>
      <c r="B9" s="12" t="s">
        <v>187</v>
      </c>
      <c r="C9" s="12" t="s">
        <v>20</v>
      </c>
      <c r="D9" s="13">
        <v>40675</v>
      </c>
      <c r="E9" s="13">
        <v>40676</v>
      </c>
      <c r="F9" s="14">
        <v>37856</v>
      </c>
      <c r="G9" s="15">
        <v>20000</v>
      </c>
      <c r="H9" s="15"/>
      <c r="I9" s="16"/>
      <c r="J9" s="15">
        <v>20000</v>
      </c>
      <c r="K9" s="15"/>
      <c r="L9" s="15"/>
      <c r="M9" s="18"/>
      <c r="N9" s="17">
        <f t="shared" si="0"/>
        <v>20000</v>
      </c>
    </row>
    <row r="10" spans="1:14">
      <c r="A10" s="11"/>
      <c r="B10" s="12" t="s">
        <v>3</v>
      </c>
      <c r="C10" s="12"/>
      <c r="D10" s="13"/>
      <c r="E10" s="13"/>
      <c r="F10" s="14">
        <v>37857</v>
      </c>
      <c r="G10" s="15"/>
      <c r="H10" s="15" t="s">
        <v>37</v>
      </c>
      <c r="I10" s="16">
        <v>1300</v>
      </c>
      <c r="J10" s="15">
        <v>1300</v>
      </c>
      <c r="K10" s="15"/>
      <c r="L10" s="15"/>
      <c r="M10" s="18"/>
      <c r="N10" s="17">
        <f t="shared" si="0"/>
        <v>1300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81300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80000</v>
      </c>
      <c r="H44" s="15"/>
      <c r="I44" s="34">
        <f>SUM(I10:I42)</f>
        <v>1300</v>
      </c>
      <c r="J44" s="34">
        <f>SUM(J6:J42)</f>
        <v>21300</v>
      </c>
      <c r="K44" s="34">
        <f>SUM(K6:K42)</f>
        <v>60000</v>
      </c>
      <c r="L44" s="34">
        <f>SUM(L6:L43)</f>
        <v>0</v>
      </c>
      <c r="M44" s="34">
        <f>SUM(M6:M43)</f>
        <v>0</v>
      </c>
      <c r="N44" s="34">
        <f>SUM(J44:M44)</f>
        <v>81300</v>
      </c>
    </row>
    <row r="45" spans="1:14">
      <c r="A45" s="1"/>
      <c r="B45" s="1"/>
      <c r="C45" s="1"/>
      <c r="D45" s="35"/>
      <c r="E45" s="1"/>
      <c r="F45" s="1"/>
      <c r="G45" s="1"/>
      <c r="H45" s="89" t="s">
        <v>24</v>
      </c>
      <c r="I45" s="36"/>
      <c r="J45" s="32"/>
      <c r="K45" s="9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0" t="s">
        <v>26</v>
      </c>
      <c r="F46" s="9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9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21300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21300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H6" sqref="H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60"/>
      <c r="K3" s="174">
        <v>40693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396</v>
      </c>
      <c r="B6" s="12" t="s">
        <v>394</v>
      </c>
      <c r="C6" s="12"/>
      <c r="D6" s="13"/>
      <c r="E6" s="13"/>
      <c r="F6" s="14">
        <v>38023</v>
      </c>
      <c r="G6" s="15"/>
      <c r="H6" s="15" t="s">
        <v>395</v>
      </c>
      <c r="I6" s="16">
        <v>114000</v>
      </c>
      <c r="J6" s="15"/>
      <c r="K6" s="15">
        <v>114000</v>
      </c>
      <c r="L6" s="15"/>
      <c r="M6" s="15"/>
      <c r="N6" s="17">
        <f t="shared" ref="N6:N42" si="0">SUM(G6+I6)</f>
        <v>114000</v>
      </c>
    </row>
    <row r="7" spans="1:14">
      <c r="A7" s="11" t="s">
        <v>127</v>
      </c>
      <c r="B7" s="12" t="s">
        <v>397</v>
      </c>
      <c r="C7" s="12" t="s">
        <v>20</v>
      </c>
      <c r="D7" s="13">
        <v>40693</v>
      </c>
      <c r="E7" s="13">
        <v>40694</v>
      </c>
      <c r="F7" s="14">
        <v>38024</v>
      </c>
      <c r="G7" s="15">
        <v>25000</v>
      </c>
      <c r="H7" s="15"/>
      <c r="I7" s="16"/>
      <c r="J7" s="15">
        <v>25000</v>
      </c>
      <c r="K7" s="15"/>
      <c r="L7" s="15"/>
      <c r="M7" s="15"/>
      <c r="N7" s="17">
        <f t="shared" si="0"/>
        <v>25000</v>
      </c>
    </row>
    <row r="8" spans="1:14">
      <c r="A8" s="11" t="s">
        <v>288</v>
      </c>
      <c r="B8" s="12" t="s">
        <v>96</v>
      </c>
      <c r="C8" s="12" t="s">
        <v>398</v>
      </c>
      <c r="D8" s="13">
        <v>40691</v>
      </c>
      <c r="E8" s="13">
        <v>40693</v>
      </c>
      <c r="F8" s="14">
        <v>38025</v>
      </c>
      <c r="G8" s="15">
        <v>38000</v>
      </c>
      <c r="H8" s="15"/>
      <c r="I8" s="16"/>
      <c r="J8" s="15">
        <v>38000</v>
      </c>
      <c r="K8" s="15"/>
      <c r="L8" s="15"/>
      <c r="M8" s="18"/>
      <c r="N8" s="17">
        <f t="shared" si="0"/>
        <v>38000</v>
      </c>
    </row>
    <row r="9" spans="1:14">
      <c r="A9" s="11" t="s">
        <v>236</v>
      </c>
      <c r="B9" s="12" t="s">
        <v>399</v>
      </c>
      <c r="C9" s="12" t="s">
        <v>398</v>
      </c>
      <c r="D9" s="13">
        <v>40691</v>
      </c>
      <c r="E9" s="13">
        <v>40693</v>
      </c>
      <c r="F9" s="14">
        <v>38026</v>
      </c>
      <c r="G9" s="15">
        <v>38000</v>
      </c>
      <c r="H9" s="15"/>
      <c r="I9" s="16"/>
      <c r="J9" s="15">
        <v>38000</v>
      </c>
      <c r="K9" s="15"/>
      <c r="L9" s="15"/>
      <c r="M9" s="15"/>
      <c r="N9" s="17">
        <f t="shared" si="0"/>
        <v>38000</v>
      </c>
    </row>
    <row r="10" spans="1:14">
      <c r="A10" s="11" t="s">
        <v>132</v>
      </c>
      <c r="B10" s="12" t="s">
        <v>364</v>
      </c>
      <c r="C10" s="12" t="s">
        <v>20</v>
      </c>
      <c r="D10" s="13">
        <v>40692</v>
      </c>
      <c r="E10" s="13">
        <v>40693</v>
      </c>
      <c r="F10" s="14">
        <v>38027</v>
      </c>
      <c r="G10" s="15">
        <v>23000</v>
      </c>
      <c r="H10" s="15"/>
      <c r="I10" s="16"/>
      <c r="J10" s="15">
        <v>23000</v>
      </c>
      <c r="K10" s="15"/>
      <c r="L10" s="15"/>
      <c r="M10" s="18"/>
      <c r="N10" s="17">
        <f t="shared" si="0"/>
        <v>23000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238000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124000</v>
      </c>
      <c r="H44" s="15"/>
      <c r="I44" s="34">
        <f>SUM(I10:I42)</f>
        <v>0</v>
      </c>
      <c r="J44" s="34">
        <f>SUM(J6:J42)</f>
        <v>124000</v>
      </c>
      <c r="K44" s="34">
        <f>SUM(K6:K42)</f>
        <v>114000</v>
      </c>
      <c r="L44" s="34">
        <f>SUM(L6:L43)</f>
        <v>0</v>
      </c>
      <c r="M44" s="34">
        <f>SUM(M6:M43)</f>
        <v>0</v>
      </c>
      <c r="N44" s="34">
        <f>SUM(J44:M44)</f>
        <v>238000</v>
      </c>
    </row>
    <row r="45" spans="1:14">
      <c r="A45" s="1"/>
      <c r="B45" s="1"/>
      <c r="C45" s="1"/>
      <c r="D45" s="35"/>
      <c r="E45" s="1"/>
      <c r="F45" s="1"/>
      <c r="G45" s="1"/>
      <c r="H45" s="159" t="s">
        <v>24</v>
      </c>
      <c r="I45" s="36"/>
      <c r="J45" s="32"/>
      <c r="K45" s="16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60" t="s">
        <v>26</v>
      </c>
      <c r="F46" s="160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6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230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115000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9000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124000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16.2851562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88"/>
      <c r="K3" s="174">
        <v>40675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180</v>
      </c>
      <c r="C6" s="12" t="s">
        <v>181</v>
      </c>
      <c r="D6" s="13">
        <v>40675</v>
      </c>
      <c r="E6" s="13">
        <v>40676</v>
      </c>
      <c r="F6" s="14">
        <v>37850</v>
      </c>
      <c r="G6" s="15">
        <v>22690</v>
      </c>
      <c r="H6" s="15"/>
      <c r="I6" s="16"/>
      <c r="J6" s="15"/>
      <c r="K6" s="15">
        <v>22690</v>
      </c>
      <c r="L6" s="15"/>
      <c r="M6" s="15"/>
      <c r="N6" s="17">
        <f t="shared" ref="N6:N42" si="0">SUM(G6+I6)</f>
        <v>22690</v>
      </c>
    </row>
    <row r="7" spans="1:14">
      <c r="A7" s="11"/>
      <c r="B7" s="12" t="s">
        <v>164</v>
      </c>
      <c r="C7" s="12" t="s">
        <v>20</v>
      </c>
      <c r="D7" s="13">
        <v>40673</v>
      </c>
      <c r="E7" s="13">
        <v>40675</v>
      </c>
      <c r="F7" s="14">
        <v>37851</v>
      </c>
      <c r="G7" s="15">
        <v>40000</v>
      </c>
      <c r="H7" s="15"/>
      <c r="I7" s="16"/>
      <c r="J7" s="15">
        <v>40000</v>
      </c>
      <c r="K7" s="15"/>
      <c r="L7" s="15"/>
      <c r="M7" s="15"/>
      <c r="N7" s="17">
        <f t="shared" si="0"/>
        <v>40000</v>
      </c>
    </row>
    <row r="8" spans="1:14">
      <c r="A8" s="11"/>
      <c r="B8" s="12" t="s">
        <v>96</v>
      </c>
      <c r="C8" s="12" t="s">
        <v>20</v>
      </c>
      <c r="D8" s="13"/>
      <c r="E8" s="13"/>
      <c r="F8" s="14">
        <v>37852</v>
      </c>
      <c r="G8" s="15"/>
      <c r="H8" s="15" t="s">
        <v>182</v>
      </c>
      <c r="I8" s="16">
        <v>2000</v>
      </c>
      <c r="J8" s="15">
        <v>2000</v>
      </c>
      <c r="K8" s="15"/>
      <c r="L8" s="15"/>
      <c r="M8" s="18"/>
      <c r="N8" s="17">
        <f>SUM(G8+I8)</f>
        <v>2000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64690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62690</v>
      </c>
      <c r="H44" s="15"/>
      <c r="I44" s="34">
        <f>SUM(I10:I42)</f>
        <v>0</v>
      </c>
      <c r="J44" s="34">
        <f>SUM(J6:J42)</f>
        <v>42000</v>
      </c>
      <c r="K44" s="34">
        <f>SUM(K6:K42)</f>
        <v>22690</v>
      </c>
      <c r="L44" s="34">
        <f>SUM(L6:L43)</f>
        <v>0</v>
      </c>
      <c r="M44" s="34">
        <f>SUM(M6:M43)</f>
        <v>0</v>
      </c>
      <c r="N44" s="34">
        <f>SUM(J44:M44)</f>
        <v>64690</v>
      </c>
    </row>
    <row r="45" spans="1:14">
      <c r="A45" s="1"/>
      <c r="B45" s="1"/>
      <c r="C45" s="1"/>
      <c r="D45" s="35"/>
      <c r="E45" s="1"/>
      <c r="F45" s="1"/>
      <c r="G45" s="1"/>
      <c r="H45" s="87" t="s">
        <v>24</v>
      </c>
      <c r="I45" s="36"/>
      <c r="J45" s="32"/>
      <c r="K45" s="8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88" t="s">
        <v>26</v>
      </c>
      <c r="F46" s="8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8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70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v>35000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7000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42000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51"/>
  <sheetViews>
    <sheetView topLeftCell="A43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16.2851562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86"/>
      <c r="K3" s="174">
        <v>40674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178</v>
      </c>
      <c r="B6" s="12" t="s">
        <v>179</v>
      </c>
      <c r="C6" s="12" t="s">
        <v>20</v>
      </c>
      <c r="D6" s="13">
        <v>40674</v>
      </c>
      <c r="E6" s="13">
        <v>40675</v>
      </c>
      <c r="F6" s="14">
        <v>37849</v>
      </c>
      <c r="G6" s="15">
        <v>25000</v>
      </c>
      <c r="H6" s="15"/>
      <c r="I6" s="16"/>
      <c r="J6" s="15">
        <v>25000</v>
      </c>
      <c r="K6" s="15"/>
      <c r="L6" s="15"/>
      <c r="M6" s="15"/>
      <c r="N6" s="17">
        <f t="shared" ref="N6:N42" si="0">SUM(G6+I6)</f>
        <v>25000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>SUM(G8+I8)</f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25000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25000</v>
      </c>
      <c r="H44" s="15"/>
      <c r="I44" s="34">
        <f>SUM(I10:I42)</f>
        <v>0</v>
      </c>
      <c r="J44" s="34">
        <f>SUM(J6:J42)</f>
        <v>25000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25000</v>
      </c>
    </row>
    <row r="45" spans="1:14">
      <c r="A45" s="1"/>
      <c r="B45" s="1"/>
      <c r="C45" s="1"/>
      <c r="D45" s="35"/>
      <c r="E45" s="1"/>
      <c r="F45" s="1"/>
      <c r="G45" s="1"/>
      <c r="H45" s="85" t="s">
        <v>24</v>
      </c>
      <c r="I45" s="36"/>
      <c r="J45" s="32"/>
      <c r="K45" s="8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86" t="s">
        <v>26</v>
      </c>
      <c r="F46" s="8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8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50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25000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25000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16.2851562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84"/>
      <c r="K3" s="174">
        <v>40674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175</v>
      </c>
      <c r="C6" s="12" t="s">
        <v>176</v>
      </c>
      <c r="D6" s="13">
        <v>40672</v>
      </c>
      <c r="E6" s="13">
        <v>40674</v>
      </c>
      <c r="F6" s="14">
        <v>37845</v>
      </c>
      <c r="G6" s="15">
        <v>42000</v>
      </c>
      <c r="H6" s="15"/>
      <c r="I6" s="16"/>
      <c r="J6" s="15">
        <v>42000</v>
      </c>
      <c r="K6" s="15"/>
      <c r="L6" s="15"/>
      <c r="M6" s="15"/>
      <c r="N6" s="17">
        <f t="shared" ref="N6:N42" si="0">SUM(G6+I6)</f>
        <v>42000</v>
      </c>
    </row>
    <row r="7" spans="1:14">
      <c r="A7" s="11"/>
      <c r="B7" s="12" t="s">
        <v>177</v>
      </c>
      <c r="C7" s="12" t="s">
        <v>33</v>
      </c>
      <c r="D7" s="13">
        <v>40673</v>
      </c>
      <c r="E7" s="13">
        <v>40674</v>
      </c>
      <c r="F7" s="14">
        <v>37846</v>
      </c>
      <c r="G7" s="15">
        <v>20000</v>
      </c>
      <c r="H7" s="15"/>
      <c r="I7" s="16"/>
      <c r="J7" s="15">
        <v>20000</v>
      </c>
      <c r="K7" s="15"/>
      <c r="L7" s="15"/>
      <c r="M7" s="15"/>
      <c r="N7" s="17">
        <f t="shared" si="0"/>
        <v>20000</v>
      </c>
    </row>
    <row r="8" spans="1:14">
      <c r="A8" s="11"/>
      <c r="B8" s="12" t="s">
        <v>166</v>
      </c>
      <c r="C8" s="12" t="s">
        <v>33</v>
      </c>
      <c r="D8" s="13">
        <v>40674</v>
      </c>
      <c r="E8" s="13">
        <v>40675</v>
      </c>
      <c r="F8" s="14">
        <v>37847</v>
      </c>
      <c r="G8" s="15">
        <v>25000</v>
      </c>
      <c r="H8" s="15"/>
      <c r="I8" s="16"/>
      <c r="J8" s="15"/>
      <c r="K8" s="15">
        <v>25000</v>
      </c>
      <c r="L8" s="15"/>
      <c r="M8" s="18"/>
      <c r="N8" s="17">
        <f>SUM(G8+I8)</f>
        <v>25000</v>
      </c>
    </row>
    <row r="9" spans="1:14">
      <c r="A9" s="11"/>
      <c r="B9" s="12" t="s">
        <v>114</v>
      </c>
      <c r="C9" s="12"/>
      <c r="D9" s="13"/>
      <c r="E9" s="13"/>
      <c r="F9" s="14">
        <v>37848</v>
      </c>
      <c r="G9" s="15"/>
      <c r="H9" s="15" t="s">
        <v>37</v>
      </c>
      <c r="I9" s="16">
        <v>3000</v>
      </c>
      <c r="J9" s="15">
        <v>3000</v>
      </c>
      <c r="K9" s="15"/>
      <c r="L9" s="15"/>
      <c r="M9" s="18"/>
      <c r="N9" s="17">
        <f t="shared" si="0"/>
        <v>3000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90000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87000</v>
      </c>
      <c r="H44" s="15"/>
      <c r="I44" s="34">
        <f>SUM(I10:I42)</f>
        <v>0</v>
      </c>
      <c r="J44" s="34">
        <f>SUM(J6:J42)</f>
        <v>65000</v>
      </c>
      <c r="K44" s="34">
        <f>SUM(K6:K42)</f>
        <v>25000</v>
      </c>
      <c r="L44" s="34">
        <f>SUM(L6:L43)</f>
        <v>0</v>
      </c>
      <c r="M44" s="34">
        <f>SUM(M6:M43)</f>
        <v>0</v>
      </c>
      <c r="N44" s="34">
        <f>SUM(J44:M44)</f>
        <v>90000</v>
      </c>
    </row>
    <row r="45" spans="1:14">
      <c r="A45" s="1"/>
      <c r="B45" s="1"/>
      <c r="C45" s="1"/>
      <c r="D45" s="35"/>
      <c r="E45" s="1"/>
      <c r="F45" s="1"/>
      <c r="G45" s="1"/>
      <c r="H45" s="83" t="s">
        <v>24</v>
      </c>
      <c r="I45" s="36"/>
      <c r="J45" s="32"/>
      <c r="K45" s="8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84" t="s">
        <v>26</v>
      </c>
      <c r="F46" s="8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8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40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20000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45000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65000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I26" sqref="I26:I27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16.2851562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82"/>
      <c r="K3" s="174">
        <v>40673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171</v>
      </c>
      <c r="C6" s="12" t="s">
        <v>172</v>
      </c>
      <c r="D6" s="13">
        <v>40674</v>
      </c>
      <c r="E6" s="13">
        <v>40677</v>
      </c>
      <c r="F6" s="14">
        <v>37843</v>
      </c>
      <c r="G6" s="15">
        <v>387000</v>
      </c>
      <c r="H6" s="15"/>
      <c r="I6" s="16"/>
      <c r="J6" s="15"/>
      <c r="K6" s="15"/>
      <c r="L6" s="15"/>
      <c r="M6" s="15">
        <v>387000</v>
      </c>
      <c r="N6" s="17">
        <f t="shared" ref="N6:N42" si="0">SUM(G6+I6)</f>
        <v>387000</v>
      </c>
    </row>
    <row r="7" spans="1:14">
      <c r="A7" s="11"/>
      <c r="B7" s="12" t="s">
        <v>173</v>
      </c>
      <c r="C7" s="12" t="s">
        <v>174</v>
      </c>
      <c r="D7" s="13">
        <v>40680</v>
      </c>
      <c r="E7" s="13">
        <v>40681</v>
      </c>
      <c r="F7" s="14">
        <v>37844</v>
      </c>
      <c r="G7" s="15">
        <v>121000</v>
      </c>
      <c r="H7" s="15"/>
      <c r="I7" s="16"/>
      <c r="J7" s="15"/>
      <c r="K7" s="15"/>
      <c r="L7" s="15"/>
      <c r="M7" s="15">
        <v>121000</v>
      </c>
      <c r="N7" s="17">
        <f t="shared" si="0"/>
        <v>121000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508000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508000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508000</v>
      </c>
      <c r="N44" s="34">
        <f>SUM(J44:M44)</f>
        <v>508000</v>
      </c>
    </row>
    <row r="45" spans="1:14">
      <c r="A45" s="1"/>
      <c r="B45" s="1"/>
      <c r="C45" s="1"/>
      <c r="D45" s="35"/>
      <c r="E45" s="1"/>
      <c r="F45" s="1"/>
      <c r="G45" s="1"/>
      <c r="H45" s="81" t="s">
        <v>24</v>
      </c>
      <c r="I45" s="36"/>
      <c r="J45" s="32"/>
      <c r="K45" s="8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82" t="s">
        <v>26</v>
      </c>
      <c r="F46" s="82"/>
      <c r="G46" s="62"/>
      <c r="H46" s="183" t="s">
        <v>170</v>
      </c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82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A51" sqref="A1:N51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96</v>
      </c>
      <c r="F3" s="8"/>
      <c r="G3" s="1"/>
      <c r="H3" s="1"/>
      <c r="I3" s="1"/>
      <c r="J3" s="80"/>
      <c r="K3" s="174">
        <v>40673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167</v>
      </c>
      <c r="C6" s="12" t="s">
        <v>20</v>
      </c>
      <c r="D6" s="13">
        <v>40672</v>
      </c>
      <c r="E6" s="13">
        <v>40673</v>
      </c>
      <c r="F6" s="14">
        <v>37838</v>
      </c>
      <c r="G6" s="15">
        <v>24900</v>
      </c>
      <c r="H6" s="15"/>
      <c r="I6" s="16"/>
      <c r="J6" s="15"/>
      <c r="K6" s="15">
        <v>24900</v>
      </c>
      <c r="L6" s="15"/>
      <c r="M6" s="15"/>
      <c r="N6" s="17">
        <f t="shared" ref="N6:N42" si="0">SUM(G6+I6)</f>
        <v>24900</v>
      </c>
    </row>
    <row r="7" spans="1:14">
      <c r="A7" s="11"/>
      <c r="B7" s="12" t="s">
        <v>168</v>
      </c>
      <c r="C7" s="12" t="s">
        <v>20</v>
      </c>
      <c r="D7" s="13">
        <v>40673</v>
      </c>
      <c r="E7" s="13">
        <v>40674</v>
      </c>
      <c r="F7" s="14">
        <v>37839</v>
      </c>
      <c r="G7" s="15">
        <v>32868</v>
      </c>
      <c r="H7" s="15"/>
      <c r="I7" s="16"/>
      <c r="J7" s="15"/>
      <c r="K7" s="15">
        <v>32868</v>
      </c>
      <c r="L7" s="15"/>
      <c r="M7" s="15"/>
      <c r="N7" s="17">
        <f t="shared" si="0"/>
        <v>32868</v>
      </c>
    </row>
    <row r="8" spans="1:14">
      <c r="A8" s="11"/>
      <c r="B8" s="12" t="s">
        <v>169</v>
      </c>
      <c r="C8" s="12" t="s">
        <v>20</v>
      </c>
      <c r="D8" s="13"/>
      <c r="E8" s="13"/>
      <c r="F8" s="14">
        <v>37840</v>
      </c>
      <c r="G8" s="15"/>
      <c r="H8" s="15" t="s">
        <v>37</v>
      </c>
      <c r="I8" s="16">
        <v>2200</v>
      </c>
      <c r="J8" s="15">
        <v>2200</v>
      </c>
      <c r="K8" s="15"/>
      <c r="L8" s="15"/>
      <c r="M8" s="18"/>
      <c r="N8" s="17">
        <f t="shared" si="0"/>
        <v>2200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59968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57768</v>
      </c>
      <c r="H44" s="15"/>
      <c r="I44" s="34">
        <f>SUM(I10:I42)</f>
        <v>0</v>
      </c>
      <c r="J44" s="34">
        <f>SUM(J6:J42)</f>
        <v>2200</v>
      </c>
      <c r="K44" s="34">
        <f>SUM(K6:K42)</f>
        <v>57768</v>
      </c>
      <c r="L44" s="34">
        <f>SUM(L6:L43)</f>
        <v>0</v>
      </c>
      <c r="M44" s="34">
        <f>SUM(M6:M43)</f>
        <v>0</v>
      </c>
      <c r="N44" s="34">
        <f>SUM(J44:M44)</f>
        <v>59968</v>
      </c>
    </row>
    <row r="45" spans="1:14">
      <c r="A45" s="1"/>
      <c r="B45" s="1"/>
      <c r="C45" s="1"/>
      <c r="D45" s="35"/>
      <c r="E45" s="1"/>
      <c r="F45" s="1"/>
      <c r="G45" s="1"/>
      <c r="H45" s="79" t="s">
        <v>24</v>
      </c>
      <c r="I45" s="36"/>
      <c r="J45" s="32"/>
      <c r="K45" s="8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80" t="s">
        <v>26</v>
      </c>
      <c r="F46" s="8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80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3" sqref="B23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96</v>
      </c>
      <c r="F3" s="8"/>
      <c r="G3" s="1"/>
      <c r="H3" s="1"/>
      <c r="I3" s="1"/>
      <c r="J3" s="78"/>
      <c r="K3" s="174">
        <v>40672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166</v>
      </c>
      <c r="C6" s="12" t="s">
        <v>20</v>
      </c>
      <c r="D6" s="13">
        <v>40672</v>
      </c>
      <c r="E6" s="13">
        <v>40673</v>
      </c>
      <c r="F6" s="14">
        <v>37837</v>
      </c>
      <c r="G6" s="15">
        <v>24900</v>
      </c>
      <c r="H6" s="15"/>
      <c r="I6" s="16"/>
      <c r="J6" s="15"/>
      <c r="K6" s="15">
        <v>24900</v>
      </c>
      <c r="L6" s="15"/>
      <c r="M6" s="15"/>
      <c r="N6" s="17">
        <f t="shared" ref="N6:N42" si="0">SUM(G6+I6)</f>
        <v>24900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24900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24900</v>
      </c>
      <c r="H44" s="15"/>
      <c r="I44" s="34">
        <f>SUM(I10:I42)</f>
        <v>0</v>
      </c>
      <c r="J44" s="34">
        <f>SUM(J6:J42)</f>
        <v>0</v>
      </c>
      <c r="K44" s="34">
        <f>SUM(K6:K42)</f>
        <v>24900</v>
      </c>
      <c r="L44" s="34">
        <f>SUM(L6:L43)</f>
        <v>0</v>
      </c>
      <c r="M44" s="34">
        <f>SUM(M6:M43)</f>
        <v>0</v>
      </c>
      <c r="N44" s="34">
        <f>SUM(J44:M44)</f>
        <v>24900</v>
      </c>
    </row>
    <row r="45" spans="1:14">
      <c r="A45" s="1"/>
      <c r="B45" s="1"/>
      <c r="C45" s="1"/>
      <c r="D45" s="35"/>
      <c r="E45" s="1"/>
      <c r="F45" s="1"/>
      <c r="G45" s="1"/>
      <c r="H45" s="77" t="s">
        <v>24</v>
      </c>
      <c r="I45" s="36"/>
      <c r="J45" s="32"/>
      <c r="K45" s="7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78" t="s">
        <v>26</v>
      </c>
      <c r="F46" s="7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78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E58" sqref="E58"/>
    </sheetView>
  </sheetViews>
  <sheetFormatPr baseColWidth="10" defaultRowHeight="15"/>
  <cols>
    <col min="1" max="1" width="7.28515625" style="4" customWidth="1"/>
    <col min="2" max="2" width="22.85546875" style="4" customWidth="1"/>
    <col min="3" max="3" width="27.140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76"/>
      <c r="K3" s="174">
        <v>40672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6"/>
      <c r="J6" s="15"/>
      <c r="K6" s="15"/>
      <c r="L6" s="15"/>
      <c r="M6" s="15"/>
      <c r="N6" s="17">
        <f t="shared" ref="N6:N42" si="0">SUM(G6+I6)</f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0</v>
      </c>
    </row>
    <row r="45" spans="1:14">
      <c r="A45" s="1"/>
      <c r="B45" s="1"/>
      <c r="C45" s="1"/>
      <c r="D45" s="35"/>
      <c r="E45" s="1"/>
      <c r="F45" s="1"/>
      <c r="G45" s="1"/>
      <c r="H45" s="75" t="s">
        <v>24</v>
      </c>
      <c r="I45" s="36"/>
      <c r="J45" s="32"/>
      <c r="K45" s="7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76" t="s">
        <v>26</v>
      </c>
      <c r="F46" s="7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76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51"/>
  <sheetViews>
    <sheetView topLeftCell="C1" workbookViewId="0">
      <selection sqref="A1:N51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74"/>
      <c r="K3" s="174">
        <v>40671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164</v>
      </c>
      <c r="C6" s="12" t="s">
        <v>20</v>
      </c>
      <c r="D6" s="13">
        <v>40671</v>
      </c>
      <c r="E6" s="13">
        <v>40673</v>
      </c>
      <c r="F6" s="14">
        <v>37835</v>
      </c>
      <c r="G6" s="15">
        <v>79200</v>
      </c>
      <c r="H6" s="15"/>
      <c r="I6" s="16"/>
      <c r="J6" s="15">
        <v>79200</v>
      </c>
      <c r="K6" s="15"/>
      <c r="L6" s="15"/>
      <c r="M6" s="15"/>
      <c r="N6" s="17">
        <f t="shared" ref="N6:N42" si="0">SUM(G6+I6)</f>
        <v>79200</v>
      </c>
    </row>
    <row r="7" spans="1:14">
      <c r="A7" s="11"/>
      <c r="B7" s="12" t="s">
        <v>165</v>
      </c>
      <c r="C7" s="12" t="s">
        <v>20</v>
      </c>
      <c r="D7" s="13">
        <v>40671</v>
      </c>
      <c r="E7" s="13">
        <v>40672</v>
      </c>
      <c r="F7" s="14">
        <v>37836</v>
      </c>
      <c r="G7" s="15">
        <v>39600</v>
      </c>
      <c r="H7" s="15"/>
      <c r="I7" s="16"/>
      <c r="J7" s="15">
        <v>39600</v>
      </c>
      <c r="K7" s="15"/>
      <c r="L7" s="15"/>
      <c r="M7" s="15"/>
      <c r="N7" s="17">
        <f t="shared" si="0"/>
        <v>39600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118800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118800</v>
      </c>
      <c r="H44" s="15"/>
      <c r="I44" s="34">
        <f>SUM(I10:I42)</f>
        <v>0</v>
      </c>
      <c r="J44" s="34">
        <f>SUM(J6:J42)</f>
        <v>118800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118800</v>
      </c>
    </row>
    <row r="45" spans="1:14">
      <c r="A45" s="1"/>
      <c r="B45" s="1"/>
      <c r="C45" s="1"/>
      <c r="D45" s="35"/>
      <c r="E45" s="1"/>
      <c r="F45" s="1"/>
      <c r="G45" s="1"/>
      <c r="H45" s="73" t="s">
        <v>24</v>
      </c>
      <c r="I45" s="36"/>
      <c r="J45" s="32"/>
      <c r="K45" s="7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74" t="s">
        <v>26</v>
      </c>
      <c r="F46" s="74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74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230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113850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4950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118800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72"/>
      <c r="K3" s="174">
        <v>40671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162</v>
      </c>
      <c r="B6" s="12" t="s">
        <v>163</v>
      </c>
      <c r="C6" s="12" t="s">
        <v>20</v>
      </c>
      <c r="D6" s="13">
        <v>40670</v>
      </c>
      <c r="E6" s="13">
        <v>40671</v>
      </c>
      <c r="F6" s="14">
        <v>37834</v>
      </c>
      <c r="G6" s="15">
        <v>22275</v>
      </c>
      <c r="H6" s="15"/>
      <c r="I6" s="16"/>
      <c r="J6" s="15">
        <v>22275</v>
      </c>
      <c r="K6" s="15"/>
      <c r="L6" s="15"/>
      <c r="M6" s="15"/>
      <c r="N6" s="17">
        <f t="shared" ref="N6:N42" si="0">SUM(G6+I6)</f>
        <v>22275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22275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22275</v>
      </c>
      <c r="H44" s="15"/>
      <c r="I44" s="34">
        <f>SUM(I10:I42)</f>
        <v>0</v>
      </c>
      <c r="J44" s="34">
        <f>SUM(J6:J42)</f>
        <v>22275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22275</v>
      </c>
    </row>
    <row r="45" spans="1:14">
      <c r="A45" s="1"/>
      <c r="B45" s="1"/>
      <c r="C45" s="1"/>
      <c r="D45" s="35"/>
      <c r="E45" s="1"/>
      <c r="F45" s="1"/>
      <c r="G45" s="1"/>
      <c r="H45" s="71" t="s">
        <v>24</v>
      </c>
      <c r="I45" s="36"/>
      <c r="J45" s="32"/>
      <c r="K45" s="7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72" t="s">
        <v>26</v>
      </c>
      <c r="F46" s="72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72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22275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22275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6" sqref="B16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70"/>
      <c r="K3" s="174">
        <v>40670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159</v>
      </c>
      <c r="C6" s="12" t="s">
        <v>20</v>
      </c>
      <c r="D6" s="13">
        <v>40670</v>
      </c>
      <c r="E6" s="13">
        <v>40671</v>
      </c>
      <c r="F6" s="14">
        <v>37830</v>
      </c>
      <c r="G6" s="15">
        <v>28710</v>
      </c>
      <c r="H6" s="15"/>
      <c r="I6" s="16"/>
      <c r="J6" s="15">
        <v>28710</v>
      </c>
      <c r="K6" s="15"/>
      <c r="L6" s="15"/>
      <c r="M6" s="15"/>
      <c r="N6" s="15">
        <v>28710</v>
      </c>
    </row>
    <row r="7" spans="1:14">
      <c r="A7" s="11"/>
      <c r="B7" s="12" t="s">
        <v>160</v>
      </c>
      <c r="C7" s="12" t="s">
        <v>153</v>
      </c>
      <c r="D7" s="13">
        <v>40670</v>
      </c>
      <c r="E7" s="13">
        <v>40671</v>
      </c>
      <c r="F7" s="14">
        <v>37831</v>
      </c>
      <c r="G7" s="15">
        <v>20000</v>
      </c>
      <c r="H7" s="15"/>
      <c r="I7" s="16"/>
      <c r="J7" s="15"/>
      <c r="K7" s="15">
        <v>20000</v>
      </c>
      <c r="L7" s="15"/>
      <c r="M7" s="15"/>
      <c r="N7" s="15">
        <v>20000</v>
      </c>
    </row>
    <row r="8" spans="1:14">
      <c r="A8" s="11"/>
      <c r="B8" s="12" t="s">
        <v>161</v>
      </c>
      <c r="C8" s="12" t="s">
        <v>153</v>
      </c>
      <c r="D8" s="13">
        <v>40670</v>
      </c>
      <c r="E8" s="13">
        <v>40671</v>
      </c>
      <c r="F8" s="14">
        <v>37832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ref="N8:N42" si="0">SUM(G8+I8)</f>
        <v>20000</v>
      </c>
    </row>
    <row r="9" spans="1:14">
      <c r="A9" s="11"/>
      <c r="B9" s="12" t="s">
        <v>3</v>
      </c>
      <c r="C9" s="12" t="s">
        <v>33</v>
      </c>
      <c r="D9" s="13"/>
      <c r="E9" s="13"/>
      <c r="F9" s="14">
        <v>37833</v>
      </c>
      <c r="G9" s="15"/>
      <c r="H9" s="15" t="s">
        <v>37</v>
      </c>
      <c r="I9" s="16">
        <v>3700</v>
      </c>
      <c r="J9" s="64">
        <v>3700</v>
      </c>
      <c r="K9" s="15"/>
      <c r="L9" s="15"/>
      <c r="M9" s="18"/>
      <c r="N9" s="17">
        <f t="shared" si="0"/>
        <v>3700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72410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68710</v>
      </c>
      <c r="H44" s="15"/>
      <c r="I44" s="34">
        <f>SUM(I10:I42)</f>
        <v>0</v>
      </c>
      <c r="J44" s="34">
        <f>SUM(J6:J42)</f>
        <v>32410</v>
      </c>
      <c r="K44" s="34">
        <f>SUM(K6:K42)</f>
        <v>40000</v>
      </c>
      <c r="L44" s="34">
        <f>SUM(L6:L43)</f>
        <v>0</v>
      </c>
      <c r="M44" s="34">
        <f>SUM(M6:M43)</f>
        <v>0</v>
      </c>
      <c r="N44" s="34">
        <f>SUM(J44:M44)</f>
        <v>72410</v>
      </c>
    </row>
    <row r="45" spans="1:14">
      <c r="A45" s="1"/>
      <c r="B45" s="1"/>
      <c r="C45" s="1"/>
      <c r="D45" s="35"/>
      <c r="E45" s="1"/>
      <c r="F45" s="1"/>
      <c r="G45" s="1"/>
      <c r="H45" s="69" t="s">
        <v>24</v>
      </c>
      <c r="I45" s="36"/>
      <c r="J45" s="32"/>
      <c r="K45" s="7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70" t="s">
        <v>26</v>
      </c>
      <c r="F46" s="70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70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32410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32410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76" header="0" footer="0"/>
  <pageSetup scale="6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158"/>
      <c r="K3" s="174">
        <v>40692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115</v>
      </c>
      <c r="B6" s="12" t="s">
        <v>393</v>
      </c>
      <c r="C6" s="12" t="s">
        <v>248</v>
      </c>
      <c r="D6" s="13">
        <v>40692</v>
      </c>
      <c r="E6" s="13">
        <v>40694</v>
      </c>
      <c r="F6" s="14">
        <v>38021</v>
      </c>
      <c r="G6" s="15">
        <v>52000</v>
      </c>
      <c r="H6" s="15"/>
      <c r="I6" s="16"/>
      <c r="J6" s="15"/>
      <c r="K6" s="15">
        <v>52000</v>
      </c>
      <c r="L6" s="15"/>
      <c r="M6" s="15"/>
      <c r="N6" s="17">
        <f t="shared" ref="N6:N42" si="0">SUM(G6+I6)</f>
        <v>52000</v>
      </c>
    </row>
    <row r="7" spans="1:14">
      <c r="A7" s="11"/>
      <c r="B7" s="12" t="s">
        <v>3</v>
      </c>
      <c r="C7" s="12"/>
      <c r="D7" s="13"/>
      <c r="E7" s="13"/>
      <c r="F7" s="14">
        <v>38022</v>
      </c>
      <c r="G7" s="15"/>
      <c r="H7" s="15" t="s">
        <v>37</v>
      </c>
      <c r="I7" s="16">
        <v>3200</v>
      </c>
      <c r="J7" s="15">
        <v>3200</v>
      </c>
      <c r="K7" s="15"/>
      <c r="L7" s="15"/>
      <c r="M7" s="15"/>
      <c r="N7" s="17">
        <f t="shared" si="0"/>
        <v>3200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55200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52000</v>
      </c>
      <c r="H44" s="15"/>
      <c r="I44" s="34">
        <f>SUM(I10:I42)</f>
        <v>0</v>
      </c>
      <c r="J44" s="34">
        <f>SUM(J6:J42)</f>
        <v>3200</v>
      </c>
      <c r="K44" s="34">
        <f>SUM(K6:K42)</f>
        <v>52000</v>
      </c>
      <c r="L44" s="34">
        <f>SUM(L6:L43)</f>
        <v>0</v>
      </c>
      <c r="M44" s="34">
        <f>SUM(M6:M43)</f>
        <v>0</v>
      </c>
      <c r="N44" s="34">
        <f>SUM(J44:M44)</f>
        <v>55200</v>
      </c>
    </row>
    <row r="45" spans="1:14">
      <c r="A45" s="1"/>
      <c r="B45" s="1"/>
      <c r="C45" s="1"/>
      <c r="D45" s="35"/>
      <c r="E45" s="1"/>
      <c r="F45" s="1"/>
      <c r="G45" s="1"/>
      <c r="H45" s="157" t="s">
        <v>24</v>
      </c>
      <c r="I45" s="36"/>
      <c r="J45" s="32"/>
      <c r="K45" s="15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58" t="s">
        <v>26</v>
      </c>
      <c r="F46" s="158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58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3200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3200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26" sqref="C26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68"/>
      <c r="K3" s="174">
        <v>40670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130</v>
      </c>
      <c r="B6" s="12" t="s">
        <v>110</v>
      </c>
      <c r="C6" s="12" t="s">
        <v>20</v>
      </c>
      <c r="D6" s="13">
        <v>40668</v>
      </c>
      <c r="E6" s="13">
        <v>40670</v>
      </c>
      <c r="F6" s="14">
        <v>37828</v>
      </c>
      <c r="G6" s="15">
        <v>54780</v>
      </c>
      <c r="H6" s="15"/>
      <c r="I6" s="16"/>
      <c r="J6" s="15"/>
      <c r="K6" s="15">
        <v>54780</v>
      </c>
      <c r="L6" s="15"/>
      <c r="M6" s="15"/>
      <c r="N6" s="17">
        <f t="shared" ref="N6:N42" si="0">SUM(G6+I6)</f>
        <v>54780</v>
      </c>
    </row>
    <row r="7" spans="1:14">
      <c r="A7" s="11"/>
      <c r="B7" s="12" t="s">
        <v>158</v>
      </c>
      <c r="C7" s="12"/>
      <c r="D7" s="13">
        <v>40670</v>
      </c>
      <c r="E7" s="13">
        <v>40671</v>
      </c>
      <c r="F7" s="14">
        <v>37829</v>
      </c>
      <c r="G7" s="15">
        <v>191900</v>
      </c>
      <c r="H7" s="15"/>
      <c r="I7" s="16"/>
      <c r="J7" s="15"/>
      <c r="K7" s="15"/>
      <c r="L7" s="15"/>
      <c r="M7" s="15">
        <v>191900</v>
      </c>
      <c r="N7" s="17">
        <f t="shared" si="0"/>
        <v>191900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64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246680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246680</v>
      </c>
      <c r="H44" s="15"/>
      <c r="I44" s="34">
        <f>SUM(I10:I42)</f>
        <v>0</v>
      </c>
      <c r="J44" s="34">
        <f>SUM(J6:J42)</f>
        <v>0</v>
      </c>
      <c r="K44" s="34">
        <f>SUM(K6:K42)</f>
        <v>54780</v>
      </c>
      <c r="L44" s="34">
        <f>SUM(L6:L43)</f>
        <v>0</v>
      </c>
      <c r="M44" s="34">
        <f>SUM(M6:M43)</f>
        <v>191900</v>
      </c>
      <c r="N44" s="34">
        <f>SUM(J44:M44)</f>
        <v>246680</v>
      </c>
    </row>
    <row r="45" spans="1:14">
      <c r="A45" s="1"/>
      <c r="B45" s="1"/>
      <c r="C45" s="1"/>
      <c r="D45" s="35"/>
      <c r="E45" s="1"/>
      <c r="F45" s="1"/>
      <c r="G45" s="1"/>
      <c r="H45" s="67" t="s">
        <v>24</v>
      </c>
      <c r="I45" s="36"/>
      <c r="J45" s="32"/>
      <c r="K45" s="68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68" t="s">
        <v>26</v>
      </c>
      <c r="F46" s="68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68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48510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48510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51" sqref="C51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66"/>
      <c r="K3" s="174">
        <v>40669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151</v>
      </c>
      <c r="C6" s="12" t="s">
        <v>33</v>
      </c>
      <c r="D6" s="13">
        <v>40669</v>
      </c>
      <c r="E6" s="13">
        <v>40670</v>
      </c>
      <c r="F6" s="14">
        <v>37822</v>
      </c>
      <c r="G6" s="15">
        <v>24900</v>
      </c>
      <c r="H6" s="15"/>
      <c r="I6" s="16"/>
      <c r="J6" s="15"/>
      <c r="K6" s="15">
        <v>24900</v>
      </c>
      <c r="L6" s="15"/>
      <c r="M6" s="15"/>
      <c r="N6" s="17">
        <f t="shared" ref="N6:N42" si="0">SUM(G6+I6)</f>
        <v>24900</v>
      </c>
    </row>
    <row r="7" spans="1:14">
      <c r="A7" s="11"/>
      <c r="B7" s="12" t="s">
        <v>152</v>
      </c>
      <c r="C7" s="12" t="s">
        <v>153</v>
      </c>
      <c r="D7" s="13">
        <v>40669</v>
      </c>
      <c r="E7" s="13">
        <v>40670</v>
      </c>
      <c r="F7" s="14">
        <v>37823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/>
      <c r="B8" s="12" t="s">
        <v>154</v>
      </c>
      <c r="C8" s="12" t="s">
        <v>153</v>
      </c>
      <c r="D8" s="13">
        <v>40669</v>
      </c>
      <c r="E8" s="13">
        <v>40670</v>
      </c>
      <c r="F8" s="14">
        <v>37824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si="0"/>
        <v>20000</v>
      </c>
    </row>
    <row r="9" spans="1:14">
      <c r="A9" s="11"/>
      <c r="B9" s="12" t="s">
        <v>155</v>
      </c>
      <c r="C9" s="12" t="s">
        <v>153</v>
      </c>
      <c r="D9" s="13">
        <v>40669</v>
      </c>
      <c r="E9" s="13">
        <v>40670</v>
      </c>
      <c r="F9" s="14">
        <v>37825</v>
      </c>
      <c r="G9" s="15">
        <v>20000</v>
      </c>
      <c r="H9" s="15"/>
      <c r="I9" s="16"/>
      <c r="J9" s="64"/>
      <c r="K9" s="15">
        <v>20000</v>
      </c>
      <c r="L9" s="15"/>
      <c r="M9" s="18"/>
      <c r="N9" s="17">
        <f t="shared" si="0"/>
        <v>20000</v>
      </c>
    </row>
    <row r="10" spans="1:14">
      <c r="A10" s="11"/>
      <c r="B10" s="12" t="s">
        <v>156</v>
      </c>
      <c r="C10" s="12" t="s">
        <v>33</v>
      </c>
      <c r="D10" s="13">
        <v>40670</v>
      </c>
      <c r="E10" s="13">
        <v>40672</v>
      </c>
      <c r="F10" s="14">
        <v>37826</v>
      </c>
      <c r="G10" s="15">
        <v>44550</v>
      </c>
      <c r="H10" s="15"/>
      <c r="I10" s="16"/>
      <c r="J10" s="15"/>
      <c r="K10" s="15"/>
      <c r="L10" s="15"/>
      <c r="M10" s="18">
        <v>44550</v>
      </c>
      <c r="N10" s="17">
        <f t="shared" si="0"/>
        <v>44550</v>
      </c>
    </row>
    <row r="11" spans="1:14">
      <c r="A11" s="11"/>
      <c r="B11" s="12" t="s">
        <v>157</v>
      </c>
      <c r="C11" s="12" t="s">
        <v>33</v>
      </c>
      <c r="D11" s="13">
        <v>40669</v>
      </c>
      <c r="E11" s="13">
        <v>40671</v>
      </c>
      <c r="F11" s="14">
        <v>37827</v>
      </c>
      <c r="G11" s="15">
        <v>48510</v>
      </c>
      <c r="H11" s="15"/>
      <c r="I11" s="16"/>
      <c r="J11" s="15">
        <v>48510</v>
      </c>
      <c r="K11" s="15"/>
      <c r="L11" s="15"/>
      <c r="M11" s="18"/>
      <c r="N11" s="17">
        <f t="shared" si="0"/>
        <v>48510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177960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177960</v>
      </c>
      <c r="H44" s="15"/>
      <c r="I44" s="34">
        <f>SUM(I10:I42)</f>
        <v>0</v>
      </c>
      <c r="J44" s="34">
        <f>SUM(J6:J42)</f>
        <v>48510</v>
      </c>
      <c r="K44" s="34">
        <f>SUM(K6:K42)</f>
        <v>84900</v>
      </c>
      <c r="L44" s="34">
        <f>SUM(L6:L43)</f>
        <v>0</v>
      </c>
      <c r="M44" s="34">
        <f>SUM(M6:M43)</f>
        <v>44550</v>
      </c>
      <c r="N44" s="34">
        <f>SUM(J44:M44)</f>
        <v>177960</v>
      </c>
    </row>
    <row r="45" spans="1:14">
      <c r="A45" s="1"/>
      <c r="B45" s="1"/>
      <c r="C45" s="1"/>
      <c r="D45" s="35"/>
      <c r="E45" s="1"/>
      <c r="F45" s="1"/>
      <c r="G45" s="1"/>
      <c r="H45" s="65" t="s">
        <v>24</v>
      </c>
      <c r="I45" s="36"/>
      <c r="J45" s="32"/>
      <c r="K45" s="6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66" t="s">
        <v>26</v>
      </c>
      <c r="F46" s="66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66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48510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48510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51"/>
  <sheetViews>
    <sheetView topLeftCell="B1" workbookViewId="0">
      <selection activeCell="D55" sqref="D55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61"/>
      <c r="K3" s="174">
        <v>40669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115</v>
      </c>
      <c r="B6" s="12" t="s">
        <v>143</v>
      </c>
      <c r="C6" s="12" t="s">
        <v>20</v>
      </c>
      <c r="D6" s="13">
        <v>40668</v>
      </c>
      <c r="E6" s="13">
        <v>40669</v>
      </c>
      <c r="F6" s="14">
        <v>37816</v>
      </c>
      <c r="G6" s="15">
        <v>24000</v>
      </c>
      <c r="H6" s="15"/>
      <c r="I6" s="16"/>
      <c r="J6" s="15">
        <v>24000</v>
      </c>
      <c r="K6" s="15"/>
      <c r="L6" s="15"/>
      <c r="M6" s="15"/>
      <c r="N6" s="17">
        <f t="shared" ref="N6:N42" si="0">SUM(G6+I6)</f>
        <v>24000</v>
      </c>
    </row>
    <row r="7" spans="1:14">
      <c r="A7" s="11"/>
      <c r="B7" s="12" t="s">
        <v>145</v>
      </c>
      <c r="C7" s="12" t="s">
        <v>146</v>
      </c>
      <c r="D7" s="13"/>
      <c r="E7" s="13"/>
      <c r="F7" s="14">
        <v>37818</v>
      </c>
      <c r="G7" s="15"/>
      <c r="H7" s="15" t="s">
        <v>147</v>
      </c>
      <c r="I7" s="16">
        <v>6000</v>
      </c>
      <c r="J7" s="15">
        <v>6000</v>
      </c>
      <c r="K7" s="15"/>
      <c r="L7" s="15"/>
      <c r="M7" s="15"/>
      <c r="N7" s="17">
        <f t="shared" si="0"/>
        <v>6000</v>
      </c>
    </row>
    <row r="8" spans="1:14">
      <c r="A8" s="11" t="s">
        <v>148</v>
      </c>
      <c r="B8" s="12" t="s">
        <v>145</v>
      </c>
      <c r="C8" s="12" t="s">
        <v>146</v>
      </c>
      <c r="D8" s="13">
        <v>40667</v>
      </c>
      <c r="E8" s="13">
        <v>40669</v>
      </c>
      <c r="F8" s="14">
        <v>37819</v>
      </c>
      <c r="G8" s="15">
        <v>41580</v>
      </c>
      <c r="H8" s="15"/>
      <c r="I8" s="16"/>
      <c r="J8" s="15">
        <v>41580</v>
      </c>
      <c r="K8" s="15"/>
      <c r="L8" s="15"/>
      <c r="M8" s="18"/>
      <c r="N8" s="17">
        <f t="shared" si="0"/>
        <v>41580</v>
      </c>
    </row>
    <row r="9" spans="1:14">
      <c r="A9" s="11"/>
      <c r="B9" s="12" t="s">
        <v>110</v>
      </c>
      <c r="C9" s="12" t="s">
        <v>20</v>
      </c>
      <c r="D9" s="13"/>
      <c r="E9" s="13"/>
      <c r="F9" s="14">
        <v>37820</v>
      </c>
      <c r="G9" s="15"/>
      <c r="H9" s="15" t="s">
        <v>149</v>
      </c>
      <c r="I9" s="16">
        <v>15000</v>
      </c>
      <c r="J9" s="64">
        <v>15000</v>
      </c>
      <c r="K9" s="15"/>
      <c r="L9" s="15"/>
      <c r="M9" s="18"/>
      <c r="N9" s="17">
        <f t="shared" si="0"/>
        <v>15000</v>
      </c>
    </row>
    <row r="10" spans="1:14">
      <c r="A10" s="11"/>
      <c r="B10" s="12" t="s">
        <v>114</v>
      </c>
      <c r="C10" s="12" t="s">
        <v>150</v>
      </c>
      <c r="D10" s="13"/>
      <c r="E10" s="13"/>
      <c r="F10" s="14">
        <v>37821</v>
      </c>
      <c r="G10" s="15"/>
      <c r="H10" s="15"/>
      <c r="I10" s="16"/>
      <c r="J10" s="15">
        <v>2700</v>
      </c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86580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65580</v>
      </c>
      <c r="H44" s="15"/>
      <c r="I44" s="34">
        <f>SUM(I10:I42)</f>
        <v>0</v>
      </c>
      <c r="J44" s="34">
        <f>SUM(J6:J42)</f>
        <v>89280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89280</v>
      </c>
    </row>
    <row r="45" spans="1:14">
      <c r="A45" s="1"/>
      <c r="B45" s="1"/>
      <c r="C45" s="1"/>
      <c r="D45" s="35"/>
      <c r="E45" s="1"/>
      <c r="F45" s="1"/>
      <c r="G45" s="1"/>
      <c r="H45" s="60" t="s">
        <v>24</v>
      </c>
      <c r="I45" s="36"/>
      <c r="J45" s="32"/>
      <c r="K45" s="61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61" t="s">
        <v>26</v>
      </c>
      <c r="F46" s="61"/>
      <c r="G46" s="62" t="s">
        <v>144</v>
      </c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61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89300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89300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selection activeCell="C17" sqref="C17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59"/>
      <c r="K3" s="174">
        <v>40668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94</v>
      </c>
      <c r="C6" s="12" t="s">
        <v>95</v>
      </c>
      <c r="D6" s="13">
        <v>40666</v>
      </c>
      <c r="E6" s="13">
        <v>40667</v>
      </c>
      <c r="F6" s="14">
        <v>37812</v>
      </c>
      <c r="G6" s="15">
        <v>20000</v>
      </c>
      <c r="H6" s="15"/>
      <c r="I6" s="16"/>
      <c r="J6" s="15">
        <v>20000</v>
      </c>
      <c r="K6" s="15"/>
      <c r="L6" s="15"/>
      <c r="M6" s="15"/>
      <c r="N6" s="17">
        <f t="shared" ref="N6:N42" si="0">SUM(G6+I6)</f>
        <v>20000</v>
      </c>
    </row>
    <row r="7" spans="1:14">
      <c r="A7" s="11"/>
      <c r="B7" s="12" t="s">
        <v>137</v>
      </c>
      <c r="C7" s="12" t="s">
        <v>138</v>
      </c>
      <c r="D7" s="13">
        <v>40666</v>
      </c>
      <c r="E7" s="13">
        <v>40668</v>
      </c>
      <c r="F7" s="14">
        <v>37813</v>
      </c>
      <c r="G7" s="15">
        <v>447480</v>
      </c>
      <c r="H7" s="15"/>
      <c r="I7" s="16"/>
      <c r="J7" s="15"/>
      <c r="K7" s="15"/>
      <c r="L7" s="15"/>
      <c r="M7" s="15">
        <v>447480</v>
      </c>
      <c r="N7" s="17">
        <f t="shared" si="0"/>
        <v>447480</v>
      </c>
    </row>
    <row r="8" spans="1:14">
      <c r="A8" s="11"/>
      <c r="B8" s="12" t="s">
        <v>139</v>
      </c>
      <c r="C8" s="12" t="s">
        <v>140</v>
      </c>
      <c r="D8" s="13">
        <v>40668</v>
      </c>
      <c r="E8" s="13">
        <v>40669</v>
      </c>
      <c r="F8" s="14">
        <v>37814</v>
      </c>
      <c r="G8" s="15">
        <v>17000</v>
      </c>
      <c r="H8" s="15"/>
      <c r="I8" s="16"/>
      <c r="J8" s="15"/>
      <c r="K8" s="15">
        <v>17000</v>
      </c>
      <c r="L8" s="15"/>
      <c r="M8" s="18"/>
      <c r="N8" s="17">
        <f t="shared" si="0"/>
        <v>17000</v>
      </c>
    </row>
    <row r="9" spans="1:14">
      <c r="A9" s="11"/>
      <c r="B9" s="12" t="s">
        <v>142</v>
      </c>
      <c r="C9" s="12"/>
      <c r="D9" s="13"/>
      <c r="E9" s="13"/>
      <c r="F9" s="14">
        <v>37815</v>
      </c>
      <c r="G9" s="15">
        <v>1300</v>
      </c>
      <c r="H9" s="15"/>
      <c r="I9" s="16"/>
      <c r="J9" s="64">
        <v>1300</v>
      </c>
      <c r="K9" s="15"/>
      <c r="L9" s="15"/>
      <c r="M9" s="18"/>
      <c r="N9" s="17">
        <f t="shared" si="0"/>
        <v>1300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485780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485780</v>
      </c>
      <c r="H44" s="15"/>
      <c r="I44" s="34">
        <f>SUM(I10:I42)</f>
        <v>0</v>
      </c>
      <c r="J44" s="34">
        <f>SUM(J6:J42)</f>
        <v>21300</v>
      </c>
      <c r="K44" s="34">
        <f>SUM(K6:K42)</f>
        <v>17000</v>
      </c>
      <c r="L44" s="34">
        <f>SUM(L6:L43)</f>
        <v>0</v>
      </c>
      <c r="M44" s="34">
        <f>SUM(M6:M43)</f>
        <v>447480</v>
      </c>
      <c r="N44" s="34">
        <f>SUM(J44:M44)</f>
        <v>485780</v>
      </c>
    </row>
    <row r="45" spans="1:14">
      <c r="A45" s="1"/>
      <c r="B45" s="1"/>
      <c r="C45" s="1"/>
      <c r="D45" s="35"/>
      <c r="E45" s="1"/>
      <c r="F45" s="1"/>
      <c r="G45" s="1"/>
      <c r="H45" s="58" t="s">
        <v>24</v>
      </c>
      <c r="I45" s="36"/>
      <c r="J45" s="32"/>
      <c r="K45" s="59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59" t="s">
        <v>26</v>
      </c>
      <c r="F46" s="59"/>
      <c r="G46" s="62"/>
      <c r="H46" s="183"/>
      <c r="I46" s="184"/>
      <c r="J46" s="37"/>
      <c r="K46" s="38"/>
      <c r="L46" s="38"/>
      <c r="M46" s="1"/>
      <c r="N46" s="1"/>
    </row>
    <row r="47" spans="1:14" ht="15.75">
      <c r="A47" s="7" t="s">
        <v>27</v>
      </c>
      <c r="B47" s="59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1300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1300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  <row r="53" spans="1:14">
      <c r="C53" s="63"/>
      <c r="D53" s="63"/>
      <c r="E53" s="63" t="s">
        <v>136</v>
      </c>
      <c r="F53" s="63"/>
      <c r="G53" s="63"/>
      <c r="H53" s="63"/>
      <c r="I53" s="63"/>
    </row>
    <row r="54" spans="1:14">
      <c r="C54" s="63"/>
      <c r="D54" s="63" t="s">
        <v>141</v>
      </c>
      <c r="E54" s="63"/>
      <c r="F54" s="63"/>
      <c r="G54" s="63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sqref="A1:N52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57"/>
      <c r="K3" s="174">
        <v>40668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124</v>
      </c>
      <c r="B6" s="12" t="s">
        <v>125</v>
      </c>
      <c r="C6" s="12" t="s">
        <v>126</v>
      </c>
      <c r="D6" s="13">
        <v>40669</v>
      </c>
      <c r="E6" s="13">
        <v>40671</v>
      </c>
      <c r="F6" s="14">
        <v>37808</v>
      </c>
      <c r="G6" s="15">
        <v>45540</v>
      </c>
      <c r="H6" s="15"/>
      <c r="I6" s="16"/>
      <c r="J6" s="15"/>
      <c r="K6" s="15"/>
      <c r="L6" s="15"/>
      <c r="M6" s="15">
        <v>45540</v>
      </c>
      <c r="N6" s="17">
        <f t="shared" ref="N6:N42" si="0">SUM(G6+I6)</f>
        <v>45540</v>
      </c>
    </row>
    <row r="7" spans="1:14">
      <c r="A7" s="11" t="s">
        <v>127</v>
      </c>
      <c r="B7" s="12" t="s">
        <v>128</v>
      </c>
      <c r="C7" s="12" t="s">
        <v>129</v>
      </c>
      <c r="D7" s="13">
        <v>40667</v>
      </c>
      <c r="E7" s="13">
        <v>40669</v>
      </c>
      <c r="F7" s="14">
        <v>37809</v>
      </c>
      <c r="G7" s="15">
        <v>34000</v>
      </c>
      <c r="H7" s="15"/>
      <c r="I7" s="16"/>
      <c r="J7" s="15"/>
      <c r="K7" s="15">
        <v>34000</v>
      </c>
      <c r="L7" s="15"/>
      <c r="M7" s="15"/>
      <c r="N7" s="17">
        <f t="shared" si="0"/>
        <v>34000</v>
      </c>
    </row>
    <row r="8" spans="1:14">
      <c r="A8" s="11" t="s">
        <v>130</v>
      </c>
      <c r="B8" s="12" t="s">
        <v>131</v>
      </c>
      <c r="C8" s="12" t="s">
        <v>20</v>
      </c>
      <c r="D8" s="13">
        <v>40667</v>
      </c>
      <c r="E8" s="13">
        <v>40668</v>
      </c>
      <c r="F8" s="14">
        <v>37810</v>
      </c>
      <c r="G8" s="15">
        <v>27225</v>
      </c>
      <c r="H8" s="15"/>
      <c r="I8" s="16"/>
      <c r="J8" s="15"/>
      <c r="K8" s="15">
        <v>27225</v>
      </c>
      <c r="L8" s="15"/>
      <c r="M8" s="18"/>
      <c r="N8" s="17">
        <f t="shared" si="0"/>
        <v>27225</v>
      </c>
    </row>
    <row r="9" spans="1:14">
      <c r="A9" s="11" t="s">
        <v>132</v>
      </c>
      <c r="B9" s="12" t="s">
        <v>134</v>
      </c>
      <c r="C9" s="12" t="s">
        <v>135</v>
      </c>
      <c r="D9" s="13">
        <v>40668</v>
      </c>
      <c r="E9" s="13">
        <v>40669</v>
      </c>
      <c r="F9" s="14">
        <v>37811</v>
      </c>
      <c r="G9" s="15">
        <v>28950</v>
      </c>
      <c r="H9" s="15"/>
      <c r="I9" s="16"/>
      <c r="J9" s="15">
        <v>28950</v>
      </c>
      <c r="K9" s="15"/>
      <c r="L9" s="15"/>
      <c r="M9" s="18"/>
      <c r="N9" s="17">
        <f t="shared" si="0"/>
        <v>28950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135715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135715</v>
      </c>
      <c r="H44" s="15"/>
      <c r="I44" s="34">
        <f>SUM(I10:I42)</f>
        <v>0</v>
      </c>
      <c r="J44" s="34">
        <f>SUM(J6:J42)</f>
        <v>28950</v>
      </c>
      <c r="K44" s="34">
        <f>SUM(K6:K42)</f>
        <v>61225</v>
      </c>
      <c r="L44" s="34">
        <f>SUM(L6:L43)</f>
        <v>0</v>
      </c>
      <c r="M44" s="34">
        <f>SUM(M6:M43)</f>
        <v>45540</v>
      </c>
      <c r="N44" s="34">
        <f>SUM(J44:M44)</f>
        <v>135715</v>
      </c>
    </row>
    <row r="45" spans="1:14">
      <c r="A45" s="1"/>
      <c r="B45" s="1"/>
      <c r="C45" s="1"/>
      <c r="D45" s="35"/>
      <c r="E45" s="1"/>
      <c r="F45" s="1"/>
      <c r="G45" s="1"/>
      <c r="H45" s="56" t="s">
        <v>24</v>
      </c>
      <c r="I45" s="36"/>
      <c r="J45" s="32"/>
      <c r="K45" s="57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57" t="s">
        <v>26</v>
      </c>
      <c r="F46" s="57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57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28950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28950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  <row r="52" spans="1:14">
      <c r="C52" s="4" t="s">
        <v>133</v>
      </c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50" sqref="D50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114</v>
      </c>
      <c r="F3" s="8"/>
      <c r="G3" s="1"/>
      <c r="H3" s="1"/>
      <c r="I3" s="1"/>
      <c r="J3" s="55"/>
      <c r="K3" s="174">
        <v>40667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5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115</v>
      </c>
      <c r="B6" s="12" t="s">
        <v>116</v>
      </c>
      <c r="C6" s="12" t="s">
        <v>20</v>
      </c>
      <c r="D6" s="13">
        <v>40667</v>
      </c>
      <c r="E6" s="13">
        <v>40668</v>
      </c>
      <c r="F6" s="14">
        <v>37803</v>
      </c>
      <c r="G6" s="15">
        <v>29700</v>
      </c>
      <c r="H6" s="15"/>
      <c r="I6" s="16"/>
      <c r="J6" s="15"/>
      <c r="K6" s="15">
        <v>29700</v>
      </c>
      <c r="L6" s="15"/>
      <c r="M6" s="15"/>
      <c r="N6" s="17">
        <f t="shared" ref="N6:N42" si="0">SUM(G6+I6)</f>
        <v>29700</v>
      </c>
    </row>
    <row r="7" spans="1:14">
      <c r="A7" s="11" t="s">
        <v>117</v>
      </c>
      <c r="B7" s="12" t="s">
        <v>118</v>
      </c>
      <c r="C7" s="12" t="s">
        <v>20</v>
      </c>
      <c r="D7" s="13">
        <v>40667</v>
      </c>
      <c r="E7" s="13">
        <v>40668</v>
      </c>
      <c r="F7" s="14">
        <v>37804</v>
      </c>
      <c r="G7" s="15">
        <v>29700</v>
      </c>
      <c r="H7" s="15"/>
      <c r="I7" s="16"/>
      <c r="J7" s="15">
        <v>29700</v>
      </c>
      <c r="K7" s="15"/>
      <c r="L7" s="15"/>
      <c r="M7" s="15"/>
      <c r="N7" s="17">
        <f t="shared" si="0"/>
        <v>29700</v>
      </c>
    </row>
    <row r="8" spans="1:14">
      <c r="A8" s="11" t="s">
        <v>119</v>
      </c>
      <c r="B8" s="12" t="s">
        <v>120</v>
      </c>
      <c r="C8" s="12" t="s">
        <v>20</v>
      </c>
      <c r="D8" s="13">
        <v>40667</v>
      </c>
      <c r="E8" s="13">
        <v>40668</v>
      </c>
      <c r="F8" s="14">
        <v>37805</v>
      </c>
      <c r="G8" s="15">
        <v>20000</v>
      </c>
      <c r="H8" s="15"/>
      <c r="I8" s="16"/>
      <c r="J8" s="15">
        <v>3000</v>
      </c>
      <c r="K8" s="15">
        <v>17000</v>
      </c>
      <c r="L8" s="15"/>
      <c r="M8" s="18"/>
      <c r="N8" s="17">
        <f t="shared" si="0"/>
        <v>20000</v>
      </c>
    </row>
    <row r="9" spans="1:14">
      <c r="A9" s="11" t="s">
        <v>122</v>
      </c>
      <c r="B9" s="12" t="s">
        <v>123</v>
      </c>
      <c r="C9" s="12" t="s">
        <v>20</v>
      </c>
      <c r="D9" s="13">
        <v>40652</v>
      </c>
      <c r="E9" s="13">
        <v>40654</v>
      </c>
      <c r="F9" s="14">
        <v>37807</v>
      </c>
      <c r="G9" s="15">
        <v>55440</v>
      </c>
      <c r="H9" s="15"/>
      <c r="I9" s="16"/>
      <c r="J9" s="15"/>
      <c r="K9" s="15"/>
      <c r="L9" s="15"/>
      <c r="M9" s="18">
        <v>55440</v>
      </c>
      <c r="N9" s="17">
        <f t="shared" si="0"/>
        <v>55440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134840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134840</v>
      </c>
      <c r="H44" s="15"/>
      <c r="I44" s="34">
        <f>SUM(I10:I42)</f>
        <v>0</v>
      </c>
      <c r="J44" s="34">
        <f>SUM(J6:J42)</f>
        <v>32700</v>
      </c>
      <c r="K44" s="34">
        <f>SUM(K6:K42)</f>
        <v>46700</v>
      </c>
      <c r="L44" s="34">
        <f>SUM(L6:L43)</f>
        <v>0</v>
      </c>
      <c r="M44" s="34">
        <f>SUM(M6:M43)</f>
        <v>55440</v>
      </c>
      <c r="N44" s="34">
        <f>SUM(J44:M44)</f>
        <v>134840</v>
      </c>
    </row>
    <row r="45" spans="1:14">
      <c r="A45" s="1"/>
      <c r="B45" s="1"/>
      <c r="C45" s="1"/>
      <c r="D45" s="35"/>
      <c r="E45" s="1"/>
      <c r="F45" s="1"/>
      <c r="G45" s="1"/>
      <c r="H45" s="54" t="s">
        <v>24</v>
      </c>
      <c r="I45" s="36"/>
      <c r="J45" s="32"/>
      <c r="K45" s="55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55" t="s">
        <v>26</v>
      </c>
      <c r="F46" s="55"/>
      <c r="G46" s="1"/>
      <c r="H46" s="185" t="s">
        <v>121</v>
      </c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55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60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29700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3000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32700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G26" sqref="G26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8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96</v>
      </c>
      <c r="F3" s="8"/>
      <c r="G3" s="1"/>
      <c r="H3" s="1"/>
      <c r="I3" s="1"/>
      <c r="J3" s="53"/>
      <c r="K3" s="174">
        <v>40667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3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97</v>
      </c>
      <c r="C6" s="12" t="s">
        <v>98</v>
      </c>
      <c r="D6" s="13">
        <v>40665</v>
      </c>
      <c r="E6" s="13">
        <v>40667</v>
      </c>
      <c r="F6" s="14">
        <v>37791</v>
      </c>
      <c r="G6" s="15">
        <v>42000</v>
      </c>
      <c r="H6" s="15"/>
      <c r="I6" s="16"/>
      <c r="J6" s="15">
        <v>42000</v>
      </c>
      <c r="K6" s="15"/>
      <c r="L6" s="15"/>
      <c r="M6" s="15"/>
      <c r="N6" s="15">
        <v>42000</v>
      </c>
    </row>
    <row r="7" spans="1:14">
      <c r="A7" s="11"/>
      <c r="B7" s="12" t="s">
        <v>21</v>
      </c>
      <c r="C7" s="12" t="s">
        <v>20</v>
      </c>
      <c r="D7" s="13">
        <v>40666</v>
      </c>
      <c r="E7" s="13">
        <v>40667</v>
      </c>
      <c r="F7" s="14">
        <v>37792</v>
      </c>
      <c r="G7" s="15">
        <v>27225</v>
      </c>
      <c r="H7" s="15"/>
      <c r="I7" s="16"/>
      <c r="J7" s="15"/>
      <c r="K7" s="15">
        <v>27225</v>
      </c>
      <c r="L7" s="15"/>
      <c r="M7" s="15"/>
      <c r="N7" s="17">
        <f t="shared" ref="N7:N42" si="0">SUM(G7+I7)</f>
        <v>27225</v>
      </c>
    </row>
    <row r="8" spans="1:14">
      <c r="A8" s="11"/>
      <c r="B8" s="12" t="s">
        <v>99</v>
      </c>
      <c r="C8" s="12" t="s">
        <v>20</v>
      </c>
      <c r="D8" s="13"/>
      <c r="E8" s="13"/>
      <c r="F8" s="14">
        <v>37793</v>
      </c>
      <c r="G8" s="15"/>
      <c r="H8" s="15" t="s">
        <v>100</v>
      </c>
      <c r="I8" s="16">
        <v>81180</v>
      </c>
      <c r="J8" s="15"/>
      <c r="K8" s="15">
        <v>81180</v>
      </c>
      <c r="L8" s="15"/>
      <c r="M8" s="18"/>
      <c r="N8" s="17">
        <f t="shared" si="0"/>
        <v>81180</v>
      </c>
    </row>
    <row r="9" spans="1:14">
      <c r="A9" s="11"/>
      <c r="B9" s="12" t="s">
        <v>101</v>
      </c>
      <c r="C9" s="12" t="s">
        <v>102</v>
      </c>
      <c r="D9" s="13">
        <v>40660</v>
      </c>
      <c r="E9" s="13">
        <v>40663</v>
      </c>
      <c r="F9" s="14">
        <v>37794</v>
      </c>
      <c r="G9" s="15">
        <v>87184.35</v>
      </c>
      <c r="H9" s="15"/>
      <c r="I9" s="16"/>
      <c r="J9" s="15"/>
      <c r="K9" s="15"/>
      <c r="L9" s="15">
        <v>87184.35</v>
      </c>
      <c r="M9" s="18"/>
      <c r="N9" s="17">
        <f t="shared" si="0"/>
        <v>87184.35</v>
      </c>
    </row>
    <row r="10" spans="1:14">
      <c r="A10" s="11"/>
      <c r="B10" s="12" t="s">
        <v>103</v>
      </c>
      <c r="C10" s="12" t="s">
        <v>102</v>
      </c>
      <c r="D10" s="13">
        <v>40660</v>
      </c>
      <c r="E10" s="13">
        <v>40662</v>
      </c>
      <c r="F10" s="14">
        <v>37795</v>
      </c>
      <c r="G10" s="15">
        <v>58122.9</v>
      </c>
      <c r="H10" s="15"/>
      <c r="I10" s="16"/>
      <c r="J10" s="15"/>
      <c r="K10" s="15"/>
      <c r="L10" s="15">
        <v>58122.9</v>
      </c>
      <c r="M10" s="18"/>
      <c r="N10" s="17">
        <f t="shared" si="0"/>
        <v>58122.9</v>
      </c>
    </row>
    <row r="11" spans="1:14">
      <c r="A11" s="11"/>
      <c r="B11" s="12" t="s">
        <v>104</v>
      </c>
      <c r="C11" s="12" t="s">
        <v>102</v>
      </c>
      <c r="D11" s="13">
        <v>40664</v>
      </c>
      <c r="E11" s="13">
        <v>40666</v>
      </c>
      <c r="F11" s="14">
        <v>37796</v>
      </c>
      <c r="G11" s="15">
        <v>44936.1</v>
      </c>
      <c r="H11" s="15"/>
      <c r="I11" s="16"/>
      <c r="J11" s="15"/>
      <c r="K11" s="15"/>
      <c r="L11" s="15">
        <v>44936.1</v>
      </c>
      <c r="M11" s="18"/>
      <c r="N11" s="17">
        <f t="shared" si="0"/>
        <v>44936.1</v>
      </c>
    </row>
    <row r="12" spans="1:14">
      <c r="A12" s="11"/>
      <c r="B12" s="12"/>
      <c r="C12" s="12" t="s">
        <v>105</v>
      </c>
      <c r="D12" s="13">
        <v>40651</v>
      </c>
      <c r="E12" s="13">
        <v>40654</v>
      </c>
      <c r="F12" s="14">
        <v>37797</v>
      </c>
      <c r="G12" s="15">
        <v>174626.1</v>
      </c>
      <c r="H12" s="15"/>
      <c r="I12" s="16"/>
      <c r="J12" s="15"/>
      <c r="K12" s="15"/>
      <c r="L12" s="15"/>
      <c r="M12" s="18" t="s">
        <v>106</v>
      </c>
      <c r="N12" s="17">
        <f t="shared" si="0"/>
        <v>174626.1</v>
      </c>
    </row>
    <row r="13" spans="1:14">
      <c r="A13" s="11"/>
      <c r="B13" s="12" t="s">
        <v>107</v>
      </c>
      <c r="C13" s="12" t="s">
        <v>108</v>
      </c>
      <c r="D13" s="13">
        <v>40661</v>
      </c>
      <c r="E13" s="13">
        <v>40662</v>
      </c>
      <c r="F13" s="14">
        <v>37798</v>
      </c>
      <c r="G13" s="15">
        <v>33660</v>
      </c>
      <c r="H13" s="15"/>
      <c r="I13" s="16"/>
      <c r="J13" s="15"/>
      <c r="K13" s="15"/>
      <c r="L13" s="15">
        <v>33660</v>
      </c>
      <c r="M13" s="18"/>
      <c r="N13" s="17">
        <f t="shared" si="0"/>
        <v>33660</v>
      </c>
    </row>
    <row r="14" spans="1:14">
      <c r="A14" s="11"/>
      <c r="B14" s="12" t="s">
        <v>109</v>
      </c>
      <c r="C14" s="12" t="s">
        <v>108</v>
      </c>
      <c r="D14" s="13">
        <v>40661</v>
      </c>
      <c r="E14" s="13">
        <v>40663</v>
      </c>
      <c r="F14" s="14">
        <v>37799</v>
      </c>
      <c r="G14" s="15">
        <v>118800</v>
      </c>
      <c r="H14" s="15"/>
      <c r="I14" s="16"/>
      <c r="J14" s="15"/>
      <c r="K14" s="15"/>
      <c r="L14" s="15">
        <v>118800</v>
      </c>
      <c r="M14" s="18"/>
      <c r="N14" s="17">
        <f t="shared" si="0"/>
        <v>118800</v>
      </c>
    </row>
    <row r="15" spans="1:14">
      <c r="A15" s="11"/>
      <c r="B15" s="12" t="s">
        <v>110</v>
      </c>
      <c r="C15" s="12" t="s">
        <v>20</v>
      </c>
      <c r="D15" s="13">
        <v>40667</v>
      </c>
      <c r="E15" s="13">
        <v>40668</v>
      </c>
      <c r="F15" s="14">
        <v>37800</v>
      </c>
      <c r="G15" s="15">
        <v>27225</v>
      </c>
      <c r="H15" s="15"/>
      <c r="I15" s="16"/>
      <c r="J15" s="15"/>
      <c r="K15" s="15">
        <v>27225</v>
      </c>
      <c r="L15" s="15"/>
      <c r="M15" s="18"/>
      <c r="N15" s="17">
        <f t="shared" si="0"/>
        <v>27225</v>
      </c>
    </row>
    <row r="16" spans="1:14">
      <c r="A16" s="11"/>
      <c r="B16" s="12" t="s">
        <v>111</v>
      </c>
      <c r="C16" s="12" t="s">
        <v>112</v>
      </c>
      <c r="D16" s="13">
        <v>40658</v>
      </c>
      <c r="E16" s="13">
        <v>40661</v>
      </c>
      <c r="F16" s="14">
        <v>37801</v>
      </c>
      <c r="G16" s="15">
        <v>83160</v>
      </c>
      <c r="H16" s="15"/>
      <c r="I16" s="16"/>
      <c r="J16" s="15"/>
      <c r="K16" s="15"/>
      <c r="L16" s="15">
        <v>83160</v>
      </c>
      <c r="M16" s="18"/>
      <c r="N16" s="17">
        <f t="shared" si="0"/>
        <v>83160</v>
      </c>
    </row>
    <row r="17" spans="1:14">
      <c r="A17" s="11"/>
      <c r="B17" s="12" t="s">
        <v>113</v>
      </c>
      <c r="C17" s="12" t="s">
        <v>112</v>
      </c>
      <c r="D17" s="13">
        <v>40660</v>
      </c>
      <c r="E17" s="13">
        <v>40663</v>
      </c>
      <c r="F17" s="14">
        <v>37802</v>
      </c>
      <c r="G17" s="15">
        <v>83160</v>
      </c>
      <c r="H17" s="15"/>
      <c r="I17" s="16"/>
      <c r="J17" s="15"/>
      <c r="K17" s="15"/>
      <c r="L17" s="15">
        <v>83160</v>
      </c>
      <c r="M17" s="18"/>
      <c r="N17" s="17">
        <f t="shared" si="0"/>
        <v>83160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861279.45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780099.45</v>
      </c>
      <c r="H44" s="15"/>
      <c r="I44" s="34">
        <f>SUM(I10:I42)</f>
        <v>0</v>
      </c>
      <c r="J44" s="34">
        <f>SUM(J6:J42)</f>
        <v>42000</v>
      </c>
      <c r="K44" s="34">
        <f>SUM(K6:K42)</f>
        <v>135630</v>
      </c>
      <c r="L44" s="34">
        <f>SUM(L6:L43)</f>
        <v>509023.35</v>
      </c>
      <c r="M44" s="34">
        <v>174626.1</v>
      </c>
      <c r="N44" s="34">
        <f>SUM(J44:M44)</f>
        <v>861279.45</v>
      </c>
    </row>
    <row r="45" spans="1:14">
      <c r="A45" s="1"/>
      <c r="B45" s="1"/>
      <c r="C45" s="1"/>
      <c r="D45" s="35"/>
      <c r="E45" s="1"/>
      <c r="F45" s="1"/>
      <c r="G45" s="1"/>
      <c r="H45" s="52" t="s">
        <v>24</v>
      </c>
      <c r="I45" s="36"/>
      <c r="J45" s="32"/>
      <c r="K45" s="53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53" t="s">
        <v>26</v>
      </c>
      <c r="F46" s="53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53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40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19800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22200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42000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9" sqref="C9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5.28515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51"/>
      <c r="K3" s="174">
        <v>40666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86</v>
      </c>
      <c r="C6" s="12"/>
      <c r="D6" s="13"/>
      <c r="E6" s="13"/>
      <c r="F6" s="14">
        <v>37784</v>
      </c>
      <c r="G6" s="15"/>
      <c r="H6" s="15" t="s">
        <v>87</v>
      </c>
      <c r="I6" s="16">
        <v>12375</v>
      </c>
      <c r="J6" s="15"/>
      <c r="K6" s="15">
        <v>12375</v>
      </c>
      <c r="L6" s="15"/>
      <c r="M6" s="15"/>
      <c r="N6" s="15">
        <v>0</v>
      </c>
    </row>
    <row r="7" spans="1:14">
      <c r="A7" s="11"/>
      <c r="B7" s="12" t="s">
        <v>88</v>
      </c>
      <c r="C7" s="12"/>
      <c r="D7" s="13"/>
      <c r="E7" s="13"/>
      <c r="F7" s="14">
        <v>37785</v>
      </c>
      <c r="G7" s="15"/>
      <c r="H7" s="15" t="s">
        <v>89</v>
      </c>
      <c r="I7" s="16">
        <v>54450</v>
      </c>
      <c r="J7" s="15"/>
      <c r="K7" s="15">
        <v>54450</v>
      </c>
      <c r="L7" s="15"/>
      <c r="M7" s="15"/>
      <c r="N7" s="17">
        <f t="shared" ref="N7:N42" si="0">SUM(G7+I7)</f>
        <v>54450</v>
      </c>
    </row>
    <row r="8" spans="1:14">
      <c r="A8" s="11"/>
      <c r="B8" s="12" t="s">
        <v>90</v>
      </c>
      <c r="C8" s="12" t="s">
        <v>20</v>
      </c>
      <c r="D8" s="13">
        <v>40666</v>
      </c>
      <c r="E8" s="13">
        <v>40668</v>
      </c>
      <c r="F8" s="14">
        <v>37786</v>
      </c>
      <c r="G8" s="15">
        <v>54450</v>
      </c>
      <c r="H8" s="15"/>
      <c r="I8" s="16"/>
      <c r="J8" s="15"/>
      <c r="K8" s="15">
        <v>54450</v>
      </c>
      <c r="L8" s="15"/>
      <c r="M8" s="18"/>
      <c r="N8" s="17">
        <f t="shared" si="0"/>
        <v>54450</v>
      </c>
    </row>
    <row r="9" spans="1:14">
      <c r="A9" s="11"/>
      <c r="B9" s="12" t="s">
        <v>92</v>
      </c>
      <c r="C9" s="12" t="s">
        <v>91</v>
      </c>
      <c r="D9" s="13">
        <v>40665</v>
      </c>
      <c r="E9" s="13">
        <v>40667</v>
      </c>
      <c r="F9" s="14">
        <v>37787</v>
      </c>
      <c r="G9" s="15">
        <v>54450</v>
      </c>
      <c r="H9" s="15"/>
      <c r="I9" s="16"/>
      <c r="J9" s="15"/>
      <c r="K9" s="15"/>
      <c r="L9" s="15"/>
      <c r="M9" s="18">
        <v>54450</v>
      </c>
      <c r="N9" s="17">
        <f t="shared" si="0"/>
        <v>54450</v>
      </c>
    </row>
    <row r="10" spans="1:14">
      <c r="A10" s="11"/>
      <c r="B10" s="12" t="s">
        <v>94</v>
      </c>
      <c r="C10" s="12" t="s">
        <v>95</v>
      </c>
      <c r="D10" s="13">
        <v>40666</v>
      </c>
      <c r="E10" s="13">
        <v>40667</v>
      </c>
      <c r="F10" s="14">
        <v>37789</v>
      </c>
      <c r="G10" s="15">
        <v>20000</v>
      </c>
      <c r="H10" s="15"/>
      <c r="I10" s="16"/>
      <c r="J10" s="15">
        <v>20000</v>
      </c>
      <c r="K10" s="15"/>
      <c r="L10" s="15"/>
      <c r="M10" s="18"/>
      <c r="N10" s="17">
        <f t="shared" si="0"/>
        <v>20000</v>
      </c>
    </row>
    <row r="11" spans="1:14">
      <c r="A11" s="11"/>
      <c r="B11" s="12" t="s">
        <v>30</v>
      </c>
      <c r="C11" s="12"/>
      <c r="D11" s="13"/>
      <c r="E11" s="13"/>
      <c r="F11" s="14">
        <v>37790</v>
      </c>
      <c r="G11" s="15"/>
      <c r="H11" s="15" t="s">
        <v>37</v>
      </c>
      <c r="I11" s="16">
        <v>12370</v>
      </c>
      <c r="J11" s="15">
        <v>12370</v>
      </c>
      <c r="K11" s="15"/>
      <c r="L11" s="15"/>
      <c r="M11" s="18"/>
      <c r="N11" s="17">
        <f t="shared" si="0"/>
        <v>12370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195720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128900</v>
      </c>
      <c r="H44" s="15"/>
      <c r="I44" s="34">
        <f>SUM(I10:I42)</f>
        <v>12370</v>
      </c>
      <c r="J44" s="34">
        <f>SUM(J6:J42)</f>
        <v>32370</v>
      </c>
      <c r="K44" s="34">
        <f>SUM(K6:K42)</f>
        <v>121275</v>
      </c>
      <c r="L44" s="34">
        <f>SUM(L6:L43)</f>
        <v>0</v>
      </c>
      <c r="M44" s="34">
        <f>SUM(M6:M43)</f>
        <v>54450</v>
      </c>
      <c r="N44" s="34">
        <f>SUM(J44:M44)</f>
        <v>208095</v>
      </c>
    </row>
    <row r="45" spans="1:14">
      <c r="A45" s="1"/>
      <c r="B45" s="1"/>
      <c r="C45" s="1"/>
      <c r="D45" s="35"/>
      <c r="E45" s="1"/>
      <c r="F45" s="1"/>
      <c r="G45" s="1"/>
      <c r="H45" s="50" t="s">
        <v>24</v>
      </c>
      <c r="I45" s="36"/>
      <c r="J45" s="32"/>
      <c r="K45" s="51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51" t="s">
        <v>26</v>
      </c>
      <c r="F46" s="51"/>
      <c r="G46" s="1"/>
      <c r="H46" s="185" t="s">
        <v>93</v>
      </c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51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32370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32370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51"/>
  <sheetViews>
    <sheetView topLeftCell="C1" workbookViewId="0">
      <selection activeCell="N43" sqref="N43:N44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5.28515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49"/>
      <c r="K3" s="174">
        <v>40666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4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6"/>
      <c r="J6" s="15"/>
      <c r="K6" s="15"/>
      <c r="L6" s="15"/>
      <c r="M6" s="15"/>
      <c r="N6" s="15"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ref="N7:N42" si="0">SUM(G7+I7)</f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0</v>
      </c>
    </row>
    <row r="45" spans="1:14">
      <c r="A45" s="1"/>
      <c r="B45" s="1"/>
      <c r="C45" s="1"/>
      <c r="D45" s="35"/>
      <c r="E45" s="1"/>
      <c r="F45" s="1"/>
      <c r="G45" s="1"/>
      <c r="H45" s="48" t="s">
        <v>24</v>
      </c>
      <c r="I45" s="36"/>
      <c r="J45" s="32"/>
      <c r="K45" s="49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49" t="s">
        <v>26</v>
      </c>
      <c r="F46" s="49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49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51"/>
  <sheetViews>
    <sheetView topLeftCell="A4" workbookViewId="0">
      <selection activeCell="B33" sqref="B33"/>
    </sheetView>
  </sheetViews>
  <sheetFormatPr baseColWidth="10" defaultRowHeight="15"/>
  <cols>
    <col min="1" max="1" width="7.28515625" style="4" customWidth="1"/>
    <col min="2" max="2" width="23.85546875" style="4" customWidth="1"/>
    <col min="3" max="3" width="25.2851562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47"/>
      <c r="K3" s="174">
        <v>40665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4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72</v>
      </c>
      <c r="C6" s="12" t="s">
        <v>73</v>
      </c>
      <c r="D6" s="13">
        <v>40665</v>
      </c>
      <c r="E6" s="13">
        <v>40666</v>
      </c>
      <c r="F6" s="14">
        <v>37774</v>
      </c>
      <c r="G6" s="15">
        <v>20000</v>
      </c>
      <c r="H6" s="15"/>
      <c r="I6" s="16"/>
      <c r="J6" s="15"/>
      <c r="K6" s="15">
        <v>20000</v>
      </c>
      <c r="L6" s="15"/>
      <c r="M6" s="15"/>
      <c r="N6" s="15">
        <v>20000</v>
      </c>
    </row>
    <row r="7" spans="1:14">
      <c r="A7" s="11"/>
      <c r="B7" s="12" t="s">
        <v>74</v>
      </c>
      <c r="C7" s="12" t="s">
        <v>75</v>
      </c>
      <c r="D7" s="13">
        <v>40665</v>
      </c>
      <c r="E7" s="13">
        <v>40666</v>
      </c>
      <c r="F7" s="14">
        <v>37775</v>
      </c>
      <c r="G7" s="15">
        <v>20500</v>
      </c>
      <c r="H7" s="15"/>
      <c r="I7" s="16"/>
      <c r="J7" s="15">
        <v>20500</v>
      </c>
      <c r="K7" s="15"/>
      <c r="L7" s="15"/>
      <c r="M7" s="15"/>
      <c r="N7" s="17">
        <f t="shared" ref="N7:N42" si="0">SUM(G7+I7)</f>
        <v>20500</v>
      </c>
    </row>
    <row r="8" spans="1:14">
      <c r="A8" s="11"/>
      <c r="B8" s="12" t="s">
        <v>76</v>
      </c>
      <c r="C8" s="12" t="s">
        <v>75</v>
      </c>
      <c r="D8" s="13">
        <v>40665</v>
      </c>
      <c r="E8" s="13">
        <v>40666</v>
      </c>
      <c r="F8" s="14">
        <v>37776</v>
      </c>
      <c r="G8" s="15">
        <v>20500</v>
      </c>
      <c r="H8" s="15"/>
      <c r="I8" s="16"/>
      <c r="J8" s="15">
        <v>20500</v>
      </c>
      <c r="K8" s="15"/>
      <c r="L8" s="15"/>
      <c r="M8" s="18"/>
      <c r="N8" s="17">
        <f t="shared" si="0"/>
        <v>20500</v>
      </c>
    </row>
    <row r="9" spans="1:14">
      <c r="A9" s="11"/>
      <c r="B9" s="12" t="s">
        <v>77</v>
      </c>
      <c r="C9" s="12" t="s">
        <v>75</v>
      </c>
      <c r="D9" s="13">
        <v>40665</v>
      </c>
      <c r="E9" s="13">
        <v>40666</v>
      </c>
      <c r="F9" s="14">
        <v>37777</v>
      </c>
      <c r="G9" s="15">
        <v>20500</v>
      </c>
      <c r="H9" s="15"/>
      <c r="I9" s="16"/>
      <c r="J9" s="15">
        <v>20500</v>
      </c>
      <c r="K9" s="15"/>
      <c r="L9" s="15"/>
      <c r="M9" s="18"/>
      <c r="N9" s="17">
        <f t="shared" si="0"/>
        <v>20500</v>
      </c>
    </row>
    <row r="10" spans="1:14">
      <c r="A10" s="11"/>
      <c r="B10" s="12" t="s">
        <v>78</v>
      </c>
      <c r="C10" s="12" t="s">
        <v>75</v>
      </c>
      <c r="D10" s="13">
        <v>40665</v>
      </c>
      <c r="E10" s="13">
        <v>40666</v>
      </c>
      <c r="F10" s="14">
        <v>37778</v>
      </c>
      <c r="G10" s="15">
        <v>20500</v>
      </c>
      <c r="H10" s="15"/>
      <c r="I10" s="16"/>
      <c r="J10" s="15"/>
      <c r="K10" s="15">
        <v>20500</v>
      </c>
      <c r="L10" s="15"/>
      <c r="M10" s="18"/>
      <c r="N10" s="17">
        <f t="shared" si="0"/>
        <v>20500</v>
      </c>
    </row>
    <row r="11" spans="1:14">
      <c r="A11" s="11"/>
      <c r="B11" s="12" t="s">
        <v>79</v>
      </c>
      <c r="C11" s="12"/>
      <c r="D11" s="13"/>
      <c r="E11" s="13"/>
      <c r="F11" s="14">
        <v>37779</v>
      </c>
      <c r="G11" s="15"/>
      <c r="H11" s="15" t="s">
        <v>80</v>
      </c>
      <c r="I11" s="16">
        <v>158400</v>
      </c>
      <c r="J11" s="15"/>
      <c r="K11" s="15">
        <v>158400</v>
      </c>
      <c r="L11" s="15"/>
      <c r="M11" s="18"/>
      <c r="N11" s="17">
        <f t="shared" si="0"/>
        <v>158400</v>
      </c>
    </row>
    <row r="12" spans="1:14">
      <c r="A12" s="11"/>
      <c r="B12" s="12" t="s">
        <v>81</v>
      </c>
      <c r="C12" s="12" t="s">
        <v>82</v>
      </c>
      <c r="D12" s="13">
        <v>40658</v>
      </c>
      <c r="E12" s="13">
        <v>40660</v>
      </c>
      <c r="F12" s="14">
        <v>37780</v>
      </c>
      <c r="G12" s="15">
        <v>163350</v>
      </c>
      <c r="H12" s="15"/>
      <c r="I12" s="16"/>
      <c r="J12" s="15"/>
      <c r="K12" s="15"/>
      <c r="L12" s="15"/>
      <c r="M12" s="18">
        <v>163350</v>
      </c>
      <c r="N12" s="17">
        <f t="shared" si="0"/>
        <v>163350</v>
      </c>
    </row>
    <row r="13" spans="1:14">
      <c r="A13" s="11"/>
      <c r="B13" s="12" t="s">
        <v>83</v>
      </c>
      <c r="C13" s="12" t="s">
        <v>20</v>
      </c>
      <c r="D13" s="13">
        <v>40665</v>
      </c>
      <c r="E13" s="13">
        <v>40666</v>
      </c>
      <c r="F13" s="14">
        <v>37781</v>
      </c>
      <c r="G13" s="15">
        <v>27225</v>
      </c>
      <c r="H13" s="15"/>
      <c r="I13" s="16"/>
      <c r="J13" s="15"/>
      <c r="K13" s="15">
        <v>27225</v>
      </c>
      <c r="L13" s="15"/>
      <c r="M13" s="18"/>
      <c r="N13" s="17">
        <f t="shared" si="0"/>
        <v>27225</v>
      </c>
    </row>
    <row r="14" spans="1:14">
      <c r="A14" s="11"/>
      <c r="B14" s="12" t="s">
        <v>83</v>
      </c>
      <c r="C14" s="12"/>
      <c r="D14" s="13"/>
      <c r="E14" s="13"/>
      <c r="F14" s="14">
        <v>37782</v>
      </c>
      <c r="G14" s="15"/>
      <c r="H14" s="15" t="s">
        <v>84</v>
      </c>
      <c r="I14" s="16">
        <v>48510</v>
      </c>
      <c r="J14" s="15"/>
      <c r="K14" s="15">
        <v>48510</v>
      </c>
      <c r="L14" s="15"/>
      <c r="M14" s="18"/>
      <c r="N14" s="17">
        <f t="shared" si="0"/>
        <v>48510</v>
      </c>
    </row>
    <row r="15" spans="1:14">
      <c r="A15" s="11"/>
      <c r="B15" s="12" t="s">
        <v>3</v>
      </c>
      <c r="C15" s="12"/>
      <c r="D15" s="13"/>
      <c r="E15" s="13"/>
      <c r="F15" s="14">
        <v>37783</v>
      </c>
      <c r="G15" s="15"/>
      <c r="H15" s="15" t="s">
        <v>37</v>
      </c>
      <c r="I15" s="16">
        <v>4100</v>
      </c>
      <c r="J15" s="15">
        <v>4100</v>
      </c>
      <c r="K15" s="15"/>
      <c r="L15" s="15"/>
      <c r="M15" s="18"/>
      <c r="N15" s="17">
        <f t="shared" si="0"/>
        <v>4100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503585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292575</v>
      </c>
      <c r="H44" s="15"/>
      <c r="I44" s="34">
        <f>SUM(I10:I42)</f>
        <v>211010</v>
      </c>
      <c r="J44" s="34">
        <f>SUM(J6:J42)</f>
        <v>65600</v>
      </c>
      <c r="K44" s="34">
        <f>SUM(K6:K42)</f>
        <v>274635</v>
      </c>
      <c r="L44" s="34">
        <f>SUM(L6:L43)</f>
        <v>0</v>
      </c>
      <c r="M44" s="34">
        <f>SUM(M6:M43)</f>
        <v>163350</v>
      </c>
      <c r="N44" s="34">
        <f>SUM(J44:M44)</f>
        <v>503585</v>
      </c>
    </row>
    <row r="45" spans="1:14">
      <c r="A45" s="1"/>
      <c r="B45" s="1"/>
      <c r="C45" s="1"/>
      <c r="D45" s="35"/>
      <c r="E45" s="1"/>
      <c r="F45" s="1"/>
      <c r="G45" s="1"/>
      <c r="H45" s="46" t="s">
        <v>24</v>
      </c>
      <c r="I45" s="36"/>
      <c r="J45" s="32"/>
      <c r="K45" s="47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47" t="s">
        <v>26</v>
      </c>
      <c r="F46" s="47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47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65600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65600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14" sqref="D14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56"/>
      <c r="K3" s="174">
        <v>40692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381</v>
      </c>
      <c r="C6" s="12" t="s">
        <v>382</v>
      </c>
      <c r="D6" s="13">
        <v>40667</v>
      </c>
      <c r="E6" s="13">
        <v>40669</v>
      </c>
      <c r="F6" s="14">
        <v>38013</v>
      </c>
      <c r="G6" s="15">
        <v>38000</v>
      </c>
      <c r="H6" s="15"/>
      <c r="I6" s="16"/>
      <c r="J6" s="15"/>
      <c r="K6" s="15"/>
      <c r="L6" s="15">
        <v>38000</v>
      </c>
      <c r="M6" s="15"/>
      <c r="N6" s="17">
        <f t="shared" ref="N6:N42" si="0">SUM(G6+I6)</f>
        <v>38000</v>
      </c>
    </row>
    <row r="7" spans="1:14">
      <c r="A7" s="11"/>
      <c r="B7" s="12" t="s">
        <v>383</v>
      </c>
      <c r="C7" s="12" t="s">
        <v>384</v>
      </c>
      <c r="D7" s="13">
        <v>40670</v>
      </c>
      <c r="E7" s="13">
        <v>40671</v>
      </c>
      <c r="F7" s="14">
        <v>38014</v>
      </c>
      <c r="G7" s="15">
        <v>19000</v>
      </c>
      <c r="H7" s="15"/>
      <c r="I7" s="16"/>
      <c r="J7" s="15"/>
      <c r="K7" s="15"/>
      <c r="L7" s="15">
        <v>19000</v>
      </c>
      <c r="M7" s="15"/>
      <c r="N7" s="17">
        <f t="shared" si="0"/>
        <v>19000</v>
      </c>
    </row>
    <row r="8" spans="1:14">
      <c r="A8" s="11"/>
      <c r="B8" s="12" t="s">
        <v>385</v>
      </c>
      <c r="C8" s="12" t="s">
        <v>386</v>
      </c>
      <c r="D8" s="13">
        <v>40668</v>
      </c>
      <c r="E8" s="13">
        <v>40670</v>
      </c>
      <c r="F8" s="14">
        <v>38015</v>
      </c>
      <c r="G8" s="15">
        <v>92000</v>
      </c>
      <c r="H8" s="15"/>
      <c r="I8" s="16"/>
      <c r="J8" s="15"/>
      <c r="K8" s="15"/>
      <c r="L8" s="15">
        <v>92000</v>
      </c>
      <c r="M8" s="18"/>
      <c r="N8" s="17">
        <f t="shared" si="0"/>
        <v>92000</v>
      </c>
    </row>
    <row r="9" spans="1:14">
      <c r="A9" s="11"/>
      <c r="B9" s="12" t="s">
        <v>387</v>
      </c>
      <c r="C9" s="12" t="s">
        <v>386</v>
      </c>
      <c r="D9" s="13">
        <v>40676</v>
      </c>
      <c r="E9" s="13">
        <v>40677</v>
      </c>
      <c r="F9" s="14">
        <v>38016</v>
      </c>
      <c r="G9" s="15">
        <v>134000</v>
      </c>
      <c r="H9" s="15"/>
      <c r="I9" s="16"/>
      <c r="J9" s="15"/>
      <c r="K9" s="15"/>
      <c r="L9" s="15">
        <v>134000</v>
      </c>
      <c r="M9" s="15"/>
      <c r="N9" s="17">
        <f t="shared" si="0"/>
        <v>134000</v>
      </c>
    </row>
    <row r="10" spans="1:14">
      <c r="A10" s="11"/>
      <c r="B10" s="12" t="s">
        <v>388</v>
      </c>
      <c r="C10" s="12" t="s">
        <v>389</v>
      </c>
      <c r="D10" s="13">
        <v>40692</v>
      </c>
      <c r="E10" s="13">
        <v>40692</v>
      </c>
      <c r="F10" s="14">
        <v>38017</v>
      </c>
      <c r="G10" s="15">
        <v>17000</v>
      </c>
      <c r="H10" s="15"/>
      <c r="I10" s="16"/>
      <c r="J10" s="15"/>
      <c r="K10" s="15">
        <v>17000</v>
      </c>
      <c r="L10" s="15"/>
      <c r="M10" s="18"/>
      <c r="N10" s="17">
        <f t="shared" si="0"/>
        <v>17000</v>
      </c>
    </row>
    <row r="11" spans="1:14">
      <c r="A11" s="11"/>
      <c r="B11" s="12" t="s">
        <v>390</v>
      </c>
      <c r="C11" s="12" t="s">
        <v>33</v>
      </c>
      <c r="D11" s="13">
        <v>40691</v>
      </c>
      <c r="E11" s="13">
        <v>40692</v>
      </c>
      <c r="F11" s="14">
        <v>38018</v>
      </c>
      <c r="G11" s="15">
        <v>25000</v>
      </c>
      <c r="H11" s="15"/>
      <c r="I11" s="16"/>
      <c r="J11" s="15">
        <v>25000</v>
      </c>
      <c r="K11" s="15"/>
      <c r="L11" s="15"/>
      <c r="M11" s="18"/>
      <c r="N11" s="17">
        <f t="shared" si="0"/>
        <v>25000</v>
      </c>
    </row>
    <row r="12" spans="1:14">
      <c r="A12" s="11"/>
      <c r="B12" s="12" t="s">
        <v>391</v>
      </c>
      <c r="C12" s="12" t="s">
        <v>392</v>
      </c>
      <c r="D12" s="13">
        <v>40690</v>
      </c>
      <c r="E12" s="13">
        <v>40692</v>
      </c>
      <c r="F12" s="14">
        <v>38019</v>
      </c>
      <c r="G12" s="15">
        <v>34000</v>
      </c>
      <c r="H12" s="15"/>
      <c r="I12" s="16"/>
      <c r="J12" s="15">
        <v>34000</v>
      </c>
      <c r="K12" s="15"/>
      <c r="L12" s="15"/>
      <c r="M12" s="18"/>
      <c r="N12" s="17">
        <f t="shared" si="0"/>
        <v>34000</v>
      </c>
    </row>
    <row r="13" spans="1:14">
      <c r="A13" s="11"/>
      <c r="B13" s="12" t="s">
        <v>71</v>
      </c>
      <c r="C13" s="12" t="s">
        <v>33</v>
      </c>
      <c r="D13" s="13"/>
      <c r="E13" s="13"/>
      <c r="F13" s="14">
        <v>38020</v>
      </c>
      <c r="G13" s="15"/>
      <c r="H13" s="15" t="s">
        <v>37</v>
      </c>
      <c r="I13" s="16">
        <v>4100</v>
      </c>
      <c r="J13" s="15">
        <v>4100</v>
      </c>
      <c r="K13" s="15"/>
      <c r="L13" s="15"/>
      <c r="M13" s="18"/>
      <c r="N13" s="17">
        <f t="shared" si="0"/>
        <v>4100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363100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359000</v>
      </c>
      <c r="H44" s="15"/>
      <c r="I44" s="34">
        <f>SUM(I10:I42)</f>
        <v>4100</v>
      </c>
      <c r="J44" s="34">
        <f>SUM(J6:J42)</f>
        <v>63100</v>
      </c>
      <c r="K44" s="34">
        <f>SUM(K6:K42)</f>
        <v>17000</v>
      </c>
      <c r="L44" s="34">
        <f>SUM(L6:L43)</f>
        <v>283000</v>
      </c>
      <c r="M44" s="34">
        <f>SUM(M6:M43)</f>
        <v>0</v>
      </c>
      <c r="N44" s="34">
        <f>SUM(J44:M44)</f>
        <v>363100</v>
      </c>
    </row>
    <row r="45" spans="1:14">
      <c r="A45" s="1"/>
      <c r="B45" s="1"/>
      <c r="C45" s="1"/>
      <c r="D45" s="35"/>
      <c r="E45" s="1"/>
      <c r="F45" s="1"/>
      <c r="G45" s="1"/>
      <c r="H45" s="155" t="s">
        <v>24</v>
      </c>
      <c r="I45" s="36"/>
      <c r="J45" s="32"/>
      <c r="K45" s="156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56" t="s">
        <v>26</v>
      </c>
      <c r="F46" s="156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56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100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50000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13100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63100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9" sqref="B29"/>
    </sheetView>
  </sheetViews>
  <sheetFormatPr baseColWidth="10" defaultRowHeight="15"/>
  <cols>
    <col min="1" max="1" width="8.42578125" style="4" customWidth="1"/>
    <col min="2" max="2" width="26" style="4" customWidth="1"/>
    <col min="3" max="3" width="28.8554687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30</v>
      </c>
      <c r="F3" s="8"/>
      <c r="G3" s="1"/>
      <c r="H3" s="1"/>
      <c r="I3" s="1"/>
      <c r="J3" s="10"/>
      <c r="K3" s="174">
        <v>40665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38</v>
      </c>
      <c r="C6" s="12" t="s">
        <v>39</v>
      </c>
      <c r="D6" s="13">
        <v>40639</v>
      </c>
      <c r="E6" s="13">
        <v>40643</v>
      </c>
      <c r="F6" s="14">
        <v>37747</v>
      </c>
      <c r="G6" s="15">
        <v>110880</v>
      </c>
      <c r="H6" s="15"/>
      <c r="I6" s="16"/>
      <c r="J6" s="15"/>
      <c r="K6" s="15"/>
      <c r="L6" s="15">
        <v>110880</v>
      </c>
      <c r="M6" s="15"/>
      <c r="N6" s="15">
        <v>110880</v>
      </c>
    </row>
    <row r="7" spans="1:14">
      <c r="A7" s="11"/>
      <c r="B7" s="12" t="s">
        <v>40</v>
      </c>
      <c r="C7" s="12" t="s">
        <v>39</v>
      </c>
      <c r="D7" s="13">
        <v>40644</v>
      </c>
      <c r="E7" s="13">
        <v>40646</v>
      </c>
      <c r="F7" s="14">
        <v>37748</v>
      </c>
      <c r="G7" s="15">
        <v>433620</v>
      </c>
      <c r="H7" s="15"/>
      <c r="I7" s="16"/>
      <c r="J7" s="15"/>
      <c r="K7" s="15"/>
      <c r="L7" s="15">
        <v>433620</v>
      </c>
      <c r="M7" s="15"/>
      <c r="N7" s="17">
        <f t="shared" ref="N7:N42" si="0">SUM(G7+I7)</f>
        <v>433620</v>
      </c>
    </row>
    <row r="8" spans="1:14">
      <c r="A8" s="11"/>
      <c r="B8" s="12" t="s">
        <v>41</v>
      </c>
      <c r="C8" s="12" t="s">
        <v>39</v>
      </c>
      <c r="D8" s="13">
        <v>40646</v>
      </c>
      <c r="E8" s="13">
        <v>40647</v>
      </c>
      <c r="F8" s="14">
        <v>37749</v>
      </c>
      <c r="G8" s="15">
        <v>138600</v>
      </c>
      <c r="H8" s="15"/>
      <c r="I8" s="16"/>
      <c r="J8" s="15"/>
      <c r="K8" s="15"/>
      <c r="L8" s="15">
        <v>138600</v>
      </c>
      <c r="M8" s="18"/>
      <c r="N8" s="17">
        <f t="shared" si="0"/>
        <v>138600</v>
      </c>
    </row>
    <row r="9" spans="1:14">
      <c r="A9" s="11"/>
      <c r="B9" s="12" t="s">
        <v>42</v>
      </c>
      <c r="C9" s="12" t="s">
        <v>39</v>
      </c>
      <c r="D9" s="13">
        <v>40647</v>
      </c>
      <c r="E9" s="13">
        <v>40648</v>
      </c>
      <c r="F9" s="14">
        <v>37750</v>
      </c>
      <c r="G9" s="15">
        <v>27720</v>
      </c>
      <c r="H9" s="15"/>
      <c r="I9" s="16"/>
      <c r="J9" s="15"/>
      <c r="K9" s="15"/>
      <c r="L9" s="15">
        <v>27720</v>
      </c>
      <c r="M9" s="18"/>
      <c r="N9" s="17">
        <f t="shared" si="0"/>
        <v>27720</v>
      </c>
    </row>
    <row r="10" spans="1:14">
      <c r="A10" s="11"/>
      <c r="B10" s="12" t="s">
        <v>43</v>
      </c>
      <c r="C10" s="12" t="s">
        <v>39</v>
      </c>
      <c r="D10" s="13">
        <v>40648</v>
      </c>
      <c r="E10" s="13">
        <v>40649</v>
      </c>
      <c r="F10" s="14">
        <v>37751</v>
      </c>
      <c r="G10" s="15">
        <v>166320</v>
      </c>
      <c r="H10" s="15"/>
      <c r="I10" s="16"/>
      <c r="J10" s="15"/>
      <c r="K10" s="15"/>
      <c r="L10" s="15">
        <v>166320</v>
      </c>
      <c r="M10" s="18"/>
      <c r="N10" s="17">
        <f t="shared" si="0"/>
        <v>166320</v>
      </c>
    </row>
    <row r="11" spans="1:14">
      <c r="A11" s="11"/>
      <c r="B11" s="12" t="s">
        <v>44</v>
      </c>
      <c r="C11" s="12" t="s">
        <v>39</v>
      </c>
      <c r="D11" s="13">
        <v>40653</v>
      </c>
      <c r="E11" s="13">
        <v>40654</v>
      </c>
      <c r="F11" s="14">
        <v>37752</v>
      </c>
      <c r="G11" s="15">
        <v>31680</v>
      </c>
      <c r="H11" s="15"/>
      <c r="I11" s="16"/>
      <c r="J11" s="15"/>
      <c r="K11" s="15"/>
      <c r="L11" s="15">
        <v>31680</v>
      </c>
      <c r="M11" s="18"/>
      <c r="N11" s="17">
        <f t="shared" si="0"/>
        <v>31680</v>
      </c>
    </row>
    <row r="12" spans="1:14">
      <c r="A12" s="11"/>
      <c r="B12" s="12" t="s">
        <v>45</v>
      </c>
      <c r="C12" s="12" t="s">
        <v>39</v>
      </c>
      <c r="D12" s="13">
        <v>40654</v>
      </c>
      <c r="E12" s="13">
        <v>40656</v>
      </c>
      <c r="F12" s="14">
        <v>37753</v>
      </c>
      <c r="G12" s="15">
        <v>394020</v>
      </c>
      <c r="H12" s="15"/>
      <c r="I12" s="16"/>
      <c r="J12" s="15"/>
      <c r="K12" s="15"/>
      <c r="L12" s="15">
        <v>394020</v>
      </c>
      <c r="M12" s="18"/>
      <c r="N12" s="17">
        <f t="shared" si="0"/>
        <v>394020</v>
      </c>
    </row>
    <row r="13" spans="1:14">
      <c r="A13" s="11"/>
      <c r="B13" s="12" t="s">
        <v>46</v>
      </c>
      <c r="C13" s="12" t="s">
        <v>39</v>
      </c>
      <c r="D13" s="13">
        <v>40657</v>
      </c>
      <c r="E13" s="13">
        <v>40659</v>
      </c>
      <c r="F13" s="14">
        <v>37754</v>
      </c>
      <c r="G13" s="15">
        <v>55440</v>
      </c>
      <c r="H13" s="15"/>
      <c r="I13" s="16"/>
      <c r="J13" s="15"/>
      <c r="K13" s="15"/>
      <c r="L13" s="15">
        <v>55440</v>
      </c>
      <c r="M13" s="18"/>
      <c r="N13" s="17">
        <f t="shared" si="0"/>
        <v>55440</v>
      </c>
    </row>
    <row r="14" spans="1:14">
      <c r="A14" s="11"/>
      <c r="B14" s="12" t="s">
        <v>40</v>
      </c>
      <c r="C14" s="12" t="s">
        <v>39</v>
      </c>
      <c r="D14" s="13">
        <v>40658</v>
      </c>
      <c r="E14" s="13">
        <v>40660</v>
      </c>
      <c r="F14" s="14">
        <v>37755</v>
      </c>
      <c r="G14" s="15">
        <v>322740</v>
      </c>
      <c r="H14" s="15"/>
      <c r="I14" s="16"/>
      <c r="J14" s="15"/>
      <c r="K14" s="15"/>
      <c r="L14" s="15">
        <v>322740</v>
      </c>
      <c r="M14" s="18"/>
      <c r="N14" s="17">
        <f t="shared" si="0"/>
        <v>322740</v>
      </c>
    </row>
    <row r="15" spans="1:14">
      <c r="A15" s="11"/>
      <c r="B15" s="12" t="s">
        <v>47</v>
      </c>
      <c r="C15" s="12" t="s">
        <v>39</v>
      </c>
      <c r="D15" s="13">
        <v>40658</v>
      </c>
      <c r="E15" s="13">
        <v>40659</v>
      </c>
      <c r="F15" s="14">
        <v>37756</v>
      </c>
      <c r="G15" s="15">
        <v>27720</v>
      </c>
      <c r="H15" s="15"/>
      <c r="I15" s="16"/>
      <c r="J15" s="15"/>
      <c r="K15" s="15"/>
      <c r="L15" s="15">
        <v>27720</v>
      </c>
      <c r="M15" s="18"/>
      <c r="N15" s="17">
        <f t="shared" si="0"/>
        <v>27720</v>
      </c>
    </row>
    <row r="16" spans="1:14">
      <c r="A16" s="11"/>
      <c r="B16" s="12" t="s">
        <v>48</v>
      </c>
      <c r="C16" s="12" t="s">
        <v>39</v>
      </c>
      <c r="D16" s="13">
        <v>40658</v>
      </c>
      <c r="E16" s="13">
        <v>40659</v>
      </c>
      <c r="F16" s="14">
        <v>37757</v>
      </c>
      <c r="G16" s="15">
        <v>27720</v>
      </c>
      <c r="H16" s="15"/>
      <c r="I16" s="16"/>
      <c r="J16" s="15"/>
      <c r="K16" s="15"/>
      <c r="L16" s="15">
        <v>27720</v>
      </c>
      <c r="M16" s="18"/>
      <c r="N16" s="17">
        <f t="shared" si="0"/>
        <v>27720</v>
      </c>
    </row>
    <row r="17" spans="1:14">
      <c r="A17" s="11"/>
      <c r="B17" s="12" t="s">
        <v>49</v>
      </c>
      <c r="C17" s="12" t="s">
        <v>39</v>
      </c>
      <c r="D17" s="13">
        <v>40658</v>
      </c>
      <c r="E17" s="13">
        <v>40659</v>
      </c>
      <c r="F17" s="14">
        <v>37758</v>
      </c>
      <c r="G17" s="15">
        <v>27720</v>
      </c>
      <c r="H17" s="15"/>
      <c r="I17" s="16"/>
      <c r="J17" s="15"/>
      <c r="K17" s="15"/>
      <c r="L17" s="15">
        <v>27720</v>
      </c>
      <c r="M17" s="18"/>
      <c r="N17" s="17">
        <f t="shared" si="0"/>
        <v>27720</v>
      </c>
    </row>
    <row r="18" spans="1:14">
      <c r="A18" s="11"/>
      <c r="B18" s="12" t="s">
        <v>50</v>
      </c>
      <c r="C18" s="12" t="s">
        <v>51</v>
      </c>
      <c r="D18" s="13">
        <v>40634</v>
      </c>
      <c r="E18" s="13">
        <v>40636</v>
      </c>
      <c r="F18" s="14">
        <v>37759</v>
      </c>
      <c r="G18" s="15">
        <v>429660</v>
      </c>
      <c r="H18" s="15"/>
      <c r="I18" s="16"/>
      <c r="J18" s="15"/>
      <c r="K18" s="15"/>
      <c r="L18" s="15">
        <v>429660</v>
      </c>
      <c r="M18" s="18"/>
      <c r="N18" s="17">
        <f t="shared" si="0"/>
        <v>429660</v>
      </c>
    </row>
    <row r="19" spans="1:14">
      <c r="A19" s="11"/>
      <c r="B19" s="12" t="s">
        <v>52</v>
      </c>
      <c r="C19" s="12" t="s">
        <v>51</v>
      </c>
      <c r="D19" s="13">
        <v>40638</v>
      </c>
      <c r="E19" s="13">
        <v>40640</v>
      </c>
      <c r="F19" s="14">
        <v>37760</v>
      </c>
      <c r="G19" s="15">
        <v>55440</v>
      </c>
      <c r="H19" s="15"/>
      <c r="I19" s="16"/>
      <c r="J19" s="15"/>
      <c r="K19" s="15"/>
      <c r="L19" s="15">
        <v>55440</v>
      </c>
      <c r="M19" s="18"/>
      <c r="N19" s="17">
        <f t="shared" si="0"/>
        <v>55440</v>
      </c>
    </row>
    <row r="20" spans="1:14">
      <c r="A20" s="11"/>
      <c r="B20" s="12" t="s">
        <v>53</v>
      </c>
      <c r="C20" s="12" t="s">
        <v>51</v>
      </c>
      <c r="D20" s="13">
        <v>40644</v>
      </c>
      <c r="E20" s="13">
        <v>40646</v>
      </c>
      <c r="F20" s="14">
        <v>37761</v>
      </c>
      <c r="G20" s="15">
        <v>110880</v>
      </c>
      <c r="H20" s="15"/>
      <c r="I20" s="16"/>
      <c r="J20" s="15"/>
      <c r="K20" s="15"/>
      <c r="L20" s="15">
        <v>110880</v>
      </c>
      <c r="M20" s="18"/>
      <c r="N20" s="17">
        <f t="shared" si="0"/>
        <v>110880</v>
      </c>
    </row>
    <row r="21" spans="1:14">
      <c r="A21" s="11"/>
      <c r="B21" s="12" t="s">
        <v>54</v>
      </c>
      <c r="C21" s="12" t="s">
        <v>51</v>
      </c>
      <c r="D21" s="13">
        <v>40650</v>
      </c>
      <c r="E21" s="13">
        <v>40652</v>
      </c>
      <c r="F21" s="14">
        <v>37762</v>
      </c>
      <c r="G21" s="15">
        <v>55440</v>
      </c>
      <c r="H21" s="15"/>
      <c r="I21" s="16"/>
      <c r="J21" s="15"/>
      <c r="K21" s="15"/>
      <c r="L21" s="15">
        <v>55440</v>
      </c>
      <c r="M21" s="18"/>
      <c r="N21" s="17">
        <f t="shared" si="0"/>
        <v>55440</v>
      </c>
    </row>
    <row r="22" spans="1:14">
      <c r="A22" s="11"/>
      <c r="B22" s="12" t="s">
        <v>55</v>
      </c>
      <c r="C22" s="12" t="s">
        <v>56</v>
      </c>
      <c r="D22" s="13">
        <v>40651</v>
      </c>
      <c r="E22" s="13">
        <v>40657</v>
      </c>
      <c r="F22" s="14">
        <v>37763</v>
      </c>
      <c r="G22" s="15">
        <v>110880</v>
      </c>
      <c r="H22" s="15"/>
      <c r="I22" s="16"/>
      <c r="J22" s="15"/>
      <c r="K22" s="15"/>
      <c r="L22" s="15">
        <v>110880</v>
      </c>
      <c r="M22" s="18"/>
      <c r="N22" s="17">
        <f t="shared" si="0"/>
        <v>110880</v>
      </c>
    </row>
    <row r="23" spans="1:14">
      <c r="A23" s="11"/>
      <c r="B23" s="12" t="s">
        <v>57</v>
      </c>
      <c r="C23" s="12" t="s">
        <v>58</v>
      </c>
      <c r="D23" s="13">
        <v>40650</v>
      </c>
      <c r="E23" s="13">
        <v>40651</v>
      </c>
      <c r="F23" s="14">
        <v>37764</v>
      </c>
      <c r="G23" s="15">
        <v>100980</v>
      </c>
      <c r="H23" s="15"/>
      <c r="I23" s="16"/>
      <c r="J23" s="15"/>
      <c r="K23" s="15"/>
      <c r="L23" s="15">
        <v>100980</v>
      </c>
      <c r="M23" s="18"/>
      <c r="N23" s="17">
        <f t="shared" si="0"/>
        <v>100980</v>
      </c>
    </row>
    <row r="24" spans="1:14">
      <c r="A24" s="11"/>
      <c r="B24" s="12" t="s">
        <v>59</v>
      </c>
      <c r="C24" s="19" t="s">
        <v>60</v>
      </c>
      <c r="D24" s="13">
        <v>40653</v>
      </c>
      <c r="E24" s="13">
        <v>40655</v>
      </c>
      <c r="F24" s="14">
        <v>37765</v>
      </c>
      <c r="G24" s="15">
        <v>212851</v>
      </c>
      <c r="H24" s="15"/>
      <c r="I24" s="15"/>
      <c r="J24" s="16"/>
      <c r="K24" s="15"/>
      <c r="L24" s="15">
        <v>212851</v>
      </c>
      <c r="M24" s="18"/>
      <c r="N24" s="17">
        <f t="shared" si="0"/>
        <v>212851</v>
      </c>
    </row>
    <row r="25" spans="1:14">
      <c r="A25" s="11"/>
      <c r="B25" s="12" t="s">
        <v>61</v>
      </c>
      <c r="C25" s="19" t="s">
        <v>62</v>
      </c>
      <c r="D25" s="13">
        <v>40640</v>
      </c>
      <c r="E25" s="13">
        <v>40644</v>
      </c>
      <c r="F25" s="14">
        <v>37766</v>
      </c>
      <c r="G25" s="15">
        <v>118800</v>
      </c>
      <c r="H25" s="15"/>
      <c r="I25" s="15"/>
      <c r="J25" s="16"/>
      <c r="K25" s="15"/>
      <c r="L25" s="15">
        <v>118800</v>
      </c>
      <c r="M25" s="18"/>
      <c r="N25" s="17">
        <f t="shared" si="0"/>
        <v>118800</v>
      </c>
    </row>
    <row r="26" spans="1:14">
      <c r="A26" s="11"/>
      <c r="B26" s="12" t="s">
        <v>63</v>
      </c>
      <c r="C26" s="12" t="s">
        <v>33</v>
      </c>
      <c r="D26" s="13">
        <v>40662</v>
      </c>
      <c r="E26" s="13">
        <v>40664</v>
      </c>
      <c r="F26" s="14">
        <v>37767</v>
      </c>
      <c r="G26" s="15">
        <v>89100</v>
      </c>
      <c r="H26" s="15"/>
      <c r="I26" s="16"/>
      <c r="J26" s="15"/>
      <c r="K26" s="15">
        <v>89100</v>
      </c>
      <c r="L26" s="15"/>
      <c r="M26" s="18"/>
      <c r="N26" s="17">
        <f t="shared" si="0"/>
        <v>89100</v>
      </c>
    </row>
    <row r="27" spans="1:14">
      <c r="A27" s="20"/>
      <c r="B27" s="12" t="s">
        <v>64</v>
      </c>
      <c r="C27" s="19" t="s">
        <v>62</v>
      </c>
      <c r="D27" s="13"/>
      <c r="E27" s="13"/>
      <c r="F27" s="14">
        <v>37768</v>
      </c>
      <c r="G27" s="15"/>
      <c r="H27" s="15" t="s">
        <v>65</v>
      </c>
      <c r="I27" s="15">
        <v>50490</v>
      </c>
      <c r="J27" s="16"/>
      <c r="K27" s="15"/>
      <c r="L27" s="15">
        <v>50490</v>
      </c>
      <c r="M27" s="18"/>
      <c r="N27" s="17">
        <f t="shared" si="0"/>
        <v>50490</v>
      </c>
    </row>
    <row r="28" spans="1:14">
      <c r="A28" s="20"/>
      <c r="B28" s="21" t="s">
        <v>66</v>
      </c>
      <c r="C28" s="19" t="s">
        <v>67</v>
      </c>
      <c r="D28" s="13">
        <v>40638</v>
      </c>
      <c r="E28" s="13">
        <v>40640</v>
      </c>
      <c r="F28" s="14">
        <v>37769</v>
      </c>
      <c r="G28" s="15">
        <v>55440</v>
      </c>
      <c r="H28" s="15"/>
      <c r="I28" s="16"/>
      <c r="J28" s="15"/>
      <c r="K28" s="15"/>
      <c r="L28" s="15">
        <v>55440</v>
      </c>
      <c r="M28" s="18"/>
      <c r="N28" s="17">
        <f t="shared" si="0"/>
        <v>55440</v>
      </c>
    </row>
    <row r="29" spans="1:14">
      <c r="A29" s="20"/>
      <c r="B29" s="21" t="s">
        <v>68</v>
      </c>
      <c r="C29" s="19" t="s">
        <v>67</v>
      </c>
      <c r="D29" s="13">
        <v>40638</v>
      </c>
      <c r="E29" s="13">
        <v>40641</v>
      </c>
      <c r="F29" s="14">
        <v>37770</v>
      </c>
      <c r="G29" s="15">
        <v>234630</v>
      </c>
      <c r="H29" s="15"/>
      <c r="I29" s="16"/>
      <c r="J29" s="16"/>
      <c r="K29" s="15"/>
      <c r="L29" s="15">
        <v>234630</v>
      </c>
      <c r="M29" s="18"/>
      <c r="N29" s="17">
        <f t="shared" si="0"/>
        <v>234630</v>
      </c>
    </row>
    <row r="30" spans="1:14">
      <c r="A30" s="20"/>
      <c r="B30" s="11" t="s">
        <v>69</v>
      </c>
      <c r="C30" s="19" t="s">
        <v>67</v>
      </c>
      <c r="D30" s="13">
        <v>40657</v>
      </c>
      <c r="E30" s="13">
        <v>40658</v>
      </c>
      <c r="F30" s="14">
        <v>37771</v>
      </c>
      <c r="G30" s="15">
        <v>63360</v>
      </c>
      <c r="H30" s="15"/>
      <c r="I30" s="16"/>
      <c r="J30" s="16"/>
      <c r="K30" s="15"/>
      <c r="L30" s="15">
        <v>63360</v>
      </c>
      <c r="M30" s="18"/>
      <c r="N30" s="17">
        <f t="shared" si="0"/>
        <v>63360</v>
      </c>
    </row>
    <row r="31" spans="1:14">
      <c r="A31" s="20"/>
      <c r="B31" s="21" t="s">
        <v>70</v>
      </c>
      <c r="C31" s="19" t="s">
        <v>67</v>
      </c>
      <c r="D31" s="13">
        <v>40647</v>
      </c>
      <c r="E31" s="13">
        <v>40648</v>
      </c>
      <c r="F31" s="14">
        <v>37772</v>
      </c>
      <c r="G31" s="15">
        <v>27720</v>
      </c>
      <c r="H31" s="15"/>
      <c r="I31" s="15"/>
      <c r="J31" s="15"/>
      <c r="K31" s="15"/>
      <c r="L31" s="15">
        <v>27720</v>
      </c>
      <c r="M31" s="18"/>
      <c r="N31" s="17">
        <f t="shared" si="0"/>
        <v>27720</v>
      </c>
    </row>
    <row r="32" spans="1:14">
      <c r="A32" s="22"/>
      <c r="B32" s="21" t="s">
        <v>71</v>
      </c>
      <c r="C32" s="19"/>
      <c r="D32" s="13"/>
      <c r="E32" s="13"/>
      <c r="F32" s="14">
        <v>37773</v>
      </c>
      <c r="G32" s="15"/>
      <c r="H32" s="23" t="s">
        <v>37</v>
      </c>
      <c r="I32" s="24">
        <v>4000</v>
      </c>
      <c r="J32" s="15">
        <v>4000</v>
      </c>
      <c r="K32" s="25"/>
      <c r="L32" s="15"/>
      <c r="M32" s="18"/>
      <c r="N32" s="17">
        <f t="shared" si="0"/>
        <v>4000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3483851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3429361</v>
      </c>
      <c r="H44" s="15"/>
      <c r="I44" s="34">
        <f>SUM(I10:I42)</f>
        <v>54490</v>
      </c>
      <c r="J44" s="34">
        <f>SUM(J6:J42)</f>
        <v>4000</v>
      </c>
      <c r="K44" s="34">
        <f>SUM(K6:K42)</f>
        <v>89100</v>
      </c>
      <c r="L44" s="34">
        <f>SUM(L6:L43)</f>
        <v>3390751</v>
      </c>
      <c r="M44" s="34">
        <f>SUM(M6:M43)</f>
        <v>0</v>
      </c>
      <c r="N44" s="34">
        <f>SUM(J44:M44)</f>
        <v>3483851</v>
      </c>
    </row>
    <row r="45" spans="1:14">
      <c r="A45" s="1"/>
      <c r="B45" s="1"/>
      <c r="C45" s="1"/>
      <c r="D45" s="35"/>
      <c r="E45" s="1"/>
      <c r="F45" s="1"/>
      <c r="G45" s="1"/>
      <c r="H45" s="45" t="s">
        <v>24</v>
      </c>
      <c r="I45" s="36"/>
      <c r="J45" s="32"/>
      <c r="K45" s="1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0" t="s">
        <v>26</v>
      </c>
      <c r="F46" s="10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10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4000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23622047244094491" right="0.23622047244094491" top="0.74803149606299213" bottom="0.74803149606299213" header="0.31496062992125984" footer="0.31496062992125984"/>
  <pageSetup scale="60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8" sqref="B18:B19"/>
    </sheetView>
  </sheetViews>
  <sheetFormatPr baseColWidth="10" defaultRowHeight="15"/>
  <cols>
    <col min="1" max="1" width="8.42578125" style="4" customWidth="1"/>
    <col min="2" max="2" width="26" style="4" customWidth="1"/>
    <col min="3" max="4" width="28.8554687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</v>
      </c>
      <c r="F3" s="8"/>
      <c r="G3" s="1"/>
      <c r="H3" s="1"/>
      <c r="I3" s="1"/>
      <c r="J3" s="9"/>
      <c r="K3" s="174">
        <v>40664</v>
      </c>
      <c r="L3" s="174"/>
      <c r="M3" s="174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</v>
      </c>
      <c r="C6" s="12" t="s">
        <v>20</v>
      </c>
      <c r="D6" s="13">
        <v>40661</v>
      </c>
      <c r="E6" s="13">
        <v>40664</v>
      </c>
      <c r="F6" s="14">
        <v>37742</v>
      </c>
      <c r="G6" s="15">
        <v>89100</v>
      </c>
      <c r="H6" s="15"/>
      <c r="I6" s="16"/>
      <c r="J6" s="15"/>
      <c r="K6" s="15">
        <v>89100</v>
      </c>
      <c r="L6" s="15"/>
      <c r="M6" s="15"/>
      <c r="N6" s="15">
        <v>89100</v>
      </c>
    </row>
    <row r="7" spans="1:14">
      <c r="A7" s="11"/>
      <c r="B7" s="12" t="s">
        <v>21</v>
      </c>
      <c r="C7" s="12"/>
      <c r="D7" s="13"/>
      <c r="E7" s="13"/>
      <c r="F7" s="14">
        <v>37743</v>
      </c>
      <c r="G7" s="15"/>
      <c r="H7" s="15" t="s">
        <v>22</v>
      </c>
      <c r="I7" s="16">
        <v>98010</v>
      </c>
      <c r="J7" s="15"/>
      <c r="K7" s="15">
        <v>98010</v>
      </c>
      <c r="L7" s="15"/>
      <c r="M7" s="15"/>
      <c r="N7" s="17">
        <f t="shared" ref="N7:N42" si="0">SUM(G7+I7)</f>
        <v>98010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20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187110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89100</v>
      </c>
      <c r="H44" s="15"/>
      <c r="I44" s="34">
        <f>SUM(I10:I42)</f>
        <v>0</v>
      </c>
      <c r="J44" s="34">
        <f>SUM(J6:J42)</f>
        <v>0</v>
      </c>
      <c r="K44" s="34">
        <f>SUM(K6:K42)</f>
        <v>187110</v>
      </c>
      <c r="L44" s="34">
        <f>SUM(L6:L43)</f>
        <v>0</v>
      </c>
      <c r="M44" s="34">
        <f>SUM(M6:M43)</f>
        <v>0</v>
      </c>
      <c r="N44" s="34">
        <f>SUM(J44:M44)</f>
        <v>187110</v>
      </c>
    </row>
    <row r="45" spans="1:14">
      <c r="A45" s="1"/>
      <c r="B45" s="1"/>
      <c r="C45" s="1"/>
      <c r="D45" s="35"/>
      <c r="E45" s="1"/>
      <c r="F45" s="1"/>
      <c r="G45" s="1"/>
      <c r="H45" s="3" t="s">
        <v>24</v>
      </c>
      <c r="I45" s="36"/>
      <c r="J45" s="32"/>
      <c r="K45" s="9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" t="s">
        <v>26</v>
      </c>
      <c r="F46" s="9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9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orientation="portrait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8" sqref="C18"/>
    </sheetView>
  </sheetViews>
  <sheetFormatPr baseColWidth="10" defaultRowHeight="15"/>
  <cols>
    <col min="1" max="1" width="8.42578125" style="4" customWidth="1"/>
    <col min="2" max="2" width="26" style="4" customWidth="1"/>
    <col min="3" max="3" width="28.85546875" style="4" customWidth="1"/>
    <col min="4" max="4" width="17.570312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30</v>
      </c>
      <c r="F3" s="8"/>
      <c r="G3" s="1"/>
      <c r="H3" s="1"/>
      <c r="I3" s="1"/>
      <c r="J3" s="9"/>
      <c r="K3" s="174">
        <v>40664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32</v>
      </c>
      <c r="C6" s="12" t="s">
        <v>33</v>
      </c>
      <c r="D6" s="13">
        <v>40664</v>
      </c>
      <c r="E6" s="13">
        <v>40666</v>
      </c>
      <c r="F6" s="14">
        <v>37744</v>
      </c>
      <c r="G6" s="15">
        <v>48510</v>
      </c>
      <c r="H6" s="15"/>
      <c r="I6" s="16"/>
      <c r="J6" s="15">
        <v>48510</v>
      </c>
      <c r="K6" s="15"/>
      <c r="L6" s="15"/>
      <c r="M6" s="15"/>
      <c r="N6" s="15">
        <v>89100</v>
      </c>
    </row>
    <row r="7" spans="1:14">
      <c r="A7" s="11"/>
      <c r="B7" s="12" t="s">
        <v>34</v>
      </c>
      <c r="C7" s="12"/>
      <c r="D7" s="13"/>
      <c r="E7" s="13"/>
      <c r="F7" s="14">
        <v>37745</v>
      </c>
      <c r="G7" s="15"/>
      <c r="H7" s="15" t="s">
        <v>35</v>
      </c>
      <c r="I7" s="16">
        <v>211860</v>
      </c>
      <c r="J7" s="15"/>
      <c r="K7" s="15">
        <v>211860</v>
      </c>
      <c r="L7" s="15"/>
      <c r="M7" s="15"/>
      <c r="N7" s="17">
        <f t="shared" ref="N7:N42" si="0">SUM(G7+I7)</f>
        <v>211860</v>
      </c>
    </row>
    <row r="8" spans="1:14">
      <c r="A8" s="11"/>
      <c r="B8" s="12" t="s">
        <v>36</v>
      </c>
      <c r="C8" s="12"/>
      <c r="D8" s="13"/>
      <c r="E8" s="13"/>
      <c r="F8" s="14">
        <v>37746</v>
      </c>
      <c r="G8" s="15"/>
      <c r="H8" s="15" t="s">
        <v>37</v>
      </c>
      <c r="I8" s="16">
        <v>3200</v>
      </c>
      <c r="J8" s="15">
        <v>3200</v>
      </c>
      <c r="K8" s="15"/>
      <c r="L8" s="15"/>
      <c r="M8" s="18"/>
      <c r="N8" s="17">
        <f t="shared" si="0"/>
        <v>3200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20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304160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48510</v>
      </c>
      <c r="H44" s="15"/>
      <c r="I44" s="34">
        <f>SUM(I10:I42)</f>
        <v>0</v>
      </c>
      <c r="J44" s="34">
        <f>SUM(J6:J42)</f>
        <v>51710</v>
      </c>
      <c r="K44" s="34">
        <f>SUM(K6:K42)</f>
        <v>211860</v>
      </c>
      <c r="L44" s="34">
        <f>SUM(L6:L43)</f>
        <v>0</v>
      </c>
      <c r="M44" s="34">
        <f>SUM(M6:M43)</f>
        <v>0</v>
      </c>
      <c r="N44" s="34">
        <f>SUM(J44:M44)</f>
        <v>263570</v>
      </c>
    </row>
    <row r="45" spans="1:14">
      <c r="A45" s="1"/>
      <c r="B45" s="1"/>
      <c r="C45" s="1"/>
      <c r="D45" s="35"/>
      <c r="E45" s="1"/>
      <c r="F45" s="1"/>
      <c r="G45" s="1"/>
      <c r="H45" s="3" t="s">
        <v>24</v>
      </c>
      <c r="I45" s="36"/>
      <c r="J45" s="32"/>
      <c r="K45" s="9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9" t="s">
        <v>26</v>
      </c>
      <c r="F46" s="9"/>
      <c r="G46" s="1"/>
      <c r="H46" s="185"/>
      <c r="I46" s="186"/>
      <c r="J46" s="37"/>
      <c r="K46" s="38"/>
      <c r="L46" s="38"/>
      <c r="M46" s="1"/>
      <c r="N46" s="1"/>
    </row>
    <row r="47" spans="1:14" ht="15.75">
      <c r="A47" s="7" t="s">
        <v>27</v>
      </c>
      <c r="B47" s="9"/>
      <c r="C47" s="39"/>
      <c r="D47" s="1"/>
      <c r="E47" s="178">
        <v>495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44">
        <v>51700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51700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orientation="portrait" horizontalDpi="200" verticalDpi="20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4" sqref="B24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85</v>
      </c>
      <c r="F3" s="8"/>
      <c r="G3" s="1"/>
      <c r="H3" s="1"/>
      <c r="I3" s="1"/>
      <c r="J3" s="154"/>
      <c r="K3" s="174">
        <v>40691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119</v>
      </c>
      <c r="B6" s="12" t="s">
        <v>369</v>
      </c>
      <c r="C6" s="12" t="s">
        <v>33</v>
      </c>
      <c r="D6" s="13">
        <v>40691</v>
      </c>
      <c r="E6" s="13">
        <v>40694</v>
      </c>
      <c r="F6" s="14">
        <v>38004</v>
      </c>
      <c r="G6" s="15">
        <v>75000</v>
      </c>
      <c r="H6" s="15"/>
      <c r="I6" s="16"/>
      <c r="J6" s="15">
        <v>75000</v>
      </c>
      <c r="K6" s="15"/>
      <c r="L6" s="15"/>
      <c r="M6" s="15"/>
      <c r="N6" s="17">
        <f t="shared" ref="N6:N42" si="0">SUM(G6+I6)</f>
        <v>75000</v>
      </c>
    </row>
    <row r="7" spans="1:14">
      <c r="A7" s="11" t="s">
        <v>127</v>
      </c>
      <c r="B7" s="12" t="s">
        <v>370</v>
      </c>
      <c r="C7" s="12" t="s">
        <v>33</v>
      </c>
      <c r="D7" s="13">
        <v>40691</v>
      </c>
      <c r="E7" s="13">
        <v>40693</v>
      </c>
      <c r="F7" s="14">
        <v>38005</v>
      </c>
      <c r="G7" s="15">
        <v>50000</v>
      </c>
      <c r="H7" s="15"/>
      <c r="I7" s="16"/>
      <c r="J7" s="15">
        <v>50000</v>
      </c>
      <c r="K7" s="15"/>
      <c r="L7" s="15"/>
      <c r="M7" s="15"/>
      <c r="N7" s="17">
        <f t="shared" si="0"/>
        <v>50000</v>
      </c>
    </row>
    <row r="8" spans="1:14">
      <c r="A8" s="11" t="s">
        <v>185</v>
      </c>
      <c r="B8" s="12" t="s">
        <v>371</v>
      </c>
      <c r="C8" s="12" t="s">
        <v>33</v>
      </c>
      <c r="D8" s="13">
        <v>40691</v>
      </c>
      <c r="E8" s="13">
        <v>40692</v>
      </c>
      <c r="F8" s="14">
        <v>38006</v>
      </c>
      <c r="G8" s="15">
        <v>27500</v>
      </c>
      <c r="H8" s="15"/>
      <c r="I8" s="16"/>
      <c r="J8" s="15"/>
      <c r="K8" s="15">
        <v>27500</v>
      </c>
      <c r="L8" s="15"/>
      <c r="M8" s="18"/>
      <c r="N8" s="17">
        <f t="shared" si="0"/>
        <v>27500</v>
      </c>
    </row>
    <row r="9" spans="1:14">
      <c r="A9" s="11" t="s">
        <v>124</v>
      </c>
      <c r="B9" s="12" t="s">
        <v>372</v>
      </c>
      <c r="C9" s="12" t="s">
        <v>33</v>
      </c>
      <c r="D9" s="13"/>
      <c r="E9" s="13"/>
      <c r="F9" s="14">
        <v>38007</v>
      </c>
      <c r="G9" s="15"/>
      <c r="H9" s="15" t="s">
        <v>373</v>
      </c>
      <c r="I9" s="16">
        <v>55000</v>
      </c>
      <c r="J9" s="15"/>
      <c r="K9" s="15">
        <v>55000</v>
      </c>
      <c r="L9" s="15"/>
      <c r="M9" s="15"/>
      <c r="N9" s="17">
        <f t="shared" si="0"/>
        <v>55000</v>
      </c>
    </row>
    <row r="10" spans="1:14">
      <c r="A10" s="11" t="s">
        <v>345</v>
      </c>
      <c r="B10" s="12" t="s">
        <v>374</v>
      </c>
      <c r="C10" s="12" t="s">
        <v>33</v>
      </c>
      <c r="D10" s="13">
        <v>40691</v>
      </c>
      <c r="E10" s="13">
        <v>40695</v>
      </c>
      <c r="F10" s="14">
        <v>38008</v>
      </c>
      <c r="G10" s="15">
        <v>100000</v>
      </c>
      <c r="H10" s="15"/>
      <c r="I10" s="16"/>
      <c r="J10" s="15"/>
      <c r="K10" s="15">
        <v>100000</v>
      </c>
      <c r="L10" s="15"/>
      <c r="M10" s="18"/>
      <c r="N10" s="17">
        <f t="shared" si="0"/>
        <v>100000</v>
      </c>
    </row>
    <row r="11" spans="1:14">
      <c r="A11" s="11" t="s">
        <v>341</v>
      </c>
      <c r="B11" s="12" t="s">
        <v>375</v>
      </c>
      <c r="C11" s="12" t="s">
        <v>376</v>
      </c>
      <c r="D11" s="13">
        <v>40691</v>
      </c>
      <c r="E11" s="13">
        <v>40692</v>
      </c>
      <c r="F11" s="14">
        <v>38009</v>
      </c>
      <c r="G11" s="15">
        <v>20000</v>
      </c>
      <c r="H11" s="15"/>
      <c r="I11" s="16"/>
      <c r="J11" s="15"/>
      <c r="K11" s="15">
        <v>20000</v>
      </c>
      <c r="L11" s="15"/>
      <c r="M11" s="18"/>
      <c r="N11" s="17">
        <f t="shared" si="0"/>
        <v>20000</v>
      </c>
    </row>
    <row r="12" spans="1:14">
      <c r="A12" s="11" t="s">
        <v>377</v>
      </c>
      <c r="B12" s="12" t="s">
        <v>378</v>
      </c>
      <c r="C12" s="12" t="s">
        <v>376</v>
      </c>
      <c r="D12" s="13">
        <v>40691</v>
      </c>
      <c r="E12" s="13">
        <v>40692</v>
      </c>
      <c r="F12" s="14">
        <v>38010</v>
      </c>
      <c r="G12" s="15">
        <v>20000</v>
      </c>
      <c r="H12" s="15"/>
      <c r="I12" s="16"/>
      <c r="J12" s="15"/>
      <c r="K12" s="15">
        <v>20000</v>
      </c>
      <c r="L12" s="15"/>
      <c r="M12" s="18"/>
      <c r="N12" s="17">
        <f t="shared" si="0"/>
        <v>20000</v>
      </c>
    </row>
    <row r="13" spans="1:14">
      <c r="A13" s="11" t="s">
        <v>355</v>
      </c>
      <c r="B13" s="12" t="s">
        <v>379</v>
      </c>
      <c r="C13" s="12" t="s">
        <v>380</v>
      </c>
      <c r="D13" s="13">
        <v>40691</v>
      </c>
      <c r="E13" s="13">
        <v>40692</v>
      </c>
      <c r="F13" s="14">
        <v>38011</v>
      </c>
      <c r="G13" s="15">
        <v>21000</v>
      </c>
      <c r="H13" s="15"/>
      <c r="I13" s="16"/>
      <c r="J13" s="15">
        <v>21000</v>
      </c>
      <c r="K13" s="15"/>
      <c r="L13" s="15"/>
      <c r="M13" s="18"/>
      <c r="N13" s="17">
        <f t="shared" si="0"/>
        <v>21000</v>
      </c>
    </row>
    <row r="14" spans="1:14">
      <c r="A14" s="11"/>
      <c r="B14" s="12" t="s">
        <v>3</v>
      </c>
      <c r="C14" s="19"/>
      <c r="D14" s="13"/>
      <c r="E14" s="13"/>
      <c r="F14" s="14">
        <v>38012</v>
      </c>
      <c r="G14" s="15"/>
      <c r="H14" s="15" t="s">
        <v>37</v>
      </c>
      <c r="I14" s="16">
        <v>5900</v>
      </c>
      <c r="J14" s="15">
        <v>5900</v>
      </c>
      <c r="K14" s="15"/>
      <c r="L14" s="15"/>
      <c r="M14" s="18"/>
      <c r="N14" s="17">
        <f t="shared" si="0"/>
        <v>5900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374400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313500</v>
      </c>
      <c r="H44" s="15"/>
      <c r="I44" s="34">
        <f>SUM(I10:I42)</f>
        <v>5900</v>
      </c>
      <c r="J44" s="34">
        <f>SUM(J6:J42)</f>
        <v>151900</v>
      </c>
      <c r="K44" s="34">
        <f>SUM(K6:K42)</f>
        <v>222500</v>
      </c>
      <c r="L44" s="34">
        <f>SUM(L6:L43)</f>
        <v>0</v>
      </c>
      <c r="M44" s="34">
        <f>SUM(M6:M43)</f>
        <v>0</v>
      </c>
      <c r="N44" s="34">
        <f>SUM(J44:M44)</f>
        <v>374400</v>
      </c>
    </row>
    <row r="45" spans="1:14">
      <c r="A45" s="1"/>
      <c r="B45" s="1"/>
      <c r="C45" s="1"/>
      <c r="D45" s="35"/>
      <c r="E45" s="1"/>
      <c r="F45" s="1"/>
      <c r="G45" s="1"/>
      <c r="H45" s="153" t="s">
        <v>24</v>
      </c>
      <c r="I45" s="36"/>
      <c r="J45" s="32"/>
      <c r="K45" s="154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54" t="s">
        <v>26</v>
      </c>
      <c r="F46" s="154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54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250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125000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26900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151900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1"/>
  <sheetViews>
    <sheetView topLeftCell="A10" workbookViewId="0">
      <selection activeCell="B35" sqref="B35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358</v>
      </c>
      <c r="F3" s="8"/>
      <c r="G3" s="1"/>
      <c r="H3" s="1"/>
      <c r="I3" s="1"/>
      <c r="J3" s="152"/>
      <c r="K3" s="174">
        <v>40691</v>
      </c>
      <c r="L3" s="174"/>
      <c r="M3" s="174"/>
      <c r="N3" s="7" t="s">
        <v>365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366</v>
      </c>
      <c r="C6" s="12"/>
      <c r="D6" s="13">
        <v>40689</v>
      </c>
      <c r="E6" s="13">
        <v>40691</v>
      </c>
      <c r="F6" s="14">
        <v>38001</v>
      </c>
      <c r="G6" s="15">
        <v>397000</v>
      </c>
      <c r="H6" s="15"/>
      <c r="I6" s="16"/>
      <c r="J6" s="15"/>
      <c r="K6" s="15">
        <v>397000</v>
      </c>
      <c r="L6" s="15"/>
      <c r="M6" s="15"/>
      <c r="N6" s="17">
        <f t="shared" ref="N6:N42" si="0">SUM(G6+I6)</f>
        <v>397000</v>
      </c>
    </row>
    <row r="7" spans="1:14">
      <c r="A7" s="11" t="s">
        <v>367</v>
      </c>
      <c r="B7" s="12" t="s">
        <v>368</v>
      </c>
      <c r="C7" s="12" t="s">
        <v>20</v>
      </c>
      <c r="D7" s="13">
        <v>40691</v>
      </c>
      <c r="E7" s="13">
        <v>40692</v>
      </c>
      <c r="F7" s="14">
        <v>38002</v>
      </c>
      <c r="G7" s="15">
        <v>38000</v>
      </c>
      <c r="H7" s="15"/>
      <c r="I7" s="16"/>
      <c r="J7" s="15"/>
      <c r="K7" s="15">
        <v>38000</v>
      </c>
      <c r="L7" s="15"/>
      <c r="M7" s="15"/>
      <c r="N7" s="17">
        <f t="shared" si="0"/>
        <v>38000</v>
      </c>
    </row>
    <row r="8" spans="1:14">
      <c r="A8" s="11"/>
      <c r="B8" s="12" t="s">
        <v>114</v>
      </c>
      <c r="C8" s="12" t="s">
        <v>20</v>
      </c>
      <c r="D8" s="13"/>
      <c r="E8" s="13"/>
      <c r="F8" s="14">
        <v>38003</v>
      </c>
      <c r="G8" s="15"/>
      <c r="H8" s="15" t="s">
        <v>37</v>
      </c>
      <c r="I8" s="16">
        <v>4200</v>
      </c>
      <c r="J8" s="15">
        <v>4200</v>
      </c>
      <c r="K8" s="15"/>
      <c r="L8" s="15"/>
      <c r="M8" s="18"/>
      <c r="N8" s="17">
        <f t="shared" si="0"/>
        <v>4200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439200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435000</v>
      </c>
      <c r="H44" s="15"/>
      <c r="I44" s="34">
        <f>SUM(I10:I42)</f>
        <v>0</v>
      </c>
      <c r="J44" s="34">
        <f>SUM(J6:J42)</f>
        <v>4200</v>
      </c>
      <c r="K44" s="34">
        <f>SUM(K6:K42)</f>
        <v>435000</v>
      </c>
      <c r="L44" s="34">
        <f>SUM(L6:L43)</f>
        <v>0</v>
      </c>
      <c r="M44" s="34">
        <f>SUM(M6:M43)</f>
        <v>0</v>
      </c>
      <c r="N44" s="34">
        <f>SUM(J44:M44)</f>
        <v>439200</v>
      </c>
    </row>
    <row r="45" spans="1:14">
      <c r="A45" s="1"/>
      <c r="B45" s="1"/>
      <c r="C45" s="1"/>
      <c r="D45" s="35"/>
      <c r="E45" s="1"/>
      <c r="F45" s="1"/>
      <c r="G45" s="1"/>
      <c r="H45" s="151" t="s">
        <v>24</v>
      </c>
      <c r="I45" s="36"/>
      <c r="J45" s="32"/>
      <c r="K45" s="152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52" t="s">
        <v>26</v>
      </c>
      <c r="F46" s="152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52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4200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4200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1"/>
  <sheetViews>
    <sheetView topLeftCell="B34" workbookViewId="0">
      <selection activeCell="C57" sqref="C57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25.28515625" style="4" bestFit="1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1"/>
      <c r="I1" s="1"/>
      <c r="J1" s="2" t="s">
        <v>1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71" t="s">
        <v>2</v>
      </c>
      <c r="C3" s="172"/>
      <c r="D3" s="173"/>
      <c r="E3" s="7" t="s">
        <v>358</v>
      </c>
      <c r="F3" s="8"/>
      <c r="G3" s="1"/>
      <c r="H3" s="1"/>
      <c r="I3" s="1"/>
      <c r="J3" s="150"/>
      <c r="K3" s="174">
        <v>40690</v>
      </c>
      <c r="L3" s="174"/>
      <c r="M3" s="174"/>
      <c r="N3" s="7" t="s">
        <v>31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292</v>
      </c>
      <c r="B6" s="12" t="s">
        <v>142</v>
      </c>
      <c r="C6" s="12" t="s">
        <v>20</v>
      </c>
      <c r="D6" s="13">
        <v>40690</v>
      </c>
      <c r="E6" s="13">
        <v>40691</v>
      </c>
      <c r="F6" s="14">
        <v>37996</v>
      </c>
      <c r="G6" s="15">
        <v>29500</v>
      </c>
      <c r="H6" s="15"/>
      <c r="I6" s="16"/>
      <c r="J6" s="15"/>
      <c r="K6" s="15">
        <v>29500</v>
      </c>
      <c r="L6" s="15"/>
      <c r="M6" s="15"/>
      <c r="N6" s="17">
        <f t="shared" ref="N6:N42" si="0">SUM(G6+I6)</f>
        <v>29500</v>
      </c>
    </row>
    <row r="7" spans="1:14">
      <c r="A7" s="11"/>
      <c r="B7" s="12" t="s">
        <v>362</v>
      </c>
      <c r="C7" s="12" t="s">
        <v>20</v>
      </c>
      <c r="D7" s="13"/>
      <c r="E7" s="13"/>
      <c r="F7" s="14">
        <v>37997</v>
      </c>
      <c r="G7" s="15">
        <v>0</v>
      </c>
      <c r="H7" s="15" t="s">
        <v>363</v>
      </c>
      <c r="I7" s="16">
        <v>39000</v>
      </c>
      <c r="J7" s="15"/>
      <c r="K7" s="15">
        <v>39000</v>
      </c>
      <c r="L7" s="15"/>
      <c r="M7" s="15"/>
      <c r="N7" s="17">
        <f t="shared" si="0"/>
        <v>39000</v>
      </c>
    </row>
    <row r="8" spans="1:14">
      <c r="A8" s="11" t="s">
        <v>124</v>
      </c>
      <c r="B8" s="12" t="s">
        <v>360</v>
      </c>
      <c r="C8" s="12" t="s">
        <v>361</v>
      </c>
      <c r="D8" s="13">
        <v>40690</v>
      </c>
      <c r="E8" s="13">
        <v>40693</v>
      </c>
      <c r="F8" s="14">
        <v>37998</v>
      </c>
      <c r="G8" s="15">
        <v>74250</v>
      </c>
      <c r="H8" s="15"/>
      <c r="I8" s="16"/>
      <c r="J8" s="15"/>
      <c r="K8" s="15"/>
      <c r="L8" s="15"/>
      <c r="M8" s="18">
        <v>74250</v>
      </c>
      <c r="N8" s="17">
        <f t="shared" si="0"/>
        <v>74250</v>
      </c>
    </row>
    <row r="9" spans="1:14">
      <c r="A9" s="11" t="s">
        <v>261</v>
      </c>
      <c r="B9" s="12" t="s">
        <v>359</v>
      </c>
      <c r="C9" s="12" t="s">
        <v>20</v>
      </c>
      <c r="D9" s="13">
        <v>40690</v>
      </c>
      <c r="E9" s="13">
        <v>40693</v>
      </c>
      <c r="F9" s="14">
        <v>37999</v>
      </c>
      <c r="G9" s="15">
        <v>73500</v>
      </c>
      <c r="H9" s="15"/>
      <c r="I9" s="16"/>
      <c r="J9" s="15">
        <v>36750</v>
      </c>
      <c r="K9" s="15">
        <v>36750</v>
      </c>
      <c r="L9" s="15"/>
      <c r="M9" s="15"/>
      <c r="N9" s="17">
        <f t="shared" si="0"/>
        <v>73500</v>
      </c>
    </row>
    <row r="10" spans="1:14">
      <c r="A10" s="11" t="s">
        <v>132</v>
      </c>
      <c r="B10" s="12" t="s">
        <v>364</v>
      </c>
      <c r="C10" s="12" t="s">
        <v>20</v>
      </c>
      <c r="D10" s="13">
        <v>40690</v>
      </c>
      <c r="E10" s="13">
        <v>40692</v>
      </c>
      <c r="F10" s="14">
        <v>38000</v>
      </c>
      <c r="G10" s="15">
        <v>60000</v>
      </c>
      <c r="H10" s="15"/>
      <c r="I10" s="16"/>
      <c r="J10" s="15">
        <v>60000</v>
      </c>
      <c r="K10" s="15"/>
      <c r="L10" s="15"/>
      <c r="M10" s="18"/>
      <c r="N10" s="17">
        <f t="shared" si="0"/>
        <v>60000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276250</v>
      </c>
    </row>
    <row r="44" spans="1:14">
      <c r="A44" s="7" t="s">
        <v>23</v>
      </c>
      <c r="B44" s="7"/>
      <c r="C44" s="32"/>
      <c r="D44" s="33"/>
      <c r="E44" s="33"/>
      <c r="F44" s="33"/>
      <c r="G44" s="15">
        <f>SUM(G6:G43)</f>
        <v>237250</v>
      </c>
      <c r="H44" s="15"/>
      <c r="I44" s="34">
        <f>SUM(I10:I42)</f>
        <v>0</v>
      </c>
      <c r="J44" s="34">
        <f>SUM(J6:J42)</f>
        <v>96750</v>
      </c>
      <c r="K44" s="34">
        <f>SUM(K6:K42)</f>
        <v>105250</v>
      </c>
      <c r="L44" s="34">
        <f>SUM(L6:L43)</f>
        <v>0</v>
      </c>
      <c r="M44" s="34">
        <f>SUM(M6:M43)</f>
        <v>74250</v>
      </c>
      <c r="N44" s="34">
        <f>SUM(J44:M44)</f>
        <v>276250</v>
      </c>
    </row>
    <row r="45" spans="1:14">
      <c r="A45" s="1"/>
      <c r="B45" s="1"/>
      <c r="C45" s="1"/>
      <c r="D45" s="35"/>
      <c r="E45" s="1"/>
      <c r="F45" s="1"/>
      <c r="G45" s="1"/>
      <c r="H45" s="149" t="s">
        <v>24</v>
      </c>
      <c r="I45" s="36"/>
      <c r="J45" s="32"/>
      <c r="K45" s="150"/>
      <c r="L45" s="32"/>
      <c r="M45" s="32"/>
      <c r="N45" s="1"/>
    </row>
    <row r="46" spans="1:14" ht="18.75">
      <c r="A46" s="7" t="s">
        <v>25</v>
      </c>
      <c r="B46" s="7"/>
      <c r="C46" s="1"/>
      <c r="D46" s="35"/>
      <c r="E46" s="150" t="s">
        <v>26</v>
      </c>
      <c r="F46" s="150"/>
      <c r="G46" s="62"/>
      <c r="H46" s="176"/>
      <c r="I46" s="177"/>
      <c r="J46" s="37"/>
      <c r="K46" s="38"/>
      <c r="L46" s="38"/>
      <c r="M46" s="1"/>
      <c r="N46" s="1"/>
    </row>
    <row r="47" spans="1:14" ht="15.75">
      <c r="A47" s="7" t="s">
        <v>27</v>
      </c>
      <c r="B47" s="150"/>
      <c r="C47" s="39"/>
      <c r="D47" s="1"/>
      <c r="E47" s="178">
        <v>500</v>
      </c>
      <c r="F47" s="179"/>
      <c r="G47" s="180"/>
      <c r="H47" s="181"/>
      <c r="I47" s="182"/>
      <c r="J47" s="38"/>
      <c r="K47" s="38"/>
      <c r="L47" s="38"/>
      <c r="M47" s="1"/>
      <c r="N47" s="40"/>
    </row>
    <row r="48" spans="1:14">
      <c r="A48" s="7" t="s">
        <v>28</v>
      </c>
      <c r="B48" s="1"/>
      <c r="C48" s="41">
        <v>130</v>
      </c>
      <c r="D48" s="1"/>
      <c r="E48" s="1"/>
      <c r="F48" s="1"/>
      <c r="G48" s="1"/>
      <c r="H48" s="42"/>
      <c r="I48" s="43"/>
      <c r="J48" s="1"/>
      <c r="K48" s="1"/>
      <c r="L48" s="1"/>
      <c r="M48" s="1"/>
      <c r="N48" s="40"/>
    </row>
    <row r="49" spans="1:14">
      <c r="A49" s="1"/>
      <c r="B49" s="1"/>
      <c r="C49" s="15">
        <f>((C47+C48)*E47)</f>
        <v>65000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0"/>
    </row>
    <row r="50" spans="1:14">
      <c r="A50" s="7" t="s">
        <v>29</v>
      </c>
      <c r="B50" s="1"/>
      <c r="C50" s="34">
        <v>31750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7" t="s">
        <v>18</v>
      </c>
      <c r="B51" s="167"/>
      <c r="C51" s="15">
        <f>SUM(C49+C50)</f>
        <v>96750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51181102362204722" top="1.1023622047244095" bottom="0.47244094488188981" header="0" footer="0"/>
  <pageSetup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33</vt:i4>
      </vt:variant>
    </vt:vector>
  </HeadingPairs>
  <TitlesOfParts>
    <vt:vector size="96" baseType="lpstr">
      <vt:lpstr>MAYO 31 PM</vt:lpstr>
      <vt:lpstr>MAYO 31 AM</vt:lpstr>
      <vt:lpstr>MAYO 30 PM</vt:lpstr>
      <vt:lpstr>MAYO 30 AM</vt:lpstr>
      <vt:lpstr>MAYO 29 PM</vt:lpstr>
      <vt:lpstr>MAYO 29 AM</vt:lpstr>
      <vt:lpstr>MAYO 28 PM</vt:lpstr>
      <vt:lpstr>MAYO 28 AM</vt:lpstr>
      <vt:lpstr>MAYO 27 PM</vt:lpstr>
      <vt:lpstr>MAYO 27 AM </vt:lpstr>
      <vt:lpstr>MAYO 26 PM</vt:lpstr>
      <vt:lpstr>MAYO 26 aM</vt:lpstr>
      <vt:lpstr>MAYO 25 PM</vt:lpstr>
      <vt:lpstr>MAYO 25 AM</vt:lpstr>
      <vt:lpstr>MAYO 24 PM</vt:lpstr>
      <vt:lpstr>MAYO 24 AM</vt:lpstr>
      <vt:lpstr>MAYO 23 PM</vt:lpstr>
      <vt:lpstr>MAYO 23 AM</vt:lpstr>
      <vt:lpstr>MAYO 22 PM</vt:lpstr>
      <vt:lpstr>MAYO 22 AM</vt:lpstr>
      <vt:lpstr>MAYO 21 PM</vt:lpstr>
      <vt:lpstr>MAYO 21 AM</vt:lpstr>
      <vt:lpstr>MAYO 20 PM </vt:lpstr>
      <vt:lpstr>MAYO20 Am</vt:lpstr>
      <vt:lpstr>MAYO 19 PM</vt:lpstr>
      <vt:lpstr>MAYO 19 AM</vt:lpstr>
      <vt:lpstr>MAYO 18 PM</vt:lpstr>
      <vt:lpstr>MAYO 18 AM</vt:lpstr>
      <vt:lpstr>MAYO 17 PM  </vt:lpstr>
      <vt:lpstr>MAYO 17 AM </vt:lpstr>
      <vt:lpstr>MAYO 16 PM</vt:lpstr>
      <vt:lpstr>MAYO 16 AM</vt:lpstr>
      <vt:lpstr>MAYO 15 PM</vt:lpstr>
      <vt:lpstr>MAYO 15 AM</vt:lpstr>
      <vt:lpstr>MAYO 14 PM</vt:lpstr>
      <vt:lpstr>MAYO 14 AM</vt:lpstr>
      <vt:lpstr>MAYO 13 PM</vt:lpstr>
      <vt:lpstr>MAYO 13 AM</vt:lpstr>
      <vt:lpstr>MAYO 12 PM</vt:lpstr>
      <vt:lpstr>MAYO 12 AM</vt:lpstr>
      <vt:lpstr>MAYO 11 PM</vt:lpstr>
      <vt:lpstr>MAYO 11 AM</vt:lpstr>
      <vt:lpstr>MAYO 10 PM</vt:lpstr>
      <vt:lpstr>MAYO 10 AM </vt:lpstr>
      <vt:lpstr>MAYO 09 PM </vt:lpstr>
      <vt:lpstr>MAYO 09 AM</vt:lpstr>
      <vt:lpstr>MAYO 08 PM</vt:lpstr>
      <vt:lpstr>MAYO 08 AM</vt:lpstr>
      <vt:lpstr>MAYO 07 PM</vt:lpstr>
      <vt:lpstr>MAYO 07AM</vt:lpstr>
      <vt:lpstr>MAYO 06 PM</vt:lpstr>
      <vt:lpstr>MAYO 06 AM</vt:lpstr>
      <vt:lpstr>MAYO 05 PM</vt:lpstr>
      <vt:lpstr>MAYO 05 AM</vt:lpstr>
      <vt:lpstr>MAYO 04MAYO PM</vt:lpstr>
      <vt:lpstr>MAYO 04 AM </vt:lpstr>
      <vt:lpstr>MAYO 03 PM</vt:lpstr>
      <vt:lpstr>MAYO 03 AM</vt:lpstr>
      <vt:lpstr>MAYO 02 PM</vt:lpstr>
      <vt:lpstr>MAYO 02 AM</vt:lpstr>
      <vt:lpstr>MAYO 01 AM</vt:lpstr>
      <vt:lpstr>MAYO 01 PM</vt:lpstr>
      <vt:lpstr>Hoja3</vt:lpstr>
      <vt:lpstr>'MAYO 02 PM'!Área_de_impresión</vt:lpstr>
      <vt:lpstr>'MAYO 03 AM'!Área_de_impresión</vt:lpstr>
      <vt:lpstr>'MAYO 04 AM '!Área_de_impresión</vt:lpstr>
      <vt:lpstr>'MAYO 04MAYO PM'!Área_de_impresión</vt:lpstr>
      <vt:lpstr>'MAYO 05 AM'!Área_de_impresión</vt:lpstr>
      <vt:lpstr>'MAYO 06 PM'!Área_de_impresión</vt:lpstr>
      <vt:lpstr>'MAYO 07AM'!Área_de_impresión</vt:lpstr>
      <vt:lpstr>'MAYO 08 PM'!Área_de_impresión</vt:lpstr>
      <vt:lpstr>'MAYO 09 AM'!Área_de_impresión</vt:lpstr>
      <vt:lpstr>'MAYO 09 PM '!Área_de_impresión</vt:lpstr>
      <vt:lpstr>'MAYO 10 AM '!Área_de_impresión</vt:lpstr>
      <vt:lpstr>'MAYO 11 PM'!Área_de_impresión</vt:lpstr>
      <vt:lpstr>'MAYO 12 PM'!Área_de_impresión</vt:lpstr>
      <vt:lpstr>'MAYO 13 PM'!Área_de_impresión</vt:lpstr>
      <vt:lpstr>'MAYO 14 PM'!Área_de_impresión</vt:lpstr>
      <vt:lpstr>'MAYO 15 AM'!Área_de_impresión</vt:lpstr>
      <vt:lpstr>'MAYO 16 PM'!Área_de_impresión</vt:lpstr>
      <vt:lpstr>'MAYO 17 AM '!Área_de_impresión</vt:lpstr>
      <vt:lpstr>'MAYO 17 PM  '!Área_de_impresión</vt:lpstr>
      <vt:lpstr>'MAYO 18 AM'!Área_de_impresión</vt:lpstr>
      <vt:lpstr>'MAYO 18 PM'!Área_de_impresión</vt:lpstr>
      <vt:lpstr>'MAYO 19 AM'!Área_de_impresión</vt:lpstr>
      <vt:lpstr>'MAYO 21 PM'!Área_de_impresión</vt:lpstr>
      <vt:lpstr>'MAYO 22 PM'!Área_de_impresión</vt:lpstr>
      <vt:lpstr>'MAYO 23 PM'!Área_de_impresión</vt:lpstr>
      <vt:lpstr>'MAYO 24 PM'!Área_de_impresión</vt:lpstr>
      <vt:lpstr>'MAYO 25 AM'!Área_de_impresión</vt:lpstr>
      <vt:lpstr>'MAYO 25 PM'!Área_de_impresión</vt:lpstr>
      <vt:lpstr>'MAYO 26 aM'!Área_de_impresión</vt:lpstr>
      <vt:lpstr>'MAYO 28 PM'!Área_de_impresión</vt:lpstr>
      <vt:lpstr>'MAYO 29 PM'!Área_de_impresión</vt:lpstr>
      <vt:lpstr>'MAYO 30 AM'!Área_de_impresión</vt:lpstr>
      <vt:lpstr>'MAYO 31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2011-06-08T13:40:03Z</dcterms:modified>
</cp:coreProperties>
</file>