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24" activeTab="28"/>
  </bookViews>
  <sheets>
    <sheet name="NOVIEMBRE 30 PM" sheetId="63" r:id="rId1"/>
    <sheet name="NOVIEMBRE 30 AM " sheetId="62" r:id="rId2"/>
    <sheet name="NOVIEMBRE 29 PM" sheetId="61" r:id="rId3"/>
    <sheet name="NOVIEMBRE 29 am" sheetId="60" r:id="rId4"/>
    <sheet name="NOVIEMBRE 28 PM" sheetId="59" r:id="rId5"/>
    <sheet name="NOVIEMBRE 28 AM " sheetId="58" r:id="rId6"/>
    <sheet name="NOVIEMBRE 27 PM" sheetId="57" r:id="rId7"/>
    <sheet name="NOVIEMBRE 27 AM" sheetId="56" r:id="rId8"/>
    <sheet name="NOVIEMBRE 26 PM" sheetId="55" r:id="rId9"/>
    <sheet name="NOVIEMBRE 26 AM" sheetId="54" r:id="rId10"/>
    <sheet name="NOVIEMBRE 25 PM " sheetId="53" r:id="rId11"/>
    <sheet name="NOVIEMBRE 24 PM " sheetId="52" r:id="rId12"/>
    <sheet name="NOVIEMBRE 24 AM " sheetId="51" r:id="rId13"/>
    <sheet name="NOVIEMBRE 23 PM" sheetId="50" r:id="rId14"/>
    <sheet name="NOVIEMBRE 23 AM " sheetId="49" r:id="rId15"/>
    <sheet name="NOVIEMBRE 22 PM" sheetId="48" r:id="rId16"/>
    <sheet name="NOVIEMBRE 22 AM" sheetId="47" r:id="rId17"/>
    <sheet name="NOVIEMBRE 21 PM" sheetId="46" r:id="rId18"/>
    <sheet name="NOVIEMBRE 21 AM " sheetId="45" r:id="rId19"/>
    <sheet name="NOVIEMBRE 20 PM " sheetId="44" r:id="rId20"/>
    <sheet name="NOVIEMBRE 20 AM " sheetId="42" r:id="rId21"/>
    <sheet name="NOVIEMBRE 19 PM" sheetId="41" r:id="rId22"/>
    <sheet name="NOVIEMBRE 19 AM" sheetId="40" r:id="rId23"/>
    <sheet name="NOVIEMBRE 18 PM " sheetId="39" r:id="rId24"/>
    <sheet name="NOVIEMBRE 18 am" sheetId="38" r:id="rId25"/>
    <sheet name="NOVIEMBRE 17 PM " sheetId="37" r:id="rId26"/>
    <sheet name="NOVIEMBRE 17 AM" sheetId="36" r:id="rId27"/>
    <sheet name="NOVIEMBRE 16 PM" sheetId="35" r:id="rId28"/>
    <sheet name="NOVIEMBRE 16 AM " sheetId="34" r:id="rId29"/>
    <sheet name="NOVIEMBRE 15 PM" sheetId="33" r:id="rId30"/>
    <sheet name="NOVIEMBRE 15 am" sheetId="32" r:id="rId31"/>
    <sheet name="NOVIEMBRE 14 PM" sheetId="31" r:id="rId32"/>
    <sheet name="NOVIEMBRE 14 AM " sheetId="30" r:id="rId33"/>
    <sheet name="NOVIEMBRE 13 PM " sheetId="29" r:id="rId34"/>
    <sheet name="NOVIEMBRE 13 AM" sheetId="28" r:id="rId35"/>
    <sheet name="NOVIEMBRE 12 PM" sheetId="27" r:id="rId36"/>
    <sheet name="NOVIEMBRE 12 AM " sheetId="26" r:id="rId37"/>
    <sheet name="NOVIEMBRE 11 PM" sheetId="25" r:id="rId38"/>
    <sheet name="NOVIEMBRE 11 AM " sheetId="24" r:id="rId39"/>
    <sheet name="NOVIEMBRE 10 PM " sheetId="23" r:id="rId40"/>
    <sheet name="NOVIEMBRE 10 am" sheetId="22" r:id="rId41"/>
    <sheet name="NOVIEMBRE 09 AM  (2)" sheetId="21" r:id="rId42"/>
    <sheet name="NOVIEMBRE 09 AM " sheetId="20" r:id="rId43"/>
    <sheet name="NOVIEMBRE 08 PM " sheetId="19" r:id="rId44"/>
    <sheet name="NOVIEMBRE 08 AM" sheetId="18" r:id="rId45"/>
    <sheet name="NOVIEMBRE 07 PM" sheetId="17" r:id="rId46"/>
    <sheet name="NOVIEMBRE 07 AM " sheetId="16" r:id="rId47"/>
    <sheet name="NOVIEMBRE 06 PM " sheetId="15" r:id="rId48"/>
    <sheet name="NOVIEMBRE 06 AM" sheetId="14" r:id="rId49"/>
    <sheet name="NOVIEMBRE 05 PM" sheetId="13" r:id="rId50"/>
    <sheet name="NOVIEMBRE 05 AM " sheetId="12" r:id="rId51"/>
    <sheet name="NOVIEMBRE 04 PM" sheetId="11" r:id="rId52"/>
    <sheet name="NOVIEMBRE 04 AM" sheetId="10" r:id="rId53"/>
    <sheet name="NOVIEMBRE 03 PM" sheetId="9" r:id="rId54"/>
    <sheet name="NOVIEMBRE 03 AM " sheetId="8" r:id="rId55"/>
    <sheet name="NOVIEMBRE 02 PM" sheetId="7" r:id="rId56"/>
    <sheet name="NOVIEMBRE 02 AM " sheetId="6" r:id="rId57"/>
    <sheet name="NOVIEMBRE 01 PM " sheetId="5" r:id="rId58"/>
    <sheet name="NOVIEMBRE 01 PM" sheetId="4" r:id="rId59"/>
  </sheets>
  <definedNames>
    <definedName name="_xlnm.Print_Area" localSheetId="58">'NOVIEMBRE 01 PM'!$A$1:$N$48</definedName>
    <definedName name="_xlnm.Print_Area" localSheetId="57">'NOVIEMBRE 01 PM '!$A$1:$N$48</definedName>
    <definedName name="_xlnm.Print_Area" localSheetId="56">'NOVIEMBRE 02 AM '!$A$1:$N$48</definedName>
    <definedName name="_xlnm.Print_Area" localSheetId="55">'NOVIEMBRE 02 PM'!$A$1:$N$48</definedName>
    <definedName name="_xlnm.Print_Area" localSheetId="54">'NOVIEMBRE 03 AM '!$A$1:$N$48</definedName>
    <definedName name="_xlnm.Print_Area" localSheetId="53">'NOVIEMBRE 03 PM'!$A$1:$N$48</definedName>
    <definedName name="_xlnm.Print_Area" localSheetId="52">'NOVIEMBRE 04 AM'!$A$1:$N$48</definedName>
    <definedName name="_xlnm.Print_Area" localSheetId="51">'NOVIEMBRE 04 PM'!$A$1:$N$48</definedName>
    <definedName name="_xlnm.Print_Area" localSheetId="50">'NOVIEMBRE 05 AM '!$A$1:$N$48</definedName>
    <definedName name="_xlnm.Print_Area" localSheetId="49">'NOVIEMBRE 05 PM'!$A$1:$N$48</definedName>
    <definedName name="_xlnm.Print_Area" localSheetId="48">'NOVIEMBRE 06 AM'!$A$1:$N$48</definedName>
    <definedName name="_xlnm.Print_Area" localSheetId="41">'NOVIEMBRE 09 AM  (2)'!$A$1:$N$48</definedName>
    <definedName name="_xlnm.Print_Area" localSheetId="40">'NOVIEMBRE 10 am'!$A$1:$N$48</definedName>
    <definedName name="_xlnm.Print_Area" localSheetId="39">'NOVIEMBRE 10 PM '!$A$1:$N$48</definedName>
    <definedName name="_xlnm.Print_Area" localSheetId="38">'NOVIEMBRE 11 AM '!$A$1:$N$48</definedName>
    <definedName name="_xlnm.Print_Area" localSheetId="37">'NOVIEMBRE 11 PM'!$A$1:$N$48</definedName>
    <definedName name="_xlnm.Print_Area" localSheetId="36">'NOVIEMBRE 12 AM '!$A$1:$N$48</definedName>
    <definedName name="_xlnm.Print_Area" localSheetId="35">'NOVIEMBRE 12 PM'!$A$1:$N$48</definedName>
    <definedName name="_xlnm.Print_Area" localSheetId="34">'NOVIEMBRE 13 AM'!$A$1:$N$50</definedName>
    <definedName name="_xlnm.Print_Area" localSheetId="33">'NOVIEMBRE 13 PM '!$A$1:$N$50</definedName>
    <definedName name="_xlnm.Print_Area" localSheetId="32">'NOVIEMBRE 14 AM '!$A$1:$N$50</definedName>
    <definedName name="_xlnm.Print_Area" localSheetId="31">'NOVIEMBRE 14 PM'!$A$1:$N$50</definedName>
    <definedName name="_xlnm.Print_Area" localSheetId="30">'NOVIEMBRE 15 am'!$A$1:$N$50</definedName>
    <definedName name="_xlnm.Print_Area" localSheetId="29">'NOVIEMBRE 15 PM'!$A$1:$N$48</definedName>
    <definedName name="_xlnm.Print_Area" localSheetId="27">'NOVIEMBRE 16 PM'!$A$1:$N$48</definedName>
    <definedName name="_xlnm.Print_Area" localSheetId="26">'NOVIEMBRE 17 AM'!$A$1:$N$48</definedName>
    <definedName name="_xlnm.Print_Area" localSheetId="25">'NOVIEMBRE 17 PM '!$A$1:$N$48</definedName>
    <definedName name="_xlnm.Print_Area" localSheetId="24">'NOVIEMBRE 18 am'!$A$1:$N$48</definedName>
    <definedName name="_xlnm.Print_Area" localSheetId="23">'NOVIEMBRE 18 PM '!$A$1:$N$48</definedName>
    <definedName name="_xlnm.Print_Area" localSheetId="21">'NOVIEMBRE 19 PM'!$A$1:$N$48</definedName>
    <definedName name="_xlnm.Print_Area" localSheetId="20">'NOVIEMBRE 20 AM '!$A$1:$N$48</definedName>
    <definedName name="_xlnm.Print_Area" localSheetId="19">'NOVIEMBRE 20 PM '!$A$1:$N$48</definedName>
    <definedName name="_xlnm.Print_Area" localSheetId="17">'NOVIEMBRE 21 PM'!$A$1:$N$48</definedName>
    <definedName name="_xlnm.Print_Area" localSheetId="16">'NOVIEMBRE 22 AM'!$A$1:$N$48</definedName>
    <definedName name="_xlnm.Print_Area" localSheetId="15">'NOVIEMBRE 22 PM'!$A$1:$N$48</definedName>
    <definedName name="_xlnm.Print_Area" localSheetId="14">'NOVIEMBRE 23 AM '!$A$1:$N$48</definedName>
    <definedName name="_xlnm.Print_Area" localSheetId="13">'NOVIEMBRE 23 PM'!$A$1:$N$48</definedName>
    <definedName name="_xlnm.Print_Area" localSheetId="12">'NOVIEMBRE 24 AM '!$A$1:$N$48</definedName>
    <definedName name="_xlnm.Print_Area" localSheetId="11">'NOVIEMBRE 24 PM '!$A$1:$N$48</definedName>
    <definedName name="_xlnm.Print_Area" localSheetId="10">'NOVIEMBRE 25 PM '!$A$1:$N$48</definedName>
    <definedName name="_xlnm.Print_Area" localSheetId="8">'NOVIEMBRE 26 PM'!$A$1:$N$48</definedName>
    <definedName name="_xlnm.Print_Area" localSheetId="7">'NOVIEMBRE 27 AM'!$A$1:$N$48</definedName>
    <definedName name="_xlnm.Print_Area" localSheetId="4">'NOVIEMBRE 28 PM'!$A$1:$N$48</definedName>
    <definedName name="_xlnm.Print_Area" localSheetId="3">'NOVIEMBRE 29 am'!$A$1:$N$48</definedName>
    <definedName name="_xlnm.Print_Area" localSheetId="2">'NOVIEMBRE 29 PM'!$A$1:$N$48</definedName>
    <definedName name="_xlnm.Print_Area" localSheetId="1">'NOVIEMBRE 30 AM '!$A$1:$N$48</definedName>
    <definedName name="_xlnm.Print_Area" localSheetId="0">'NOVIEMBRE 30 PM'!$A$1:$N$48</definedName>
  </definedNames>
  <calcPr calcId="124519"/>
</workbook>
</file>

<file path=xl/calcChain.xml><?xml version="1.0" encoding="utf-8"?>
<calcChain xmlns="http://schemas.openxmlformats.org/spreadsheetml/2006/main">
  <c r="N41" i="34"/>
  <c r="C46" i="63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62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61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60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59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58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57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56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55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C46" i="54"/>
  <c r="C48" s="1"/>
  <c r="M41"/>
  <c r="L41"/>
  <c r="K41"/>
  <c r="J41"/>
  <c r="N41" s="1"/>
  <c r="I41"/>
  <c r="G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i="53"/>
  <c r="N41"/>
  <c r="N16"/>
  <c r="C46"/>
  <c r="C48" s="1"/>
  <c r="M41"/>
  <c r="L41"/>
  <c r="K41"/>
  <c r="J4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C46" i="52"/>
  <c r="C48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40" s="1"/>
  <c r="C46" i="51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40" s="1"/>
  <c r="C46" i="50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40" s="1"/>
  <c r="C46" i="49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N40" s="1"/>
  <c r="N7" i="48"/>
  <c r="N6"/>
  <c r="N11"/>
  <c r="N12"/>
  <c r="N13"/>
  <c r="C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0"/>
  <c r="N9"/>
  <c r="N8"/>
  <c r="N40"/>
  <c r="C46" i="47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45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N40" i="44"/>
  <c r="C46"/>
  <c r="C48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C46" i="42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C46" i="41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40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39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38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37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0"/>
  <c r="N9"/>
  <c r="N8"/>
  <c r="N7"/>
  <c r="N6"/>
  <c r="N40" s="1"/>
  <c r="C46" i="3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1"/>
  <c r="N10"/>
  <c r="N9"/>
  <c r="N8"/>
  <c r="N7"/>
  <c r="N6"/>
  <c r="N40" s="1"/>
  <c r="C46" i="35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34"/>
  <c r="C48" s="1"/>
  <c r="M41"/>
  <c r="L41"/>
  <c r="K41"/>
  <c r="J4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N9" i="33"/>
  <c r="N8"/>
  <c r="N7"/>
  <c r="N11"/>
  <c r="N10"/>
  <c r="C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6"/>
  <c r="N40" s="1"/>
  <c r="C46" i="32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31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30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9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8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7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5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4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3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2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21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N6" i="20"/>
  <c r="C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0" s="1"/>
  <c r="N40" i="19"/>
  <c r="C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C46" i="18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0" s="1"/>
  <c r="C46" i="17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40" s="1"/>
  <c r="C46" i="1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40" s="1"/>
  <c r="N9"/>
  <c r="N8"/>
  <c r="N7"/>
  <c r="N8" i="15"/>
  <c r="C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40"/>
  <c r="C46" i="14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40" s="1"/>
  <c r="C46" i="13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7"/>
  <c r="N6"/>
  <c r="N40" s="1"/>
  <c r="N11" i="12"/>
  <c r="C46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0"/>
  <c r="N9"/>
  <c r="N7"/>
  <c r="N6"/>
  <c r="N40" s="1"/>
  <c r="C46" i="11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10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9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8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7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6"/>
  <c r="C48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5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  <c r="C46" i="4"/>
  <c r="C48" s="1"/>
  <c r="M41"/>
  <c r="L41"/>
  <c r="K41"/>
  <c r="J41"/>
  <c r="N41" s="1"/>
  <c r="I41"/>
  <c r="G4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0" s="1"/>
</calcChain>
</file>

<file path=xl/sharedStrings.xml><?xml version="1.0" encoding="utf-8"?>
<sst xmlns="http://schemas.openxmlformats.org/spreadsheetml/2006/main" count="2264" uniqueCount="400">
  <si>
    <t xml:space="preserve">        HOTEL SAN BOSCO DE LA FORTUNA S.A</t>
  </si>
  <si>
    <t>CIERRE DIARIO CAJA</t>
  </si>
  <si>
    <t xml:space="preserve">                        ENCARGADO DE RECEPCION: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</si>
  <si>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</si>
  <si>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</si>
  <si>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</si>
  <si>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</si>
  <si>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</si>
  <si>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</si>
  <si>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</si>
  <si>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SERVICIO</t>
  </si>
  <si>
    <t>MONTO</t>
  </si>
  <si>
    <t>EFECTIVO</t>
  </si>
  <si>
    <t>TARJETA</t>
  </si>
  <si>
    <t>CREDITO</t>
  </si>
  <si>
    <t>DEPOSITO</t>
  </si>
  <si>
    <t>TOTAL</t>
  </si>
  <si>
    <t>WK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</si>
  <si>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</si>
  <si>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</si>
  <si>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</si>
  <si>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</si>
  <si>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</si>
  <si>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</si>
  <si>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</si>
  <si>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</si>
  <si>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>DANIEL</t>
  </si>
  <si>
    <t>PM</t>
  </si>
  <si>
    <t>17</t>
  </si>
  <si>
    <t>KENNETH</t>
  </si>
  <si>
    <t>DIST J Y C</t>
  </si>
  <si>
    <t>13</t>
  </si>
  <si>
    <t>JOHNNY</t>
  </si>
  <si>
    <t>CAFÉ REY</t>
  </si>
  <si>
    <t>ADEO</t>
  </si>
  <si>
    <t>DE TOUR</t>
  </si>
  <si>
    <t>CRA 110905</t>
  </si>
  <si>
    <t>GAP</t>
  </si>
  <si>
    <t>JUAN</t>
  </si>
  <si>
    <t>VSF</t>
  </si>
  <si>
    <t>BEBIDAS</t>
  </si>
  <si>
    <t>ML MALSON</t>
  </si>
  <si>
    <t>DESAFIO LA FORTUNA</t>
  </si>
  <si>
    <t>JOSE</t>
  </si>
  <si>
    <t>ELIZABETH</t>
  </si>
  <si>
    <t>AVENTURA</t>
  </si>
  <si>
    <t>DISCOVERY TRAVEL</t>
  </si>
  <si>
    <t>DESAFIO</t>
  </si>
  <si>
    <t>ATANIEL</t>
  </si>
  <si>
    <t>AUC</t>
  </si>
  <si>
    <t>CAMINO TRAVEL</t>
  </si>
  <si>
    <t>CO</t>
  </si>
  <si>
    <t>GCP</t>
  </si>
  <si>
    <t>EXP TROPICALES</t>
  </si>
  <si>
    <t>ROWAN</t>
  </si>
  <si>
    <t>EXPEDIA</t>
  </si>
  <si>
    <t>R LOON</t>
  </si>
  <si>
    <t>05</t>
  </si>
  <si>
    <t>STEVEN</t>
  </si>
  <si>
    <t>GECKO TRAIL</t>
  </si>
  <si>
    <t>ANDRES</t>
  </si>
  <si>
    <t>SUPRO</t>
  </si>
  <si>
    <t>34</t>
  </si>
  <si>
    <t>NATALIA</t>
  </si>
  <si>
    <t>25</t>
  </si>
  <si>
    <t>CASA BOTANIA</t>
  </si>
  <si>
    <t>VARIOS</t>
  </si>
  <si>
    <t>DE GROF</t>
  </si>
  <si>
    <t>ARATINGA TOURS</t>
  </si>
  <si>
    <t>19</t>
  </si>
  <si>
    <t>FEDERICO</t>
  </si>
  <si>
    <t>AVENTURAS ARENAL</t>
  </si>
  <si>
    <t>23</t>
  </si>
  <si>
    <t>LILLIAN POON</t>
  </si>
  <si>
    <t>V= 4887</t>
  </si>
  <si>
    <t>DIMITRI</t>
  </si>
  <si>
    <t>AVON</t>
  </si>
  <si>
    <t>JAIRO</t>
  </si>
  <si>
    <t>AVENTURASTURISTICAS</t>
  </si>
  <si>
    <t>JOSIMAR</t>
  </si>
  <si>
    <t>3M</t>
  </si>
  <si>
    <t>15</t>
  </si>
  <si>
    <t>OGANEM</t>
  </si>
  <si>
    <t>20</t>
  </si>
  <si>
    <t>ICE</t>
  </si>
  <si>
    <t>21</t>
  </si>
  <si>
    <t xml:space="preserve">CAROLINA </t>
  </si>
  <si>
    <t>RITA TORRES</t>
  </si>
  <si>
    <t>AVON DE COSTA RICA</t>
  </si>
  <si>
    <t>SELECT COSTA RICA</t>
  </si>
  <si>
    <t>ANNIKA</t>
  </si>
  <si>
    <t>SCHNEIDER</t>
  </si>
  <si>
    <t xml:space="preserve">AM </t>
  </si>
  <si>
    <t xml:space="preserve">NOBERTO SOTO </t>
  </si>
  <si>
    <t xml:space="preserve">WK </t>
  </si>
  <si>
    <t>14</t>
  </si>
  <si>
    <t>THOMAS EDERER</t>
  </si>
  <si>
    <t>CHARLES PERDUE</t>
  </si>
  <si>
    <t>DESAFIO MONTEVERDE</t>
  </si>
  <si>
    <t>50</t>
  </si>
  <si>
    <t>DAVID JIMENEZ</t>
  </si>
  <si>
    <t>16</t>
  </si>
  <si>
    <t xml:space="preserve">AARON CHINCHILLA </t>
  </si>
  <si>
    <t>15-34</t>
  </si>
  <si>
    <t>ALFONSO DELGADO</t>
  </si>
  <si>
    <t xml:space="preserve">JUAN CARLOS </t>
  </si>
  <si>
    <t>HOTEL LAS CABAÑITAS</t>
  </si>
  <si>
    <t>JACINTO MONESTEL</t>
  </si>
  <si>
    <t>ESTEBAN CHAVARRIA</t>
  </si>
  <si>
    <t>40</t>
  </si>
  <si>
    <t>YENORY AGUILAR</t>
  </si>
  <si>
    <t>MINOR ROJAS</t>
  </si>
  <si>
    <t>CAROLINA</t>
  </si>
  <si>
    <t>ROBERT</t>
  </si>
  <si>
    <t>GEORGE</t>
  </si>
  <si>
    <t>PATRICIA</t>
  </si>
  <si>
    <t>EDWIN GONZALEZ GARRO</t>
  </si>
  <si>
    <t>MLADEN</t>
  </si>
  <si>
    <t>V=4888</t>
  </si>
  <si>
    <t>20-21</t>
  </si>
  <si>
    <t>ALEJANDRO CHAVEZ</t>
  </si>
  <si>
    <t>FAC NULA 39543</t>
  </si>
  <si>
    <t xml:space="preserve">RODRIGUEZ RAFAEL </t>
  </si>
  <si>
    <t>CR TOP TOURS</t>
  </si>
  <si>
    <t>LUC &amp; CHRISTINE GRADOS</t>
  </si>
  <si>
    <t xml:space="preserve">DISCOVERY TRAVEL </t>
  </si>
  <si>
    <t xml:space="preserve">GRUPO AVENTURAS </t>
  </si>
  <si>
    <t>KAROLINA</t>
  </si>
  <si>
    <t>TATSUYA</t>
  </si>
  <si>
    <t>RITA</t>
  </si>
  <si>
    <t>AVON CR</t>
  </si>
  <si>
    <t>22</t>
  </si>
  <si>
    <t>PATTY</t>
  </si>
  <si>
    <t>10</t>
  </si>
  <si>
    <t>ANTHONY</t>
  </si>
  <si>
    <t>A, COSTA A COSTA</t>
  </si>
  <si>
    <t>BRITTNY  MALCHOW</t>
  </si>
  <si>
    <t xml:space="preserve">ORBITZ </t>
  </si>
  <si>
    <t>GONZALO SEGURA</t>
  </si>
  <si>
    <t>CO - MAQUINARIA TRACTORES</t>
  </si>
  <si>
    <t xml:space="preserve">JOSE </t>
  </si>
  <si>
    <t>CARLOS</t>
  </si>
  <si>
    <t>CAFÉ EL REY</t>
  </si>
  <si>
    <t>RAYMOND JAMES</t>
  </si>
  <si>
    <t>V=4889</t>
  </si>
  <si>
    <t>PATTY NEATBY</t>
  </si>
  <si>
    <t>18</t>
  </si>
  <si>
    <t>SANJA LUBOROVIC</t>
  </si>
  <si>
    <t xml:space="preserve">CRISTINE TOLER </t>
  </si>
  <si>
    <t>V=4890</t>
  </si>
  <si>
    <t xml:space="preserve">KARO </t>
  </si>
  <si>
    <t>JUAN CARLOS CARRILLO</t>
  </si>
  <si>
    <t>BRITTNY</t>
  </si>
  <si>
    <t>V= 4891</t>
  </si>
  <si>
    <t>JOSIMAR C</t>
  </si>
  <si>
    <t>KRISTINE</t>
  </si>
  <si>
    <t>DALLAS</t>
  </si>
  <si>
    <t>KARIN</t>
  </si>
  <si>
    <t>V : 4892</t>
  </si>
  <si>
    <t>ORBITZ</t>
  </si>
  <si>
    <t>BESSA</t>
  </si>
  <si>
    <t>HULK</t>
  </si>
  <si>
    <t>ARENAL EVER GREEN</t>
  </si>
  <si>
    <t xml:space="preserve">AGROCOMERCIAL </t>
  </si>
  <si>
    <t>EXPLORE CC</t>
  </si>
  <si>
    <t>VESA TOURS</t>
  </si>
  <si>
    <t>FAC # 39576 NULA</t>
  </si>
  <si>
    <t>ODESSA WEIDNER</t>
  </si>
  <si>
    <t xml:space="preserve">FUN CITY TRAVEL </t>
  </si>
  <si>
    <t>RAFAEL MUÑOZ</t>
  </si>
  <si>
    <t>KATHERINE MIRANDA</t>
  </si>
  <si>
    <t>26</t>
  </si>
  <si>
    <t>8-16</t>
  </si>
  <si>
    <t>HENRY SMITH</t>
  </si>
  <si>
    <t>JAIRO SANZ</t>
  </si>
  <si>
    <t>ARENAL EVERGREEN</t>
  </si>
  <si>
    <t>SANDRA</t>
  </si>
  <si>
    <t>YES TRANFERS</t>
  </si>
  <si>
    <t>FACT 39583 Y 39854 NULAS</t>
  </si>
  <si>
    <t>LAS FACTURAS 39583 Y 39584 ESTAN NULAS POR HABER SIDO DUPLICADAS</t>
  </si>
  <si>
    <t>AVENTURAS EL LAGO</t>
  </si>
  <si>
    <t>V= 4893</t>
  </si>
  <si>
    <t>CINDY VEGA</t>
  </si>
  <si>
    <t>WKT</t>
  </si>
  <si>
    <t>JACQULINE</t>
  </si>
  <si>
    <t>GUIDO</t>
  </si>
  <si>
    <t>ARNOLDO</t>
  </si>
  <si>
    <t>ANA</t>
  </si>
  <si>
    <t xml:space="preserve">MANZUR CORDERO </t>
  </si>
  <si>
    <t>12</t>
  </si>
  <si>
    <t>CAROLINA HERNANDEZ</t>
  </si>
  <si>
    <t>24</t>
  </si>
  <si>
    <t>KRISTY CHINCHILLA</t>
  </si>
  <si>
    <t>ULRIKE &amp; MARTIN DEISTER</t>
  </si>
  <si>
    <t xml:space="preserve">GECKO TRAIL </t>
  </si>
  <si>
    <t>JAZMINE</t>
  </si>
  <si>
    <t>PAOLO</t>
  </si>
  <si>
    <t>LUIS D</t>
  </si>
  <si>
    <t>RONALD</t>
  </si>
  <si>
    <t>ORLANDO</t>
  </si>
  <si>
    <t>D. FARMANOA</t>
  </si>
  <si>
    <t>EMINENT LOGISTIC</t>
  </si>
  <si>
    <t>DESAYUNO</t>
  </si>
  <si>
    <t>LUCIA</t>
  </si>
  <si>
    <t>MARIE CHRISTINE</t>
  </si>
  <si>
    <t>WKC</t>
  </si>
  <si>
    <t>DENAVARRE</t>
  </si>
  <si>
    <t>DANIELA</t>
  </si>
  <si>
    <t>KATHY</t>
  </si>
  <si>
    <t>FACT 39610 NULA POR FECHA MAL DIGITADA</t>
  </si>
  <si>
    <t>27</t>
  </si>
  <si>
    <t xml:space="preserve">JESUS MORALES </t>
  </si>
  <si>
    <t xml:space="preserve">SWISS TRAVEL </t>
  </si>
  <si>
    <t>11</t>
  </si>
  <si>
    <t>CARLOS REYES</t>
  </si>
  <si>
    <t>CAFÉ ELREY</t>
  </si>
  <si>
    <t>FRANK LEHNERT</t>
  </si>
  <si>
    <t>KATI</t>
  </si>
  <si>
    <t>5-27</t>
  </si>
  <si>
    <t>ARIAS ALVAREZ S.A</t>
  </si>
  <si>
    <t>JEREMY</t>
  </si>
  <si>
    <t>V 4374-4894</t>
  </si>
  <si>
    <t>DESAFI M</t>
  </si>
  <si>
    <t>JAZMIN</t>
  </si>
  <si>
    <t>V 4897</t>
  </si>
  <si>
    <t>NORBERT</t>
  </si>
  <si>
    <t>SELECT CR</t>
  </si>
  <si>
    <t>V : 4375</t>
  </si>
  <si>
    <t>JUAN RAFAEL</t>
  </si>
  <si>
    <t>ELADIO</t>
  </si>
  <si>
    <t>JASMIN</t>
  </si>
  <si>
    <t>V 4895-4896</t>
  </si>
  <si>
    <t>ARIELA</t>
  </si>
  <si>
    <t>GECKO</t>
  </si>
  <si>
    <t>3-4-8-9</t>
  </si>
  <si>
    <t>RAFAEL FLORES</t>
  </si>
  <si>
    <t>32</t>
  </si>
  <si>
    <t xml:space="preserve">RICHARD BLACK </t>
  </si>
  <si>
    <t>1</t>
  </si>
  <si>
    <t>MARIE CHRISTINE ABISKA</t>
  </si>
  <si>
    <t xml:space="preserve">YANIRA OBANDO </t>
  </si>
  <si>
    <t xml:space="preserve">JOHN </t>
  </si>
  <si>
    <t>V=4898</t>
  </si>
  <si>
    <t xml:space="preserve">HERMES QUESADA </t>
  </si>
  <si>
    <t>LUZ SOBBANO</t>
  </si>
  <si>
    <t>ANDREA HERRERA</t>
  </si>
  <si>
    <t>TON NAUTA</t>
  </si>
  <si>
    <t>XAVIER</t>
  </si>
  <si>
    <t>KAROL</t>
  </si>
  <si>
    <t>WENDY</t>
  </si>
  <si>
    <t>PATRICK</t>
  </si>
  <si>
    <t>WKI</t>
  </si>
  <si>
    <t>KEVIN</t>
  </si>
  <si>
    <t>BI CR</t>
  </si>
  <si>
    <t>DANIELLA</t>
  </si>
  <si>
    <t xml:space="preserve">CHAKYRA LIM </t>
  </si>
  <si>
    <t>ROBIN GRANT</t>
  </si>
  <si>
    <t>V=4899</t>
  </si>
  <si>
    <t>V=4902</t>
  </si>
  <si>
    <t xml:space="preserve">HCETOR CABALLERO </t>
  </si>
  <si>
    <t xml:space="preserve">JEFFREY FRIEDMAN </t>
  </si>
  <si>
    <t>ROMAN</t>
  </si>
  <si>
    <t>GIRISH</t>
  </si>
  <si>
    <t>MARTIN</t>
  </si>
  <si>
    <t>ENHMED</t>
  </si>
  <si>
    <t>5</t>
  </si>
  <si>
    <t>EMINET LOGISTIC</t>
  </si>
  <si>
    <t>SHAKYRA</t>
  </si>
  <si>
    <t>V 4377-4376</t>
  </si>
  <si>
    <t>ROBB</t>
  </si>
  <si>
    <t>V 4900</t>
  </si>
  <si>
    <t>2</t>
  </si>
  <si>
    <t>ELSA</t>
  </si>
  <si>
    <t xml:space="preserve">BRITNEY </t>
  </si>
  <si>
    <t>V=4903</t>
  </si>
  <si>
    <t>3</t>
  </si>
  <si>
    <t>CAFÉ BRIIT</t>
  </si>
  <si>
    <t>GRUPO T73J81</t>
  </si>
  <si>
    <t>CAMINANDO COSTARICA</t>
  </si>
  <si>
    <t>ANGELA ELLIS</t>
  </si>
  <si>
    <t xml:space="preserve">SHIRA FRANK </t>
  </si>
  <si>
    <t xml:space="preserve">BRITTNAY RINGER </t>
  </si>
  <si>
    <t>4</t>
  </si>
  <si>
    <t xml:space="preserve">CARLOS REYES </t>
  </si>
  <si>
    <t xml:space="preserve">CAFÉ EL REY </t>
  </si>
  <si>
    <t xml:space="preserve">ROSA ELENA MUÑOZ </t>
  </si>
  <si>
    <t xml:space="preserve">MARIO VALERIO </t>
  </si>
  <si>
    <t>KUNTZ</t>
  </si>
  <si>
    <t xml:space="preserve">MARIA SPRINGFIELD </t>
  </si>
  <si>
    <t xml:space="preserve">RYAN ROGADO </t>
  </si>
  <si>
    <t>09</t>
  </si>
  <si>
    <t>MARINA BAER</t>
  </si>
  <si>
    <t>COAST TO COAST</t>
  </si>
  <si>
    <t>EMMNUEL</t>
  </si>
  <si>
    <t>I.C.E.</t>
  </si>
  <si>
    <t>GUSTAVO</t>
  </si>
  <si>
    <t xml:space="preserve">JOHNNY </t>
  </si>
  <si>
    <t>AMY</t>
  </si>
  <si>
    <t>V= 4901</t>
  </si>
  <si>
    <t>4-25</t>
  </si>
  <si>
    <t>ALAN</t>
  </si>
  <si>
    <t>SOF</t>
  </si>
  <si>
    <t>POON</t>
  </si>
  <si>
    <t>ILEANA</t>
  </si>
  <si>
    <t>HO RAYMOND</t>
  </si>
  <si>
    <t>ONEGA BERTA</t>
  </si>
  <si>
    <t>SHANE</t>
  </si>
  <si>
    <t>LISA</t>
  </si>
  <si>
    <t xml:space="preserve">DESAFIO </t>
  </si>
  <si>
    <t>SWAVIK</t>
  </si>
  <si>
    <t>CRAIG</t>
  </si>
  <si>
    <t>LOIC</t>
  </si>
  <si>
    <t>RAMBLERS # 5</t>
  </si>
  <si>
    <t>RYAN</t>
  </si>
  <si>
    <t>V : 4904</t>
  </si>
  <si>
    <t>AGROCOMERCIAL</t>
  </si>
  <si>
    <t>VERNICA</t>
  </si>
  <si>
    <t xml:space="preserve">24 Y 25 -11 </t>
  </si>
  <si>
    <t>GEMMA PICH GIRIBETS</t>
  </si>
  <si>
    <t xml:space="preserve">MARINA NORRMAN </t>
  </si>
  <si>
    <t>BRIAN ERNSTINS</t>
  </si>
  <si>
    <t>TRAVELOCITY</t>
  </si>
  <si>
    <t>6</t>
  </si>
  <si>
    <t>MARLEN</t>
  </si>
  <si>
    <t>CHRIS</t>
  </si>
  <si>
    <t>V 4908</t>
  </si>
  <si>
    <t>JILL MUNK</t>
  </si>
  <si>
    <t>DESAFIO M</t>
  </si>
  <si>
    <t>MAYUKO MAUSA</t>
  </si>
  <si>
    <t>V=4906-4907</t>
  </si>
  <si>
    <t>SILVIA UREÑA</t>
  </si>
  <si>
    <t>RICARDO RODRIGUEZ</t>
  </si>
  <si>
    <t>GREVI ANIMACAION DE EVENTOS</t>
  </si>
  <si>
    <t>KAROL SANCHO</t>
  </si>
  <si>
    <t>I.G.E.ESTUDIOS DE CR</t>
  </si>
  <si>
    <t>NELSON CHAVES</t>
  </si>
  <si>
    <t>DOUGLAS SALAS</t>
  </si>
  <si>
    <t>DANIEL CHACÓN</t>
  </si>
  <si>
    <t>CLEBER MENDEZ</t>
  </si>
  <si>
    <t xml:space="preserve">DANIEL </t>
  </si>
  <si>
    <t>GARY</t>
  </si>
  <si>
    <t xml:space="preserve">JOHN MOISSANT </t>
  </si>
  <si>
    <t xml:space="preserve">SIMON BELANGER </t>
  </si>
  <si>
    <t xml:space="preserve">YAN YI WENG </t>
  </si>
  <si>
    <t xml:space="preserve">BLUNDELL JOHN </t>
  </si>
  <si>
    <t xml:space="preserve">EXPEDIA </t>
  </si>
  <si>
    <t xml:space="preserve">DHANSAY YUSUF </t>
  </si>
  <si>
    <t xml:space="preserve">GLASS DAVID </t>
  </si>
  <si>
    <t xml:space="preserve">NEEDLEMAN LARRY </t>
  </si>
  <si>
    <t xml:space="preserve">SCHMITT LINDSAY </t>
  </si>
  <si>
    <t xml:space="preserve">MAYUKO MASUDA </t>
  </si>
  <si>
    <t xml:space="preserve">WALTER JOLIKER </t>
  </si>
  <si>
    <t xml:space="preserve">REENA CHADA </t>
  </si>
  <si>
    <t xml:space="preserve">DESAFIO LA FORTUNA </t>
  </si>
  <si>
    <t xml:space="preserve">LAURA RUGGINS </t>
  </si>
  <si>
    <t xml:space="preserve">LEANNE WEIBE </t>
  </si>
  <si>
    <t xml:space="preserve">MEGAN ALBERT </t>
  </si>
  <si>
    <t xml:space="preserve">EBERT JEANNETTE </t>
  </si>
  <si>
    <t xml:space="preserve">SELECT COSTA RICA </t>
  </si>
  <si>
    <t xml:space="preserve">LIVER WEIDNER </t>
  </si>
  <si>
    <t xml:space="preserve">CAMINO TRAVEL </t>
  </si>
  <si>
    <t>EDSON</t>
  </si>
  <si>
    <t>FARMANOVA</t>
  </si>
  <si>
    <t xml:space="preserve">RAMON SOLORSANO </t>
  </si>
  <si>
    <t>CADE REY</t>
  </si>
  <si>
    <t>CHSTLES LANGLEY</t>
  </si>
  <si>
    <t>HUETERES DEL NORTE</t>
  </si>
  <si>
    <t>WL</t>
  </si>
  <si>
    <t>HELKEL</t>
  </si>
  <si>
    <t>JONH MOINSANT</t>
  </si>
  <si>
    <t>TROPICAL AVENTURAS</t>
  </si>
  <si>
    <t xml:space="preserve">TOYCOS S.A. </t>
  </si>
  <si>
    <t xml:space="preserve">TOINE </t>
  </si>
  <si>
    <t xml:space="preserve">CR VAKANTIE </t>
  </si>
  <si>
    <t>KENNETH JARA</t>
  </si>
  <si>
    <t>DISTRIBUIDORA JYC S.A.</t>
  </si>
  <si>
    <t xml:space="preserve">IVAN REBOVO </t>
  </si>
  <si>
    <t>V=4909</t>
  </si>
  <si>
    <t>KARO</t>
  </si>
  <si>
    <t>V=4910</t>
  </si>
  <si>
    <t>WALTER</t>
  </si>
  <si>
    <t>DORVAL</t>
  </si>
  <si>
    <t>DAVID</t>
  </si>
  <si>
    <t>THOMAS</t>
  </si>
  <si>
    <t>ODESSA</t>
  </si>
  <si>
    <t>V : 4911</t>
  </si>
  <si>
    <t>RICARDO</t>
  </si>
  <si>
    <t>FUND OMAR DENGO</t>
  </si>
  <si>
    <t>ALEXANDRE</t>
  </si>
  <si>
    <t>AMERICA TOURS</t>
  </si>
  <si>
    <t>ALONSO</t>
  </si>
  <si>
    <t>ABONOS AGRO</t>
  </si>
  <si>
    <t>STEPHAN</t>
  </si>
  <si>
    <t>TRAVEL OCITY</t>
  </si>
  <si>
    <t>ALLAN</t>
  </si>
  <si>
    <t>SUR COLOR</t>
  </si>
  <si>
    <t>CAROL</t>
  </si>
  <si>
    <t>CR STUDY TOURS</t>
  </si>
  <si>
    <t>MARTINA</t>
  </si>
  <si>
    <t>V=4912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</si>
</sst>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24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indexed="8"/>
      <name val="Bell MT"/>
      <family val="1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sz val="11"/>
      <color theme="1"/>
      <name val="Bell MT"/>
      <family val="1"/>
    </font>
    <font>
      <b/>
      <sz val="9"/>
      <color indexed="8"/>
      <name val="Arial"/>
      <family val="2"/>
    </font>
    <font>
      <b/>
      <sz val="8"/>
      <color rgb="FFC00000"/>
      <name val="Bell MT"/>
      <family val="1"/>
    </font>
    <font>
      <sz val="8"/>
      <color rgb="FFC00000"/>
      <name val="Bell MT"/>
      <family val="1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8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9" fontId="18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166" fontId="20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2" fillId="0" borderId="0" xfId="0" applyFont="1"/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2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opLeftCell="A16" workbookViewId="0">
      <selection sqref="A1:N48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66"/>
      <c r="K3" s="174">
        <v>40877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386</v>
      </c>
      <c r="C6" s="11" t="s">
        <v>387</v>
      </c>
      <c r="D6" s="12">
        <v>40876</v>
      </c>
      <c r="E6" s="12">
        <v>40878</v>
      </c>
      <c r="F6" s="13">
        <v>39759</v>
      </c>
      <c r="G6" s="14">
        <v>39760</v>
      </c>
      <c r="H6" s="14"/>
      <c r="I6" s="14"/>
      <c r="J6" s="14"/>
      <c r="K6" s="14">
        <v>39760</v>
      </c>
      <c r="L6" s="14"/>
      <c r="M6" s="14"/>
      <c r="N6" s="15">
        <f>SUM(G6+I6)</f>
        <v>39760</v>
      </c>
    </row>
    <row r="7" spans="1:14">
      <c r="A7" s="9"/>
      <c r="B7" s="9" t="s">
        <v>388</v>
      </c>
      <c r="C7" s="11" t="s">
        <v>389</v>
      </c>
      <c r="D7" s="12">
        <v>40877</v>
      </c>
      <c r="E7" s="12">
        <v>40879</v>
      </c>
      <c r="F7" s="13">
        <v>39760</v>
      </c>
      <c r="G7" s="14">
        <v>40754</v>
      </c>
      <c r="H7" s="14"/>
      <c r="I7" s="14"/>
      <c r="J7" s="14">
        <v>40754</v>
      </c>
      <c r="K7" s="14"/>
      <c r="L7" s="14"/>
      <c r="M7" s="14"/>
      <c r="N7" s="15">
        <f>SUM(G7+I7)</f>
        <v>40754</v>
      </c>
    </row>
    <row r="8" spans="1:14">
      <c r="A8" s="9"/>
      <c r="B8" s="9" t="s">
        <v>390</v>
      </c>
      <c r="C8" s="11" t="s">
        <v>391</v>
      </c>
      <c r="D8" s="12">
        <v>40877</v>
      </c>
      <c r="E8" s="12">
        <v>40878</v>
      </c>
      <c r="F8" s="13">
        <v>39761</v>
      </c>
      <c r="G8" s="14">
        <v>19500</v>
      </c>
      <c r="H8" s="14"/>
      <c r="I8" s="14"/>
      <c r="J8" s="14"/>
      <c r="K8" s="14">
        <v>19500</v>
      </c>
      <c r="L8" s="14"/>
      <c r="M8" s="14"/>
      <c r="N8" s="15">
        <f t="shared" ref="N8:N39" si="0">SUM(G8+I8)</f>
        <v>19500</v>
      </c>
    </row>
    <row r="9" spans="1:14">
      <c r="A9" s="9"/>
      <c r="B9" s="9" t="s">
        <v>392</v>
      </c>
      <c r="C9" s="11" t="s">
        <v>393</v>
      </c>
      <c r="D9" s="12">
        <v>40877</v>
      </c>
      <c r="E9" s="12">
        <v>40879</v>
      </c>
      <c r="F9" s="13">
        <v>39762</v>
      </c>
      <c r="G9" s="14">
        <v>43805.58</v>
      </c>
      <c r="H9" s="14"/>
      <c r="I9" s="14"/>
      <c r="J9" s="14"/>
      <c r="K9" s="14">
        <v>43805.58</v>
      </c>
      <c r="L9" s="14"/>
      <c r="M9" s="14"/>
      <c r="N9" s="15">
        <f t="shared" si="0"/>
        <v>43805.58</v>
      </c>
    </row>
    <row r="10" spans="1:14">
      <c r="A10" s="9"/>
      <c r="B10" s="10" t="s">
        <v>394</v>
      </c>
      <c r="C10" s="10" t="s">
        <v>395</v>
      </c>
      <c r="D10" s="12">
        <v>40877</v>
      </c>
      <c r="E10" s="12">
        <v>40878</v>
      </c>
      <c r="F10" s="13">
        <v>39763</v>
      </c>
      <c r="G10" s="14">
        <v>19500</v>
      </c>
      <c r="H10" s="14"/>
      <c r="I10" s="16"/>
      <c r="J10" s="16"/>
      <c r="K10" s="16">
        <v>19500</v>
      </c>
      <c r="L10" s="14"/>
      <c r="M10" s="14"/>
      <c r="N10" s="15">
        <f t="shared" si="0"/>
        <v>19500</v>
      </c>
    </row>
    <row r="11" spans="1:14">
      <c r="A11" s="9"/>
      <c r="B11" s="9" t="s">
        <v>396</v>
      </c>
      <c r="C11" s="9" t="s">
        <v>397</v>
      </c>
      <c r="D11" s="12">
        <v>40885</v>
      </c>
      <c r="E11" s="12">
        <v>40887</v>
      </c>
      <c r="F11" s="13">
        <v>39764</v>
      </c>
      <c r="G11" s="14">
        <v>49203</v>
      </c>
      <c r="H11" s="14"/>
      <c r="I11" s="14"/>
      <c r="J11" s="14"/>
      <c r="K11" s="14"/>
      <c r="L11" s="14"/>
      <c r="M11" s="14">
        <v>49203</v>
      </c>
      <c r="N11" s="15">
        <f t="shared" si="0"/>
        <v>49203</v>
      </c>
    </row>
    <row r="12" spans="1:14">
      <c r="A12" s="9"/>
      <c r="B12" s="9" t="s">
        <v>60</v>
      </c>
      <c r="C12" s="10" t="s">
        <v>61</v>
      </c>
      <c r="D12" s="12">
        <v>40877</v>
      </c>
      <c r="E12" s="12">
        <v>40878</v>
      </c>
      <c r="F12" s="13">
        <v>39765</v>
      </c>
      <c r="G12" s="14">
        <v>19500</v>
      </c>
      <c r="H12" s="14"/>
      <c r="I12" s="16"/>
      <c r="J12" s="16"/>
      <c r="K12" s="14">
        <v>19500</v>
      </c>
      <c r="L12" s="14"/>
      <c r="M12" s="14"/>
      <c r="N12" s="15">
        <f t="shared" si="0"/>
        <v>19500</v>
      </c>
    </row>
    <row r="13" spans="1:14">
      <c r="A13" s="9"/>
      <c r="B13" s="10" t="s">
        <v>398</v>
      </c>
      <c r="C13" s="10"/>
      <c r="D13" s="12"/>
      <c r="E13" s="12"/>
      <c r="F13" s="13">
        <v>39766</v>
      </c>
      <c r="G13" s="14"/>
      <c r="H13" s="14" t="s">
        <v>399</v>
      </c>
      <c r="I13" s="16">
        <v>47712</v>
      </c>
      <c r="J13" s="14"/>
      <c r="K13" s="14">
        <v>47712</v>
      </c>
      <c r="L13" s="14"/>
      <c r="M13" s="17"/>
      <c r="N13" s="15">
        <f t="shared" si="0"/>
        <v>47712</v>
      </c>
    </row>
    <row r="14" spans="1:14">
      <c r="A14" s="9"/>
      <c r="B14" s="10" t="s">
        <v>26</v>
      </c>
      <c r="C14" s="10"/>
      <c r="D14" s="12"/>
      <c r="E14" s="12"/>
      <c r="F14" s="13">
        <v>39767</v>
      </c>
      <c r="G14" s="14"/>
      <c r="H14" s="14" t="s">
        <v>40</v>
      </c>
      <c r="I14" s="16">
        <v>4400</v>
      </c>
      <c r="J14" s="14">
        <v>4400</v>
      </c>
      <c r="K14" s="14"/>
      <c r="L14" s="14"/>
      <c r="M14" s="17"/>
      <c r="N14" s="15">
        <f t="shared" si="0"/>
        <v>4400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4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284134.58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232022.58000000002</v>
      </c>
      <c r="H41" s="18"/>
      <c r="I41" s="31">
        <f>SUM(I6:I39)</f>
        <v>52112</v>
      </c>
      <c r="J41" s="31">
        <f>SUM(J6:J39)</f>
        <v>45154</v>
      </c>
      <c r="K41" s="31">
        <f>SUM(K6:K39)</f>
        <v>189777.58000000002</v>
      </c>
      <c r="L41" s="31">
        <f>SUM(L6:L40)</f>
        <v>0</v>
      </c>
      <c r="M41" s="31">
        <f>SUM(M6:M40)</f>
        <v>49203</v>
      </c>
      <c r="N41" s="31">
        <f>SUM(J41:M41)</f>
        <v>284134.58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6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66" t="s">
        <v>21</v>
      </c>
      <c r="F43" s="16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66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82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40754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4400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45154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4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48"/>
      <c r="K3" s="174">
        <v>40873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275</v>
      </c>
      <c r="B6" s="10" t="s">
        <v>320</v>
      </c>
      <c r="C6" s="11" t="s">
        <v>321</v>
      </c>
      <c r="D6" s="12">
        <v>40870</v>
      </c>
      <c r="E6" s="12">
        <v>40873</v>
      </c>
      <c r="F6" s="13">
        <v>39706</v>
      </c>
      <c r="G6" s="14">
        <v>65708.37</v>
      </c>
      <c r="H6" s="14"/>
      <c r="I6" s="14"/>
      <c r="J6" s="14"/>
      <c r="K6" s="14">
        <v>65708.37</v>
      </c>
      <c r="L6" s="14"/>
      <c r="M6" s="14"/>
      <c r="N6" s="15">
        <f>SUM(G6+I6)</f>
        <v>65708.37</v>
      </c>
    </row>
    <row r="7" spans="1:14">
      <c r="A7" s="9" t="s">
        <v>322</v>
      </c>
      <c r="B7" s="9" t="s">
        <v>323</v>
      </c>
      <c r="C7" s="11"/>
      <c r="D7" s="12">
        <v>40872</v>
      </c>
      <c r="E7" s="12">
        <v>40873</v>
      </c>
      <c r="F7" s="13">
        <v>39707</v>
      </c>
      <c r="G7" s="14">
        <v>24850</v>
      </c>
      <c r="H7" s="14"/>
      <c r="I7" s="14"/>
      <c r="J7" s="14">
        <v>24850</v>
      </c>
      <c r="K7" s="14"/>
      <c r="L7" s="14"/>
      <c r="M7" s="14"/>
      <c r="N7" s="15">
        <f>SUM(G7+I7)</f>
        <v>24850</v>
      </c>
    </row>
    <row r="8" spans="1:14">
      <c r="A8" s="9"/>
      <c r="B8" s="9" t="s">
        <v>324</v>
      </c>
      <c r="C8" s="11"/>
      <c r="D8" s="12"/>
      <c r="E8" s="12"/>
      <c r="F8" s="13">
        <v>39708</v>
      </c>
      <c r="G8" s="14"/>
      <c r="H8" s="14" t="s">
        <v>325</v>
      </c>
      <c r="I8" s="14">
        <v>24850</v>
      </c>
      <c r="J8" s="14"/>
      <c r="K8" s="14">
        <v>24850</v>
      </c>
      <c r="L8" s="14"/>
      <c r="M8" s="14"/>
      <c r="N8" s="15">
        <f t="shared" ref="N8:N39" si="0">SUM(G8+I8)</f>
        <v>24850</v>
      </c>
    </row>
    <row r="9" spans="1:14">
      <c r="A9" s="9"/>
      <c r="B9" s="9" t="s">
        <v>326</v>
      </c>
      <c r="C9" s="11" t="s">
        <v>327</v>
      </c>
      <c r="D9" s="12">
        <v>40896</v>
      </c>
      <c r="E9" s="12">
        <v>40898</v>
      </c>
      <c r="F9" s="13">
        <v>39709</v>
      </c>
      <c r="G9" s="14">
        <v>119677.6</v>
      </c>
      <c r="H9" s="14"/>
      <c r="I9" s="14"/>
      <c r="J9" s="14"/>
      <c r="K9" s="14"/>
      <c r="L9" s="14"/>
      <c r="M9" s="14">
        <v>119677.6</v>
      </c>
      <c r="N9" s="15">
        <f t="shared" si="0"/>
        <v>119677.6</v>
      </c>
    </row>
    <row r="10" spans="1:14">
      <c r="A10" s="9"/>
      <c r="B10" s="10" t="s">
        <v>328</v>
      </c>
      <c r="C10" s="10" t="s">
        <v>94</v>
      </c>
      <c r="D10" s="12"/>
      <c r="E10" s="12"/>
      <c r="F10" s="13">
        <v>39710</v>
      </c>
      <c r="G10" s="14"/>
      <c r="H10" s="14" t="s">
        <v>329</v>
      </c>
      <c r="I10" s="16">
        <v>117292</v>
      </c>
      <c r="J10" s="16"/>
      <c r="K10" s="16">
        <v>117292</v>
      </c>
      <c r="L10" s="14"/>
      <c r="M10" s="14"/>
      <c r="N10" s="15">
        <f t="shared" si="0"/>
        <v>117292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352377.97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210235.97</v>
      </c>
      <c r="H41" s="18"/>
      <c r="I41" s="31">
        <f>SUM(I6:I39)</f>
        <v>142142</v>
      </c>
      <c r="J41" s="31">
        <f>SUM(J6:J39)</f>
        <v>24850</v>
      </c>
      <c r="K41" s="31">
        <f>SUM(K6:K39)</f>
        <v>207850.37</v>
      </c>
      <c r="L41" s="31">
        <f>SUM(L6:L40)</f>
        <v>0</v>
      </c>
      <c r="M41" s="31">
        <f>SUM(M6:M40)</f>
        <v>119677.6</v>
      </c>
      <c r="N41" s="31">
        <f>SUM(J41:M41)</f>
        <v>352377.97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4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48" t="s">
        <v>21</v>
      </c>
      <c r="F43" s="14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48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50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24850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24850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0"/>
  <sheetViews>
    <sheetView topLeftCell="A4" workbookViewId="0">
      <selection sqref="A1:XFD104857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4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46"/>
      <c r="K3" s="174">
        <v>40872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189</v>
      </c>
      <c r="B6" s="10" t="s">
        <v>318</v>
      </c>
      <c r="C6" s="11" t="s">
        <v>159</v>
      </c>
      <c r="D6" s="12">
        <v>40872</v>
      </c>
      <c r="E6" s="12">
        <v>40874</v>
      </c>
      <c r="F6" s="13">
        <v>39704</v>
      </c>
      <c r="G6" s="14">
        <v>46106</v>
      </c>
      <c r="H6" s="14"/>
      <c r="I6" s="14"/>
      <c r="J6" s="14"/>
      <c r="K6" s="14">
        <v>46106</v>
      </c>
      <c r="L6" s="14"/>
      <c r="M6" s="14"/>
      <c r="N6" s="15">
        <f>SUM(G6+I6)</f>
        <v>46106</v>
      </c>
    </row>
    <row r="7" spans="1:14">
      <c r="A7" s="9" t="s">
        <v>282</v>
      </c>
      <c r="B7" s="9" t="s">
        <v>319</v>
      </c>
      <c r="C7" s="11" t="s">
        <v>94</v>
      </c>
      <c r="D7" s="12">
        <v>40872</v>
      </c>
      <c r="E7" s="12">
        <v>40874</v>
      </c>
      <c r="F7" s="13">
        <v>39705</v>
      </c>
      <c r="G7" s="14">
        <v>49700</v>
      </c>
      <c r="H7" s="14"/>
      <c r="I7" s="14"/>
      <c r="J7" s="14"/>
      <c r="K7" s="14">
        <v>49700</v>
      </c>
      <c r="L7" s="14"/>
      <c r="M7" s="14"/>
      <c r="N7" s="15">
        <f>SUM(G7+I7)</f>
        <v>49700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9" si="0">SUM(G8+I8)</f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4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95806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95806</v>
      </c>
      <c r="H41" s="18"/>
      <c r="I41" s="31">
        <f>SUM(I6:I39)</f>
        <v>0</v>
      </c>
      <c r="J41" s="31">
        <f>SUM(J6:J39)</f>
        <v>0</v>
      </c>
      <c r="K41" s="31">
        <f>SUM(K6:K39)</f>
        <v>95806</v>
      </c>
      <c r="L41" s="31">
        <f>SUM(L6:L40)</f>
        <v>0</v>
      </c>
      <c r="M41" s="31">
        <f>SUM(M6:M40)</f>
        <v>0</v>
      </c>
      <c r="N41" s="31">
        <f>SUM(J41:M41)</f>
        <v>95806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4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46" t="s">
        <v>21</v>
      </c>
      <c r="F43" s="14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46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0"/>
  <sheetViews>
    <sheetView topLeftCell="A5" workbookViewId="0">
      <selection activeCell="B30" sqref="B30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4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144"/>
      <c r="K3" s="174" t="s">
        <v>317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297</v>
      </c>
      <c r="C6" s="11" t="s">
        <v>17</v>
      </c>
      <c r="D6" s="12">
        <v>40870</v>
      </c>
      <c r="E6" s="12">
        <v>40871</v>
      </c>
      <c r="F6" s="13">
        <v>39688</v>
      </c>
      <c r="G6" s="14">
        <v>25000</v>
      </c>
      <c r="H6" s="14"/>
      <c r="I6" s="14"/>
      <c r="J6" s="14">
        <v>25000</v>
      </c>
      <c r="K6" s="14"/>
      <c r="L6" s="14"/>
      <c r="M6" s="14"/>
      <c r="N6" s="15">
        <f>SUM(G6+I6)</f>
        <v>25000</v>
      </c>
    </row>
    <row r="7" spans="1:14">
      <c r="A7" s="9"/>
      <c r="B7" s="9" t="s">
        <v>198</v>
      </c>
      <c r="C7" s="11" t="s">
        <v>55</v>
      </c>
      <c r="D7" s="12">
        <v>40848</v>
      </c>
      <c r="E7" s="12">
        <v>40850</v>
      </c>
      <c r="F7" s="13">
        <v>39689</v>
      </c>
      <c r="G7" s="14">
        <v>46116.24</v>
      </c>
      <c r="H7" s="14"/>
      <c r="I7" s="14"/>
      <c r="J7" s="14"/>
      <c r="K7" s="14"/>
      <c r="L7" s="14">
        <v>46116.24</v>
      </c>
      <c r="M7" s="14"/>
      <c r="N7" s="15">
        <f>SUM(G7+I7)</f>
        <v>46116.24</v>
      </c>
    </row>
    <row r="8" spans="1:14">
      <c r="A8" s="9"/>
      <c r="B8" s="9" t="s">
        <v>302</v>
      </c>
      <c r="C8" s="11" t="s">
        <v>55</v>
      </c>
      <c r="D8" s="12">
        <v>40848</v>
      </c>
      <c r="E8" s="12">
        <v>40850</v>
      </c>
      <c r="F8" s="13">
        <v>39690</v>
      </c>
      <c r="G8" s="14">
        <v>46116.24</v>
      </c>
      <c r="H8" s="14"/>
      <c r="I8" s="14"/>
      <c r="J8" s="14"/>
      <c r="K8" s="14"/>
      <c r="L8" s="14">
        <v>46116.24</v>
      </c>
      <c r="M8" s="14"/>
      <c r="N8" s="15">
        <f t="shared" ref="N8:N39" si="0">SUM(G8+I8)</f>
        <v>46116.24</v>
      </c>
    </row>
    <row r="9" spans="1:14">
      <c r="A9" s="9"/>
      <c r="B9" s="9" t="s">
        <v>303</v>
      </c>
      <c r="C9" s="11" t="s">
        <v>55</v>
      </c>
      <c r="D9" s="12">
        <v>40851</v>
      </c>
      <c r="E9" s="12">
        <v>40853</v>
      </c>
      <c r="F9" s="13">
        <v>39691</v>
      </c>
      <c r="G9" s="14">
        <v>52029.36</v>
      </c>
      <c r="H9" s="14"/>
      <c r="I9" s="14"/>
      <c r="J9" s="14"/>
      <c r="K9" s="14"/>
      <c r="L9" s="14">
        <v>52029.36</v>
      </c>
      <c r="M9" s="14"/>
      <c r="N9" s="15">
        <f t="shared" si="0"/>
        <v>52029.36</v>
      </c>
    </row>
    <row r="10" spans="1:14">
      <c r="A10" s="9"/>
      <c r="B10" s="10" t="s">
        <v>304</v>
      </c>
      <c r="C10" s="10" t="s">
        <v>55</v>
      </c>
      <c r="D10" s="12">
        <v>40854</v>
      </c>
      <c r="E10" s="12">
        <v>40857</v>
      </c>
      <c r="F10" s="13">
        <v>39692</v>
      </c>
      <c r="G10" s="14">
        <v>69174.36</v>
      </c>
      <c r="H10" s="14"/>
      <c r="I10" s="16"/>
      <c r="J10" s="16"/>
      <c r="K10" s="14"/>
      <c r="L10" s="14">
        <v>69174.36</v>
      </c>
      <c r="M10" s="14"/>
      <c r="N10" s="15">
        <f t="shared" si="0"/>
        <v>69174.36</v>
      </c>
    </row>
    <row r="11" spans="1:14">
      <c r="A11" s="9"/>
      <c r="B11" s="9" t="s">
        <v>305</v>
      </c>
      <c r="C11" s="9" t="s">
        <v>55</v>
      </c>
      <c r="D11" s="12">
        <v>40855</v>
      </c>
      <c r="E11" s="12">
        <v>40856</v>
      </c>
      <c r="F11" s="13">
        <v>39693</v>
      </c>
      <c r="G11" s="14">
        <v>23058.12</v>
      </c>
      <c r="H11" s="14"/>
      <c r="I11" s="14"/>
      <c r="J11" s="14"/>
      <c r="K11" s="14"/>
      <c r="L11" s="14">
        <v>23058.12</v>
      </c>
      <c r="M11" s="14"/>
      <c r="N11" s="15">
        <f t="shared" si="0"/>
        <v>23058.12</v>
      </c>
    </row>
    <row r="12" spans="1:14">
      <c r="A12" s="9"/>
      <c r="B12" s="10" t="s">
        <v>306</v>
      </c>
      <c r="C12" s="10" t="s">
        <v>55</v>
      </c>
      <c r="D12" s="12">
        <v>40859</v>
      </c>
      <c r="E12" s="12">
        <v>40861</v>
      </c>
      <c r="F12" s="13">
        <v>39694</v>
      </c>
      <c r="G12" s="14">
        <v>60309.760000000002</v>
      </c>
      <c r="H12" s="14"/>
      <c r="I12" s="16"/>
      <c r="J12" s="14"/>
      <c r="K12" s="14"/>
      <c r="L12" s="14">
        <v>60309.760000000002</v>
      </c>
      <c r="M12" s="14"/>
      <c r="N12" s="15">
        <f t="shared" si="0"/>
        <v>60309.760000000002</v>
      </c>
    </row>
    <row r="13" spans="1:14">
      <c r="A13" s="9"/>
      <c r="B13" s="10" t="s">
        <v>307</v>
      </c>
      <c r="C13" s="10" t="s">
        <v>308</v>
      </c>
      <c r="D13" s="12">
        <v>40855</v>
      </c>
      <c r="E13" s="12">
        <v>40857</v>
      </c>
      <c r="F13" s="13">
        <v>39695</v>
      </c>
      <c r="G13" s="14">
        <v>46736</v>
      </c>
      <c r="H13" s="14"/>
      <c r="I13" s="16"/>
      <c r="J13" s="14"/>
      <c r="K13" s="14"/>
      <c r="L13" s="14">
        <v>46736</v>
      </c>
      <c r="M13" s="17"/>
      <c r="N13" s="15">
        <f t="shared" si="0"/>
        <v>46736</v>
      </c>
    </row>
    <row r="14" spans="1:14">
      <c r="A14" s="9"/>
      <c r="B14" s="10" t="s">
        <v>309</v>
      </c>
      <c r="C14" s="10" t="s">
        <v>308</v>
      </c>
      <c r="D14" s="12">
        <v>40855</v>
      </c>
      <c r="E14" s="12">
        <v>40857</v>
      </c>
      <c r="F14" s="13">
        <v>39396</v>
      </c>
      <c r="G14" s="14">
        <v>46736</v>
      </c>
      <c r="H14" s="14"/>
      <c r="I14" s="16"/>
      <c r="J14" s="14"/>
      <c r="K14" s="14"/>
      <c r="L14" s="14">
        <v>46736</v>
      </c>
      <c r="M14" s="17"/>
      <c r="N14" s="15">
        <f t="shared" si="0"/>
        <v>46736</v>
      </c>
    </row>
    <row r="15" spans="1:14">
      <c r="A15" s="9"/>
      <c r="B15" s="10" t="s">
        <v>310</v>
      </c>
      <c r="C15" s="10" t="s">
        <v>308</v>
      </c>
      <c r="D15" s="12">
        <v>40856</v>
      </c>
      <c r="E15" s="12">
        <v>40857</v>
      </c>
      <c r="F15" s="13">
        <v>39697</v>
      </c>
      <c r="G15" s="14">
        <v>23368</v>
      </c>
      <c r="H15" s="14"/>
      <c r="I15" s="16"/>
      <c r="J15" s="14"/>
      <c r="K15" s="14"/>
      <c r="L15" s="14">
        <v>23368</v>
      </c>
      <c r="M15" s="17"/>
      <c r="N15" s="15">
        <f t="shared" si="0"/>
        <v>23368</v>
      </c>
    </row>
    <row r="16" spans="1:14">
      <c r="A16" s="9"/>
      <c r="B16" s="10" t="s">
        <v>311</v>
      </c>
      <c r="C16" s="10" t="s">
        <v>46</v>
      </c>
      <c r="D16" s="12">
        <v>40860</v>
      </c>
      <c r="E16" s="12">
        <v>40861</v>
      </c>
      <c r="F16" s="13">
        <v>39698</v>
      </c>
      <c r="G16" s="14">
        <v>23368</v>
      </c>
      <c r="H16" s="14"/>
      <c r="I16" s="16"/>
      <c r="J16" s="14"/>
      <c r="K16" s="14"/>
      <c r="L16" s="14">
        <v>23368</v>
      </c>
      <c r="M16" s="17"/>
      <c r="N16" s="15">
        <v>23368</v>
      </c>
    </row>
    <row r="17" spans="1:14">
      <c r="A17" s="9"/>
      <c r="B17" s="10" t="s">
        <v>312</v>
      </c>
      <c r="C17" s="10" t="s">
        <v>50</v>
      </c>
      <c r="D17" s="12">
        <v>40855</v>
      </c>
      <c r="E17" s="12">
        <v>40857</v>
      </c>
      <c r="F17" s="13">
        <v>39699</v>
      </c>
      <c r="G17" s="14">
        <v>418592</v>
      </c>
      <c r="H17" s="14"/>
      <c r="I17" s="16"/>
      <c r="J17" s="14"/>
      <c r="K17" s="14"/>
      <c r="L17" s="14">
        <v>418592</v>
      </c>
      <c r="M17" s="17"/>
      <c r="N17" s="15">
        <f t="shared" si="0"/>
        <v>418592</v>
      </c>
    </row>
    <row r="18" spans="1:14">
      <c r="A18" s="9"/>
      <c r="B18" s="10" t="s">
        <v>313</v>
      </c>
      <c r="C18" s="10" t="s">
        <v>17</v>
      </c>
      <c r="D18" s="12"/>
      <c r="E18" s="12"/>
      <c r="F18" s="13">
        <v>39700</v>
      </c>
      <c r="G18" s="14"/>
      <c r="H18" s="14" t="s">
        <v>314</v>
      </c>
      <c r="I18" s="16">
        <v>177800</v>
      </c>
      <c r="J18" s="14">
        <v>101600</v>
      </c>
      <c r="K18" s="14">
        <v>76200</v>
      </c>
      <c r="L18" s="14"/>
      <c r="M18" s="17"/>
      <c r="N18" s="15">
        <f t="shared" si="0"/>
        <v>177800</v>
      </c>
    </row>
    <row r="19" spans="1:14">
      <c r="A19" s="9"/>
      <c r="B19" s="10" t="s">
        <v>315</v>
      </c>
      <c r="C19" s="10" t="s">
        <v>51</v>
      </c>
      <c r="D19" s="12">
        <v>40870</v>
      </c>
      <c r="E19" s="12">
        <v>40872</v>
      </c>
      <c r="F19" s="13">
        <v>39701</v>
      </c>
      <c r="G19" s="14">
        <v>32000</v>
      </c>
      <c r="H19" s="14"/>
      <c r="I19" s="16"/>
      <c r="J19" s="14">
        <v>32000</v>
      </c>
      <c r="K19" s="14"/>
      <c r="L19" s="14"/>
      <c r="M19" s="17"/>
      <c r="N19" s="15">
        <f t="shared" si="0"/>
        <v>32000</v>
      </c>
    </row>
    <row r="20" spans="1:14">
      <c r="A20" s="9"/>
      <c r="B20" s="10" t="s">
        <v>38</v>
      </c>
      <c r="C20" s="10" t="s">
        <v>17</v>
      </c>
      <c r="D20" s="12">
        <v>40872</v>
      </c>
      <c r="E20" s="12">
        <v>40873</v>
      </c>
      <c r="F20" s="13">
        <v>39702</v>
      </c>
      <c r="G20" s="14">
        <v>25400</v>
      </c>
      <c r="H20" s="18"/>
      <c r="I20" s="16"/>
      <c r="J20" s="14"/>
      <c r="K20" s="14">
        <v>25400</v>
      </c>
      <c r="L20" s="14"/>
      <c r="M20" s="17"/>
      <c r="N20" s="15">
        <f t="shared" si="0"/>
        <v>25400</v>
      </c>
    </row>
    <row r="21" spans="1:14">
      <c r="A21" s="9"/>
      <c r="B21" s="10" t="s">
        <v>316</v>
      </c>
      <c r="C21" s="11" t="s">
        <v>17</v>
      </c>
      <c r="D21" s="12"/>
      <c r="E21" s="12"/>
      <c r="F21" s="13">
        <v>39703</v>
      </c>
      <c r="G21" s="14"/>
      <c r="H21" s="18" t="s">
        <v>40</v>
      </c>
      <c r="I21" s="14">
        <v>10800</v>
      </c>
      <c r="J21" s="16">
        <v>10800</v>
      </c>
      <c r="K21" s="14"/>
      <c r="L21" s="14"/>
      <c r="M21" s="17"/>
      <c r="N21" s="15">
        <f t="shared" si="0"/>
        <v>10800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1126604.08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938004.08</v>
      </c>
      <c r="H41" s="18"/>
      <c r="I41" s="31">
        <f>SUM(I6:I39)</f>
        <v>188600</v>
      </c>
      <c r="J41" s="31">
        <f>SUM(J6:J39)</f>
        <v>169400</v>
      </c>
      <c r="K41" s="31">
        <f>SUM(K6:K39)</f>
        <v>101600</v>
      </c>
      <c r="L41" s="31">
        <f>SUM(L6:L40)</f>
        <v>855604.08000000007</v>
      </c>
      <c r="M41" s="31">
        <f>SUM(M6:M40)</f>
        <v>0</v>
      </c>
      <c r="N41" s="31">
        <f>SUM(J41:M41)</f>
        <v>1126604.08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4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44" t="s">
        <v>21</v>
      </c>
      <c r="F43" s="14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4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200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101600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67800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169400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C44" sqref="C44:F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4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42"/>
      <c r="K3" s="174">
        <v>40871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83</v>
      </c>
      <c r="B6" s="10" t="s">
        <v>293</v>
      </c>
      <c r="C6" s="11" t="s">
        <v>294</v>
      </c>
      <c r="D6" s="12">
        <v>40870</v>
      </c>
      <c r="E6" s="12">
        <v>40871</v>
      </c>
      <c r="F6" s="13">
        <v>39682</v>
      </c>
      <c r="G6" s="14">
        <v>20000</v>
      </c>
      <c r="H6" s="14"/>
      <c r="I6" s="14"/>
      <c r="J6" s="14"/>
      <c r="K6" s="14">
        <v>20000</v>
      </c>
      <c r="L6" s="14"/>
      <c r="M6" s="14"/>
      <c r="N6" s="15">
        <f>SUM(G6+I6)</f>
        <v>20000</v>
      </c>
    </row>
    <row r="7" spans="1:14">
      <c r="A7" s="9" t="s">
        <v>31</v>
      </c>
      <c r="B7" s="9" t="s">
        <v>295</v>
      </c>
      <c r="C7" s="11" t="s">
        <v>33</v>
      </c>
      <c r="D7" s="12">
        <v>40870</v>
      </c>
      <c r="E7" s="12">
        <v>40871</v>
      </c>
      <c r="F7" s="13">
        <v>39683</v>
      </c>
      <c r="G7" s="14">
        <v>17000</v>
      </c>
      <c r="H7" s="14"/>
      <c r="I7" s="14"/>
      <c r="J7" s="14"/>
      <c r="K7" s="14">
        <v>17000</v>
      </c>
      <c r="L7" s="14"/>
      <c r="M7" s="14"/>
      <c r="N7" s="15">
        <f>SUM(G7+I7)</f>
        <v>17000</v>
      </c>
    </row>
    <row r="8" spans="1:14">
      <c r="A8" s="9" t="s">
        <v>95</v>
      </c>
      <c r="B8" s="9" t="s">
        <v>296</v>
      </c>
      <c r="C8" s="11" t="s">
        <v>33</v>
      </c>
      <c r="D8" s="12">
        <v>40870</v>
      </c>
      <c r="E8" s="12">
        <v>40871</v>
      </c>
      <c r="F8" s="13">
        <v>39684</v>
      </c>
      <c r="G8" s="14">
        <v>17000</v>
      </c>
      <c r="H8" s="14"/>
      <c r="I8" s="14"/>
      <c r="J8" s="14"/>
      <c r="K8" s="14">
        <v>17000</v>
      </c>
      <c r="L8" s="14"/>
      <c r="M8" s="14"/>
      <c r="N8" s="15">
        <f t="shared" ref="N8:N39" si="0">SUM(G8+I8)</f>
        <v>17000</v>
      </c>
    </row>
    <row r="9" spans="1:14">
      <c r="A9" s="9" t="s">
        <v>72</v>
      </c>
      <c r="B9" s="9" t="s">
        <v>297</v>
      </c>
      <c r="C9" s="11" t="s">
        <v>251</v>
      </c>
      <c r="D9" s="12">
        <v>40867</v>
      </c>
      <c r="E9" s="12">
        <v>40871</v>
      </c>
      <c r="F9" s="13">
        <v>39685</v>
      </c>
      <c r="G9" s="14">
        <v>99568</v>
      </c>
      <c r="H9" s="14"/>
      <c r="I9" s="14"/>
      <c r="J9" s="14"/>
      <c r="K9" s="14">
        <v>99568</v>
      </c>
      <c r="L9" s="14"/>
      <c r="M9" s="14"/>
      <c r="N9" s="15">
        <f t="shared" si="0"/>
        <v>99568</v>
      </c>
    </row>
    <row r="10" spans="1:14">
      <c r="A10" s="9"/>
      <c r="B10" s="10" t="s">
        <v>297</v>
      </c>
      <c r="C10" s="10"/>
      <c r="D10" s="12"/>
      <c r="E10" s="12"/>
      <c r="F10" s="13">
        <v>39686</v>
      </c>
      <c r="G10" s="14"/>
      <c r="H10" s="14" t="s">
        <v>298</v>
      </c>
      <c r="I10" s="16">
        <v>71120</v>
      </c>
      <c r="J10" s="16">
        <v>71120</v>
      </c>
      <c r="K10" s="14"/>
      <c r="L10" s="14"/>
      <c r="M10" s="14"/>
      <c r="N10" s="15">
        <f t="shared" si="0"/>
        <v>71120</v>
      </c>
    </row>
    <row r="11" spans="1:14">
      <c r="A11" s="9" t="s">
        <v>299</v>
      </c>
      <c r="B11" s="9" t="s">
        <v>300</v>
      </c>
      <c r="C11" s="9" t="s">
        <v>301</v>
      </c>
      <c r="D11" s="12">
        <v>40871</v>
      </c>
      <c r="E11" s="12">
        <v>40872</v>
      </c>
      <c r="F11" s="13">
        <v>39687</v>
      </c>
      <c r="G11" s="14">
        <v>49784</v>
      </c>
      <c r="H11" s="14"/>
      <c r="I11" s="14"/>
      <c r="J11" s="14">
        <v>49784</v>
      </c>
      <c r="K11" s="14"/>
      <c r="L11" s="14"/>
      <c r="M11" s="14"/>
      <c r="N11" s="15">
        <f t="shared" si="0"/>
        <v>49784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274472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203352</v>
      </c>
      <c r="H41" s="18"/>
      <c r="I41" s="31">
        <f>SUM(I6:I39)</f>
        <v>71120</v>
      </c>
      <c r="J41" s="31">
        <f>SUM(J6:J39)</f>
        <v>120904</v>
      </c>
      <c r="K41" s="31">
        <f>SUM(K6:K39)</f>
        <v>153568</v>
      </c>
      <c r="L41" s="31">
        <f>SUM(L6:L40)</f>
        <v>0</v>
      </c>
      <c r="M41" s="31">
        <f>SUM(M6:M40)</f>
        <v>0</v>
      </c>
      <c r="N41" s="31">
        <f>SUM(J41:M41)</f>
        <v>274472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4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42" t="s">
        <v>21</v>
      </c>
      <c r="F43" s="14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4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230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116840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4000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120840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0"/>
  <sheetViews>
    <sheetView topLeftCell="C1" workbookViewId="0">
      <selection sqref="A1:N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3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40"/>
      <c r="K3" s="174">
        <v>40870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4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290</v>
      </c>
      <c r="B6" s="10" t="s">
        <v>291</v>
      </c>
      <c r="C6" s="11" t="s">
        <v>292</v>
      </c>
      <c r="D6" s="12">
        <v>40870</v>
      </c>
      <c r="E6" s="12">
        <v>40873</v>
      </c>
      <c r="F6" s="13">
        <v>39680</v>
      </c>
      <c r="G6" s="14">
        <v>53340</v>
      </c>
      <c r="H6" s="14"/>
      <c r="I6" s="14"/>
      <c r="J6" s="14"/>
      <c r="K6" s="14"/>
      <c r="L6" s="14"/>
      <c r="M6" s="14">
        <v>53340</v>
      </c>
      <c r="N6" s="15">
        <f>SUM(G6+I6)</f>
        <v>53340</v>
      </c>
    </row>
    <row r="7" spans="1:14">
      <c r="A7" s="9"/>
      <c r="B7" s="9" t="s">
        <v>26</v>
      </c>
      <c r="C7" s="11"/>
      <c r="D7" s="12"/>
      <c r="E7" s="12"/>
      <c r="F7" s="13">
        <v>39681</v>
      </c>
      <c r="G7" s="14"/>
      <c r="H7" s="14" t="s">
        <v>40</v>
      </c>
      <c r="I7" s="14">
        <v>6400</v>
      </c>
      <c r="J7" s="14">
        <v>6400</v>
      </c>
      <c r="K7" s="14"/>
      <c r="L7" s="14"/>
      <c r="M7" s="14"/>
      <c r="N7" s="15">
        <f>SUM(G7+I7)</f>
        <v>6400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9" si="0">SUM(G8+I8)</f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4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59740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53340</v>
      </c>
      <c r="H41" s="18"/>
      <c r="I41" s="31">
        <f>SUM(I6:I39)</f>
        <v>6400</v>
      </c>
      <c r="J41" s="31">
        <f>SUM(J6:J39)</f>
        <v>6400</v>
      </c>
      <c r="K41" s="31">
        <f>SUM(K6:K39)</f>
        <v>0</v>
      </c>
      <c r="L41" s="31">
        <f>SUM(L6:L40)</f>
        <v>0</v>
      </c>
      <c r="M41" s="31">
        <f>SUM(M6:M40)</f>
        <v>53340</v>
      </c>
      <c r="N41" s="31">
        <f>SUM(J41:M41)</f>
        <v>59740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4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40" t="s">
        <v>21</v>
      </c>
      <c r="F43" s="14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4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6400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6400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18" sqref="C1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3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38"/>
      <c r="K3" s="174">
        <v>40870</v>
      </c>
      <c r="L3" s="174"/>
      <c r="M3" s="174"/>
      <c r="N3" s="6" t="s">
        <v>92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62</v>
      </c>
      <c r="B6" s="10" t="s">
        <v>281</v>
      </c>
      <c r="C6" s="11" t="s">
        <v>94</v>
      </c>
      <c r="D6" s="12">
        <v>40868</v>
      </c>
      <c r="E6" s="12">
        <v>40869</v>
      </c>
      <c r="F6" s="13">
        <v>39673</v>
      </c>
      <c r="G6" s="14">
        <v>40640</v>
      </c>
      <c r="H6" s="14"/>
      <c r="I6" s="14"/>
      <c r="J6" s="14">
        <v>40640</v>
      </c>
      <c r="K6" s="14"/>
      <c r="L6" s="14"/>
      <c r="M6" s="14"/>
      <c r="N6" s="15">
        <f>SUM(G6+I6)</f>
        <v>40640</v>
      </c>
    </row>
    <row r="7" spans="1:14">
      <c r="A7" s="9" t="s">
        <v>282</v>
      </c>
      <c r="B7" s="9" t="s">
        <v>283</v>
      </c>
      <c r="C7" s="11" t="s">
        <v>284</v>
      </c>
      <c r="D7" s="12">
        <v>40868</v>
      </c>
      <c r="E7" s="12">
        <v>40870</v>
      </c>
      <c r="F7" s="13">
        <v>39674</v>
      </c>
      <c r="G7" s="14">
        <v>34000</v>
      </c>
      <c r="H7" s="14"/>
      <c r="I7" s="14"/>
      <c r="J7" s="14">
        <v>34000</v>
      </c>
      <c r="K7" s="14"/>
      <c r="L7" s="14"/>
      <c r="M7" s="14"/>
      <c r="N7" s="15">
        <f>SUM(G7+I7)</f>
        <v>34000</v>
      </c>
    </row>
    <row r="8" spans="1:14">
      <c r="A8" s="9"/>
      <c r="B8" s="9" t="s">
        <v>285</v>
      </c>
      <c r="C8" s="11"/>
      <c r="D8" s="12">
        <v>40843</v>
      </c>
      <c r="E8" s="12">
        <v>40844</v>
      </c>
      <c r="F8" s="13">
        <v>39675</v>
      </c>
      <c r="G8" s="14">
        <v>28326</v>
      </c>
      <c r="H8" s="14"/>
      <c r="I8" s="14"/>
      <c r="J8" s="14"/>
      <c r="K8" s="14"/>
      <c r="L8" s="14"/>
      <c r="M8" s="14">
        <v>28326</v>
      </c>
      <c r="N8" s="15">
        <f t="shared" ref="N8:N39" si="0">SUM(G8+I8)</f>
        <v>28326</v>
      </c>
    </row>
    <row r="9" spans="1:14">
      <c r="A9" s="9"/>
      <c r="B9" s="9" t="s">
        <v>286</v>
      </c>
      <c r="C9" s="11"/>
      <c r="D9" s="12">
        <v>40870</v>
      </c>
      <c r="E9" s="12">
        <v>40871</v>
      </c>
      <c r="F9" s="13">
        <v>39676</v>
      </c>
      <c r="G9" s="14">
        <v>36576</v>
      </c>
      <c r="H9" s="14"/>
      <c r="I9" s="14"/>
      <c r="J9" s="14"/>
      <c r="K9" s="14">
        <v>36576</v>
      </c>
      <c r="L9" s="14"/>
      <c r="M9" s="14"/>
      <c r="N9" s="15">
        <f t="shared" si="0"/>
        <v>36576</v>
      </c>
    </row>
    <row r="10" spans="1:14">
      <c r="A10" s="9"/>
      <c r="B10" s="10" t="s">
        <v>287</v>
      </c>
      <c r="C10" s="10" t="s">
        <v>89</v>
      </c>
      <c r="D10" s="12">
        <v>40857</v>
      </c>
      <c r="E10" s="12">
        <v>40859</v>
      </c>
      <c r="F10" s="13">
        <v>39677</v>
      </c>
      <c r="G10" s="14">
        <v>49784</v>
      </c>
      <c r="H10" s="14"/>
      <c r="I10" s="16"/>
      <c r="J10" s="16"/>
      <c r="K10" s="14"/>
      <c r="L10" s="14"/>
      <c r="M10" s="14">
        <v>49784</v>
      </c>
      <c r="N10" s="15">
        <f t="shared" si="0"/>
        <v>49784</v>
      </c>
    </row>
    <row r="11" spans="1:14">
      <c r="A11" s="9"/>
      <c r="B11" s="9" t="s">
        <v>288</v>
      </c>
      <c r="C11" s="9" t="s">
        <v>94</v>
      </c>
      <c r="D11" s="12">
        <v>40870</v>
      </c>
      <c r="E11" s="12">
        <v>40871</v>
      </c>
      <c r="F11" s="13">
        <v>39678</v>
      </c>
      <c r="G11" s="14">
        <v>25400</v>
      </c>
      <c r="H11" s="14"/>
      <c r="I11" s="14"/>
      <c r="J11" s="14"/>
      <c r="K11" s="14">
        <v>25400</v>
      </c>
      <c r="L11" s="14"/>
      <c r="M11" s="14"/>
      <c r="N11" s="15">
        <f t="shared" si="0"/>
        <v>25400</v>
      </c>
    </row>
    <row r="12" spans="1:14">
      <c r="A12" s="9"/>
      <c r="B12" s="10" t="s">
        <v>289</v>
      </c>
      <c r="C12" s="10" t="s">
        <v>94</v>
      </c>
      <c r="D12" s="12">
        <v>40870</v>
      </c>
      <c r="E12" s="12">
        <v>40872</v>
      </c>
      <c r="F12" s="13">
        <v>39679</v>
      </c>
      <c r="G12" s="14">
        <v>298704</v>
      </c>
      <c r="H12" s="14"/>
      <c r="I12" s="16"/>
      <c r="J12" s="14">
        <v>298704</v>
      </c>
      <c r="K12" s="14"/>
      <c r="L12" s="14"/>
      <c r="M12" s="14"/>
      <c r="N12" s="15">
        <f t="shared" si="0"/>
        <v>298704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513430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513430</v>
      </c>
      <c r="H41" s="18"/>
      <c r="I41" s="31">
        <f>SUM(I6:I39)</f>
        <v>0</v>
      </c>
      <c r="J41" s="31">
        <f>SUM(J6:J39)</f>
        <v>373344</v>
      </c>
      <c r="K41" s="31">
        <f>SUM(K6:K39)</f>
        <v>61976</v>
      </c>
      <c r="L41" s="31">
        <f>SUM(L6:L40)</f>
        <v>0</v>
      </c>
      <c r="M41" s="31">
        <f>SUM(M6:M40)</f>
        <v>78110</v>
      </c>
      <c r="N41" s="31">
        <f>SUM(J41:M41)</f>
        <v>513430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3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38" t="s">
        <v>21</v>
      </c>
      <c r="F43" s="13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38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668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339344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34000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373344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0"/>
  <sheetViews>
    <sheetView topLeftCell="D1" workbookViewId="0">
      <selection activeCell="F7" sqref="F7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3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36"/>
      <c r="K3" s="174">
        <v>40869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273</v>
      </c>
      <c r="C6" s="11" t="s">
        <v>94</v>
      </c>
      <c r="D6" s="12"/>
      <c r="E6" s="12"/>
      <c r="F6" s="13">
        <v>39667</v>
      </c>
      <c r="G6" s="14"/>
      <c r="H6" s="14" t="s">
        <v>274</v>
      </c>
      <c r="I6" s="14">
        <v>166624</v>
      </c>
      <c r="J6" s="14">
        <v>41656</v>
      </c>
      <c r="K6" s="14">
        <v>124968</v>
      </c>
      <c r="L6" s="14"/>
      <c r="M6" s="14"/>
      <c r="N6" s="15">
        <f>SUM(G6+I6)</f>
        <v>166624</v>
      </c>
    </row>
    <row r="7" spans="1:14">
      <c r="A7" s="9" t="s">
        <v>275</v>
      </c>
      <c r="B7" s="9" t="s">
        <v>276</v>
      </c>
      <c r="C7" s="11"/>
      <c r="D7" s="12">
        <v>40869</v>
      </c>
      <c r="E7" s="12">
        <v>40870</v>
      </c>
      <c r="F7" s="13">
        <v>39668</v>
      </c>
      <c r="G7" s="14">
        <v>17000</v>
      </c>
      <c r="H7" s="14"/>
      <c r="I7" s="14"/>
      <c r="J7" s="14"/>
      <c r="K7" s="14">
        <v>17000</v>
      </c>
      <c r="L7" s="14"/>
      <c r="M7" s="14"/>
      <c r="N7" s="15">
        <f>SUM(G7+I7)</f>
        <v>17000</v>
      </c>
    </row>
    <row r="8" spans="1:14">
      <c r="A8" s="9"/>
      <c r="B8" s="9" t="s">
        <v>277</v>
      </c>
      <c r="C8" s="11" t="s">
        <v>278</v>
      </c>
      <c r="D8" s="12">
        <v>40885</v>
      </c>
      <c r="E8" s="12">
        <v>40887</v>
      </c>
      <c r="F8" s="13">
        <v>39669</v>
      </c>
      <c r="G8" s="14">
        <v>242824</v>
      </c>
      <c r="H8" s="14"/>
      <c r="I8" s="14"/>
      <c r="J8" s="14"/>
      <c r="K8" s="14"/>
      <c r="L8" s="14"/>
      <c r="M8" s="14">
        <v>242824</v>
      </c>
      <c r="N8" s="15">
        <f t="shared" ref="N8:N39" si="0">SUM(G8+I8)</f>
        <v>242824</v>
      </c>
    </row>
    <row r="9" spans="1:14">
      <c r="A9" s="9"/>
      <c r="B9" s="9" t="s">
        <v>279</v>
      </c>
      <c r="C9" s="11" t="s">
        <v>194</v>
      </c>
      <c r="D9" s="12"/>
      <c r="E9" s="12"/>
      <c r="F9" s="13">
        <v>39670</v>
      </c>
      <c r="G9" s="14">
        <v>38608</v>
      </c>
      <c r="H9" s="14"/>
      <c r="I9" s="14"/>
      <c r="J9" s="14"/>
      <c r="K9" s="14"/>
      <c r="L9" s="14"/>
      <c r="M9" s="14">
        <v>38608</v>
      </c>
      <c r="N9" s="15">
        <f t="shared" si="0"/>
        <v>38608</v>
      </c>
    </row>
    <row r="10" spans="1:14">
      <c r="A10" s="9" t="s">
        <v>95</v>
      </c>
      <c r="B10" s="10" t="s">
        <v>280</v>
      </c>
      <c r="C10" s="10" t="s">
        <v>94</v>
      </c>
      <c r="D10" s="12">
        <v>40869</v>
      </c>
      <c r="E10" s="12">
        <v>40870</v>
      </c>
      <c r="F10" s="13">
        <v>39671</v>
      </c>
      <c r="G10" s="14">
        <v>27940</v>
      </c>
      <c r="H10" s="14"/>
      <c r="I10" s="16"/>
      <c r="J10" s="16"/>
      <c r="K10" s="14">
        <v>27940</v>
      </c>
      <c r="L10" s="14"/>
      <c r="M10" s="17"/>
      <c r="N10" s="15">
        <f t="shared" si="0"/>
        <v>27940</v>
      </c>
    </row>
    <row r="11" spans="1:14">
      <c r="A11" s="9"/>
      <c r="B11" s="9" t="s">
        <v>140</v>
      </c>
      <c r="C11" s="9"/>
      <c r="D11" s="12"/>
      <c r="E11" s="12"/>
      <c r="F11" s="13">
        <v>39672</v>
      </c>
      <c r="G11" s="14"/>
      <c r="H11" s="14" t="s">
        <v>40</v>
      </c>
      <c r="I11" s="14">
        <v>3400</v>
      </c>
      <c r="J11" s="14">
        <v>3400</v>
      </c>
      <c r="K11" s="14"/>
      <c r="L11" s="14"/>
      <c r="M11" s="14"/>
      <c r="N11" s="15">
        <f t="shared" si="0"/>
        <v>3400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496396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326372</v>
      </c>
      <c r="H41" s="18"/>
      <c r="I41" s="31">
        <f>SUM(I6:I39)</f>
        <v>170024</v>
      </c>
      <c r="J41" s="31">
        <f>SUM(J6:J39)</f>
        <v>45056</v>
      </c>
      <c r="K41" s="31">
        <f>SUM(K6:K39)</f>
        <v>169908</v>
      </c>
      <c r="L41" s="31">
        <f>SUM(L6:L40)</f>
        <v>0</v>
      </c>
      <c r="M41" s="31">
        <f>SUM(M6:M40)</f>
        <v>281432</v>
      </c>
      <c r="N41" s="31">
        <f>SUM(J41:M41)</f>
        <v>496396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3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36" t="s">
        <v>21</v>
      </c>
      <c r="F43" s="13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3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82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41656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45056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53" sqref="B53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3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34"/>
      <c r="K3" s="174">
        <v>40869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265</v>
      </c>
      <c r="B6" s="10" t="s">
        <v>266</v>
      </c>
      <c r="C6" s="11" t="s">
        <v>205</v>
      </c>
      <c r="D6" s="12">
        <v>40868</v>
      </c>
      <c r="E6" s="12">
        <v>40869</v>
      </c>
      <c r="F6" s="13">
        <v>39661</v>
      </c>
      <c r="G6" s="14">
        <v>21000</v>
      </c>
      <c r="H6" s="14"/>
      <c r="I6" s="14"/>
      <c r="J6" s="14">
        <v>21000</v>
      </c>
      <c r="K6" s="14"/>
      <c r="L6" s="14"/>
      <c r="M6" s="14"/>
      <c r="N6" s="15">
        <f t="shared" ref="N6:N39" si="0">SUM(G6+I6)</f>
        <v>21000</v>
      </c>
    </row>
    <row r="7" spans="1:14">
      <c r="A7" s="9"/>
      <c r="B7" s="9" t="s">
        <v>84</v>
      </c>
      <c r="C7" s="11" t="s">
        <v>205</v>
      </c>
      <c r="D7" s="12">
        <v>40868</v>
      </c>
      <c r="E7" s="12">
        <v>40869</v>
      </c>
      <c r="F7" s="13">
        <v>39662</v>
      </c>
      <c r="G7" s="14">
        <v>20000</v>
      </c>
      <c r="H7" s="14"/>
      <c r="I7" s="14"/>
      <c r="J7" s="14"/>
      <c r="K7" s="14">
        <v>20000</v>
      </c>
      <c r="L7" s="14"/>
      <c r="M7" s="14"/>
      <c r="N7" s="15">
        <f t="shared" si="0"/>
        <v>20000</v>
      </c>
    </row>
    <row r="8" spans="1:14">
      <c r="A8" s="9"/>
      <c r="B8" s="9" t="s">
        <v>267</v>
      </c>
      <c r="C8" s="11"/>
      <c r="D8" s="12"/>
      <c r="E8" s="12"/>
      <c r="F8" s="13">
        <v>39663</v>
      </c>
      <c r="G8" s="14"/>
      <c r="H8" s="14" t="s">
        <v>268</v>
      </c>
      <c r="I8" s="14">
        <v>99568</v>
      </c>
      <c r="J8" s="14"/>
      <c r="K8" s="14">
        <v>99568</v>
      </c>
      <c r="L8" s="14"/>
      <c r="M8" s="14"/>
      <c r="N8" s="15">
        <f t="shared" si="0"/>
        <v>99568</v>
      </c>
    </row>
    <row r="9" spans="1:14">
      <c r="A9" s="9" t="s">
        <v>191</v>
      </c>
      <c r="B9" s="9" t="s">
        <v>269</v>
      </c>
      <c r="C9" s="11" t="s">
        <v>205</v>
      </c>
      <c r="D9" s="12">
        <v>40867</v>
      </c>
      <c r="E9" s="12">
        <v>40869</v>
      </c>
      <c r="F9" s="13">
        <v>39664</v>
      </c>
      <c r="G9" s="14">
        <v>49784</v>
      </c>
      <c r="H9" s="14"/>
      <c r="I9" s="14"/>
      <c r="J9" s="14"/>
      <c r="K9" s="14">
        <v>49784</v>
      </c>
      <c r="L9" s="14"/>
      <c r="M9" s="17"/>
      <c r="N9" s="15">
        <f t="shared" si="0"/>
        <v>49784</v>
      </c>
    </row>
    <row r="10" spans="1:14">
      <c r="A10" s="9"/>
      <c r="B10" s="10" t="s">
        <v>269</v>
      </c>
      <c r="C10" s="10" t="s">
        <v>205</v>
      </c>
      <c r="D10" s="12"/>
      <c r="E10" s="12"/>
      <c r="F10" s="13">
        <v>39665</v>
      </c>
      <c r="G10" s="14"/>
      <c r="H10" s="14" t="s">
        <v>270</v>
      </c>
      <c r="I10" s="16">
        <v>132080</v>
      </c>
      <c r="J10" s="16"/>
      <c r="K10" s="16">
        <v>132080</v>
      </c>
      <c r="L10" s="14"/>
      <c r="M10" s="17"/>
      <c r="N10" s="15">
        <f t="shared" si="0"/>
        <v>132080</v>
      </c>
    </row>
    <row r="11" spans="1:14">
      <c r="A11" s="9" t="s">
        <v>271</v>
      </c>
      <c r="B11" s="9" t="s">
        <v>272</v>
      </c>
      <c r="C11" s="9" t="s">
        <v>205</v>
      </c>
      <c r="D11" s="12">
        <v>40869</v>
      </c>
      <c r="E11" s="12">
        <v>40870</v>
      </c>
      <c r="F11" s="13">
        <v>39666</v>
      </c>
      <c r="G11" s="14">
        <v>27900</v>
      </c>
      <c r="H11" s="14"/>
      <c r="I11" s="14"/>
      <c r="J11" s="14">
        <v>27900</v>
      </c>
      <c r="K11" s="14"/>
      <c r="L11" s="14"/>
      <c r="M11" s="14"/>
      <c r="N11" s="15">
        <v>27900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350332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118684</v>
      </c>
      <c r="H41" s="18"/>
      <c r="I41" s="31">
        <f>SUM(I6:I39)</f>
        <v>231648</v>
      </c>
      <c r="J41" s="31">
        <f>SUM(J6:J39)</f>
        <v>48900</v>
      </c>
      <c r="K41" s="31">
        <f>SUM(K6:K39)</f>
        <v>301432</v>
      </c>
      <c r="L41" s="31">
        <f>SUM(L6:L40)</f>
        <v>0</v>
      </c>
      <c r="M41" s="31">
        <f>SUM(M6:M40)</f>
        <v>0</v>
      </c>
      <c r="N41" s="31">
        <f>SUM(J41:M41)</f>
        <v>350332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3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34" t="s">
        <v>21</v>
      </c>
      <c r="F43" s="13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3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49800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49800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3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32"/>
      <c r="K3" s="174">
        <v>40868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261</v>
      </c>
      <c r="C6" s="11" t="s">
        <v>251</v>
      </c>
      <c r="D6" s="12">
        <v>40868</v>
      </c>
      <c r="E6" s="12">
        <v>40869</v>
      </c>
      <c r="F6" s="13">
        <v>39657</v>
      </c>
      <c r="G6" s="14">
        <v>45720</v>
      </c>
      <c r="H6" s="14"/>
      <c r="I6" s="14"/>
      <c r="J6" s="14">
        <v>45720</v>
      </c>
      <c r="K6" s="14"/>
      <c r="L6" s="14"/>
      <c r="M6" s="14"/>
      <c r="N6" s="15">
        <f t="shared" ref="N6:N39" si="0">SUM(G6+I6)</f>
        <v>45720</v>
      </c>
    </row>
    <row r="7" spans="1:14">
      <c r="A7" s="9"/>
      <c r="B7" s="9" t="s">
        <v>262</v>
      </c>
      <c r="C7" s="11" t="s">
        <v>251</v>
      </c>
      <c r="D7" s="12">
        <v>40868</v>
      </c>
      <c r="E7" s="12">
        <v>40870</v>
      </c>
      <c r="F7" s="13">
        <v>39658</v>
      </c>
      <c r="G7" s="14">
        <v>58928</v>
      </c>
      <c r="H7" s="14"/>
      <c r="I7" s="14"/>
      <c r="J7" s="14"/>
      <c r="K7" s="14">
        <v>58928</v>
      </c>
      <c r="L7" s="14"/>
      <c r="M7" s="14"/>
      <c r="N7" s="15">
        <f t="shared" si="0"/>
        <v>58928</v>
      </c>
    </row>
    <row r="8" spans="1:14">
      <c r="A8" s="9"/>
      <c r="B8" s="9" t="s">
        <v>263</v>
      </c>
      <c r="C8" s="11" t="s">
        <v>264</v>
      </c>
      <c r="D8" s="12">
        <v>40868</v>
      </c>
      <c r="E8" s="12">
        <v>40869</v>
      </c>
      <c r="F8" s="13">
        <v>39659</v>
      </c>
      <c r="G8" s="14">
        <v>26000</v>
      </c>
      <c r="H8" s="14"/>
      <c r="I8" s="14"/>
      <c r="J8" s="14">
        <v>26000</v>
      </c>
      <c r="K8" s="14"/>
      <c r="L8" s="14"/>
      <c r="M8" s="14"/>
      <c r="N8" s="15">
        <f t="shared" si="0"/>
        <v>26000</v>
      </c>
    </row>
    <row r="9" spans="1:14">
      <c r="A9" s="9"/>
      <c r="B9" s="9" t="s">
        <v>26</v>
      </c>
      <c r="C9" s="11"/>
      <c r="D9" s="12"/>
      <c r="E9" s="12"/>
      <c r="F9" s="13">
        <v>39660</v>
      </c>
      <c r="G9" s="14"/>
      <c r="H9" s="14" t="s">
        <v>40</v>
      </c>
      <c r="I9" s="14">
        <v>2200</v>
      </c>
      <c r="J9" s="14">
        <v>2200</v>
      </c>
      <c r="K9" s="14"/>
      <c r="L9" s="14"/>
      <c r="M9" s="17"/>
      <c r="N9" s="15">
        <f t="shared" si="0"/>
        <v>2200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132848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130648</v>
      </c>
      <c r="H41" s="18"/>
      <c r="I41" s="31">
        <f>SUM(I6:I39)</f>
        <v>2200</v>
      </c>
      <c r="J41" s="31">
        <f>SUM(J6:J39)</f>
        <v>73920</v>
      </c>
      <c r="K41" s="31">
        <f>SUM(K6:K39)</f>
        <v>58928</v>
      </c>
      <c r="L41" s="31">
        <f>SUM(L6:L40)</f>
        <v>0</v>
      </c>
      <c r="M41" s="31">
        <f>SUM(M6:M40)</f>
        <v>0</v>
      </c>
      <c r="N41" s="31">
        <f>SUM(J41:M41)</f>
        <v>132848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3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32" t="s">
        <v>21</v>
      </c>
      <c r="F43" s="13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3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1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508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73400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73908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50"/>
  <sheetViews>
    <sheetView topLeftCell="C40" workbookViewId="0">
      <selection sqref="A1:XFD104857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2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86</v>
      </c>
      <c r="F3" s="7"/>
      <c r="G3" s="1"/>
      <c r="H3" s="2"/>
      <c r="I3" s="1"/>
      <c r="J3" s="130"/>
      <c r="K3" s="174">
        <v>40868</v>
      </c>
      <c r="L3" s="174"/>
      <c r="M3" s="174"/>
      <c r="N3" s="6" t="s">
        <v>92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3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259</v>
      </c>
      <c r="C6" s="11" t="s">
        <v>94</v>
      </c>
      <c r="D6" s="12">
        <v>40867</v>
      </c>
      <c r="E6" s="12">
        <v>40868</v>
      </c>
      <c r="F6" s="13">
        <v>39655</v>
      </c>
      <c r="G6" s="14">
        <v>24892</v>
      </c>
      <c r="H6" s="14"/>
      <c r="I6" s="14"/>
      <c r="J6" s="14">
        <v>24892</v>
      </c>
      <c r="K6" s="14"/>
      <c r="L6" s="14"/>
      <c r="M6" s="14"/>
      <c r="N6" s="15">
        <f t="shared" ref="N6:N39" si="0">SUM(G6+I6)</f>
        <v>24892</v>
      </c>
    </row>
    <row r="7" spans="1:14">
      <c r="A7" s="9"/>
      <c r="B7" s="9" t="s">
        <v>260</v>
      </c>
      <c r="C7" s="11" t="s">
        <v>94</v>
      </c>
      <c r="D7" s="12">
        <v>40868</v>
      </c>
      <c r="E7" s="12">
        <v>40870</v>
      </c>
      <c r="F7" s="13">
        <v>39656</v>
      </c>
      <c r="G7" s="14">
        <v>67056</v>
      </c>
      <c r="H7" s="14"/>
      <c r="I7" s="14"/>
      <c r="J7" s="14"/>
      <c r="K7" s="14">
        <v>67056</v>
      </c>
      <c r="L7" s="14"/>
      <c r="M7" s="14"/>
      <c r="N7" s="15">
        <f t="shared" si="0"/>
        <v>67056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7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91948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91948</v>
      </c>
      <c r="H41" s="18"/>
      <c r="I41" s="31">
        <f>SUM(I6:I39)</f>
        <v>0</v>
      </c>
      <c r="J41" s="31">
        <f>SUM(J6:J39)</f>
        <v>24892</v>
      </c>
      <c r="K41" s="31">
        <f>SUM(K6:K39)</f>
        <v>67056</v>
      </c>
      <c r="L41" s="31">
        <f>SUM(L6:L40)</f>
        <v>0</v>
      </c>
      <c r="M41" s="31">
        <f>SUM(M6:M40)</f>
        <v>0</v>
      </c>
      <c r="N41" s="31">
        <f>SUM(J41:M41)</f>
        <v>91948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3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30" t="s">
        <v>21</v>
      </c>
      <c r="F43" s="13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3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24892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24892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H34" sqref="H34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164"/>
      <c r="K3" s="174">
        <v>40877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33</v>
      </c>
      <c r="C6" s="11" t="s">
        <v>51</v>
      </c>
      <c r="D6" s="12">
        <v>40875</v>
      </c>
      <c r="E6" s="12">
        <v>40877</v>
      </c>
      <c r="F6" s="13">
        <v>39753</v>
      </c>
      <c r="G6" s="14">
        <v>34000</v>
      </c>
      <c r="H6" s="14"/>
      <c r="I6" s="14"/>
      <c r="J6" s="14">
        <v>34000</v>
      </c>
      <c r="K6" s="14"/>
      <c r="L6" s="14"/>
      <c r="M6" s="14"/>
      <c r="N6" s="15">
        <f>SUM(G6+I6)</f>
        <v>34000</v>
      </c>
    </row>
    <row r="7" spans="1:14">
      <c r="A7" s="9"/>
      <c r="B7" s="9" t="s">
        <v>380</v>
      </c>
      <c r="C7" s="11" t="s">
        <v>17</v>
      </c>
      <c r="D7" s="12">
        <v>40877</v>
      </c>
      <c r="E7" s="12">
        <v>40878</v>
      </c>
      <c r="F7" s="13">
        <v>39754</v>
      </c>
      <c r="G7" s="14">
        <v>19880</v>
      </c>
      <c r="H7" s="14"/>
      <c r="I7" s="14"/>
      <c r="J7" s="14">
        <v>19880</v>
      </c>
      <c r="K7" s="14"/>
      <c r="L7" s="14"/>
      <c r="M7" s="14"/>
      <c r="N7" s="15">
        <f>SUM(G7+I7)</f>
        <v>19880</v>
      </c>
    </row>
    <row r="8" spans="1:14">
      <c r="A8" s="9"/>
      <c r="B8" s="9" t="s">
        <v>381</v>
      </c>
      <c r="C8" s="11" t="s">
        <v>17</v>
      </c>
      <c r="D8" s="12">
        <v>40877</v>
      </c>
      <c r="E8" s="12">
        <v>40880</v>
      </c>
      <c r="F8" s="13">
        <v>39755</v>
      </c>
      <c r="G8" s="14">
        <v>73059</v>
      </c>
      <c r="H8" s="14"/>
      <c r="I8" s="14"/>
      <c r="J8" s="14"/>
      <c r="K8" s="14">
        <v>73059</v>
      </c>
      <c r="L8" s="14"/>
      <c r="M8" s="14"/>
      <c r="N8" s="15">
        <f t="shared" ref="N8:N39" si="0">SUM(G8+I8)</f>
        <v>73059</v>
      </c>
    </row>
    <row r="9" spans="1:14">
      <c r="A9" s="9"/>
      <c r="B9" s="9" t="s">
        <v>382</v>
      </c>
      <c r="C9" s="11" t="s">
        <v>17</v>
      </c>
      <c r="D9" s="12">
        <v>40877</v>
      </c>
      <c r="E9" s="12">
        <v>40878</v>
      </c>
      <c r="F9" s="13">
        <v>39756</v>
      </c>
      <c r="G9" s="14">
        <v>49700</v>
      </c>
      <c r="H9" s="14"/>
      <c r="I9" s="14"/>
      <c r="J9" s="14"/>
      <c r="K9" s="14">
        <v>49700</v>
      </c>
      <c r="L9" s="14"/>
      <c r="M9" s="14"/>
      <c r="N9" s="15">
        <f t="shared" si="0"/>
        <v>49700</v>
      </c>
    </row>
    <row r="10" spans="1:14">
      <c r="A10" s="9"/>
      <c r="B10" s="10" t="s">
        <v>383</v>
      </c>
      <c r="C10" s="10" t="s">
        <v>17</v>
      </c>
      <c r="D10" s="12">
        <v>40877</v>
      </c>
      <c r="E10" s="12">
        <v>40879</v>
      </c>
      <c r="F10" s="13">
        <v>39757</v>
      </c>
      <c r="G10" s="14">
        <v>59640</v>
      </c>
      <c r="H10" s="14"/>
      <c r="I10" s="16"/>
      <c r="J10" s="16">
        <v>59640</v>
      </c>
      <c r="K10" s="16"/>
      <c r="L10" s="14"/>
      <c r="M10" s="14"/>
      <c r="N10" s="15">
        <f t="shared" si="0"/>
        <v>59640</v>
      </c>
    </row>
    <row r="11" spans="1:14">
      <c r="A11" s="9"/>
      <c r="B11" s="9" t="s">
        <v>384</v>
      </c>
      <c r="C11" s="9" t="s">
        <v>17</v>
      </c>
      <c r="D11" s="12"/>
      <c r="E11" s="12"/>
      <c r="F11" s="13">
        <v>39758</v>
      </c>
      <c r="G11" s="14"/>
      <c r="H11" s="14" t="s">
        <v>385</v>
      </c>
      <c r="I11" s="14">
        <v>49700</v>
      </c>
      <c r="J11" s="14">
        <v>49700</v>
      </c>
      <c r="K11" s="14"/>
      <c r="L11" s="14"/>
      <c r="M11" s="14"/>
      <c r="N11" s="15">
        <f t="shared" si="0"/>
        <v>49700</v>
      </c>
    </row>
    <row r="12" spans="1:14">
      <c r="A12" s="9"/>
      <c r="B12" s="9"/>
      <c r="C12" s="10"/>
      <c r="D12" s="12"/>
      <c r="E12" s="12"/>
      <c r="F12" s="13"/>
      <c r="G12" s="14"/>
      <c r="H12" s="14"/>
      <c r="I12" s="16"/>
      <c r="J12" s="16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4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285979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236279</v>
      </c>
      <c r="H41" s="18"/>
      <c r="I41" s="31">
        <f>SUM(I6:I39)</f>
        <v>49700</v>
      </c>
      <c r="J41" s="31">
        <f>SUM(J6:J39)</f>
        <v>163220</v>
      </c>
      <c r="K41" s="31">
        <f>SUM(K6:K39)</f>
        <v>122759</v>
      </c>
      <c r="L41" s="31">
        <f>SUM(L6:L40)</f>
        <v>0</v>
      </c>
      <c r="M41" s="31">
        <f>SUM(M6:M40)</f>
        <v>0</v>
      </c>
      <c r="N41" s="31">
        <f>SUM(J41:M41)</f>
        <v>285979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6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64" t="s">
        <v>21</v>
      </c>
      <c r="F43" s="16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64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210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104370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59000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163370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0"/>
  <sheetViews>
    <sheetView topLeftCell="C31" workbookViewId="0">
      <selection activeCell="C44" sqref="C44:F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2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86</v>
      </c>
      <c r="F3" s="7"/>
      <c r="G3" s="1"/>
      <c r="H3" s="2"/>
      <c r="I3" s="1"/>
      <c r="J3" s="128"/>
      <c r="K3" s="174">
        <v>40867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109</v>
      </c>
      <c r="B6" s="10" t="s">
        <v>255</v>
      </c>
      <c r="C6" s="11" t="s">
        <v>94</v>
      </c>
      <c r="D6" s="12">
        <v>40867</v>
      </c>
      <c r="E6" s="12">
        <v>40871</v>
      </c>
      <c r="F6" s="13">
        <v>39650</v>
      </c>
      <c r="G6" s="14">
        <v>100584</v>
      </c>
      <c r="H6" s="14"/>
      <c r="I6" s="14"/>
      <c r="J6" s="14"/>
      <c r="K6" s="14">
        <v>100584</v>
      </c>
      <c r="L6" s="14"/>
      <c r="M6" s="14"/>
      <c r="N6" s="15">
        <f t="shared" ref="N6:N39" si="0">SUM(G6+I6)</f>
        <v>100584</v>
      </c>
    </row>
    <row r="7" spans="1:14">
      <c r="A7" s="9" t="s">
        <v>236</v>
      </c>
      <c r="B7" s="9" t="s">
        <v>256</v>
      </c>
      <c r="C7" s="11" t="s">
        <v>94</v>
      </c>
      <c r="D7" s="12">
        <v>40867</v>
      </c>
      <c r="E7" s="12">
        <v>40870</v>
      </c>
      <c r="F7" s="13">
        <v>39651</v>
      </c>
      <c r="G7" s="14">
        <v>76200</v>
      </c>
      <c r="H7" s="14"/>
      <c r="I7" s="14"/>
      <c r="J7" s="14">
        <v>76200</v>
      </c>
      <c r="K7" s="14"/>
      <c r="L7" s="14"/>
      <c r="M7" s="14"/>
      <c r="N7" s="15">
        <f t="shared" si="0"/>
        <v>76200</v>
      </c>
    </row>
    <row r="8" spans="1:14">
      <c r="A8" s="9"/>
      <c r="B8" s="9" t="s">
        <v>256</v>
      </c>
      <c r="C8" s="11"/>
      <c r="D8" s="12"/>
      <c r="E8" s="12"/>
      <c r="F8" s="13">
        <v>39652</v>
      </c>
      <c r="G8" s="14"/>
      <c r="H8" s="14" t="s">
        <v>257</v>
      </c>
      <c r="I8" s="14">
        <v>40640</v>
      </c>
      <c r="J8" s="14">
        <v>40640</v>
      </c>
      <c r="K8" s="14"/>
      <c r="L8" s="14"/>
      <c r="M8" s="14"/>
      <c r="N8" s="15">
        <f t="shared" si="0"/>
        <v>40640</v>
      </c>
    </row>
    <row r="9" spans="1:14">
      <c r="A9" s="9"/>
      <c r="B9" s="9" t="s">
        <v>255</v>
      </c>
      <c r="C9" s="11"/>
      <c r="D9" s="12"/>
      <c r="E9" s="12"/>
      <c r="F9" s="13">
        <v>39653</v>
      </c>
      <c r="G9" s="14"/>
      <c r="H9" s="14" t="s">
        <v>258</v>
      </c>
      <c r="I9" s="14">
        <v>150368</v>
      </c>
      <c r="J9" s="14"/>
      <c r="K9" s="14">
        <v>150368</v>
      </c>
      <c r="L9" s="14"/>
      <c r="M9" s="17"/>
      <c r="N9" s="15">
        <f t="shared" si="0"/>
        <v>150368</v>
      </c>
    </row>
    <row r="10" spans="1:14">
      <c r="A10" s="9"/>
      <c r="B10" s="10" t="s">
        <v>150</v>
      </c>
      <c r="C10" s="10"/>
      <c r="D10" s="12"/>
      <c r="E10" s="12"/>
      <c r="F10" s="13"/>
      <c r="G10" s="14"/>
      <c r="H10" s="14" t="s">
        <v>40</v>
      </c>
      <c r="I10" s="16">
        <v>3700</v>
      </c>
      <c r="J10" s="16">
        <v>3700</v>
      </c>
      <c r="K10" s="14"/>
      <c r="L10" s="14"/>
      <c r="M10" s="17"/>
      <c r="N10" s="15">
        <f t="shared" si="0"/>
        <v>3700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371492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176784</v>
      </c>
      <c r="H41" s="18"/>
      <c r="I41" s="31">
        <f>SUM(I6:I39)</f>
        <v>194708</v>
      </c>
      <c r="J41" s="31">
        <f>SUM(J6:J39)</f>
        <v>120540</v>
      </c>
      <c r="K41" s="31">
        <f>SUM(K6:K39)</f>
        <v>250952</v>
      </c>
      <c r="L41" s="31">
        <f>SUM(L6:L40)</f>
        <v>0</v>
      </c>
      <c r="M41" s="31">
        <f>SUM(M6:M40)</f>
        <v>0</v>
      </c>
      <c r="N41" s="31">
        <f>SUM(J41:M41)</f>
        <v>371492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2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28" t="s">
        <v>21</v>
      </c>
      <c r="F43" s="12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28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230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116840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3700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120540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50"/>
  <sheetViews>
    <sheetView topLeftCell="C40" workbookViewId="0">
      <selection sqref="A1:N1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2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26"/>
      <c r="K3" s="174">
        <v>40867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250</v>
      </c>
      <c r="C6" s="11" t="s">
        <v>251</v>
      </c>
      <c r="D6" s="12">
        <v>40865</v>
      </c>
      <c r="E6" s="12">
        <v>40867</v>
      </c>
      <c r="F6" s="13">
        <v>39646</v>
      </c>
      <c r="G6" s="14">
        <v>58928</v>
      </c>
      <c r="H6" s="14"/>
      <c r="I6" s="14"/>
      <c r="J6" s="14">
        <v>58928</v>
      </c>
      <c r="K6" s="14"/>
      <c r="L6" s="14"/>
      <c r="M6" s="14"/>
      <c r="N6" s="15">
        <f t="shared" ref="N6:N39" si="0">SUM(G6+I6)</f>
        <v>58928</v>
      </c>
    </row>
    <row r="7" spans="1:14">
      <c r="A7" s="9"/>
      <c r="B7" s="9" t="s">
        <v>252</v>
      </c>
      <c r="C7" s="11" t="s">
        <v>253</v>
      </c>
      <c r="D7" s="12">
        <v>40865</v>
      </c>
      <c r="E7" s="12">
        <v>40867</v>
      </c>
      <c r="F7" s="13">
        <v>39647</v>
      </c>
      <c r="G7" s="14">
        <v>499364</v>
      </c>
      <c r="H7" s="14"/>
      <c r="I7" s="14"/>
      <c r="J7" s="14"/>
      <c r="K7" s="14"/>
      <c r="L7" s="14"/>
      <c r="M7" s="14">
        <v>499364</v>
      </c>
      <c r="N7" s="15">
        <f t="shared" si="0"/>
        <v>499364</v>
      </c>
    </row>
    <row r="8" spans="1:14">
      <c r="A8" s="9"/>
      <c r="B8" s="10" t="s">
        <v>254</v>
      </c>
      <c r="C8" s="11" t="s">
        <v>183</v>
      </c>
      <c r="D8" s="12">
        <v>40866</v>
      </c>
      <c r="E8" s="12">
        <v>40867</v>
      </c>
      <c r="F8" s="13">
        <v>39648</v>
      </c>
      <c r="G8" s="14">
        <v>25908</v>
      </c>
      <c r="H8" s="14"/>
      <c r="I8" s="14"/>
      <c r="J8" s="14">
        <v>25908</v>
      </c>
      <c r="K8" s="14"/>
      <c r="L8" s="14"/>
      <c r="M8" s="14"/>
      <c r="N8" s="15">
        <f t="shared" si="0"/>
        <v>25908</v>
      </c>
    </row>
    <row r="9" spans="1:14">
      <c r="A9" s="9"/>
      <c r="B9" s="9" t="s">
        <v>254</v>
      </c>
      <c r="C9" s="11"/>
      <c r="D9" s="12"/>
      <c r="E9" s="12"/>
      <c r="F9" s="13">
        <v>39649</v>
      </c>
      <c r="G9" s="14"/>
      <c r="H9" s="14" t="s">
        <v>40</v>
      </c>
      <c r="I9" s="14">
        <v>2000</v>
      </c>
      <c r="J9" s="14">
        <v>2000</v>
      </c>
      <c r="K9" s="14"/>
      <c r="L9" s="14"/>
      <c r="M9" s="17"/>
      <c r="N9" s="15">
        <f t="shared" si="0"/>
        <v>2000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v>586200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584200</v>
      </c>
      <c r="H41" s="18"/>
      <c r="I41" s="31">
        <f>SUM(I6:I39)</f>
        <v>2000</v>
      </c>
      <c r="J41" s="31">
        <f>SUM(J6:J39)</f>
        <v>86836</v>
      </c>
      <c r="K41" s="31">
        <f>SUM(K6:K39)</f>
        <v>0</v>
      </c>
      <c r="L41" s="31">
        <f>SUM(L6:L40)</f>
        <v>0</v>
      </c>
      <c r="M41" s="31">
        <f>SUM(M6:M40)</f>
        <v>499364</v>
      </c>
      <c r="N41" s="31">
        <f>SUM(J41:M41)</f>
        <v>586200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2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26" t="s">
        <v>21</v>
      </c>
      <c r="F43" s="12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2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100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50800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36000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86800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2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24"/>
      <c r="K3" s="174">
        <v>40866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244</v>
      </c>
      <c r="C6" s="11" t="s">
        <v>59</v>
      </c>
      <c r="D6" s="12">
        <v>40878</v>
      </c>
      <c r="E6" s="12">
        <v>40880</v>
      </c>
      <c r="F6" s="13">
        <v>39640</v>
      </c>
      <c r="G6" s="14">
        <v>55473.599999999999</v>
      </c>
      <c r="H6" s="14"/>
      <c r="I6" s="14"/>
      <c r="J6" s="14"/>
      <c r="K6" s="14"/>
      <c r="L6" s="14"/>
      <c r="M6" s="14">
        <v>55473.599999999999</v>
      </c>
      <c r="N6" s="15">
        <f t="shared" ref="N6:N39" si="0">SUM(G6+I6)</f>
        <v>55473.599999999999</v>
      </c>
    </row>
    <row r="7" spans="1:14">
      <c r="A7" s="9"/>
      <c r="B7" s="9" t="s">
        <v>245</v>
      </c>
      <c r="C7" s="11" t="s">
        <v>17</v>
      </c>
      <c r="D7" s="12">
        <v>40866</v>
      </c>
      <c r="E7" s="12">
        <v>40867</v>
      </c>
      <c r="F7" s="13">
        <v>39641</v>
      </c>
      <c r="G7" s="14">
        <v>41656</v>
      </c>
      <c r="H7" s="14"/>
      <c r="I7" s="14"/>
      <c r="J7" s="14"/>
      <c r="K7" s="14">
        <v>41656</v>
      </c>
      <c r="L7" s="14"/>
      <c r="M7" s="14"/>
      <c r="N7" s="15">
        <f t="shared" si="0"/>
        <v>41656</v>
      </c>
    </row>
    <row r="8" spans="1:14">
      <c r="A8" s="9"/>
      <c r="B8" s="10" t="s">
        <v>246</v>
      </c>
      <c r="C8" s="11" t="s">
        <v>17</v>
      </c>
      <c r="D8" s="12">
        <v>40866</v>
      </c>
      <c r="E8" s="12">
        <v>40867</v>
      </c>
      <c r="F8" s="13">
        <v>39642</v>
      </c>
      <c r="G8" s="14">
        <v>27940</v>
      </c>
      <c r="H8" s="14"/>
      <c r="I8" s="14"/>
      <c r="J8" s="14">
        <v>27940</v>
      </c>
      <c r="K8" s="14"/>
      <c r="L8" s="14"/>
      <c r="M8" s="14"/>
      <c r="N8" s="15">
        <f t="shared" si="0"/>
        <v>27940</v>
      </c>
    </row>
    <row r="9" spans="1:14">
      <c r="A9" s="9"/>
      <c r="B9" s="9" t="s">
        <v>247</v>
      </c>
      <c r="C9" s="11" t="s">
        <v>159</v>
      </c>
      <c r="D9" s="12">
        <v>40866</v>
      </c>
      <c r="E9" s="12">
        <v>40869</v>
      </c>
      <c r="F9" s="13">
        <v>39463</v>
      </c>
      <c r="G9" s="14">
        <v>69159.12</v>
      </c>
      <c r="H9" s="14"/>
      <c r="I9" s="14"/>
      <c r="J9" s="14"/>
      <c r="K9" s="14">
        <v>69159.12</v>
      </c>
      <c r="L9" s="14"/>
      <c r="M9" s="17"/>
      <c r="N9" s="15">
        <f t="shared" si="0"/>
        <v>69159.12</v>
      </c>
    </row>
    <row r="10" spans="1:14">
      <c r="A10" s="9"/>
      <c r="B10" s="10" t="s">
        <v>248</v>
      </c>
      <c r="C10" s="10" t="s">
        <v>183</v>
      </c>
      <c r="D10" s="12">
        <v>40866</v>
      </c>
      <c r="E10" s="12">
        <v>40867</v>
      </c>
      <c r="F10" s="13">
        <v>39644</v>
      </c>
      <c r="G10" s="14">
        <v>23368</v>
      </c>
      <c r="H10" s="14"/>
      <c r="I10" s="16"/>
      <c r="J10" s="16"/>
      <c r="K10" s="14">
        <v>23368</v>
      </c>
      <c r="L10" s="14"/>
      <c r="M10" s="17"/>
      <c r="N10" s="15">
        <f t="shared" si="0"/>
        <v>23368</v>
      </c>
    </row>
    <row r="11" spans="1:14">
      <c r="A11" s="9"/>
      <c r="B11" s="9" t="s">
        <v>249</v>
      </c>
      <c r="C11" s="9" t="s">
        <v>183</v>
      </c>
      <c r="D11" s="12">
        <v>40866</v>
      </c>
      <c r="E11" s="12">
        <v>40867</v>
      </c>
      <c r="F11" s="13">
        <v>39645</v>
      </c>
      <c r="G11" s="14">
        <v>27940</v>
      </c>
      <c r="H11" s="14"/>
      <c r="I11" s="14"/>
      <c r="J11" s="14"/>
      <c r="K11" s="14">
        <v>27940</v>
      </c>
      <c r="L11" s="14"/>
      <c r="M11" s="14"/>
      <c r="N11" s="15">
        <v>27940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245536.72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245536.72</v>
      </c>
      <c r="H41" s="18"/>
      <c r="I41" s="31">
        <f>SUM(I6:I39)</f>
        <v>0</v>
      </c>
      <c r="J41" s="31">
        <f>SUM(J6:J39)</f>
        <v>27940</v>
      </c>
      <c r="K41" s="31">
        <f>SUM(K6:K39)</f>
        <v>162123.12</v>
      </c>
      <c r="L41" s="31">
        <f>SUM(L6:L40)</f>
        <v>0</v>
      </c>
      <c r="M41" s="31">
        <f>SUM(M6:M40)</f>
        <v>55473.599999999999</v>
      </c>
      <c r="N41" s="31">
        <f>SUM(J41:M41)</f>
        <v>245536.72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2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24" t="s">
        <v>21</v>
      </c>
      <c r="F43" s="12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2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51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25908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2100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28008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50"/>
  <sheetViews>
    <sheetView topLeftCell="C37" workbookViewId="0">
      <selection sqref="A1:N49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2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22"/>
      <c r="K3" s="174">
        <v>40866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238</v>
      </c>
      <c r="B6" s="10" t="s">
        <v>239</v>
      </c>
      <c r="C6" s="11" t="s">
        <v>94</v>
      </c>
      <c r="D6" s="12">
        <v>40864</v>
      </c>
      <c r="E6" s="12">
        <v>40866</v>
      </c>
      <c r="F6" s="13">
        <v>39635</v>
      </c>
      <c r="G6" s="14">
        <v>41656</v>
      </c>
      <c r="H6" s="14"/>
      <c r="I6" s="14"/>
      <c r="J6" s="14"/>
      <c r="K6" s="14">
        <v>41656</v>
      </c>
      <c r="L6" s="14"/>
      <c r="M6" s="14"/>
      <c r="N6" s="15">
        <f t="shared" ref="N6:N39" si="0">SUM(G6+I6)</f>
        <v>41656</v>
      </c>
    </row>
    <row r="7" spans="1:14">
      <c r="A7" s="9" t="s">
        <v>95</v>
      </c>
      <c r="B7" s="9" t="s">
        <v>240</v>
      </c>
      <c r="C7" s="11" t="s">
        <v>94</v>
      </c>
      <c r="D7" s="12">
        <v>40861</v>
      </c>
      <c r="E7" s="12">
        <v>40866</v>
      </c>
      <c r="F7" s="13">
        <v>39636</v>
      </c>
      <c r="G7" s="14">
        <v>121640</v>
      </c>
      <c r="H7" s="14"/>
      <c r="I7" s="14"/>
      <c r="J7" s="14"/>
      <c r="K7" s="14">
        <v>121640</v>
      </c>
      <c r="L7" s="14"/>
      <c r="M7" s="14"/>
      <c r="N7" s="15">
        <f t="shared" si="0"/>
        <v>121640</v>
      </c>
    </row>
    <row r="8" spans="1:14">
      <c r="A8" s="9" t="s">
        <v>236</v>
      </c>
      <c r="B8" s="10" t="s">
        <v>237</v>
      </c>
      <c r="C8" s="11" t="s">
        <v>94</v>
      </c>
      <c r="D8" s="12">
        <v>40864</v>
      </c>
      <c r="E8" s="12">
        <v>40866</v>
      </c>
      <c r="F8" s="13">
        <v>39637</v>
      </c>
      <c r="G8" s="14">
        <v>50800</v>
      </c>
      <c r="H8" s="14"/>
      <c r="I8" s="14"/>
      <c r="J8" s="14"/>
      <c r="K8" s="14">
        <v>50800</v>
      </c>
      <c r="L8" s="14"/>
      <c r="M8" s="14"/>
      <c r="N8" s="15">
        <f t="shared" si="0"/>
        <v>50800</v>
      </c>
    </row>
    <row r="9" spans="1:14">
      <c r="A9" s="9"/>
      <c r="B9" s="9" t="s">
        <v>241</v>
      </c>
      <c r="C9" s="11"/>
      <c r="D9" s="12"/>
      <c r="E9" s="12"/>
      <c r="F9" s="13">
        <v>39638</v>
      </c>
      <c r="G9" s="14"/>
      <c r="H9" s="14" t="s">
        <v>242</v>
      </c>
      <c r="I9" s="14">
        <v>25400</v>
      </c>
      <c r="J9" s="14">
        <v>25400</v>
      </c>
      <c r="K9" s="14"/>
      <c r="L9" s="14"/>
      <c r="M9" s="17"/>
      <c r="N9" s="15">
        <f t="shared" si="0"/>
        <v>25400</v>
      </c>
    </row>
    <row r="10" spans="1:14">
      <c r="A10" s="9" t="s">
        <v>189</v>
      </c>
      <c r="B10" s="10" t="s">
        <v>243</v>
      </c>
      <c r="C10" s="10" t="s">
        <v>94</v>
      </c>
      <c r="D10" s="12">
        <v>40866</v>
      </c>
      <c r="E10" s="12">
        <v>40867</v>
      </c>
      <c r="F10" s="13">
        <v>39639</v>
      </c>
      <c r="G10" s="14">
        <v>23400</v>
      </c>
      <c r="H10" s="14"/>
      <c r="I10" s="16"/>
      <c r="J10" s="16"/>
      <c r="K10" s="14">
        <v>23400</v>
      </c>
      <c r="L10" s="14"/>
      <c r="M10" s="17"/>
      <c r="N10" s="15">
        <f t="shared" si="0"/>
        <v>23400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262896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237496</v>
      </c>
      <c r="H41" s="18"/>
      <c r="I41" s="31">
        <f>SUM(I6:I39)</f>
        <v>25400</v>
      </c>
      <c r="J41" s="31">
        <f>SUM(J6:J39)</f>
        <v>25400</v>
      </c>
      <c r="K41" s="31">
        <f>SUM(K6:K39)</f>
        <v>237496</v>
      </c>
      <c r="L41" s="31">
        <f>SUM(L6:L40)</f>
        <v>0</v>
      </c>
      <c r="M41" s="31">
        <f>SUM(M6:M40)</f>
        <v>0</v>
      </c>
      <c r="N41" s="31">
        <f>SUM(J41:M41)</f>
        <v>262896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2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22" t="s">
        <v>21</v>
      </c>
      <c r="F43" s="12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2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50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25400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25400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4" sqref="C44:F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1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20"/>
      <c r="K3" s="174">
        <v>40865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2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234</v>
      </c>
      <c r="B6" s="10" t="s">
        <v>235</v>
      </c>
      <c r="C6" s="11" t="s">
        <v>94</v>
      </c>
      <c r="D6" s="12">
        <v>40865</v>
      </c>
      <c r="E6" s="12">
        <v>40866</v>
      </c>
      <c r="F6" s="13">
        <v>39633</v>
      </c>
      <c r="G6" s="14">
        <v>87376</v>
      </c>
      <c r="H6" s="14"/>
      <c r="I6" s="14"/>
      <c r="J6" s="14"/>
      <c r="K6" s="14"/>
      <c r="L6" s="14"/>
      <c r="M6" s="14">
        <v>87376</v>
      </c>
      <c r="N6" s="15">
        <f t="shared" ref="N6:N39" si="0">SUM(G6+I6)</f>
        <v>87376</v>
      </c>
    </row>
    <row r="7" spans="1:14">
      <c r="A7" s="9"/>
      <c r="B7" s="9" t="s">
        <v>150</v>
      </c>
      <c r="C7" s="11"/>
      <c r="D7" s="12"/>
      <c r="E7" s="12"/>
      <c r="F7" s="13">
        <v>39634</v>
      </c>
      <c r="G7" s="14"/>
      <c r="H7" s="14" t="s">
        <v>40</v>
      </c>
      <c r="I7" s="14">
        <v>8600</v>
      </c>
      <c r="J7" s="14">
        <v>8600</v>
      </c>
      <c r="K7" s="14"/>
      <c r="L7" s="14"/>
      <c r="M7" s="14"/>
      <c r="N7" s="15">
        <f t="shared" si="0"/>
        <v>8600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10"/>
      <c r="C9" s="10"/>
      <c r="D9" s="12"/>
      <c r="E9" s="12"/>
      <c r="F9" s="13"/>
      <c r="G9" s="14"/>
      <c r="H9" s="14"/>
      <c r="I9" s="16"/>
      <c r="J9" s="16"/>
      <c r="K9" s="14"/>
      <c r="L9" s="14"/>
      <c r="M9" s="17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95976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87376</v>
      </c>
      <c r="H41" s="18"/>
      <c r="I41" s="31">
        <f>SUM(I6:I39)</f>
        <v>8600</v>
      </c>
      <c r="J41" s="31">
        <f>SUM(J6:J39)</f>
        <v>8600</v>
      </c>
      <c r="K41" s="31">
        <f>SUM(K6:K39)</f>
        <v>0</v>
      </c>
      <c r="L41" s="31">
        <f>SUM(L6:L40)</f>
        <v>0</v>
      </c>
      <c r="M41" s="31">
        <f>SUM(M6:M40)</f>
        <v>87376</v>
      </c>
      <c r="N41" s="31">
        <f>SUM(J41:M41)</f>
        <v>95976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2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20" t="s">
        <v>21</v>
      </c>
      <c r="F43" s="12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2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8600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8600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50"/>
  <sheetViews>
    <sheetView topLeftCell="A34" workbookViewId="0">
      <selection activeCell="B47" sqref="B47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1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18"/>
      <c r="K3" s="174">
        <v>40865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228</v>
      </c>
      <c r="C6" s="11" t="s">
        <v>17</v>
      </c>
      <c r="D6" s="12">
        <v>40862</v>
      </c>
      <c r="E6" s="12">
        <v>40865</v>
      </c>
      <c r="F6" s="13">
        <v>39629</v>
      </c>
      <c r="G6" s="14">
        <v>83820</v>
      </c>
      <c r="H6" s="14"/>
      <c r="I6" s="14"/>
      <c r="J6" s="14"/>
      <c r="K6" s="14">
        <v>83820</v>
      </c>
      <c r="L6" s="14"/>
      <c r="M6" s="14"/>
      <c r="N6" s="15">
        <f t="shared" ref="N6:N39" si="0">SUM(G6+I6)</f>
        <v>83820</v>
      </c>
    </row>
    <row r="7" spans="1:14">
      <c r="A7" s="9"/>
      <c r="B7" s="9" t="s">
        <v>229</v>
      </c>
      <c r="C7" s="11" t="s">
        <v>17</v>
      </c>
      <c r="D7" s="12">
        <v>40861</v>
      </c>
      <c r="E7" s="12">
        <v>40865</v>
      </c>
      <c r="F7" s="13">
        <v>39630</v>
      </c>
      <c r="G7" s="14">
        <v>109728</v>
      </c>
      <c r="H7" s="14"/>
      <c r="I7" s="14"/>
      <c r="J7" s="14"/>
      <c r="K7" s="14">
        <v>109728</v>
      </c>
      <c r="L7" s="14"/>
      <c r="M7" s="14"/>
      <c r="N7" s="15">
        <f t="shared" si="0"/>
        <v>109728</v>
      </c>
    </row>
    <row r="8" spans="1:14">
      <c r="A8" s="9"/>
      <c r="B8" s="9" t="s">
        <v>230</v>
      </c>
      <c r="C8" s="11" t="s">
        <v>17</v>
      </c>
      <c r="D8" s="12"/>
      <c r="E8" s="12"/>
      <c r="F8" s="13">
        <v>39631</v>
      </c>
      <c r="G8" s="14"/>
      <c r="H8" s="14" t="s">
        <v>231</v>
      </c>
      <c r="I8" s="14">
        <v>96000</v>
      </c>
      <c r="J8" s="14">
        <v>48000</v>
      </c>
      <c r="K8" s="14">
        <v>48000</v>
      </c>
      <c r="L8" s="14"/>
      <c r="M8" s="14"/>
      <c r="N8" s="15">
        <f t="shared" si="0"/>
        <v>96000</v>
      </c>
    </row>
    <row r="9" spans="1:14">
      <c r="A9" s="9" t="s">
        <v>31</v>
      </c>
      <c r="B9" s="10" t="s">
        <v>232</v>
      </c>
      <c r="C9" s="10" t="s">
        <v>233</v>
      </c>
      <c r="D9" s="12">
        <v>40879</v>
      </c>
      <c r="E9" s="12">
        <v>40881</v>
      </c>
      <c r="F9" s="13">
        <v>39632</v>
      </c>
      <c r="G9" s="14">
        <v>46736</v>
      </c>
      <c r="H9" s="14"/>
      <c r="I9" s="16"/>
      <c r="J9" s="16"/>
      <c r="K9" s="14"/>
      <c r="L9" s="14"/>
      <c r="M9" s="17">
        <v>46736</v>
      </c>
      <c r="N9" s="15">
        <f t="shared" si="0"/>
        <v>46736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336284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240284</v>
      </c>
      <c r="H41" s="18"/>
      <c r="I41" s="31">
        <f>SUM(I6:I39)</f>
        <v>96000</v>
      </c>
      <c r="J41" s="31">
        <f>SUM(J6:J39)</f>
        <v>48000</v>
      </c>
      <c r="K41" s="31">
        <f>SUM(K6:K39)</f>
        <v>241548</v>
      </c>
      <c r="L41" s="31">
        <f>SUM(L6:L40)</f>
        <v>0</v>
      </c>
      <c r="M41" s="31">
        <f>SUM(M6:M40)</f>
        <v>46736</v>
      </c>
      <c r="N41" s="31">
        <f>SUM(J41:M41)</f>
        <v>336284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1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18" t="s">
        <v>21</v>
      </c>
      <c r="F43" s="11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18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48000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48000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sqref="A1:N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1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116"/>
      <c r="K3" s="174">
        <v>40865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225</v>
      </c>
      <c r="C6" s="11" t="s">
        <v>226</v>
      </c>
      <c r="D6" s="12">
        <v>40872</v>
      </c>
      <c r="E6" s="12">
        <v>40874</v>
      </c>
      <c r="F6" s="13">
        <v>39626</v>
      </c>
      <c r="G6" s="14">
        <v>49784</v>
      </c>
      <c r="H6" s="14"/>
      <c r="I6" s="14"/>
      <c r="J6" s="14"/>
      <c r="K6" s="14"/>
      <c r="L6" s="14"/>
      <c r="M6" s="14">
        <v>49784</v>
      </c>
      <c r="N6" s="15">
        <f t="shared" ref="N6:N39" si="0">SUM(G6+I6)</f>
        <v>49784</v>
      </c>
    </row>
    <row r="7" spans="1:14">
      <c r="A7" s="9"/>
      <c r="B7" s="9" t="s">
        <v>217</v>
      </c>
      <c r="C7" s="11" t="s">
        <v>17</v>
      </c>
      <c r="D7" s="12"/>
      <c r="E7" s="12"/>
      <c r="F7" s="13">
        <v>39627</v>
      </c>
      <c r="G7" s="14"/>
      <c r="H7" s="14" t="s">
        <v>227</v>
      </c>
      <c r="I7" s="14">
        <v>55880</v>
      </c>
      <c r="J7" s="14"/>
      <c r="K7" s="14">
        <v>55880</v>
      </c>
      <c r="L7" s="14"/>
      <c r="M7" s="14"/>
      <c r="N7" s="15">
        <f t="shared" si="0"/>
        <v>55880</v>
      </c>
    </row>
    <row r="8" spans="1:14">
      <c r="A8" s="9"/>
      <c r="B8" s="9" t="s">
        <v>33</v>
      </c>
      <c r="C8" s="11" t="s">
        <v>51</v>
      </c>
      <c r="D8" s="12">
        <v>40862</v>
      </c>
      <c r="E8" s="12">
        <v>40865</v>
      </c>
      <c r="F8" s="13">
        <v>39628</v>
      </c>
      <c r="G8" s="14">
        <v>51000</v>
      </c>
      <c r="H8" s="14"/>
      <c r="I8" s="14"/>
      <c r="J8" s="14"/>
      <c r="K8" s="14">
        <v>51000</v>
      </c>
      <c r="L8" s="14"/>
      <c r="M8" s="14"/>
      <c r="N8" s="15">
        <f t="shared" si="0"/>
        <v>51000</v>
      </c>
    </row>
    <row r="9" spans="1:14">
      <c r="A9" s="9"/>
      <c r="B9" s="10"/>
      <c r="C9" s="10"/>
      <c r="D9" s="12"/>
      <c r="E9" s="12"/>
      <c r="F9" s="13"/>
      <c r="G9" s="14"/>
      <c r="H9" s="14"/>
      <c r="I9" s="16"/>
      <c r="J9" s="16"/>
      <c r="K9" s="14"/>
      <c r="L9" s="14"/>
      <c r="M9" s="17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156664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100784</v>
      </c>
      <c r="H41" s="18"/>
      <c r="I41" s="31">
        <f>SUM(I6:I39)</f>
        <v>55880</v>
      </c>
      <c r="J41" s="31">
        <f>SUM(J6:J39)</f>
        <v>0</v>
      </c>
      <c r="K41" s="31">
        <f>SUM(K6:K39)</f>
        <v>106880</v>
      </c>
      <c r="L41" s="31">
        <f>SUM(L6:L40)</f>
        <v>0</v>
      </c>
      <c r="M41" s="31">
        <f>SUM(M6:M40)</f>
        <v>49784</v>
      </c>
      <c r="N41" s="31">
        <f>SUM(J41:M41)</f>
        <v>156664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1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16" t="s">
        <v>21</v>
      </c>
      <c r="F43" s="11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1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O12" sqref="O12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1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14"/>
      <c r="K3" s="174">
        <v>40864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218</v>
      </c>
      <c r="B6" s="10" t="s">
        <v>219</v>
      </c>
      <c r="C6" s="11" t="s">
        <v>17</v>
      </c>
      <c r="D6" s="12">
        <v>40863</v>
      </c>
      <c r="E6" s="12">
        <v>40864</v>
      </c>
      <c r="F6" s="13">
        <v>39619</v>
      </c>
      <c r="G6" s="14">
        <v>54356</v>
      </c>
      <c r="H6" s="14"/>
      <c r="I6" s="14"/>
      <c r="J6" s="14"/>
      <c r="K6" s="14">
        <v>54356</v>
      </c>
      <c r="L6" s="14"/>
      <c r="M6" s="14"/>
      <c r="N6" s="15">
        <f t="shared" ref="N6:N39" si="0">SUM(G6+I6)</f>
        <v>54356</v>
      </c>
    </row>
    <row r="7" spans="1:14">
      <c r="A7" s="9" t="s">
        <v>109</v>
      </c>
      <c r="B7" s="9" t="s">
        <v>220</v>
      </c>
      <c r="C7" s="11" t="s">
        <v>17</v>
      </c>
      <c r="D7" s="12">
        <v>40864</v>
      </c>
      <c r="E7" s="12">
        <v>40865</v>
      </c>
      <c r="F7" s="13">
        <v>39620</v>
      </c>
      <c r="G7" s="14">
        <v>25400</v>
      </c>
      <c r="H7" s="14"/>
      <c r="I7" s="14"/>
      <c r="J7" s="14"/>
      <c r="K7" s="14">
        <v>25400</v>
      </c>
      <c r="L7" s="14"/>
      <c r="M7" s="14"/>
      <c r="N7" s="15">
        <f t="shared" si="0"/>
        <v>25400</v>
      </c>
    </row>
    <row r="8" spans="1:14">
      <c r="A8" s="9" t="s">
        <v>72</v>
      </c>
      <c r="B8" s="9" t="s">
        <v>208</v>
      </c>
      <c r="C8" s="11" t="s">
        <v>17</v>
      </c>
      <c r="D8" s="12">
        <v>40863</v>
      </c>
      <c r="E8" s="12">
        <v>40864</v>
      </c>
      <c r="F8" s="13">
        <v>39621</v>
      </c>
      <c r="G8" s="14">
        <v>25400</v>
      </c>
      <c r="H8" s="14"/>
      <c r="I8" s="14"/>
      <c r="J8" s="14"/>
      <c r="K8" s="14">
        <v>25400</v>
      </c>
      <c r="L8" s="14"/>
      <c r="M8" s="14"/>
      <c r="N8" s="15">
        <f t="shared" si="0"/>
        <v>25400</v>
      </c>
    </row>
    <row r="9" spans="1:14">
      <c r="A9" s="9"/>
      <c r="B9" s="10" t="s">
        <v>208</v>
      </c>
      <c r="C9" s="10" t="s">
        <v>17</v>
      </c>
      <c r="D9" s="12"/>
      <c r="E9" s="12"/>
      <c r="F9" s="13">
        <v>39622</v>
      </c>
      <c r="G9" s="14"/>
      <c r="H9" s="14" t="s">
        <v>221</v>
      </c>
      <c r="I9" s="16">
        <v>167640</v>
      </c>
      <c r="J9" s="16"/>
      <c r="K9" s="14">
        <v>167640</v>
      </c>
      <c r="L9" s="14"/>
      <c r="M9" s="17"/>
      <c r="N9" s="15">
        <f t="shared" si="0"/>
        <v>167640</v>
      </c>
    </row>
    <row r="10" spans="1:14">
      <c r="A10" s="9" t="s">
        <v>171</v>
      </c>
      <c r="B10" s="10" t="s">
        <v>132</v>
      </c>
      <c r="C10" s="10" t="s">
        <v>222</v>
      </c>
      <c r="D10" s="12">
        <v>40894</v>
      </c>
      <c r="E10" s="12">
        <v>40897</v>
      </c>
      <c r="F10" s="13">
        <v>39623</v>
      </c>
      <c r="G10" s="14">
        <v>85344</v>
      </c>
      <c r="H10" s="14"/>
      <c r="I10" s="16"/>
      <c r="J10" s="16"/>
      <c r="K10" s="14"/>
      <c r="L10" s="14"/>
      <c r="M10" s="17">
        <v>85344</v>
      </c>
      <c r="N10" s="15">
        <f t="shared" si="0"/>
        <v>85344</v>
      </c>
    </row>
    <row r="11" spans="1:14">
      <c r="A11" s="9"/>
      <c r="B11" s="9" t="s">
        <v>223</v>
      </c>
      <c r="C11" s="9" t="s">
        <v>17</v>
      </c>
      <c r="D11" s="12"/>
      <c r="E11" s="12"/>
      <c r="F11" s="13">
        <v>39624</v>
      </c>
      <c r="G11" s="14"/>
      <c r="H11" s="14" t="s">
        <v>224</v>
      </c>
      <c r="I11" s="14">
        <v>50000</v>
      </c>
      <c r="J11" s="14">
        <v>50000</v>
      </c>
      <c r="K11" s="14"/>
      <c r="L11" s="14"/>
      <c r="M11" s="14"/>
      <c r="N11" s="15">
        <f t="shared" si="0"/>
        <v>50000</v>
      </c>
    </row>
    <row r="12" spans="1:14">
      <c r="A12" s="9"/>
      <c r="B12" s="10" t="s">
        <v>79</v>
      </c>
      <c r="C12" s="10" t="s">
        <v>40</v>
      </c>
      <c r="D12" s="12"/>
      <c r="E12" s="12"/>
      <c r="F12" s="13">
        <v>39625</v>
      </c>
      <c r="G12" s="14"/>
      <c r="H12" s="14" t="s">
        <v>40</v>
      </c>
      <c r="I12" s="16"/>
      <c r="J12" s="14">
        <v>5800</v>
      </c>
      <c r="K12" s="14"/>
      <c r="L12" s="14"/>
      <c r="M12" s="14"/>
      <c r="N12" s="15">
        <v>5800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413940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190500</v>
      </c>
      <c r="H41" s="18"/>
      <c r="I41" s="31">
        <f>SUM(I6:I39)</f>
        <v>217640</v>
      </c>
      <c r="J41" s="31">
        <f>SUM(J6:J39)</f>
        <v>55800</v>
      </c>
      <c r="K41" s="31">
        <f>SUM(K6:K39)</f>
        <v>272796</v>
      </c>
      <c r="L41" s="31">
        <f>SUM(L6:L40)</f>
        <v>0</v>
      </c>
      <c r="M41" s="31">
        <f>SUM(M6:M40)</f>
        <v>85344</v>
      </c>
      <c r="N41" s="31">
        <f>SUM(J41:M41)</f>
        <v>413940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1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14" t="s">
        <v>21</v>
      </c>
      <c r="F43" s="11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1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55800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55800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G26" sqref="G2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1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12"/>
      <c r="K3" s="174">
        <v>40863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/>
      <c r="C6" s="11"/>
      <c r="D6" s="12"/>
      <c r="E6" s="12"/>
      <c r="F6" s="13"/>
      <c r="G6" s="14"/>
      <c r="H6" s="14"/>
      <c r="I6" s="14"/>
      <c r="J6" s="14"/>
      <c r="K6" s="14"/>
      <c r="L6" s="14"/>
      <c r="M6" s="14"/>
      <c r="N6" s="15">
        <f t="shared" ref="N6:N39" si="0">SUM(G6+I6)</f>
        <v>0</v>
      </c>
    </row>
    <row r="7" spans="1:14">
      <c r="A7" s="9"/>
      <c r="B7" s="9"/>
      <c r="C7" s="11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 t="shared" si="0"/>
        <v>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10"/>
      <c r="C9" s="10"/>
      <c r="D9" s="12"/>
      <c r="E9" s="12"/>
      <c r="F9" s="13"/>
      <c r="G9" s="14"/>
      <c r="H9" s="14"/>
      <c r="I9" s="16"/>
      <c r="J9" s="16"/>
      <c r="K9" s="14"/>
      <c r="L9" s="14"/>
      <c r="M9" s="17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0</v>
      </c>
      <c r="H41" s="18"/>
      <c r="I41" s="31">
        <f>SUM(I6:I39)</f>
        <v>0</v>
      </c>
      <c r="J41" s="31">
        <f>SUM(J6:J39)</f>
        <v>0</v>
      </c>
      <c r="K41" s="31">
        <f>SUM(K6:K39)</f>
        <v>0</v>
      </c>
      <c r="L41" s="31">
        <f>SUM(L6:L40)</f>
        <v>0</v>
      </c>
      <c r="M41" s="31">
        <f>SUM(M6:M40)</f>
        <v>0</v>
      </c>
      <c r="N41" s="31">
        <f>SUM(J41:M41)</f>
        <v>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1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12" t="s">
        <v>21</v>
      </c>
      <c r="F43" s="11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1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C25" workbookViewId="0">
      <selection activeCell="N42" sqref="N42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0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86</v>
      </c>
      <c r="F3" s="7"/>
      <c r="G3" s="1"/>
      <c r="H3" s="2"/>
      <c r="I3" s="1"/>
      <c r="J3" s="110"/>
      <c r="K3" s="174">
        <v>40863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1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210</v>
      </c>
      <c r="B6" s="10" t="s">
        <v>211</v>
      </c>
      <c r="C6" s="11" t="s">
        <v>212</v>
      </c>
      <c r="D6" s="12">
        <v>40861</v>
      </c>
      <c r="E6" s="12">
        <v>40863</v>
      </c>
      <c r="F6" s="13">
        <v>39615</v>
      </c>
      <c r="G6" s="14">
        <v>40640</v>
      </c>
      <c r="H6" s="14"/>
      <c r="I6" s="14"/>
      <c r="J6" s="14"/>
      <c r="K6" s="14">
        <v>40640</v>
      </c>
      <c r="L6" s="14"/>
      <c r="M6" s="14"/>
      <c r="N6" s="15">
        <f t="shared" ref="N6:N39" si="0">SUM(G6+I6)</f>
        <v>40640</v>
      </c>
    </row>
    <row r="7" spans="1:14">
      <c r="A7" s="9" t="s">
        <v>213</v>
      </c>
      <c r="B7" s="9" t="s">
        <v>214</v>
      </c>
      <c r="C7" s="11" t="s">
        <v>215</v>
      </c>
      <c r="D7" s="12">
        <v>40861</v>
      </c>
      <c r="E7" s="12">
        <v>40863</v>
      </c>
      <c r="F7" s="13">
        <v>39616</v>
      </c>
      <c r="G7" s="14">
        <v>34000</v>
      </c>
      <c r="H7" s="14"/>
      <c r="I7" s="14"/>
      <c r="J7" s="14">
        <v>34000</v>
      </c>
      <c r="K7" s="14"/>
      <c r="L7" s="14"/>
      <c r="M7" s="14"/>
      <c r="N7" s="15">
        <f t="shared" ref="N7:N9" si="1">SUM(G7+I7)</f>
        <v>34000</v>
      </c>
    </row>
    <row r="8" spans="1:14">
      <c r="A8" s="9" t="s">
        <v>64</v>
      </c>
      <c r="B8" s="9" t="s">
        <v>216</v>
      </c>
      <c r="C8" s="11" t="s">
        <v>17</v>
      </c>
      <c r="D8" s="12">
        <v>40862</v>
      </c>
      <c r="E8" s="12">
        <v>40863</v>
      </c>
      <c r="F8" s="13">
        <v>39617</v>
      </c>
      <c r="G8" s="14">
        <v>25400</v>
      </c>
      <c r="H8" s="14"/>
      <c r="I8" s="14"/>
      <c r="J8" s="14"/>
      <c r="K8" s="14">
        <v>25400</v>
      </c>
      <c r="L8" s="14"/>
      <c r="M8" s="14"/>
      <c r="N8" s="15">
        <f t="shared" si="1"/>
        <v>25400</v>
      </c>
    </row>
    <row r="9" spans="1:14">
      <c r="A9" s="9" t="s">
        <v>109</v>
      </c>
      <c r="B9" s="10" t="s">
        <v>217</v>
      </c>
      <c r="C9" s="10" t="s">
        <v>94</v>
      </c>
      <c r="D9" s="12">
        <v>40863</v>
      </c>
      <c r="E9" s="12">
        <v>40864</v>
      </c>
      <c r="F9" s="13">
        <v>39618</v>
      </c>
      <c r="G9" s="14">
        <v>25400</v>
      </c>
      <c r="H9" s="14"/>
      <c r="I9" s="16"/>
      <c r="J9" s="16"/>
      <c r="K9" s="14">
        <v>25400</v>
      </c>
      <c r="L9" s="14"/>
      <c r="M9" s="17"/>
      <c r="N9" s="15">
        <f t="shared" si="1"/>
        <v>25400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125440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125440</v>
      </c>
      <c r="H41" s="18"/>
      <c r="I41" s="31">
        <f>SUM(I6:I39)</f>
        <v>0</v>
      </c>
      <c r="J41" s="31">
        <f>SUM(J6:J39)</f>
        <v>34000</v>
      </c>
      <c r="K41" s="31">
        <f>SUM(K6:K39)</f>
        <v>91440</v>
      </c>
      <c r="L41" s="31">
        <f>SUM(L6:L40)</f>
        <v>0</v>
      </c>
      <c r="M41" s="31">
        <f>SUM(M6:M40)</f>
        <v>0</v>
      </c>
      <c r="N41" s="31">
        <f>SUM(J41:M41)</f>
        <v>125440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1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10" t="s">
        <v>21</v>
      </c>
      <c r="F43" s="11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1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34000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34000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E17" sqref="E17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62"/>
      <c r="K3" s="174">
        <v>40876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371</v>
      </c>
      <c r="C6" s="11" t="s">
        <v>94</v>
      </c>
      <c r="D6" s="12">
        <v>40876</v>
      </c>
      <c r="E6" s="12">
        <v>40877</v>
      </c>
      <c r="F6" s="13">
        <v>39746</v>
      </c>
      <c r="G6" s="14">
        <v>27335</v>
      </c>
      <c r="H6" s="14"/>
      <c r="I6" s="14"/>
      <c r="J6" s="14"/>
      <c r="K6" s="14">
        <v>27335</v>
      </c>
      <c r="L6" s="14"/>
      <c r="M6" s="14"/>
      <c r="N6" s="15">
        <f>SUM(G6+I6)</f>
        <v>27335</v>
      </c>
    </row>
    <row r="7" spans="1:14">
      <c r="A7" s="9"/>
      <c r="B7" s="9" t="s">
        <v>372</v>
      </c>
      <c r="C7" s="11" t="s">
        <v>373</v>
      </c>
      <c r="D7" s="12">
        <v>40876</v>
      </c>
      <c r="E7" s="12">
        <v>40879</v>
      </c>
      <c r="F7" s="13">
        <v>39747</v>
      </c>
      <c r="G7" s="14">
        <v>68586</v>
      </c>
      <c r="H7" s="14"/>
      <c r="I7" s="14"/>
      <c r="J7" s="14"/>
      <c r="K7" s="14">
        <v>68586</v>
      </c>
      <c r="L7" s="14"/>
      <c r="M7" s="14"/>
      <c r="N7" s="15">
        <f>SUM(G7+I7)</f>
        <v>68586</v>
      </c>
    </row>
    <row r="8" spans="1:14">
      <c r="A8" s="9"/>
      <c r="B8" s="9" t="s">
        <v>374</v>
      </c>
      <c r="C8" s="11" t="s">
        <v>375</v>
      </c>
      <c r="D8" s="12">
        <v>40876</v>
      </c>
      <c r="E8" s="12">
        <v>40877</v>
      </c>
      <c r="F8" s="13">
        <v>39748</v>
      </c>
      <c r="G8" s="14">
        <v>18886</v>
      </c>
      <c r="H8" s="14"/>
      <c r="I8" s="14"/>
      <c r="J8" s="14">
        <v>18886</v>
      </c>
      <c r="K8" s="14"/>
      <c r="L8" s="14"/>
      <c r="M8" s="14"/>
      <c r="N8" s="15">
        <f t="shared" ref="N8:N39" si="0">SUM(G8+I8)</f>
        <v>18886</v>
      </c>
    </row>
    <row r="9" spans="1:14">
      <c r="A9" s="9"/>
      <c r="B9" s="9" t="s">
        <v>376</v>
      </c>
      <c r="C9" s="11" t="s">
        <v>94</v>
      </c>
      <c r="D9" s="12">
        <v>40876</v>
      </c>
      <c r="E9" s="12">
        <v>40878</v>
      </c>
      <c r="F9" s="13">
        <v>39749</v>
      </c>
      <c r="G9" s="14">
        <v>65604</v>
      </c>
      <c r="H9" s="14"/>
      <c r="I9" s="14"/>
      <c r="J9" s="14">
        <v>65604</v>
      </c>
      <c r="K9" s="14"/>
      <c r="L9" s="14"/>
      <c r="M9" s="14"/>
      <c r="N9" s="15">
        <f t="shared" si="0"/>
        <v>65604</v>
      </c>
    </row>
    <row r="10" spans="1:14">
      <c r="A10" s="9"/>
      <c r="B10" s="10" t="s">
        <v>376</v>
      </c>
      <c r="C10" s="10"/>
      <c r="D10" s="12"/>
      <c r="E10" s="12"/>
      <c r="F10" s="13">
        <v>39750</v>
      </c>
      <c r="G10" s="14"/>
      <c r="H10" s="14" t="s">
        <v>377</v>
      </c>
      <c r="I10" s="16">
        <v>84490</v>
      </c>
      <c r="J10" s="16">
        <v>84490</v>
      </c>
      <c r="K10" s="16"/>
      <c r="L10" s="14"/>
      <c r="M10" s="14"/>
      <c r="N10" s="15">
        <f t="shared" si="0"/>
        <v>84490</v>
      </c>
    </row>
    <row r="11" spans="1:14">
      <c r="A11" s="9"/>
      <c r="B11" s="9" t="s">
        <v>378</v>
      </c>
      <c r="C11" s="9"/>
      <c r="D11" s="12"/>
      <c r="E11" s="12"/>
      <c r="F11" s="13">
        <v>39751</v>
      </c>
      <c r="G11" s="14"/>
      <c r="H11" s="14" t="s">
        <v>40</v>
      </c>
      <c r="I11" s="14">
        <v>5700</v>
      </c>
      <c r="J11" s="14">
        <v>5700</v>
      </c>
      <c r="K11" s="14"/>
      <c r="L11" s="14"/>
      <c r="M11" s="14"/>
      <c r="N11" s="15">
        <f t="shared" si="0"/>
        <v>5700</v>
      </c>
    </row>
    <row r="12" spans="1:14">
      <c r="A12" s="9"/>
      <c r="B12" s="9" t="s">
        <v>376</v>
      </c>
      <c r="C12" s="10"/>
      <c r="D12" s="12"/>
      <c r="E12" s="12"/>
      <c r="F12" s="13">
        <v>39752</v>
      </c>
      <c r="G12" s="14"/>
      <c r="H12" s="14" t="s">
        <v>379</v>
      </c>
      <c r="I12" s="16">
        <v>24850</v>
      </c>
      <c r="J12" s="16">
        <v>24850</v>
      </c>
      <c r="K12" s="14"/>
      <c r="L12" s="14"/>
      <c r="M12" s="14"/>
      <c r="N12" s="15">
        <f t="shared" si="0"/>
        <v>24850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4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295451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180411</v>
      </c>
      <c r="H41" s="18"/>
      <c r="I41" s="31">
        <f>SUM(I6:I39)</f>
        <v>115040</v>
      </c>
      <c r="J41" s="31">
        <f>SUM(J6:J39)</f>
        <v>199530</v>
      </c>
      <c r="K41" s="31">
        <f>SUM(K6:K39)</f>
        <v>95921</v>
      </c>
      <c r="L41" s="31">
        <f>SUM(L6:L40)</f>
        <v>0</v>
      </c>
      <c r="M41" s="31">
        <f>SUM(M6:M40)</f>
        <v>0</v>
      </c>
      <c r="N41" s="31">
        <f>SUM(J41:M41)</f>
        <v>295451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6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62" t="s">
        <v>21</v>
      </c>
      <c r="F43" s="16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62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185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91945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107600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199545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44" sqref="C44:F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0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08"/>
      <c r="K3" s="174">
        <v>40862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207</v>
      </c>
      <c r="C6" s="11" t="s">
        <v>183</v>
      </c>
      <c r="D6" s="12">
        <v>40866</v>
      </c>
      <c r="E6" s="12">
        <v>40867</v>
      </c>
      <c r="F6" s="13">
        <v>39609</v>
      </c>
      <c r="G6" s="14">
        <v>25908</v>
      </c>
      <c r="H6" s="14"/>
      <c r="I6" s="14"/>
      <c r="J6" s="14"/>
      <c r="K6" s="14"/>
      <c r="L6" s="14"/>
      <c r="M6" s="14">
        <v>25908</v>
      </c>
      <c r="N6" s="15">
        <f t="shared" ref="N6:N39" si="0">SUM(G6+I6)</f>
        <v>25908</v>
      </c>
    </row>
    <row r="7" spans="1:14">
      <c r="A7" s="9"/>
      <c r="B7" s="9" t="s">
        <v>204</v>
      </c>
      <c r="C7" s="11" t="s">
        <v>205</v>
      </c>
      <c r="D7" s="12">
        <v>40862</v>
      </c>
      <c r="E7" s="12">
        <v>40863</v>
      </c>
      <c r="F7" s="13">
        <v>39611</v>
      </c>
      <c r="G7" s="14">
        <v>27940</v>
      </c>
      <c r="H7" s="14"/>
      <c r="I7" s="14"/>
      <c r="J7" s="14"/>
      <c r="K7" s="14">
        <v>27940</v>
      </c>
      <c r="L7" s="14"/>
      <c r="M7" s="14"/>
      <c r="N7" s="15">
        <f t="shared" ref="N7:N9" si="1">SUM(G7+I7)</f>
        <v>27940</v>
      </c>
    </row>
    <row r="8" spans="1:14">
      <c r="A8" s="9"/>
      <c r="B8" s="9" t="s">
        <v>206</v>
      </c>
      <c r="C8" s="11" t="s">
        <v>17</v>
      </c>
      <c r="D8" s="12">
        <v>40862</v>
      </c>
      <c r="E8" s="12">
        <v>40863</v>
      </c>
      <c r="F8" s="13">
        <v>39612</v>
      </c>
      <c r="G8" s="14">
        <v>29464</v>
      </c>
      <c r="H8" s="14"/>
      <c r="I8" s="14"/>
      <c r="J8" s="14">
        <v>29464</v>
      </c>
      <c r="K8" s="14"/>
      <c r="L8" s="14"/>
      <c r="M8" s="14"/>
      <c r="N8" s="15">
        <f t="shared" si="1"/>
        <v>29464</v>
      </c>
    </row>
    <row r="9" spans="1:14">
      <c r="A9" s="9"/>
      <c r="B9" s="10" t="s">
        <v>26</v>
      </c>
      <c r="C9" s="10"/>
      <c r="D9" s="12"/>
      <c r="E9" s="12"/>
      <c r="F9" s="13">
        <v>39613</v>
      </c>
      <c r="G9" s="14"/>
      <c r="H9" s="14" t="s">
        <v>40</v>
      </c>
      <c r="I9" s="16">
        <v>5600</v>
      </c>
      <c r="J9" s="16">
        <v>5600</v>
      </c>
      <c r="K9" s="14"/>
      <c r="L9" s="14"/>
      <c r="M9" s="17"/>
      <c r="N9" s="15">
        <f t="shared" si="1"/>
        <v>5600</v>
      </c>
    </row>
    <row r="10" spans="1:14">
      <c r="A10" s="9"/>
      <c r="B10" s="10" t="s">
        <v>208</v>
      </c>
      <c r="C10" s="10" t="s">
        <v>17</v>
      </c>
      <c r="D10" s="12">
        <v>40862</v>
      </c>
      <c r="E10" s="12">
        <v>40863</v>
      </c>
      <c r="F10" s="13">
        <v>39614</v>
      </c>
      <c r="G10" s="14">
        <v>25400</v>
      </c>
      <c r="H10" s="14"/>
      <c r="I10" s="16"/>
      <c r="J10" s="16"/>
      <c r="K10" s="14">
        <v>25400</v>
      </c>
      <c r="L10" s="14"/>
      <c r="M10" s="17"/>
      <c r="N10" s="15">
        <f t="shared" si="0"/>
        <v>25400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114312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108712</v>
      </c>
      <c r="H41" s="18"/>
      <c r="I41" s="31">
        <f>SUM(I6:I39)</f>
        <v>5600</v>
      </c>
      <c r="J41" s="31">
        <f>SUM(J6:J39)</f>
        <v>35064</v>
      </c>
      <c r="K41" s="31">
        <f>SUM(K6:K39)</f>
        <v>53340</v>
      </c>
      <c r="L41" s="31">
        <f>SUM(L6:L40)</f>
        <v>0</v>
      </c>
      <c r="M41" s="31">
        <f>SUM(M6:M40)</f>
        <v>25908</v>
      </c>
      <c r="N41" s="31">
        <f>SUM(J41:M41)</f>
        <v>114312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0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08" t="s">
        <v>21</v>
      </c>
      <c r="F43" s="10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08"/>
      <c r="C44" s="40"/>
      <c r="D44" s="41"/>
      <c r="E44" s="178">
        <v>508</v>
      </c>
      <c r="F44" s="179"/>
      <c r="G44" s="180" t="s">
        <v>209</v>
      </c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29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14732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20350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35082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J6" sqref="J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0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06"/>
      <c r="K3" s="174">
        <v>40862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62</v>
      </c>
      <c r="B6" s="10" t="s">
        <v>203</v>
      </c>
      <c r="C6" s="11" t="s">
        <v>17</v>
      </c>
      <c r="D6" s="12">
        <v>40861</v>
      </c>
      <c r="E6" s="12">
        <v>40862</v>
      </c>
      <c r="F6" s="13">
        <v>39608</v>
      </c>
      <c r="G6" s="14">
        <v>39600</v>
      </c>
      <c r="H6" s="14"/>
      <c r="I6" s="14"/>
      <c r="J6" s="14"/>
      <c r="K6" s="14">
        <v>39600</v>
      </c>
      <c r="L6" s="14"/>
      <c r="M6" s="14"/>
      <c r="N6" s="15">
        <f t="shared" ref="N6:N39" si="0">SUM(G6+I6)</f>
        <v>39600</v>
      </c>
    </row>
    <row r="7" spans="1:14">
      <c r="A7" s="9"/>
      <c r="B7" s="10"/>
      <c r="C7" s="11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 t="shared" si="0"/>
        <v>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39600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39600</v>
      </c>
      <c r="H41" s="18"/>
      <c r="I41" s="31">
        <f>SUM(I6:I39)</f>
        <v>0</v>
      </c>
      <c r="J41" s="31">
        <f>SUM(J6:J39)</f>
        <v>0</v>
      </c>
      <c r="K41" s="31">
        <f>SUM(K6:K39)</f>
        <v>39600</v>
      </c>
      <c r="L41" s="31">
        <f>SUM(L6:L40)</f>
        <v>0</v>
      </c>
      <c r="M41" s="31">
        <f>SUM(M6:M40)</f>
        <v>0</v>
      </c>
      <c r="N41" s="31">
        <f>SUM(J41:M41)</f>
        <v>39600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0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06" t="s">
        <v>21</v>
      </c>
      <c r="F43" s="10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0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50"/>
  <sheetViews>
    <sheetView topLeftCell="A4" workbookViewId="0">
      <selection activeCell="D47" sqref="D47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0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04"/>
      <c r="K3" s="174">
        <v>40861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191</v>
      </c>
      <c r="B6" s="10" t="s">
        <v>43</v>
      </c>
      <c r="C6" s="11" t="s">
        <v>17</v>
      </c>
      <c r="D6" s="12">
        <v>40866</v>
      </c>
      <c r="E6" s="12">
        <v>40867</v>
      </c>
      <c r="F6" s="13">
        <v>39599</v>
      </c>
      <c r="G6" s="14">
        <v>23368</v>
      </c>
      <c r="H6" s="14"/>
      <c r="I6" s="14"/>
      <c r="J6" s="14"/>
      <c r="K6" s="14"/>
      <c r="L6" s="14"/>
      <c r="M6" s="14">
        <v>23368</v>
      </c>
      <c r="N6" s="15">
        <f t="shared" ref="N6:N39" si="0">SUM(G6+I6)</f>
        <v>23368</v>
      </c>
    </row>
    <row r="7" spans="1:14">
      <c r="A7" s="9" t="s">
        <v>101</v>
      </c>
      <c r="B7" s="10" t="s">
        <v>195</v>
      </c>
      <c r="C7" s="11" t="s">
        <v>17</v>
      </c>
      <c r="D7" s="12">
        <v>40861</v>
      </c>
      <c r="E7" s="12">
        <v>40865</v>
      </c>
      <c r="F7" s="13">
        <v>39600</v>
      </c>
      <c r="G7" s="14">
        <v>93472</v>
      </c>
      <c r="H7" s="14"/>
      <c r="I7" s="14"/>
      <c r="J7" s="14"/>
      <c r="K7" s="14">
        <v>93472</v>
      </c>
      <c r="L7" s="14"/>
      <c r="M7" s="14"/>
      <c r="N7" s="15">
        <f t="shared" si="0"/>
        <v>93472</v>
      </c>
    </row>
    <row r="8" spans="1:14">
      <c r="A8" s="9" t="s">
        <v>81</v>
      </c>
      <c r="B8" s="9" t="s">
        <v>196</v>
      </c>
      <c r="C8" s="11" t="s">
        <v>17</v>
      </c>
      <c r="D8" s="12">
        <v>40861</v>
      </c>
      <c r="E8" s="12">
        <v>40865</v>
      </c>
      <c r="F8" s="13">
        <v>39601</v>
      </c>
      <c r="G8" s="14">
        <v>93472</v>
      </c>
      <c r="H8" s="14"/>
      <c r="I8" s="14"/>
      <c r="J8" s="14"/>
      <c r="K8" s="14">
        <v>93472</v>
      </c>
      <c r="L8" s="14"/>
      <c r="M8" s="14"/>
      <c r="N8" s="15">
        <f t="shared" si="0"/>
        <v>93472</v>
      </c>
    </row>
    <row r="9" spans="1:14">
      <c r="A9" s="9" t="s">
        <v>131</v>
      </c>
      <c r="B9" s="9" t="s">
        <v>197</v>
      </c>
      <c r="C9" s="11" t="s">
        <v>17</v>
      </c>
      <c r="D9" s="12">
        <v>40861</v>
      </c>
      <c r="E9" s="12">
        <v>40865</v>
      </c>
      <c r="F9" s="13">
        <v>39602</v>
      </c>
      <c r="G9" s="14">
        <v>77216</v>
      </c>
      <c r="H9" s="14"/>
      <c r="I9" s="14"/>
      <c r="J9" s="14"/>
      <c r="K9" s="14">
        <v>77216</v>
      </c>
      <c r="L9" s="14"/>
      <c r="M9" s="14"/>
      <c r="N9" s="15">
        <f t="shared" si="0"/>
        <v>77216</v>
      </c>
    </row>
    <row r="10" spans="1:14">
      <c r="A10" s="9" t="s">
        <v>72</v>
      </c>
      <c r="B10" s="10" t="s">
        <v>198</v>
      </c>
      <c r="C10" s="10" t="s">
        <v>17</v>
      </c>
      <c r="D10" s="12">
        <v>40861</v>
      </c>
      <c r="E10" s="12">
        <v>40862</v>
      </c>
      <c r="F10" s="13">
        <v>39603</v>
      </c>
      <c r="G10" s="14">
        <v>17780</v>
      </c>
      <c r="H10" s="14"/>
      <c r="I10" s="16"/>
      <c r="J10" s="16">
        <v>17780</v>
      </c>
      <c r="K10" s="14"/>
      <c r="L10" s="14"/>
      <c r="M10" s="17"/>
      <c r="N10" s="15">
        <f t="shared" si="0"/>
        <v>17780</v>
      </c>
    </row>
    <row r="11" spans="1:14">
      <c r="A11" s="9" t="s">
        <v>69</v>
      </c>
      <c r="B11" s="9" t="s">
        <v>199</v>
      </c>
      <c r="C11" s="9" t="s">
        <v>17</v>
      </c>
      <c r="D11" s="12">
        <v>40861</v>
      </c>
      <c r="E11" s="12">
        <v>40865</v>
      </c>
      <c r="F11" s="13">
        <v>39604</v>
      </c>
      <c r="G11" s="14">
        <v>83312</v>
      </c>
      <c r="H11" s="14"/>
      <c r="I11" s="14"/>
      <c r="J11" s="14"/>
      <c r="K11" s="14">
        <v>83312</v>
      </c>
      <c r="L11" s="14"/>
      <c r="M11" s="14"/>
      <c r="N11" s="15">
        <f t="shared" si="0"/>
        <v>83312</v>
      </c>
    </row>
    <row r="12" spans="1:14">
      <c r="A12" s="9" t="s">
        <v>133</v>
      </c>
      <c r="B12" s="10" t="s">
        <v>200</v>
      </c>
      <c r="C12" s="10" t="s">
        <v>17</v>
      </c>
      <c r="D12" s="12">
        <v>40861</v>
      </c>
      <c r="E12" s="12">
        <v>40862</v>
      </c>
      <c r="F12" s="13">
        <v>39605</v>
      </c>
      <c r="G12" s="14">
        <v>17000</v>
      </c>
      <c r="H12" s="14"/>
      <c r="I12" s="16"/>
      <c r="J12" s="14"/>
      <c r="K12" s="14">
        <v>17000</v>
      </c>
      <c r="L12" s="14"/>
      <c r="M12" s="14"/>
      <c r="N12" s="15">
        <f t="shared" si="0"/>
        <v>17000</v>
      </c>
    </row>
    <row r="13" spans="1:14">
      <c r="A13" s="9" t="s">
        <v>171</v>
      </c>
      <c r="B13" s="10" t="s">
        <v>201</v>
      </c>
      <c r="C13" s="10" t="s">
        <v>17</v>
      </c>
      <c r="D13" s="12">
        <v>40861</v>
      </c>
      <c r="E13" s="12">
        <v>40862</v>
      </c>
      <c r="F13" s="13">
        <v>39606</v>
      </c>
      <c r="G13" s="14">
        <v>26000</v>
      </c>
      <c r="H13" s="14"/>
      <c r="I13" s="16"/>
      <c r="J13" s="14">
        <v>26000</v>
      </c>
      <c r="K13" s="14"/>
      <c r="L13" s="14"/>
      <c r="M13" s="17"/>
      <c r="N13" s="15">
        <f t="shared" si="0"/>
        <v>26000</v>
      </c>
    </row>
    <row r="14" spans="1:14">
      <c r="A14" s="9"/>
      <c r="B14" s="10" t="s">
        <v>200</v>
      </c>
      <c r="C14" s="10" t="s">
        <v>17</v>
      </c>
      <c r="D14" s="12"/>
      <c r="E14" s="12"/>
      <c r="F14" s="13">
        <v>39607</v>
      </c>
      <c r="G14" s="14"/>
      <c r="H14" s="14" t="s">
        <v>202</v>
      </c>
      <c r="I14" s="16">
        <v>2500</v>
      </c>
      <c r="J14" s="14">
        <v>2500</v>
      </c>
      <c r="K14" s="14"/>
      <c r="L14" s="14"/>
      <c r="M14" s="17"/>
      <c r="N14" s="15">
        <f t="shared" si="0"/>
        <v>2500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434120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431620</v>
      </c>
      <c r="H41" s="18"/>
      <c r="I41" s="31">
        <f>SUM(I6:I39)</f>
        <v>2500</v>
      </c>
      <c r="J41" s="31">
        <f>SUM(J6:J39)</f>
        <v>46280</v>
      </c>
      <c r="K41" s="31">
        <f>SUM(K6:K39)</f>
        <v>364472</v>
      </c>
      <c r="L41" s="31">
        <f>SUM(L6:L40)</f>
        <v>0</v>
      </c>
      <c r="M41" s="31">
        <f>SUM(M6:M40)</f>
        <v>23368</v>
      </c>
      <c r="N41" s="31">
        <f>SUM(J41:M41)</f>
        <v>434120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0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04" t="s">
        <v>21</v>
      </c>
      <c r="F43" s="10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0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35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17780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28500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46280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50"/>
  <sheetViews>
    <sheetView topLeftCell="A4" workbookViewId="0">
      <selection activeCell="A4" sqref="A1:XFD104857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0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02"/>
      <c r="K3" s="174">
        <v>40861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189</v>
      </c>
      <c r="B6" s="10" t="s">
        <v>188</v>
      </c>
      <c r="C6" s="11" t="s">
        <v>94</v>
      </c>
      <c r="D6" s="12">
        <v>40861</v>
      </c>
      <c r="E6" s="12">
        <v>40866</v>
      </c>
      <c r="F6" s="13">
        <v>39595</v>
      </c>
      <c r="G6" s="14">
        <v>101600</v>
      </c>
      <c r="H6" s="14"/>
      <c r="I6" s="14"/>
      <c r="J6" s="14"/>
      <c r="K6" s="14">
        <v>101600</v>
      </c>
      <c r="L6" s="14"/>
      <c r="M6" s="14"/>
      <c r="N6" s="15">
        <f t="shared" ref="N6:N39" si="0">SUM(G6+I6)</f>
        <v>101600</v>
      </c>
    </row>
    <row r="7" spans="1:14">
      <c r="A7" s="9" t="s">
        <v>31</v>
      </c>
      <c r="B7" s="10" t="s">
        <v>190</v>
      </c>
      <c r="C7" s="11" t="s">
        <v>94</v>
      </c>
      <c r="D7" s="12">
        <v>40861</v>
      </c>
      <c r="E7" s="12">
        <v>40866</v>
      </c>
      <c r="F7" s="13">
        <v>39596</v>
      </c>
      <c r="G7" s="14">
        <v>101600</v>
      </c>
      <c r="H7" s="14"/>
      <c r="I7" s="14"/>
      <c r="J7" s="14"/>
      <c r="K7" s="14">
        <v>101600</v>
      </c>
      <c r="L7" s="14"/>
      <c r="M7" s="14"/>
      <c r="N7" s="15">
        <f t="shared" si="0"/>
        <v>101600</v>
      </c>
    </row>
    <row r="8" spans="1:14">
      <c r="A8" s="9" t="s">
        <v>191</v>
      </c>
      <c r="B8" s="9" t="s">
        <v>192</v>
      </c>
      <c r="C8" s="11" t="s">
        <v>94</v>
      </c>
      <c r="D8" s="12">
        <v>40861</v>
      </c>
      <c r="E8" s="12">
        <v>40866</v>
      </c>
      <c r="F8" s="13">
        <v>39597</v>
      </c>
      <c r="G8" s="14">
        <v>101600</v>
      </c>
      <c r="H8" s="14"/>
      <c r="I8" s="14"/>
      <c r="J8" s="14"/>
      <c r="K8" s="14">
        <v>101600</v>
      </c>
      <c r="L8" s="14"/>
      <c r="M8" s="14"/>
      <c r="N8" s="15">
        <f t="shared" si="0"/>
        <v>101600</v>
      </c>
    </row>
    <row r="9" spans="1:14">
      <c r="A9" s="9"/>
      <c r="B9" s="9" t="s">
        <v>193</v>
      </c>
      <c r="C9" s="11" t="s">
        <v>194</v>
      </c>
      <c r="D9" s="12">
        <v>40875</v>
      </c>
      <c r="E9" s="12">
        <v>40877</v>
      </c>
      <c r="F9" s="13">
        <v>39598</v>
      </c>
      <c r="G9" s="14">
        <v>48768</v>
      </c>
      <c r="H9" s="14"/>
      <c r="I9" s="14"/>
      <c r="J9" s="14"/>
      <c r="K9" s="14"/>
      <c r="L9" s="14"/>
      <c r="M9" s="14">
        <v>48768</v>
      </c>
      <c r="N9" s="15">
        <f t="shared" si="0"/>
        <v>48768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353568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353568</v>
      </c>
      <c r="H41" s="18"/>
      <c r="I41" s="31">
        <f>SUM(I6:I39)</f>
        <v>0</v>
      </c>
      <c r="J41" s="31">
        <f>SUM(J6:J39)</f>
        <v>0</v>
      </c>
      <c r="K41" s="31">
        <f>SUM(K6:K39)</f>
        <v>304800</v>
      </c>
      <c r="L41" s="31">
        <f>SUM(L6:L40)</f>
        <v>0</v>
      </c>
      <c r="M41" s="31">
        <f>SUM(M6:M40)</f>
        <v>48768</v>
      </c>
      <c r="N41" s="31">
        <f>SUM(J41:M41)</f>
        <v>353568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0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02" t="s">
        <v>21</v>
      </c>
      <c r="F43" s="10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0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activeCell="C21" sqref="C21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9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00"/>
      <c r="K3" s="174">
        <v>40860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0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/>
      <c r="C6" s="11"/>
      <c r="D6" s="12"/>
      <c r="E6" s="12"/>
      <c r="F6" s="13"/>
      <c r="G6" s="14"/>
      <c r="H6" s="14"/>
      <c r="I6" s="14"/>
      <c r="J6" s="14"/>
      <c r="K6" s="14"/>
      <c r="L6" s="14"/>
      <c r="M6" s="14"/>
      <c r="N6" s="15">
        <f t="shared" ref="N6:N39" si="0">SUM(G6+I6)</f>
        <v>0</v>
      </c>
    </row>
    <row r="7" spans="1:14">
      <c r="A7" s="9"/>
      <c r="B7" s="10"/>
      <c r="C7" s="11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 t="shared" si="0"/>
        <v>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0</v>
      </c>
      <c r="H41" s="18"/>
      <c r="I41" s="31">
        <f>SUM(I6:I39)</f>
        <v>0</v>
      </c>
      <c r="J41" s="31">
        <f>SUM(J6:J39)</f>
        <v>0</v>
      </c>
      <c r="K41" s="31">
        <f>SUM(K6:K39)</f>
        <v>0</v>
      </c>
      <c r="L41" s="31">
        <f>SUM(L6:L40)</f>
        <v>0</v>
      </c>
      <c r="M41" s="31">
        <f>SUM(M6:M40)</f>
        <v>0</v>
      </c>
      <c r="N41" s="31">
        <f>SUM(J41:M41)</f>
        <v>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0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00" t="s">
        <v>21</v>
      </c>
      <c r="F43" s="10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0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C51" sqref="C51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9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98"/>
      <c r="K3" s="174">
        <v>40860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176</v>
      </c>
      <c r="C6" s="11" t="s">
        <v>177</v>
      </c>
      <c r="D6" s="12">
        <v>40865</v>
      </c>
      <c r="E6" s="12">
        <v>40867</v>
      </c>
      <c r="F6" s="13">
        <v>39582</v>
      </c>
      <c r="G6" s="14">
        <v>133096</v>
      </c>
      <c r="H6" s="14"/>
      <c r="I6" s="14"/>
      <c r="J6" s="14"/>
      <c r="K6" s="14"/>
      <c r="L6" s="14"/>
      <c r="M6" s="14">
        <v>133096</v>
      </c>
      <c r="N6" s="15">
        <f t="shared" ref="N6:N39" si="0">SUM(G6+I6)</f>
        <v>133096</v>
      </c>
    </row>
    <row r="7" spans="1:14">
      <c r="A7" s="9"/>
      <c r="B7" s="10" t="s">
        <v>157</v>
      </c>
      <c r="C7" s="11" t="s">
        <v>17</v>
      </c>
      <c r="D7" s="12">
        <v>40859</v>
      </c>
      <c r="E7" s="12">
        <v>40860</v>
      </c>
      <c r="F7" s="13">
        <v>39585</v>
      </c>
      <c r="G7" s="14">
        <v>23368</v>
      </c>
      <c r="H7" s="14"/>
      <c r="I7" s="14"/>
      <c r="J7" s="14">
        <v>23368</v>
      </c>
      <c r="K7" s="14"/>
      <c r="L7" s="14"/>
      <c r="M7" s="14"/>
      <c r="N7" s="15">
        <f t="shared" si="0"/>
        <v>23368</v>
      </c>
    </row>
    <row r="8" spans="1:14">
      <c r="A8" s="9"/>
      <c r="B8" s="9" t="s">
        <v>157</v>
      </c>
      <c r="C8" s="11" t="s">
        <v>180</v>
      </c>
      <c r="D8" s="12"/>
      <c r="E8" s="12"/>
      <c r="F8" s="13">
        <v>39586</v>
      </c>
      <c r="G8" s="14"/>
      <c r="H8" s="14" t="s">
        <v>181</v>
      </c>
      <c r="I8" s="14">
        <v>25400</v>
      </c>
      <c r="J8" s="14">
        <v>25400</v>
      </c>
      <c r="K8" s="14"/>
      <c r="L8" s="14"/>
      <c r="M8" s="14"/>
      <c r="N8" s="15">
        <f t="shared" si="0"/>
        <v>25400</v>
      </c>
    </row>
    <row r="9" spans="1:14">
      <c r="A9" s="9"/>
      <c r="B9" s="9" t="s">
        <v>182</v>
      </c>
      <c r="C9" s="11" t="s">
        <v>183</v>
      </c>
      <c r="D9" s="12">
        <v>40860</v>
      </c>
      <c r="E9" s="12">
        <v>40865</v>
      </c>
      <c r="F9" s="13">
        <v>39587</v>
      </c>
      <c r="G9" s="14">
        <v>139700</v>
      </c>
      <c r="H9" s="14"/>
      <c r="I9" s="14"/>
      <c r="J9" s="14"/>
      <c r="K9" s="14">
        <v>38100</v>
      </c>
      <c r="L9" s="14"/>
      <c r="M9" s="14">
        <v>101600</v>
      </c>
      <c r="N9" s="15">
        <f t="shared" si="0"/>
        <v>139700</v>
      </c>
    </row>
    <row r="10" spans="1:14">
      <c r="A10" s="9"/>
      <c r="B10" s="10" t="s">
        <v>43</v>
      </c>
      <c r="C10" s="10" t="s">
        <v>17</v>
      </c>
      <c r="D10" s="12">
        <v>40859</v>
      </c>
      <c r="E10" s="12">
        <v>40860</v>
      </c>
      <c r="F10" s="13">
        <v>39588</v>
      </c>
      <c r="G10" s="14">
        <v>27940</v>
      </c>
      <c r="H10" s="14"/>
      <c r="I10" s="16"/>
      <c r="J10" s="16"/>
      <c r="K10" s="14">
        <v>27940</v>
      </c>
      <c r="L10" s="14"/>
      <c r="M10" s="17"/>
      <c r="N10" s="15">
        <f t="shared" si="0"/>
        <v>27940</v>
      </c>
    </row>
    <row r="11" spans="1:14">
      <c r="A11" s="9"/>
      <c r="B11" s="9" t="s">
        <v>184</v>
      </c>
      <c r="C11" s="9" t="s">
        <v>17</v>
      </c>
      <c r="D11" s="12">
        <v>40859</v>
      </c>
      <c r="E11" s="12">
        <v>40860</v>
      </c>
      <c r="F11" s="13">
        <v>39589</v>
      </c>
      <c r="G11" s="14">
        <v>27940</v>
      </c>
      <c r="H11" s="14"/>
      <c r="I11" s="14"/>
      <c r="J11" s="14"/>
      <c r="K11" s="14">
        <v>27940</v>
      </c>
      <c r="L11" s="14"/>
      <c r="M11" s="14"/>
      <c r="N11" s="15">
        <f t="shared" si="0"/>
        <v>27940</v>
      </c>
    </row>
    <row r="12" spans="1:14">
      <c r="A12" s="9"/>
      <c r="B12" s="10" t="s">
        <v>185</v>
      </c>
      <c r="C12" s="10" t="s">
        <v>17</v>
      </c>
      <c r="D12" s="12">
        <v>40859</v>
      </c>
      <c r="E12" s="12">
        <v>40860</v>
      </c>
      <c r="F12" s="13">
        <v>39590</v>
      </c>
      <c r="G12" s="14">
        <v>27940</v>
      </c>
      <c r="H12" s="14"/>
      <c r="I12" s="16"/>
      <c r="J12" s="14"/>
      <c r="K12" s="14">
        <v>27940</v>
      </c>
      <c r="L12" s="14"/>
      <c r="M12" s="14"/>
      <c r="N12" s="15">
        <f t="shared" si="0"/>
        <v>27940</v>
      </c>
    </row>
    <row r="13" spans="1:14">
      <c r="A13" s="9"/>
      <c r="B13" s="10" t="s">
        <v>186</v>
      </c>
      <c r="C13" s="10" t="s">
        <v>17</v>
      </c>
      <c r="D13" s="12">
        <v>40859</v>
      </c>
      <c r="E13" s="12">
        <v>40860</v>
      </c>
      <c r="F13" s="13">
        <v>39591</v>
      </c>
      <c r="G13" s="14">
        <v>23368</v>
      </c>
      <c r="H13" s="14"/>
      <c r="I13" s="16"/>
      <c r="J13" s="14">
        <v>23368</v>
      </c>
      <c r="K13" s="14"/>
      <c r="L13" s="14"/>
      <c r="M13" s="17"/>
      <c r="N13" s="15">
        <f t="shared" si="0"/>
        <v>23368</v>
      </c>
    </row>
    <row r="14" spans="1:14">
      <c r="A14" s="9"/>
      <c r="B14" s="10" t="s">
        <v>187</v>
      </c>
      <c r="C14" s="10" t="s">
        <v>17</v>
      </c>
      <c r="D14" s="12">
        <v>40860</v>
      </c>
      <c r="E14" s="12">
        <v>40861</v>
      </c>
      <c r="F14" s="13">
        <v>39592</v>
      </c>
      <c r="G14" s="14">
        <v>34036</v>
      </c>
      <c r="H14" s="14"/>
      <c r="I14" s="16"/>
      <c r="J14" s="14">
        <v>34036</v>
      </c>
      <c r="K14" s="14"/>
      <c r="L14" s="14"/>
      <c r="M14" s="17"/>
      <c r="N14" s="15">
        <f t="shared" si="0"/>
        <v>34036</v>
      </c>
    </row>
    <row r="15" spans="1:14">
      <c r="A15" s="9"/>
      <c r="B15" s="10" t="s">
        <v>43</v>
      </c>
      <c r="C15" s="10" t="s">
        <v>17</v>
      </c>
      <c r="D15" s="12">
        <v>40859</v>
      </c>
      <c r="E15" s="12">
        <v>40860</v>
      </c>
      <c r="F15" s="13">
        <v>39593</v>
      </c>
      <c r="G15" s="14">
        <v>25000</v>
      </c>
      <c r="H15" s="14"/>
      <c r="I15" s="16"/>
      <c r="J15" s="14">
        <v>20000</v>
      </c>
      <c r="K15" s="14">
        <v>5000</v>
      </c>
      <c r="L15" s="14"/>
      <c r="M15" s="17"/>
      <c r="N15" s="15">
        <f t="shared" si="0"/>
        <v>25000</v>
      </c>
    </row>
    <row r="16" spans="1:14">
      <c r="A16" s="9"/>
      <c r="B16" s="10" t="s">
        <v>26</v>
      </c>
      <c r="C16" s="10"/>
      <c r="D16" s="12"/>
      <c r="E16" s="12"/>
      <c r="F16" s="13">
        <v>39594</v>
      </c>
      <c r="G16" s="14"/>
      <c r="H16" s="14" t="s">
        <v>40</v>
      </c>
      <c r="I16" s="16">
        <v>8400</v>
      </c>
      <c r="J16" s="14">
        <v>8400</v>
      </c>
      <c r="K16" s="14"/>
      <c r="L16" s="14"/>
      <c r="M16" s="17"/>
      <c r="N16" s="15">
        <f t="shared" si="0"/>
        <v>8400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496188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462388</v>
      </c>
      <c r="H41" s="18"/>
      <c r="I41" s="31">
        <f>SUM(I6:I39)</f>
        <v>33800</v>
      </c>
      <c r="J41" s="31">
        <f>SUM(J6:J39)</f>
        <v>134572</v>
      </c>
      <c r="K41" s="31">
        <f>SUM(K6:K39)</f>
        <v>126920</v>
      </c>
      <c r="L41" s="31">
        <f>SUM(L6:L40)</f>
        <v>0</v>
      </c>
      <c r="M41" s="31">
        <f>SUM(M6:M40)</f>
        <v>234696</v>
      </c>
      <c r="N41" s="31">
        <f>SUM(J41:M41)</f>
        <v>496188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9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98" t="s">
        <v>21</v>
      </c>
      <c r="F43" s="9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98"/>
      <c r="C44" s="40"/>
      <c r="D44" s="41"/>
      <c r="E44" s="178">
        <v>508</v>
      </c>
      <c r="F44" s="179"/>
      <c r="G44" s="180" t="s">
        <v>178</v>
      </c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134600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134600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 t="s">
        <v>179</v>
      </c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50"/>
  <sheetViews>
    <sheetView topLeftCell="A16" workbookViewId="0">
      <selection sqref="A1:N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9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96"/>
      <c r="K3" s="174">
        <v>40859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/>
      <c r="C6" s="11"/>
      <c r="D6" s="12"/>
      <c r="E6" s="12"/>
      <c r="F6" s="13"/>
      <c r="G6" s="14"/>
      <c r="H6" s="14"/>
      <c r="I6" s="14"/>
      <c r="J6" s="14"/>
      <c r="K6" s="14"/>
      <c r="L6" s="14"/>
      <c r="M6" s="14"/>
      <c r="N6" s="15">
        <f t="shared" ref="N6:N39" si="0">SUM(G6+I6)</f>
        <v>0</v>
      </c>
    </row>
    <row r="7" spans="1:14">
      <c r="A7" s="9"/>
      <c r="B7" s="10"/>
      <c r="C7" s="11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 t="shared" si="0"/>
        <v>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0</v>
      </c>
      <c r="H41" s="18"/>
      <c r="I41" s="31">
        <f>SUM(I6:I39)</f>
        <v>0</v>
      </c>
      <c r="J41" s="31">
        <f>SUM(J6:J39)</f>
        <v>0</v>
      </c>
      <c r="K41" s="31">
        <f>SUM(K6:K39)</f>
        <v>0</v>
      </c>
      <c r="L41" s="31">
        <f>SUM(L6:L40)</f>
        <v>0</v>
      </c>
      <c r="M41" s="31">
        <f>SUM(M6:M40)</f>
        <v>0</v>
      </c>
      <c r="N41" s="31">
        <f>SUM(J41:M41)</f>
        <v>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9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96" t="s">
        <v>21</v>
      </c>
      <c r="F43" s="9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9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sqref="A1:XFD104857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9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94"/>
      <c r="K3" s="174">
        <v>40859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171</v>
      </c>
      <c r="B6" s="10" t="s">
        <v>170</v>
      </c>
      <c r="C6" s="11" t="s">
        <v>94</v>
      </c>
      <c r="D6" s="12">
        <v>40858</v>
      </c>
      <c r="E6" s="12">
        <v>40860</v>
      </c>
      <c r="F6" s="13">
        <v>39579</v>
      </c>
      <c r="G6" s="14">
        <v>43688</v>
      </c>
      <c r="H6" s="14"/>
      <c r="I6" s="14"/>
      <c r="J6" s="14"/>
      <c r="K6" s="14">
        <v>43688</v>
      </c>
      <c r="L6" s="14"/>
      <c r="M6" s="14"/>
      <c r="N6" s="15">
        <f t="shared" ref="N6:N39" si="0">SUM(G6+I6)</f>
        <v>43688</v>
      </c>
    </row>
    <row r="7" spans="1:14">
      <c r="A7" s="9" t="s">
        <v>172</v>
      </c>
      <c r="B7" s="10" t="s">
        <v>173</v>
      </c>
      <c r="C7" s="11" t="s">
        <v>94</v>
      </c>
      <c r="D7" s="12">
        <v>40859</v>
      </c>
      <c r="E7" s="12">
        <v>40860</v>
      </c>
      <c r="F7" s="13">
        <v>39580</v>
      </c>
      <c r="G7" s="14">
        <v>49784</v>
      </c>
      <c r="H7" s="14"/>
      <c r="I7" s="14"/>
      <c r="J7" s="14"/>
      <c r="K7" s="14">
        <v>49784</v>
      </c>
      <c r="L7" s="14"/>
      <c r="M7" s="14"/>
      <c r="N7" s="15">
        <f t="shared" si="0"/>
        <v>49784</v>
      </c>
    </row>
    <row r="8" spans="1:14">
      <c r="A8" s="9"/>
      <c r="B8" s="9" t="s">
        <v>174</v>
      </c>
      <c r="C8" s="11" t="s">
        <v>175</v>
      </c>
      <c r="D8" s="12">
        <v>40859</v>
      </c>
      <c r="E8" s="12">
        <v>40860</v>
      </c>
      <c r="F8" s="13">
        <v>39581</v>
      </c>
      <c r="G8" s="14">
        <v>49784</v>
      </c>
      <c r="H8" s="14"/>
      <c r="I8" s="14"/>
      <c r="J8" s="14"/>
      <c r="K8" s="14"/>
      <c r="L8" s="14"/>
      <c r="M8" s="14">
        <v>49784</v>
      </c>
      <c r="N8" s="15">
        <f t="shared" si="0"/>
        <v>49784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143256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143256</v>
      </c>
      <c r="H41" s="18"/>
      <c r="I41" s="31">
        <f>SUM(I6:I39)</f>
        <v>0</v>
      </c>
      <c r="J41" s="31">
        <f>SUM(J6:J39)</f>
        <v>0</v>
      </c>
      <c r="K41" s="31">
        <f>SUM(K6:K39)</f>
        <v>93472</v>
      </c>
      <c r="L41" s="31">
        <f>SUM(L6:L40)</f>
        <v>0</v>
      </c>
      <c r="M41" s="31">
        <f>SUM(M6:M40)</f>
        <v>49784</v>
      </c>
      <c r="N41" s="31">
        <f>SUM(J41:M41)</f>
        <v>143256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9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94" t="s">
        <v>21</v>
      </c>
      <c r="F43" s="9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9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B22" sqref="B22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9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92"/>
      <c r="K3" s="174">
        <v>40858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164</v>
      </c>
      <c r="C6" s="11" t="s">
        <v>165</v>
      </c>
      <c r="D6" s="12">
        <v>40858</v>
      </c>
      <c r="E6" s="12">
        <v>40860</v>
      </c>
      <c r="F6" s="13">
        <v>39575</v>
      </c>
      <c r="G6" s="14">
        <v>402336</v>
      </c>
      <c r="H6" s="14"/>
      <c r="I6" s="14"/>
      <c r="J6" s="14"/>
      <c r="K6" s="14"/>
      <c r="L6" s="14"/>
      <c r="M6" s="14">
        <v>402336</v>
      </c>
      <c r="N6" s="15">
        <f t="shared" ref="N6:N39" si="0">SUM(G6+I6)</f>
        <v>402336</v>
      </c>
    </row>
    <row r="7" spans="1:14">
      <c r="A7" s="9"/>
      <c r="B7" s="10" t="s">
        <v>167</v>
      </c>
      <c r="C7" s="11" t="s">
        <v>168</v>
      </c>
      <c r="D7" s="12">
        <v>40877</v>
      </c>
      <c r="E7" s="12">
        <v>40878</v>
      </c>
      <c r="F7" s="13">
        <v>39577</v>
      </c>
      <c r="G7" s="14">
        <v>24892</v>
      </c>
      <c r="H7" s="14"/>
      <c r="I7" s="14"/>
      <c r="J7" s="14"/>
      <c r="K7" s="14"/>
      <c r="L7" s="14"/>
      <c r="M7" s="14">
        <v>24892</v>
      </c>
      <c r="N7" s="15">
        <f t="shared" si="0"/>
        <v>24892</v>
      </c>
    </row>
    <row r="8" spans="1:14">
      <c r="A8" s="9" t="s">
        <v>64</v>
      </c>
      <c r="B8" s="9" t="s">
        <v>169</v>
      </c>
      <c r="C8" s="11" t="s">
        <v>94</v>
      </c>
      <c r="D8" s="12">
        <v>40554</v>
      </c>
      <c r="E8" s="12">
        <v>40859</v>
      </c>
      <c r="F8" s="13">
        <v>39578</v>
      </c>
      <c r="G8" s="14">
        <v>24900</v>
      </c>
      <c r="H8" s="14"/>
      <c r="I8" s="14"/>
      <c r="J8" s="14">
        <v>24900</v>
      </c>
      <c r="K8" s="14"/>
      <c r="L8" s="14"/>
      <c r="M8" s="14"/>
      <c r="N8" s="15">
        <f t="shared" si="0"/>
        <v>24900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452128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452128</v>
      </c>
      <c r="H41" s="18"/>
      <c r="I41" s="31">
        <f>SUM(I6:I39)</f>
        <v>0</v>
      </c>
      <c r="J41" s="31">
        <f>SUM(J6:J39)</f>
        <v>24900</v>
      </c>
      <c r="K41" s="31">
        <f>SUM(K6:K39)</f>
        <v>0</v>
      </c>
      <c r="L41" s="31">
        <f>SUM(L6:L40)</f>
        <v>0</v>
      </c>
      <c r="M41" s="31">
        <f>SUM(M6:M40)</f>
        <v>427228</v>
      </c>
      <c r="N41" s="31">
        <f>SUM(J41:M41)</f>
        <v>452128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9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92" t="s">
        <v>21</v>
      </c>
      <c r="F43" s="92"/>
      <c r="G43" s="37"/>
      <c r="H43" s="176" t="s">
        <v>166</v>
      </c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9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24900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24900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F6" sqref="F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8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90"/>
      <c r="K3" s="174">
        <v>40858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9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163</v>
      </c>
      <c r="C6" s="11" t="s">
        <v>51</v>
      </c>
      <c r="D6" s="12">
        <v>40856</v>
      </c>
      <c r="E6" s="12">
        <v>40858</v>
      </c>
      <c r="F6" s="13">
        <v>39573</v>
      </c>
      <c r="G6" s="14">
        <v>32000</v>
      </c>
      <c r="H6" s="14"/>
      <c r="I6" s="14"/>
      <c r="J6" s="14">
        <v>32000</v>
      </c>
      <c r="K6" s="14"/>
      <c r="L6" s="14"/>
      <c r="M6" s="14"/>
      <c r="N6" s="15">
        <f t="shared" ref="N6:N39" si="0">SUM(G6+I6)</f>
        <v>32000</v>
      </c>
    </row>
    <row r="7" spans="1:14">
      <c r="A7" s="9"/>
      <c r="B7" s="10" t="s">
        <v>142</v>
      </c>
      <c r="C7" s="11" t="s">
        <v>51</v>
      </c>
      <c r="D7" s="12">
        <v>40856</v>
      </c>
      <c r="E7" s="12">
        <v>40858</v>
      </c>
      <c r="F7" s="13">
        <v>39574</v>
      </c>
      <c r="G7" s="14">
        <v>34000</v>
      </c>
      <c r="H7" s="14"/>
      <c r="I7" s="14"/>
      <c r="J7" s="14"/>
      <c r="K7" s="14">
        <v>34000</v>
      </c>
      <c r="L7" s="14"/>
      <c r="M7" s="14"/>
      <c r="N7" s="15">
        <f t="shared" si="0"/>
        <v>34000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66000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66000</v>
      </c>
      <c r="H41" s="18"/>
      <c r="I41" s="31">
        <f>SUM(I6:I39)</f>
        <v>0</v>
      </c>
      <c r="J41" s="31">
        <f>SUM(J6:J39)</f>
        <v>32000</v>
      </c>
      <c r="K41" s="31">
        <f>SUM(K6:K39)</f>
        <v>34000</v>
      </c>
      <c r="L41" s="31">
        <f>SUM(L6:L40)</f>
        <v>0</v>
      </c>
      <c r="M41" s="31">
        <f>SUM(M6:M40)</f>
        <v>0</v>
      </c>
      <c r="N41" s="31">
        <f>SUM(J41:M41)</f>
        <v>66000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9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90" t="s">
        <v>21</v>
      </c>
      <c r="F43" s="9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9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32000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32000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topLeftCell="C14" workbookViewId="0">
      <selection activeCell="D47" sqref="D47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160"/>
      <c r="K3" s="174">
        <v>40876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6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363</v>
      </c>
      <c r="C6" s="11" t="s">
        <v>17</v>
      </c>
      <c r="D6" s="12">
        <v>40875</v>
      </c>
      <c r="E6" s="12">
        <v>40875</v>
      </c>
      <c r="F6" s="13">
        <v>39739</v>
      </c>
      <c r="G6" s="14">
        <v>33796</v>
      </c>
      <c r="H6" s="14"/>
      <c r="I6" s="14"/>
      <c r="J6" s="14"/>
      <c r="K6" s="14">
        <v>33796</v>
      </c>
      <c r="L6" s="14"/>
      <c r="M6" s="14"/>
      <c r="N6" s="15">
        <f>SUM(G6+I6)</f>
        <v>33796</v>
      </c>
    </row>
    <row r="7" spans="1:14">
      <c r="A7" s="9"/>
      <c r="B7" s="9" t="s">
        <v>364</v>
      </c>
      <c r="C7" s="11" t="s">
        <v>17</v>
      </c>
      <c r="D7" s="12">
        <v>40876</v>
      </c>
      <c r="E7" s="12">
        <v>40877</v>
      </c>
      <c r="F7" s="13">
        <v>39740</v>
      </c>
      <c r="G7" s="14">
        <v>17000</v>
      </c>
      <c r="H7" s="14"/>
      <c r="I7" s="14"/>
      <c r="J7" s="14"/>
      <c r="K7" s="14">
        <v>17000</v>
      </c>
      <c r="L7" s="14"/>
      <c r="M7" s="14"/>
      <c r="N7" s="15">
        <f>SUM(G7+I7)</f>
        <v>17000</v>
      </c>
    </row>
    <row r="8" spans="1:14">
      <c r="A8" s="9"/>
      <c r="B8" s="9" t="s">
        <v>365</v>
      </c>
      <c r="C8" s="11" t="s">
        <v>17</v>
      </c>
      <c r="D8" s="12">
        <v>40876</v>
      </c>
      <c r="E8" s="12">
        <v>40880</v>
      </c>
      <c r="F8" s="13">
        <v>39741</v>
      </c>
      <c r="G8" s="14">
        <v>99400</v>
      </c>
      <c r="H8" s="14"/>
      <c r="I8" s="14"/>
      <c r="J8" s="14"/>
      <c r="K8" s="14">
        <v>99400</v>
      </c>
      <c r="L8" s="14"/>
      <c r="M8" s="14"/>
      <c r="N8" s="15">
        <f t="shared" ref="N8:N39" si="0">SUM(G8+I8)</f>
        <v>99400</v>
      </c>
    </row>
    <row r="9" spans="1:14">
      <c r="A9" s="9"/>
      <c r="B9" s="9" t="s">
        <v>366</v>
      </c>
      <c r="C9" s="11" t="s">
        <v>367</v>
      </c>
      <c r="D9" s="12">
        <v>40876</v>
      </c>
      <c r="E9" s="12">
        <v>40877</v>
      </c>
      <c r="F9" s="13">
        <v>39742</v>
      </c>
      <c r="G9" s="14">
        <v>53676</v>
      </c>
      <c r="H9" s="14"/>
      <c r="I9" s="14"/>
      <c r="J9" s="14">
        <v>53676</v>
      </c>
      <c r="K9" s="14"/>
      <c r="L9" s="14"/>
      <c r="M9" s="14"/>
      <c r="N9" s="15">
        <f t="shared" si="0"/>
        <v>53676</v>
      </c>
    </row>
    <row r="10" spans="1:14">
      <c r="A10" s="9"/>
      <c r="B10" s="10" t="s">
        <v>368</v>
      </c>
      <c r="C10" s="10" t="s">
        <v>17</v>
      </c>
      <c r="D10" s="12">
        <v>40876</v>
      </c>
      <c r="E10" s="12">
        <v>40877</v>
      </c>
      <c r="F10" s="13">
        <v>39743</v>
      </c>
      <c r="G10" s="14">
        <v>17000</v>
      </c>
      <c r="H10" s="14"/>
      <c r="I10" s="16"/>
      <c r="J10" s="16"/>
      <c r="K10" s="16">
        <v>17000</v>
      </c>
      <c r="L10" s="14"/>
      <c r="M10" s="14"/>
      <c r="N10" s="15">
        <f t="shared" si="0"/>
        <v>17000</v>
      </c>
    </row>
    <row r="11" spans="1:14">
      <c r="A11" s="9"/>
      <c r="B11" s="9" t="s">
        <v>369</v>
      </c>
      <c r="C11" s="9" t="s">
        <v>17</v>
      </c>
      <c r="D11" s="12">
        <v>40876</v>
      </c>
      <c r="E11" s="12">
        <v>40878</v>
      </c>
      <c r="F11" s="13">
        <v>39744</v>
      </c>
      <c r="G11" s="14">
        <v>40754</v>
      </c>
      <c r="H11" s="14"/>
      <c r="I11" s="14"/>
      <c r="J11" s="14">
        <v>40754</v>
      </c>
      <c r="K11" s="14"/>
      <c r="L11" s="14"/>
      <c r="M11" s="14"/>
      <c r="N11" s="15">
        <f t="shared" si="0"/>
        <v>40754</v>
      </c>
    </row>
    <row r="12" spans="1:14">
      <c r="A12" s="9"/>
      <c r="B12" s="10" t="s">
        <v>370</v>
      </c>
      <c r="C12" s="10" t="s">
        <v>17</v>
      </c>
      <c r="D12" s="12">
        <v>40876</v>
      </c>
      <c r="E12" s="12">
        <v>40908</v>
      </c>
      <c r="F12" s="13">
        <v>93445</v>
      </c>
      <c r="G12" s="14">
        <v>59640</v>
      </c>
      <c r="H12" s="14"/>
      <c r="I12" s="16"/>
      <c r="J12" s="14"/>
      <c r="K12" s="14">
        <v>59640</v>
      </c>
      <c r="L12" s="14"/>
      <c r="M12" s="14"/>
      <c r="N12" s="15">
        <f t="shared" si="0"/>
        <v>59640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4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321266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321266</v>
      </c>
      <c r="H41" s="18"/>
      <c r="I41" s="31">
        <f>SUM(I6:I39)</f>
        <v>0</v>
      </c>
      <c r="J41" s="31">
        <f>SUM(J6:J39)</f>
        <v>94430</v>
      </c>
      <c r="K41" s="31">
        <f>SUM(K6:K39)</f>
        <v>226836</v>
      </c>
      <c r="L41" s="31">
        <f>SUM(L6:L40)</f>
        <v>0</v>
      </c>
      <c r="M41" s="31">
        <f>SUM(M6:M40)</f>
        <v>0</v>
      </c>
      <c r="N41" s="31">
        <f>SUM(J41:M41)</f>
        <v>321266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6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60" t="s">
        <v>21</v>
      </c>
      <c r="F43" s="16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60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101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50197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44250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94447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activeCell="C44" sqref="C44:F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8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87"/>
      <c r="K3" s="174">
        <v>40857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7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26</v>
      </c>
      <c r="C6" s="11" t="s">
        <v>17</v>
      </c>
      <c r="D6" s="12"/>
      <c r="E6" s="12"/>
      <c r="F6" s="13">
        <v>39569</v>
      </c>
      <c r="G6" s="14"/>
      <c r="H6" s="14" t="s">
        <v>158</v>
      </c>
      <c r="I6" s="14">
        <v>43688</v>
      </c>
      <c r="J6" s="14">
        <v>43688</v>
      </c>
      <c r="K6" s="14"/>
      <c r="L6" s="14"/>
      <c r="M6" s="14"/>
      <c r="N6" s="15">
        <f t="shared" ref="N6:N39" si="0">SUM(G6+I6)</f>
        <v>43688</v>
      </c>
    </row>
    <row r="7" spans="1:14">
      <c r="A7" s="9"/>
      <c r="B7" s="10" t="s">
        <v>26</v>
      </c>
      <c r="C7" s="11" t="s">
        <v>159</v>
      </c>
      <c r="D7" s="12">
        <v>40857</v>
      </c>
      <c r="E7" s="12">
        <v>40860</v>
      </c>
      <c r="F7" s="13">
        <v>39570</v>
      </c>
      <c r="G7" s="14">
        <v>69159.12</v>
      </c>
      <c r="H7" s="14"/>
      <c r="I7" s="14"/>
      <c r="J7" s="14"/>
      <c r="K7" s="14">
        <v>69159.12</v>
      </c>
      <c r="L7" s="14"/>
      <c r="M7" s="14"/>
      <c r="N7" s="15">
        <f t="shared" si="0"/>
        <v>69159.12</v>
      </c>
    </row>
    <row r="8" spans="1:14">
      <c r="A8" s="9"/>
      <c r="B8" s="9" t="s">
        <v>160</v>
      </c>
      <c r="C8" s="11" t="s">
        <v>51</v>
      </c>
      <c r="D8" s="12">
        <v>40857</v>
      </c>
      <c r="E8" s="12">
        <v>40858</v>
      </c>
      <c r="F8" s="13">
        <v>39571</v>
      </c>
      <c r="G8" s="14">
        <v>21000</v>
      </c>
      <c r="H8" s="14"/>
      <c r="I8" s="14"/>
      <c r="J8" s="14"/>
      <c r="K8" s="14">
        <v>21000</v>
      </c>
      <c r="L8" s="14"/>
      <c r="M8" s="14"/>
      <c r="N8" s="15">
        <f t="shared" si="0"/>
        <v>21000</v>
      </c>
    </row>
    <row r="9" spans="1:14">
      <c r="A9" s="9"/>
      <c r="B9" s="9" t="s">
        <v>161</v>
      </c>
      <c r="C9" s="11" t="s">
        <v>162</v>
      </c>
      <c r="D9" s="12">
        <v>40857</v>
      </c>
      <c r="E9" s="12">
        <v>40858</v>
      </c>
      <c r="F9" s="13">
        <v>39572</v>
      </c>
      <c r="G9" s="14">
        <v>24892</v>
      </c>
      <c r="H9" s="14"/>
      <c r="I9" s="14"/>
      <c r="J9" s="14"/>
      <c r="K9" s="14"/>
      <c r="L9" s="14"/>
      <c r="M9" s="14">
        <v>24892</v>
      </c>
      <c r="N9" s="15">
        <f t="shared" si="0"/>
        <v>24892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158739.12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115051.12</v>
      </c>
      <c r="H41" s="18"/>
      <c r="I41" s="31">
        <f>SUM(I6:I39)</f>
        <v>43688</v>
      </c>
      <c r="J41" s="31">
        <f>SUM(J6:J39)</f>
        <v>43688</v>
      </c>
      <c r="K41" s="31">
        <f>SUM(K6:K39)</f>
        <v>90159.12</v>
      </c>
      <c r="L41" s="31">
        <f>SUM(L6:L40)</f>
        <v>0</v>
      </c>
      <c r="M41" s="31">
        <f>SUM(M6:M40)</f>
        <v>24892</v>
      </c>
      <c r="N41" s="31">
        <f>SUM(J41:M41)</f>
        <v>158739.12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87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87" t="s">
        <v>21</v>
      </c>
      <c r="F43" s="87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87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46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23368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20320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43688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50"/>
  <sheetViews>
    <sheetView topLeftCell="C28" workbookViewId="0">
      <selection activeCell="B47" sqref="B47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8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154</v>
      </c>
      <c r="F3" s="7"/>
      <c r="G3" s="1"/>
      <c r="H3" s="2"/>
      <c r="I3" s="1"/>
      <c r="J3" s="85"/>
      <c r="K3" s="174">
        <v>40857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5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101</v>
      </c>
      <c r="B6" s="10" t="s">
        <v>155</v>
      </c>
      <c r="C6" s="11" t="s">
        <v>17</v>
      </c>
      <c r="D6" s="12">
        <v>40855</v>
      </c>
      <c r="E6" s="12">
        <v>40857</v>
      </c>
      <c r="F6" s="13">
        <v>39565</v>
      </c>
      <c r="G6" s="14">
        <v>41656</v>
      </c>
      <c r="H6" s="14"/>
      <c r="I6" s="14"/>
      <c r="J6" s="14">
        <v>41656</v>
      </c>
      <c r="K6" s="14"/>
      <c r="L6" s="14"/>
      <c r="M6" s="14"/>
      <c r="N6" s="15">
        <f t="shared" ref="N6:N39" si="0">SUM(G6+I6)</f>
        <v>41656</v>
      </c>
    </row>
    <row r="7" spans="1:14">
      <c r="A7" s="9" t="s">
        <v>101</v>
      </c>
      <c r="B7" s="10" t="s">
        <v>156</v>
      </c>
      <c r="C7" s="11" t="s">
        <v>17</v>
      </c>
      <c r="D7" s="12">
        <v>40857</v>
      </c>
      <c r="E7" s="12">
        <v>40859</v>
      </c>
      <c r="F7" s="13">
        <v>39566</v>
      </c>
      <c r="G7" s="14">
        <v>50800</v>
      </c>
      <c r="H7" s="14"/>
      <c r="I7" s="14"/>
      <c r="J7" s="14"/>
      <c r="K7" s="14">
        <v>50800</v>
      </c>
      <c r="L7" s="14"/>
      <c r="M7" s="14"/>
      <c r="N7" s="15">
        <f t="shared" si="0"/>
        <v>50800</v>
      </c>
    </row>
    <row r="8" spans="1:14">
      <c r="A8" s="9" t="s">
        <v>28</v>
      </c>
      <c r="B8" s="9" t="s">
        <v>157</v>
      </c>
      <c r="C8" s="11" t="s">
        <v>17</v>
      </c>
      <c r="D8" s="12">
        <v>40857</v>
      </c>
      <c r="E8" s="12">
        <v>40859</v>
      </c>
      <c r="F8" s="13">
        <v>39567</v>
      </c>
      <c r="G8" s="14">
        <v>50800</v>
      </c>
      <c r="H8" s="14"/>
      <c r="I8" s="14"/>
      <c r="J8" s="14"/>
      <c r="K8" s="14">
        <v>50800</v>
      </c>
      <c r="L8" s="14"/>
      <c r="M8" s="14"/>
      <c r="N8" s="15">
        <f t="shared" si="0"/>
        <v>50800</v>
      </c>
    </row>
    <row r="9" spans="1:14">
      <c r="A9" s="9"/>
      <c r="B9" s="9" t="s">
        <v>26</v>
      </c>
      <c r="C9" s="11" t="s">
        <v>40</v>
      </c>
      <c r="D9" s="12"/>
      <c r="E9" s="12"/>
      <c r="F9" s="13">
        <v>39568</v>
      </c>
      <c r="G9" s="14">
        <v>2600</v>
      </c>
      <c r="H9" s="14"/>
      <c r="I9" s="14"/>
      <c r="J9" s="14">
        <v>2600</v>
      </c>
      <c r="K9" s="14"/>
      <c r="L9" s="14"/>
      <c r="M9" s="14"/>
      <c r="N9" s="15">
        <f t="shared" si="0"/>
        <v>2600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145856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145856</v>
      </c>
      <c r="H41" s="18"/>
      <c r="I41" s="31">
        <f>SUM(I6:I39)</f>
        <v>0</v>
      </c>
      <c r="J41" s="31">
        <f>SUM(J6:J39)</f>
        <v>44256</v>
      </c>
      <c r="K41" s="31">
        <f>SUM(K6:K39)</f>
        <v>101600</v>
      </c>
      <c r="L41" s="31">
        <f>SUM(L6:L40)</f>
        <v>0</v>
      </c>
      <c r="M41" s="31">
        <f>SUM(M6:M40)</f>
        <v>0</v>
      </c>
      <c r="N41" s="31">
        <f>SUM(J41:M41)</f>
        <v>145856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85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85" t="s">
        <v>21</v>
      </c>
      <c r="F43" s="85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85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82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41656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2600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44256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sqref="A1:N48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82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83"/>
      <c r="K3" s="174">
        <v>40856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3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151</v>
      </c>
      <c r="C6" s="11" t="s">
        <v>106</v>
      </c>
      <c r="D6" s="12">
        <v>40852</v>
      </c>
      <c r="E6" s="12">
        <v>40855</v>
      </c>
      <c r="F6" s="13">
        <v>39561</v>
      </c>
      <c r="G6" s="14">
        <v>38100</v>
      </c>
      <c r="H6" s="14"/>
      <c r="I6" s="14"/>
      <c r="J6" s="14"/>
      <c r="K6" s="14"/>
      <c r="L6" s="14"/>
      <c r="M6" s="14">
        <v>38100</v>
      </c>
      <c r="N6" s="15">
        <f t="shared" ref="N6:N39" si="0">SUM(G6+I6)</f>
        <v>38100</v>
      </c>
    </row>
    <row r="7" spans="1:14">
      <c r="A7" s="9"/>
      <c r="B7" s="10" t="s">
        <v>152</v>
      </c>
      <c r="C7" s="11" t="s">
        <v>17</v>
      </c>
      <c r="D7" s="12"/>
      <c r="E7" s="12"/>
      <c r="F7" s="13">
        <v>39562</v>
      </c>
      <c r="G7" s="14"/>
      <c r="H7" s="14" t="s">
        <v>153</v>
      </c>
      <c r="I7" s="14">
        <v>25400</v>
      </c>
      <c r="J7" s="14"/>
      <c r="K7" s="14">
        <v>25400</v>
      </c>
      <c r="L7" s="14"/>
      <c r="M7" s="14"/>
      <c r="N7" s="15">
        <f t="shared" si="0"/>
        <v>25400</v>
      </c>
    </row>
    <row r="8" spans="1:14">
      <c r="A8" s="9"/>
      <c r="B8" s="9" t="s">
        <v>60</v>
      </c>
      <c r="C8" s="11" t="s">
        <v>61</v>
      </c>
      <c r="D8" s="12">
        <v>40856</v>
      </c>
      <c r="E8" s="12">
        <v>40857</v>
      </c>
      <c r="F8" s="13">
        <v>39563</v>
      </c>
      <c r="G8" s="14">
        <v>19500</v>
      </c>
      <c r="H8" s="14"/>
      <c r="I8" s="14"/>
      <c r="J8" s="14"/>
      <c r="K8" s="14">
        <v>19500</v>
      </c>
      <c r="L8" s="14"/>
      <c r="M8" s="14"/>
      <c r="N8" s="15">
        <f t="shared" si="0"/>
        <v>19500</v>
      </c>
    </row>
    <row r="9" spans="1:14">
      <c r="A9" s="9"/>
      <c r="B9" s="9" t="s">
        <v>26</v>
      </c>
      <c r="C9" s="11"/>
      <c r="D9" s="12"/>
      <c r="E9" s="12"/>
      <c r="F9" s="13">
        <v>39564</v>
      </c>
      <c r="G9" s="14"/>
      <c r="H9" s="14" t="s">
        <v>40</v>
      </c>
      <c r="I9" s="14">
        <v>3400</v>
      </c>
      <c r="J9" s="14">
        <v>3400</v>
      </c>
      <c r="K9" s="14"/>
      <c r="L9" s="14"/>
      <c r="M9" s="14"/>
      <c r="N9" s="15">
        <f t="shared" si="0"/>
        <v>3400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86400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57600</v>
      </c>
      <c r="H41" s="18"/>
      <c r="I41" s="31">
        <f>SUM(I6:I39)</f>
        <v>28800</v>
      </c>
      <c r="J41" s="31">
        <f>SUM(J6:J39)</f>
        <v>3400</v>
      </c>
      <c r="K41" s="31">
        <f>SUM(K6:K39)</f>
        <v>44900</v>
      </c>
      <c r="L41" s="31">
        <f>SUM(L6:L40)</f>
        <v>0</v>
      </c>
      <c r="M41" s="31">
        <f>SUM(M6:M40)</f>
        <v>38100</v>
      </c>
      <c r="N41" s="31">
        <f>SUM(J41:M41)</f>
        <v>86400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83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83" t="s">
        <v>21</v>
      </c>
      <c r="F43" s="83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83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80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81"/>
      <c r="K3" s="174">
        <v>40856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1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81</v>
      </c>
      <c r="B6" s="10" t="s">
        <v>141</v>
      </c>
      <c r="C6" s="11" t="s">
        <v>142</v>
      </c>
      <c r="D6" s="12">
        <v>40854</v>
      </c>
      <c r="E6" s="12">
        <v>40856</v>
      </c>
      <c r="F6" s="13">
        <v>39555</v>
      </c>
      <c r="G6" s="14">
        <v>34000</v>
      </c>
      <c r="H6" s="14"/>
      <c r="I6" s="14"/>
      <c r="J6" s="14">
        <v>34000</v>
      </c>
      <c r="K6" s="14"/>
      <c r="L6" s="14"/>
      <c r="M6" s="14"/>
      <c r="N6" s="15">
        <f t="shared" ref="N6:N39" si="0">SUM(G6+I6)</f>
        <v>34000</v>
      </c>
    </row>
    <row r="7" spans="1:14">
      <c r="A7" s="9"/>
      <c r="B7" s="10" t="s">
        <v>143</v>
      </c>
      <c r="C7" s="11" t="s">
        <v>94</v>
      </c>
      <c r="D7" s="12"/>
      <c r="E7" s="12"/>
      <c r="F7" s="13">
        <v>39556</v>
      </c>
      <c r="G7" s="14"/>
      <c r="H7" s="14" t="s">
        <v>144</v>
      </c>
      <c r="I7" s="14">
        <v>25400</v>
      </c>
      <c r="J7" s="14">
        <v>25400</v>
      </c>
      <c r="K7" s="14"/>
      <c r="L7" s="14"/>
      <c r="M7" s="14"/>
      <c r="N7" s="15">
        <f t="shared" si="0"/>
        <v>25400</v>
      </c>
    </row>
    <row r="8" spans="1:14">
      <c r="A8" s="9" t="s">
        <v>131</v>
      </c>
      <c r="B8" s="9" t="s">
        <v>145</v>
      </c>
      <c r="C8" s="11" t="s">
        <v>94</v>
      </c>
      <c r="D8" s="12">
        <v>40856</v>
      </c>
      <c r="E8" s="12">
        <v>40857</v>
      </c>
      <c r="F8" s="13">
        <v>39557</v>
      </c>
      <c r="G8" s="14">
        <v>24892</v>
      </c>
      <c r="H8" s="14"/>
      <c r="I8" s="14"/>
      <c r="J8" s="14"/>
      <c r="K8" s="14">
        <v>24892</v>
      </c>
      <c r="L8" s="14"/>
      <c r="M8" s="14"/>
      <c r="N8" s="15">
        <f t="shared" si="0"/>
        <v>24892</v>
      </c>
    </row>
    <row r="9" spans="1:14">
      <c r="A9" s="9" t="s">
        <v>146</v>
      </c>
      <c r="B9" s="9" t="s">
        <v>147</v>
      </c>
      <c r="C9" s="11" t="s">
        <v>94</v>
      </c>
      <c r="D9" s="12">
        <v>40854</v>
      </c>
      <c r="E9" s="12">
        <v>40856</v>
      </c>
      <c r="F9" s="13">
        <v>39558</v>
      </c>
      <c r="G9" s="14">
        <v>41656</v>
      </c>
      <c r="H9" s="14"/>
      <c r="I9" s="14"/>
      <c r="J9" s="14"/>
      <c r="K9" s="14">
        <v>41656</v>
      </c>
      <c r="L9" s="14"/>
      <c r="M9" s="14"/>
      <c r="N9" s="15">
        <f t="shared" si="0"/>
        <v>41656</v>
      </c>
    </row>
    <row r="10" spans="1:14">
      <c r="A10" s="9"/>
      <c r="B10" s="10" t="s">
        <v>148</v>
      </c>
      <c r="C10" s="10" t="s">
        <v>94</v>
      </c>
      <c r="D10" s="12"/>
      <c r="E10" s="12"/>
      <c r="F10" s="13">
        <v>39559</v>
      </c>
      <c r="G10" s="14"/>
      <c r="H10" s="14" t="s">
        <v>149</v>
      </c>
      <c r="I10" s="16">
        <v>23876</v>
      </c>
      <c r="J10" s="16">
        <v>23876</v>
      </c>
      <c r="K10" s="14"/>
      <c r="L10" s="14"/>
      <c r="M10" s="17"/>
      <c r="N10" s="15">
        <f t="shared" si="0"/>
        <v>23876</v>
      </c>
    </row>
    <row r="11" spans="1:14">
      <c r="A11" s="9"/>
      <c r="B11" s="9" t="s">
        <v>150</v>
      </c>
      <c r="C11" s="9"/>
      <c r="D11" s="12"/>
      <c r="E11" s="12"/>
      <c r="F11" s="13">
        <v>39560</v>
      </c>
      <c r="G11" s="14"/>
      <c r="H11" s="14" t="s">
        <v>40</v>
      </c>
      <c r="I11" s="14">
        <v>4800</v>
      </c>
      <c r="J11" s="14">
        <v>4800</v>
      </c>
      <c r="K11" s="14"/>
      <c r="L11" s="14"/>
      <c r="M11" s="14"/>
      <c r="N11" s="15">
        <f t="shared" si="0"/>
        <v>4800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154624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100548</v>
      </c>
      <c r="H41" s="18"/>
      <c r="I41" s="31">
        <f>SUM(I6:I39)</f>
        <v>54076</v>
      </c>
      <c r="J41" s="31">
        <f>SUM(J6:J39)</f>
        <v>88076</v>
      </c>
      <c r="K41" s="31">
        <f>SUM(K6:K39)</f>
        <v>66548</v>
      </c>
      <c r="L41" s="31">
        <f>SUM(L6:L40)</f>
        <v>0</v>
      </c>
      <c r="M41" s="31">
        <f>SUM(M6:M40)</f>
        <v>0</v>
      </c>
      <c r="N41" s="31">
        <f>SUM(J41:M41)</f>
        <v>154624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81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81" t="s">
        <v>21</v>
      </c>
      <c r="F43" s="81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81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97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49276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38800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88076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19" sqref="B19"/>
    </sheetView>
  </sheetViews>
  <sheetFormatPr baseColWidth="10" defaultRowHeight="15"/>
  <cols>
    <col min="2" max="2" width="21.5703125" customWidth="1"/>
    <col min="3" max="3" width="22.855468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7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79"/>
      <c r="K3" s="174">
        <v>40855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9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136</v>
      </c>
      <c r="C6" s="11" t="s">
        <v>137</v>
      </c>
      <c r="D6" s="12">
        <v>40855</v>
      </c>
      <c r="E6" s="12">
        <v>40858</v>
      </c>
      <c r="F6" s="13">
        <v>39552</v>
      </c>
      <c r="G6" s="14">
        <v>69159.12</v>
      </c>
      <c r="H6" s="14"/>
      <c r="I6" s="14"/>
      <c r="J6" s="14"/>
      <c r="K6" s="14">
        <v>69159.12</v>
      </c>
      <c r="L6" s="14"/>
      <c r="M6" s="14"/>
      <c r="N6" s="14">
        <v>69159.12</v>
      </c>
    </row>
    <row r="7" spans="1:14">
      <c r="A7" s="9"/>
      <c r="B7" s="10" t="s">
        <v>138</v>
      </c>
      <c r="C7" s="11" t="s">
        <v>139</v>
      </c>
      <c r="D7" s="12">
        <v>40855</v>
      </c>
      <c r="E7" s="12">
        <v>40856</v>
      </c>
      <c r="F7" s="13">
        <v>39553</v>
      </c>
      <c r="G7" s="14">
        <v>17000</v>
      </c>
      <c r="H7" s="14"/>
      <c r="I7" s="14"/>
      <c r="J7" s="14"/>
      <c r="K7" s="14">
        <v>17000</v>
      </c>
      <c r="L7" s="14"/>
      <c r="M7" s="14"/>
      <c r="N7" s="15">
        <f t="shared" ref="N7:N39" si="0">SUM(G7+I7)</f>
        <v>17000</v>
      </c>
    </row>
    <row r="8" spans="1:14">
      <c r="A8" s="9"/>
      <c r="B8" s="9" t="s">
        <v>140</v>
      </c>
      <c r="C8" s="11"/>
      <c r="D8" s="12"/>
      <c r="E8" s="12"/>
      <c r="F8" s="13">
        <v>39554</v>
      </c>
      <c r="G8" s="14"/>
      <c r="H8" s="14" t="s">
        <v>40</v>
      </c>
      <c r="I8" s="14">
        <v>3400</v>
      </c>
      <c r="J8" s="14">
        <v>3400</v>
      </c>
      <c r="K8" s="14"/>
      <c r="L8" s="14"/>
      <c r="M8" s="14"/>
      <c r="N8" s="15">
        <f t="shared" si="0"/>
        <v>3400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89559.12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86159.12</v>
      </c>
      <c r="H41" s="18"/>
      <c r="I41" s="31">
        <f>SUM(I6:I39)</f>
        <v>3400</v>
      </c>
      <c r="J41" s="31">
        <f>SUM(J6:J39)</f>
        <v>3400</v>
      </c>
      <c r="K41" s="31">
        <f>SUM(K6:K39)</f>
        <v>86159.12</v>
      </c>
      <c r="L41" s="31">
        <f>SUM(L6:L40)</f>
        <v>0</v>
      </c>
      <c r="M41" s="31">
        <f>SUM(M6:M40)</f>
        <v>0</v>
      </c>
      <c r="N41" s="31">
        <f>SUM(J41:M41)</f>
        <v>89559.12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79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79" t="s">
        <v>21</v>
      </c>
      <c r="F43" s="79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79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50"/>
  <sheetViews>
    <sheetView topLeftCell="B25" workbookViewId="0">
      <selection activeCell="B45" sqref="B45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7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77"/>
      <c r="K3" s="174">
        <v>40855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7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131</v>
      </c>
      <c r="B6" s="10" t="s">
        <v>132</v>
      </c>
      <c r="C6" s="11" t="s">
        <v>17</v>
      </c>
      <c r="D6" s="12">
        <v>40855</v>
      </c>
      <c r="E6" s="12">
        <v>40856</v>
      </c>
      <c r="F6" s="13">
        <v>39550</v>
      </c>
      <c r="G6" s="14">
        <v>24892</v>
      </c>
      <c r="H6" s="14"/>
      <c r="I6" s="14"/>
      <c r="J6" s="14"/>
      <c r="K6" s="14">
        <v>24892</v>
      </c>
      <c r="L6" s="14"/>
      <c r="M6" s="14"/>
      <c r="N6" s="15">
        <v>24892</v>
      </c>
    </row>
    <row r="7" spans="1:14">
      <c r="A7" s="9" t="s">
        <v>133</v>
      </c>
      <c r="B7" s="10" t="s">
        <v>134</v>
      </c>
      <c r="C7" s="11" t="s">
        <v>135</v>
      </c>
      <c r="D7" s="12">
        <v>40868</v>
      </c>
      <c r="E7" s="12">
        <v>40870</v>
      </c>
      <c r="F7" s="13">
        <v>39551</v>
      </c>
      <c r="G7" s="14">
        <v>46736</v>
      </c>
      <c r="H7" s="14"/>
      <c r="I7" s="14"/>
      <c r="J7" s="14"/>
      <c r="K7" s="14"/>
      <c r="L7" s="14"/>
      <c r="M7" s="14">
        <v>46736</v>
      </c>
      <c r="N7" s="15">
        <f t="shared" ref="N7:N39" si="0">SUM(G7+I7)</f>
        <v>46736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71628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71628</v>
      </c>
      <c r="H41" s="18"/>
      <c r="I41" s="31">
        <f>SUM(I6:I39)</f>
        <v>0</v>
      </c>
      <c r="J41" s="31">
        <f>SUM(J6:J39)</f>
        <v>0</v>
      </c>
      <c r="K41" s="31">
        <f>SUM(K6:K39)</f>
        <v>24892</v>
      </c>
      <c r="L41" s="31">
        <f>SUM(L6:L40)</f>
        <v>0</v>
      </c>
      <c r="M41" s="31">
        <f>SUM(M6:M40)</f>
        <v>46736</v>
      </c>
      <c r="N41" s="31">
        <f>SUM(J41:M41)</f>
        <v>71628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77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77" t="s">
        <v>21</v>
      </c>
      <c r="F43" s="77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77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sqref="A1:N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74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75"/>
      <c r="K3" s="174">
        <v>40854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5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101</v>
      </c>
      <c r="B6" s="10" t="s">
        <v>128</v>
      </c>
      <c r="C6" s="11" t="s">
        <v>17</v>
      </c>
      <c r="D6" s="12">
        <v>40854</v>
      </c>
      <c r="E6" s="12">
        <v>40855</v>
      </c>
      <c r="F6" s="13">
        <v>39548</v>
      </c>
      <c r="G6" s="14">
        <v>27940</v>
      </c>
      <c r="H6" s="14"/>
      <c r="I6" s="14"/>
      <c r="J6" s="14"/>
      <c r="K6" s="14">
        <v>27940</v>
      </c>
      <c r="L6" s="14"/>
      <c r="M6" s="14"/>
      <c r="N6" s="15">
        <v>27940</v>
      </c>
    </row>
    <row r="7" spans="1:14">
      <c r="A7" s="9" t="s">
        <v>31</v>
      </c>
      <c r="B7" s="10" t="s">
        <v>129</v>
      </c>
      <c r="C7" s="11" t="s">
        <v>130</v>
      </c>
      <c r="D7" s="12">
        <v>40854</v>
      </c>
      <c r="E7" s="12">
        <v>40856</v>
      </c>
      <c r="F7" s="13">
        <v>39549</v>
      </c>
      <c r="G7" s="14">
        <v>39000</v>
      </c>
      <c r="H7" s="14"/>
      <c r="I7" s="14"/>
      <c r="J7" s="14">
        <v>39000</v>
      </c>
      <c r="K7" s="14"/>
      <c r="L7" s="14"/>
      <c r="M7" s="14"/>
      <c r="N7" s="15">
        <f t="shared" ref="N7:N39" si="0">SUM(G7+I7)</f>
        <v>39000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66940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66940</v>
      </c>
      <c r="H41" s="18"/>
      <c r="I41" s="31">
        <f>SUM(I6:I39)</f>
        <v>0</v>
      </c>
      <c r="J41" s="31">
        <f>SUM(J6:J39)</f>
        <v>39000</v>
      </c>
      <c r="K41" s="31">
        <f>SUM(K6:K39)</f>
        <v>27940</v>
      </c>
      <c r="L41" s="31">
        <f>SUM(L6:L40)</f>
        <v>0</v>
      </c>
      <c r="M41" s="31">
        <f>SUM(M6:M40)</f>
        <v>0</v>
      </c>
      <c r="N41" s="31">
        <f>SUM(J41:M41)</f>
        <v>66940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75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75" t="s">
        <v>21</v>
      </c>
      <c r="F43" s="75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75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39000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39000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XFD104857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7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72"/>
      <c r="K3" s="174">
        <v>40854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119</v>
      </c>
      <c r="B6" s="10" t="s">
        <v>120</v>
      </c>
      <c r="C6" s="11" t="s">
        <v>94</v>
      </c>
      <c r="D6" s="12">
        <v>40854</v>
      </c>
      <c r="E6" s="12">
        <v>40855</v>
      </c>
      <c r="F6" s="13">
        <v>39542</v>
      </c>
      <c r="G6" s="14">
        <v>51308</v>
      </c>
      <c r="H6" s="14"/>
      <c r="I6" s="14"/>
      <c r="J6" s="14">
        <v>51308</v>
      </c>
      <c r="K6" s="14"/>
      <c r="L6" s="14"/>
      <c r="M6" s="14"/>
      <c r="N6" s="15">
        <v>51308</v>
      </c>
    </row>
    <row r="7" spans="1:14">
      <c r="A7" s="9"/>
      <c r="B7" s="10" t="s">
        <v>122</v>
      </c>
      <c r="C7" s="11" t="s">
        <v>123</v>
      </c>
      <c r="D7" s="12">
        <v>40851</v>
      </c>
      <c r="E7" s="12">
        <v>40853</v>
      </c>
      <c r="F7" s="13">
        <v>39544</v>
      </c>
      <c r="G7" s="14">
        <v>46736</v>
      </c>
      <c r="H7" s="14"/>
      <c r="I7" s="14"/>
      <c r="J7" s="14"/>
      <c r="K7" s="14"/>
      <c r="L7" s="14">
        <v>46736</v>
      </c>
      <c r="M7" s="14"/>
      <c r="N7" s="15">
        <f t="shared" ref="N7:N39" si="0">SUM(G7+I7)</f>
        <v>46736</v>
      </c>
    </row>
    <row r="8" spans="1:14">
      <c r="A8" s="9"/>
      <c r="B8" s="9" t="s">
        <v>124</v>
      </c>
      <c r="C8" s="11" t="s">
        <v>125</v>
      </c>
      <c r="D8" s="12">
        <v>40849</v>
      </c>
      <c r="E8" s="12">
        <v>40850</v>
      </c>
      <c r="F8" s="13">
        <v>39545</v>
      </c>
      <c r="G8" s="14">
        <v>23368</v>
      </c>
      <c r="H8" s="14"/>
      <c r="I8" s="14"/>
      <c r="J8" s="14"/>
      <c r="K8" s="14"/>
      <c r="L8" s="14">
        <v>23368</v>
      </c>
      <c r="M8" s="14"/>
      <c r="N8" s="15">
        <f t="shared" si="0"/>
        <v>23368</v>
      </c>
    </row>
    <row r="9" spans="1:14">
      <c r="A9" s="9"/>
      <c r="B9" s="9" t="s">
        <v>126</v>
      </c>
      <c r="C9" s="11" t="s">
        <v>125</v>
      </c>
      <c r="D9" s="12">
        <v>40850</v>
      </c>
      <c r="E9" s="12">
        <v>40852</v>
      </c>
      <c r="F9" s="13">
        <v>39546</v>
      </c>
      <c r="G9" s="14">
        <v>93472</v>
      </c>
      <c r="H9" s="14"/>
      <c r="I9" s="14"/>
      <c r="J9" s="14"/>
      <c r="K9" s="14"/>
      <c r="L9" s="14">
        <v>93472</v>
      </c>
      <c r="M9" s="14"/>
      <c r="N9" s="15">
        <f t="shared" si="0"/>
        <v>93472</v>
      </c>
    </row>
    <row r="10" spans="1:14">
      <c r="A10" s="9"/>
      <c r="B10" s="10" t="s">
        <v>127</v>
      </c>
      <c r="C10" s="10"/>
      <c r="D10" s="12"/>
      <c r="E10" s="12"/>
      <c r="F10" s="13">
        <v>39547</v>
      </c>
      <c r="G10" s="14"/>
      <c r="H10" s="14" t="s">
        <v>40</v>
      </c>
      <c r="I10" s="16">
        <v>3100</v>
      </c>
      <c r="J10" s="14">
        <v>3100</v>
      </c>
      <c r="K10" s="14"/>
      <c r="L10" s="14"/>
      <c r="M10" s="17"/>
      <c r="N10" s="15">
        <f t="shared" si="0"/>
        <v>3100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217984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214884</v>
      </c>
      <c r="H41" s="18"/>
      <c r="I41" s="31">
        <f>SUM(I6:I39)</f>
        <v>3100</v>
      </c>
      <c r="J41" s="31">
        <f>SUM(J6:J39)</f>
        <v>54408</v>
      </c>
      <c r="K41" s="31">
        <f>SUM(K6:K39)</f>
        <v>0</v>
      </c>
      <c r="L41" s="31">
        <f>SUM(L6:L40)</f>
        <v>163576</v>
      </c>
      <c r="M41" s="31">
        <f>SUM(M6:M40)</f>
        <v>0</v>
      </c>
      <c r="N41" s="31">
        <f>SUM(J41:M41)</f>
        <v>217984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7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72" t="s">
        <v>21</v>
      </c>
      <c r="F43" s="72"/>
      <c r="G43" s="37"/>
      <c r="H43" s="176" t="s">
        <v>121</v>
      </c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72"/>
      <c r="C44" s="73">
        <v>70</v>
      </c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35560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18848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54408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50"/>
  <sheetViews>
    <sheetView topLeftCell="A19" workbookViewId="0">
      <selection activeCell="B26" sqref="B2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6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70"/>
      <c r="K3" s="174">
        <v>40853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7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72</v>
      </c>
      <c r="B6" s="10" t="s">
        <v>116</v>
      </c>
      <c r="C6" s="11" t="s">
        <v>94</v>
      </c>
      <c r="D6" s="12">
        <v>40853</v>
      </c>
      <c r="E6" s="12">
        <v>40855</v>
      </c>
      <c r="F6" s="13">
        <v>39540</v>
      </c>
      <c r="G6" s="14"/>
      <c r="H6" s="14"/>
      <c r="I6" s="14"/>
      <c r="J6" s="14">
        <v>10160</v>
      </c>
      <c r="K6" s="14">
        <v>25400</v>
      </c>
      <c r="L6" s="14"/>
      <c r="M6" s="14"/>
      <c r="N6" s="15">
        <v>35560</v>
      </c>
    </row>
    <row r="7" spans="1:14">
      <c r="A7" s="9"/>
      <c r="B7" s="10" t="s">
        <v>117</v>
      </c>
      <c r="C7" s="11"/>
      <c r="D7" s="12"/>
      <c r="E7" s="12"/>
      <c r="F7" s="13">
        <v>39541</v>
      </c>
      <c r="G7" s="14"/>
      <c r="H7" s="14" t="s">
        <v>118</v>
      </c>
      <c r="I7" s="14">
        <v>50800</v>
      </c>
      <c r="J7" s="14">
        <v>50800</v>
      </c>
      <c r="K7" s="14"/>
      <c r="L7" s="14"/>
      <c r="M7" s="14"/>
      <c r="N7" s="15">
        <f t="shared" ref="N7:N39" si="0">SUM(G7+I7)</f>
        <v>50800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si="0"/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86360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0</v>
      </c>
      <c r="H41" s="18"/>
      <c r="I41" s="31">
        <f>SUM(I6:I39)</f>
        <v>50800</v>
      </c>
      <c r="J41" s="31">
        <f>SUM(J6:J39)</f>
        <v>60960</v>
      </c>
      <c r="K41" s="31">
        <f>SUM(K6:K39)</f>
        <v>25400</v>
      </c>
      <c r="L41" s="31">
        <f>SUM(L6:L40)</f>
        <v>0</v>
      </c>
      <c r="M41" s="31">
        <f>SUM(M6:M40)</f>
        <v>0</v>
      </c>
      <c r="N41" s="31">
        <f>SUM(J41:M41)</f>
        <v>86360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7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70" t="s">
        <v>21</v>
      </c>
      <c r="F43" s="7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70"/>
      <c r="C44" s="73">
        <v>120</v>
      </c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60960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60960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50"/>
  <sheetViews>
    <sheetView topLeftCell="A31" workbookViewId="0">
      <selection activeCell="C44" sqref="C44:F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6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68"/>
      <c r="K3" s="174">
        <v>40853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113</v>
      </c>
      <c r="C6" s="11" t="s">
        <v>17</v>
      </c>
      <c r="D6" s="12">
        <v>40853</v>
      </c>
      <c r="E6" s="12">
        <v>40854</v>
      </c>
      <c r="F6" s="13">
        <v>39536</v>
      </c>
      <c r="G6" s="14">
        <v>23368</v>
      </c>
      <c r="H6" s="14"/>
      <c r="I6" s="14"/>
      <c r="J6" s="14"/>
      <c r="K6" s="14">
        <v>23368</v>
      </c>
      <c r="L6" s="14"/>
      <c r="M6" s="14"/>
      <c r="N6" s="15">
        <f t="shared" ref="N6:N39" si="0">SUM(G6+I6)</f>
        <v>23368</v>
      </c>
    </row>
    <row r="7" spans="1:14">
      <c r="A7" s="9"/>
      <c r="B7" s="10" t="s">
        <v>114</v>
      </c>
      <c r="C7" s="11" t="s">
        <v>17</v>
      </c>
      <c r="D7" s="12">
        <v>40852</v>
      </c>
      <c r="E7" s="12">
        <v>40854</v>
      </c>
      <c r="F7" s="13">
        <v>39537</v>
      </c>
      <c r="G7" s="14">
        <v>69088</v>
      </c>
      <c r="H7" s="14"/>
      <c r="I7" s="14"/>
      <c r="J7" s="14"/>
      <c r="K7" s="14">
        <v>69088</v>
      </c>
      <c r="L7" s="14"/>
      <c r="M7" s="14"/>
      <c r="N7" s="15">
        <f t="shared" si="0"/>
        <v>69088</v>
      </c>
    </row>
    <row r="8" spans="1:14">
      <c r="A8" s="9"/>
      <c r="B8" s="9" t="s">
        <v>115</v>
      </c>
      <c r="C8" s="11" t="s">
        <v>17</v>
      </c>
      <c r="D8" s="12">
        <v>40853</v>
      </c>
      <c r="E8" s="12">
        <v>40854</v>
      </c>
      <c r="F8" s="13">
        <v>39538</v>
      </c>
      <c r="G8" s="14">
        <v>29464</v>
      </c>
      <c r="H8" s="14"/>
      <c r="I8" s="14"/>
      <c r="J8" s="14"/>
      <c r="K8" s="14">
        <v>29464</v>
      </c>
      <c r="L8" s="14"/>
      <c r="M8" s="14"/>
      <c r="N8" s="14">
        <v>29464</v>
      </c>
    </row>
    <row r="9" spans="1:14">
      <c r="A9" s="9"/>
      <c r="B9" s="9" t="s">
        <v>26</v>
      </c>
      <c r="C9" s="11"/>
      <c r="D9" s="12"/>
      <c r="E9" s="12"/>
      <c r="F9" s="13">
        <v>39539</v>
      </c>
      <c r="G9" s="14"/>
      <c r="H9" s="14" t="s">
        <v>40</v>
      </c>
      <c r="I9" s="14">
        <v>2500</v>
      </c>
      <c r="J9" s="14">
        <v>2500</v>
      </c>
      <c r="K9" s="14"/>
      <c r="L9" s="14"/>
      <c r="M9" s="14"/>
      <c r="N9" s="15">
        <f t="shared" si="0"/>
        <v>2500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124420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121920</v>
      </c>
      <c r="H41" s="18"/>
      <c r="I41" s="31">
        <f>SUM(I6:I39)</f>
        <v>2500</v>
      </c>
      <c r="J41" s="31">
        <f>SUM(J6:J39)</f>
        <v>2500</v>
      </c>
      <c r="K41" s="31">
        <f>SUM(K6:K39)</f>
        <v>121920</v>
      </c>
      <c r="L41" s="31">
        <f>SUM(L6:L40)</f>
        <v>0</v>
      </c>
      <c r="M41" s="31">
        <f>SUM(M6:M40)</f>
        <v>0</v>
      </c>
      <c r="N41" s="31">
        <f>SUM(J41:M41)</f>
        <v>124420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6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68" t="s">
        <v>21</v>
      </c>
      <c r="F43" s="6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68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2500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2500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sqref="A1:N48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58"/>
      <c r="K3" s="174">
        <v>40875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361</v>
      </c>
      <c r="C6" s="11" t="s">
        <v>362</v>
      </c>
      <c r="D6" s="12">
        <v>40875</v>
      </c>
      <c r="E6" s="12">
        <v>40876</v>
      </c>
      <c r="F6" s="13">
        <v>39737</v>
      </c>
      <c r="G6" s="14">
        <v>17000</v>
      </c>
      <c r="H6" s="14"/>
      <c r="I6" s="14"/>
      <c r="J6" s="14"/>
      <c r="K6" s="14">
        <v>17000</v>
      </c>
      <c r="L6" s="14"/>
      <c r="M6" s="14"/>
      <c r="N6" s="15">
        <f>SUM(G6+I6)</f>
        <v>17000</v>
      </c>
    </row>
    <row r="7" spans="1:14">
      <c r="A7" s="9"/>
      <c r="B7" s="9" t="s">
        <v>361</v>
      </c>
      <c r="C7" s="11" t="s">
        <v>362</v>
      </c>
      <c r="D7" s="12"/>
      <c r="E7" s="12"/>
      <c r="F7" s="13">
        <v>39738</v>
      </c>
      <c r="G7" s="14"/>
      <c r="H7" s="14" t="s">
        <v>202</v>
      </c>
      <c r="I7" s="14">
        <v>2500</v>
      </c>
      <c r="J7" s="14"/>
      <c r="K7" s="14">
        <v>2500</v>
      </c>
      <c r="L7" s="14"/>
      <c r="M7" s="14"/>
      <c r="N7" s="15">
        <f>SUM(G7+I7)</f>
        <v>2500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9" si="0">SUM(G8+I8)</f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6"/>
      <c r="L10" s="14"/>
      <c r="M10" s="14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4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19500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17000</v>
      </c>
      <c r="H41" s="18"/>
      <c r="I41" s="31">
        <f>SUM(I6:I39)</f>
        <v>2500</v>
      </c>
      <c r="J41" s="31">
        <f>SUM(J6:J39)</f>
        <v>0</v>
      </c>
      <c r="K41" s="31">
        <f>SUM(K6:K39)</f>
        <v>19500</v>
      </c>
      <c r="L41" s="31">
        <f>SUM(L6:L40)</f>
        <v>0</v>
      </c>
      <c r="M41" s="31">
        <f>SUM(M6:M40)</f>
        <v>0</v>
      </c>
      <c r="N41" s="31">
        <f>SUM(J41:M41)</f>
        <v>19500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5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58" t="s">
        <v>21</v>
      </c>
      <c r="F43" s="15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58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6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66"/>
      <c r="K3" s="174">
        <v>40852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72</v>
      </c>
      <c r="B6" s="10" t="s">
        <v>107</v>
      </c>
      <c r="C6" s="11" t="s">
        <v>17</v>
      </c>
      <c r="D6" s="12">
        <v>40852</v>
      </c>
      <c r="E6" s="12">
        <v>40853</v>
      </c>
      <c r="F6" s="13">
        <v>39531</v>
      </c>
      <c r="G6" s="14">
        <v>25400</v>
      </c>
      <c r="H6" s="14"/>
      <c r="I6" s="14"/>
      <c r="J6" s="14"/>
      <c r="K6" s="14">
        <v>25400</v>
      </c>
      <c r="L6" s="14"/>
      <c r="M6" s="14"/>
      <c r="N6" s="15">
        <f t="shared" ref="N6:N39" si="0">SUM(G6+I6)</f>
        <v>25400</v>
      </c>
    </row>
    <row r="7" spans="1:14">
      <c r="A7" s="9" t="s">
        <v>109</v>
      </c>
      <c r="B7" s="10" t="s">
        <v>108</v>
      </c>
      <c r="C7" s="11" t="s">
        <v>17</v>
      </c>
      <c r="D7" s="12">
        <v>40852</v>
      </c>
      <c r="E7" s="12">
        <v>40853</v>
      </c>
      <c r="F7" s="13">
        <v>39532</v>
      </c>
      <c r="G7" s="14">
        <v>23368</v>
      </c>
      <c r="H7" s="14"/>
      <c r="I7" s="14"/>
      <c r="J7" s="14"/>
      <c r="K7" s="14">
        <v>23368</v>
      </c>
      <c r="L7" s="14"/>
      <c r="M7" s="14"/>
      <c r="N7" s="15">
        <f t="shared" si="0"/>
        <v>23368</v>
      </c>
    </row>
    <row r="8" spans="1:14">
      <c r="A8" s="9" t="s">
        <v>28</v>
      </c>
      <c r="B8" s="9" t="s">
        <v>110</v>
      </c>
      <c r="C8" s="11" t="s">
        <v>17</v>
      </c>
      <c r="D8" s="12">
        <v>40852</v>
      </c>
      <c r="E8" s="12">
        <v>40853</v>
      </c>
      <c r="F8" s="13">
        <v>39533</v>
      </c>
      <c r="G8" s="14">
        <v>20000</v>
      </c>
      <c r="H8" s="14"/>
      <c r="I8" s="14"/>
      <c r="J8" s="14">
        <v>20000</v>
      </c>
      <c r="K8" s="14"/>
      <c r="L8" s="14"/>
      <c r="M8" s="14"/>
      <c r="N8" s="14">
        <v>20000</v>
      </c>
    </row>
    <row r="9" spans="1:14">
      <c r="A9" s="9" t="s">
        <v>83</v>
      </c>
      <c r="B9" s="9" t="s">
        <v>111</v>
      </c>
      <c r="C9" s="11" t="s">
        <v>17</v>
      </c>
      <c r="D9" s="12">
        <v>40852</v>
      </c>
      <c r="E9" s="12">
        <v>40853</v>
      </c>
      <c r="F9" s="13">
        <v>39534</v>
      </c>
      <c r="G9" s="14">
        <v>23368</v>
      </c>
      <c r="H9" s="14"/>
      <c r="I9" s="14"/>
      <c r="J9" s="14"/>
      <c r="K9" s="14">
        <v>23368</v>
      </c>
      <c r="L9" s="14"/>
      <c r="M9" s="14"/>
      <c r="N9" s="15">
        <f t="shared" si="0"/>
        <v>23368</v>
      </c>
    </row>
    <row r="10" spans="1:14">
      <c r="A10" s="9"/>
      <c r="B10" s="10" t="s">
        <v>112</v>
      </c>
      <c r="C10" s="10"/>
      <c r="D10" s="12"/>
      <c r="E10" s="12"/>
      <c r="F10" s="13">
        <v>39535</v>
      </c>
      <c r="G10" s="14"/>
      <c r="H10" s="14" t="s">
        <v>40</v>
      </c>
      <c r="I10" s="16">
        <v>2400</v>
      </c>
      <c r="J10" s="14">
        <v>2400</v>
      </c>
      <c r="K10" s="14"/>
      <c r="L10" s="14"/>
      <c r="M10" s="17"/>
      <c r="N10" s="15">
        <f t="shared" si="0"/>
        <v>2400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94536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92136</v>
      </c>
      <c r="H41" s="18"/>
      <c r="I41" s="31">
        <f>SUM(I6:I39)</f>
        <v>2400</v>
      </c>
      <c r="J41" s="31">
        <f>SUM(J6:J39)</f>
        <v>22400</v>
      </c>
      <c r="K41" s="31">
        <f>SUM(K6:K39)</f>
        <v>72136</v>
      </c>
      <c r="L41" s="31">
        <f>SUM(L6:L40)</f>
        <v>0</v>
      </c>
      <c r="M41" s="31">
        <f>SUM(M6:M40)</f>
        <v>0</v>
      </c>
      <c r="N41" s="31">
        <f>SUM(J41:M41)</f>
        <v>94536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6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66" t="s">
        <v>21</v>
      </c>
      <c r="F43" s="6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6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22400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22400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sqref="A1:XFD1048576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6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86</v>
      </c>
      <c r="F3" s="7"/>
      <c r="G3" s="1"/>
      <c r="H3" s="2"/>
      <c r="I3" s="1"/>
      <c r="J3" s="64"/>
      <c r="K3" s="174">
        <v>40852</v>
      </c>
      <c r="L3" s="174"/>
      <c r="M3" s="174"/>
      <c r="N3" s="6" t="s">
        <v>92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69</v>
      </c>
      <c r="B6" s="10" t="s">
        <v>93</v>
      </c>
      <c r="C6" s="11" t="s">
        <v>94</v>
      </c>
      <c r="D6" s="12">
        <v>40852</v>
      </c>
      <c r="E6" s="12">
        <v>40852</v>
      </c>
      <c r="F6" s="13">
        <v>39524</v>
      </c>
      <c r="G6" s="14">
        <v>23368</v>
      </c>
      <c r="H6" s="14"/>
      <c r="I6" s="14"/>
      <c r="J6" s="14"/>
      <c r="K6" s="14">
        <v>23368</v>
      </c>
      <c r="L6" s="14"/>
      <c r="M6" s="14"/>
      <c r="N6" s="15">
        <f t="shared" ref="N6:N39" si="0">SUM(G6+I6)</f>
        <v>23368</v>
      </c>
    </row>
    <row r="7" spans="1:14">
      <c r="A7" s="9" t="s">
        <v>95</v>
      </c>
      <c r="B7" s="10" t="s">
        <v>96</v>
      </c>
      <c r="C7" s="11" t="s">
        <v>94</v>
      </c>
      <c r="D7" s="12">
        <v>40849</v>
      </c>
      <c r="E7" s="12">
        <v>40852</v>
      </c>
      <c r="F7" s="13">
        <v>39525</v>
      </c>
      <c r="G7" s="14">
        <v>100584</v>
      </c>
      <c r="H7" s="14"/>
      <c r="I7" s="14"/>
      <c r="J7" s="14"/>
      <c r="K7" s="14">
        <v>100584</v>
      </c>
      <c r="L7" s="14"/>
      <c r="M7" s="14"/>
      <c r="N7" s="15">
        <f t="shared" si="0"/>
        <v>100584</v>
      </c>
    </row>
    <row r="8" spans="1:14">
      <c r="A8" s="9" t="s">
        <v>99</v>
      </c>
      <c r="B8" s="9" t="s">
        <v>100</v>
      </c>
      <c r="C8" s="11" t="s">
        <v>94</v>
      </c>
      <c r="D8" s="12">
        <v>40852</v>
      </c>
      <c r="E8" s="12">
        <v>40853</v>
      </c>
      <c r="F8" s="13">
        <v>39526</v>
      </c>
      <c r="G8" s="14">
        <v>29464</v>
      </c>
      <c r="H8" s="14"/>
      <c r="I8" s="14"/>
      <c r="J8" s="14"/>
      <c r="K8" s="14">
        <v>29464</v>
      </c>
      <c r="L8" s="14"/>
      <c r="M8" s="14"/>
      <c r="N8" s="14">
        <v>29464</v>
      </c>
    </row>
    <row r="9" spans="1:14">
      <c r="A9" s="9" t="s">
        <v>101</v>
      </c>
      <c r="B9" s="9" t="s">
        <v>102</v>
      </c>
      <c r="C9" s="11" t="s">
        <v>94</v>
      </c>
      <c r="D9" s="12">
        <v>40852</v>
      </c>
      <c r="E9" s="12">
        <v>40853</v>
      </c>
      <c r="F9" s="13">
        <v>39527</v>
      </c>
      <c r="G9" s="14">
        <v>23368</v>
      </c>
      <c r="H9" s="14"/>
      <c r="I9" s="14"/>
      <c r="J9" s="14">
        <v>23368</v>
      </c>
      <c r="K9" s="14"/>
      <c r="L9" s="14"/>
      <c r="M9" s="14"/>
      <c r="N9" s="15">
        <f t="shared" si="0"/>
        <v>23368</v>
      </c>
    </row>
    <row r="10" spans="1:14">
      <c r="A10" s="9" t="s">
        <v>103</v>
      </c>
      <c r="B10" s="10" t="s">
        <v>104</v>
      </c>
      <c r="C10" s="10" t="s">
        <v>94</v>
      </c>
      <c r="D10" s="12">
        <v>40852</v>
      </c>
      <c r="E10" s="12">
        <v>40853</v>
      </c>
      <c r="F10" s="13">
        <v>39528</v>
      </c>
      <c r="G10" s="14">
        <v>51308</v>
      </c>
      <c r="H10" s="14"/>
      <c r="I10" s="16"/>
      <c r="J10" s="14"/>
      <c r="K10" s="14">
        <v>51308</v>
      </c>
      <c r="L10" s="14"/>
      <c r="M10" s="17"/>
      <c r="N10" s="15">
        <f t="shared" si="0"/>
        <v>51308</v>
      </c>
    </row>
    <row r="11" spans="1:14">
      <c r="A11" s="9"/>
      <c r="B11" s="9" t="s">
        <v>97</v>
      </c>
      <c r="C11" s="9" t="s">
        <v>98</v>
      </c>
      <c r="D11" s="12">
        <v>40887</v>
      </c>
      <c r="E11" s="12">
        <v>40891</v>
      </c>
      <c r="F11" s="13">
        <v>39529</v>
      </c>
      <c r="G11" s="14">
        <v>154432</v>
      </c>
      <c r="H11" s="14"/>
      <c r="I11" s="14"/>
      <c r="J11" s="14"/>
      <c r="K11" s="14"/>
      <c r="L11" s="14"/>
      <c r="M11" s="14">
        <v>154432</v>
      </c>
      <c r="N11" s="15">
        <f t="shared" ref="N11" si="1">SUM(G11+I11)</f>
        <v>154432</v>
      </c>
    </row>
    <row r="12" spans="1:14">
      <c r="A12" s="9"/>
      <c r="B12" s="10" t="s">
        <v>105</v>
      </c>
      <c r="C12" s="10" t="s">
        <v>106</v>
      </c>
      <c r="D12" s="12">
        <v>40852</v>
      </c>
      <c r="E12" s="12">
        <v>40855</v>
      </c>
      <c r="F12" s="13">
        <v>39530</v>
      </c>
      <c r="G12" s="14">
        <v>342900</v>
      </c>
      <c r="H12" s="14"/>
      <c r="I12" s="16"/>
      <c r="J12" s="14"/>
      <c r="K12" s="14"/>
      <c r="L12" s="14"/>
      <c r="M12" s="14">
        <v>342900</v>
      </c>
      <c r="N12" s="15">
        <f t="shared" si="0"/>
        <v>342900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725424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725424</v>
      </c>
      <c r="H41" s="18"/>
      <c r="I41" s="31">
        <f>SUM(I6:I39)</f>
        <v>0</v>
      </c>
      <c r="J41" s="31">
        <f>SUM(J6:J39)</f>
        <v>23368</v>
      </c>
      <c r="K41" s="31">
        <f>SUM(K6:K39)</f>
        <v>204724</v>
      </c>
      <c r="L41" s="31">
        <f>SUM(L6:L40)</f>
        <v>0</v>
      </c>
      <c r="M41" s="31">
        <f>SUM(M6:M40)</f>
        <v>497332</v>
      </c>
      <c r="N41" s="31">
        <f>SUM(J41:M41)</f>
        <v>725424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6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64" t="s">
        <v>21</v>
      </c>
      <c r="F43" s="6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6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23368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23368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B17" sqref="B17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6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86</v>
      </c>
      <c r="F3" s="7"/>
      <c r="G3" s="1"/>
      <c r="H3" s="2"/>
      <c r="I3" s="1"/>
      <c r="J3" s="62"/>
      <c r="K3" s="174">
        <v>40851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81</v>
      </c>
      <c r="B6" s="10" t="s">
        <v>87</v>
      </c>
      <c r="C6" s="11" t="s">
        <v>88</v>
      </c>
      <c r="D6" s="12">
        <v>40851</v>
      </c>
      <c r="E6" s="12">
        <v>40852</v>
      </c>
      <c r="F6" s="13">
        <v>39520</v>
      </c>
      <c r="G6" s="14">
        <v>19500</v>
      </c>
      <c r="H6" s="14"/>
      <c r="I6" s="14"/>
      <c r="J6" s="14">
        <v>19500</v>
      </c>
      <c r="K6" s="14"/>
      <c r="L6" s="14"/>
      <c r="M6" s="14"/>
      <c r="N6" s="15">
        <f t="shared" ref="N6:N39" si="0">SUM(G6+I6)</f>
        <v>19500</v>
      </c>
    </row>
    <row r="7" spans="1:14">
      <c r="A7" s="9"/>
      <c r="B7" s="10" t="s">
        <v>89</v>
      </c>
      <c r="C7" s="11" t="s">
        <v>90</v>
      </c>
      <c r="D7" s="12">
        <v>40861</v>
      </c>
      <c r="E7" s="12">
        <v>40863</v>
      </c>
      <c r="F7" s="13">
        <v>39521</v>
      </c>
      <c r="G7" s="14">
        <v>49784</v>
      </c>
      <c r="H7" s="14"/>
      <c r="I7" s="14"/>
      <c r="J7" s="14"/>
      <c r="K7" s="14"/>
      <c r="L7" s="14"/>
      <c r="M7" s="14">
        <v>49784</v>
      </c>
      <c r="N7" s="15">
        <f t="shared" si="0"/>
        <v>49784</v>
      </c>
    </row>
    <row r="8" spans="1:14">
      <c r="A8" s="9"/>
      <c r="B8" s="9" t="s">
        <v>89</v>
      </c>
      <c r="C8" s="9" t="s">
        <v>91</v>
      </c>
      <c r="D8" s="12">
        <v>40858</v>
      </c>
      <c r="E8" s="12">
        <v>40860</v>
      </c>
      <c r="F8" s="13">
        <v>39522</v>
      </c>
      <c r="G8" s="14">
        <v>49784</v>
      </c>
      <c r="H8" s="14"/>
      <c r="I8" s="14"/>
      <c r="J8" s="14"/>
      <c r="K8" s="14"/>
      <c r="L8" s="14"/>
      <c r="M8" s="14">
        <v>49784</v>
      </c>
      <c r="N8" s="15">
        <f t="shared" si="0"/>
        <v>49784</v>
      </c>
    </row>
    <row r="9" spans="1:14">
      <c r="A9" s="9"/>
      <c r="B9" s="9" t="s">
        <v>43</v>
      </c>
      <c r="C9" s="11"/>
      <c r="D9" s="12"/>
      <c r="E9" s="12"/>
      <c r="F9" s="13">
        <v>39523</v>
      </c>
      <c r="G9" s="14"/>
      <c r="H9" s="14" t="s">
        <v>40</v>
      </c>
      <c r="I9" s="14">
        <v>2600</v>
      </c>
      <c r="J9" s="14">
        <v>2600</v>
      </c>
      <c r="K9" s="14"/>
      <c r="L9" s="14"/>
      <c r="M9" s="14"/>
      <c r="N9" s="15">
        <f t="shared" si="0"/>
        <v>2600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10"/>
      <c r="C11" s="10"/>
      <c r="D11" s="12"/>
      <c r="E11" s="12"/>
      <c r="F11" s="13"/>
      <c r="G11" s="14"/>
      <c r="H11" s="14"/>
      <c r="I11" s="16"/>
      <c r="J11" s="14"/>
      <c r="K11" s="14"/>
      <c r="L11" s="14"/>
      <c r="M11" s="17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121668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119068</v>
      </c>
      <c r="H41" s="18"/>
      <c r="I41" s="31">
        <f>SUM(I6:I39)</f>
        <v>2600</v>
      </c>
      <c r="J41" s="31">
        <f>SUM(J6:J39)</f>
        <v>22100</v>
      </c>
      <c r="K41" s="31">
        <f>SUM(K6:K39)</f>
        <v>0</v>
      </c>
      <c r="L41" s="31">
        <f>SUM(L6:L40)</f>
        <v>0</v>
      </c>
      <c r="M41" s="31">
        <f>SUM(M6:M40)</f>
        <v>99568</v>
      </c>
      <c r="N41" s="31">
        <f>SUM(J41:M41)</f>
        <v>121668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6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62" t="s">
        <v>21</v>
      </c>
      <c r="F43" s="6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6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22100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22100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activeCell="C44" sqref="C44:F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5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79</v>
      </c>
      <c r="F3" s="7"/>
      <c r="G3" s="1"/>
      <c r="H3" s="2"/>
      <c r="I3" s="1"/>
      <c r="J3" s="60"/>
      <c r="K3" s="174">
        <v>40851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6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33</v>
      </c>
      <c r="C6" s="11" t="s">
        <v>17</v>
      </c>
      <c r="D6" s="12">
        <v>40849</v>
      </c>
      <c r="E6" s="12">
        <v>40851</v>
      </c>
      <c r="F6" s="13">
        <v>39515</v>
      </c>
      <c r="G6" s="14">
        <v>34000</v>
      </c>
      <c r="H6" s="14"/>
      <c r="I6" s="14"/>
      <c r="J6" s="14"/>
      <c r="K6" s="14">
        <v>34000</v>
      </c>
      <c r="L6" s="14"/>
      <c r="M6" s="14"/>
      <c r="N6" s="15">
        <f t="shared" ref="N6:N39" si="0">SUM(G6+I6)</f>
        <v>34000</v>
      </c>
    </row>
    <row r="7" spans="1:14">
      <c r="A7" s="9" t="s">
        <v>72</v>
      </c>
      <c r="B7" s="10" t="s">
        <v>80</v>
      </c>
      <c r="C7" s="11" t="s">
        <v>17</v>
      </c>
      <c r="D7" s="12">
        <v>40850</v>
      </c>
      <c r="E7" s="12">
        <v>40851</v>
      </c>
      <c r="F7" s="13">
        <v>39516</v>
      </c>
      <c r="G7" s="14">
        <v>19500</v>
      </c>
      <c r="H7" s="14"/>
      <c r="I7" s="14"/>
      <c r="J7" s="14"/>
      <c r="K7" s="14">
        <v>19500</v>
      </c>
      <c r="L7" s="14"/>
      <c r="M7" s="14"/>
      <c r="N7" s="15">
        <f t="shared" si="0"/>
        <v>19500</v>
      </c>
    </row>
    <row r="8" spans="1:14">
      <c r="A8" s="9" t="s">
        <v>81</v>
      </c>
      <c r="B8" s="9" t="s">
        <v>82</v>
      </c>
      <c r="C8" s="9" t="s">
        <v>17</v>
      </c>
      <c r="D8" s="12">
        <v>40850</v>
      </c>
      <c r="E8" s="12">
        <v>40851</v>
      </c>
      <c r="F8" s="13">
        <v>39517</v>
      </c>
      <c r="G8" s="14">
        <v>17000</v>
      </c>
      <c r="H8" s="14"/>
      <c r="I8" s="14"/>
      <c r="J8" s="14">
        <v>17000</v>
      </c>
      <c r="K8" s="14"/>
      <c r="L8" s="14"/>
      <c r="M8" s="14"/>
      <c r="N8" s="15">
        <f t="shared" si="0"/>
        <v>17000</v>
      </c>
    </row>
    <row r="9" spans="1:14">
      <c r="A9" s="9" t="s">
        <v>83</v>
      </c>
      <c r="B9" s="9" t="s">
        <v>84</v>
      </c>
      <c r="C9" s="11" t="s">
        <v>17</v>
      </c>
      <c r="D9" s="12">
        <v>40850</v>
      </c>
      <c r="E9" s="12">
        <v>40851</v>
      </c>
      <c r="F9" s="13">
        <v>39518</v>
      </c>
      <c r="G9" s="14">
        <v>20000</v>
      </c>
      <c r="H9" s="14"/>
      <c r="I9" s="14"/>
      <c r="J9" s="14"/>
      <c r="K9" s="14">
        <v>20000</v>
      </c>
      <c r="L9" s="14"/>
      <c r="M9" s="14"/>
      <c r="N9" s="15">
        <f t="shared" si="0"/>
        <v>20000</v>
      </c>
    </row>
    <row r="10" spans="1:14">
      <c r="A10" s="9" t="s">
        <v>85</v>
      </c>
      <c r="B10" s="10" t="s">
        <v>84</v>
      </c>
      <c r="C10" s="10" t="s">
        <v>17</v>
      </c>
      <c r="D10" s="12">
        <v>40850</v>
      </c>
      <c r="E10" s="12">
        <v>40851</v>
      </c>
      <c r="F10" s="13">
        <v>39519</v>
      </c>
      <c r="G10" s="14">
        <v>20000</v>
      </c>
      <c r="H10" s="14"/>
      <c r="I10" s="16"/>
      <c r="J10" s="14"/>
      <c r="K10" s="14">
        <v>20000</v>
      </c>
      <c r="L10" s="14"/>
      <c r="M10" s="17"/>
      <c r="N10" s="15">
        <f t="shared" si="0"/>
        <v>20000</v>
      </c>
    </row>
    <row r="11" spans="1:14">
      <c r="A11" s="9"/>
      <c r="B11" s="10"/>
      <c r="C11" s="10"/>
      <c r="D11" s="12"/>
      <c r="E11" s="12"/>
      <c r="F11" s="13"/>
      <c r="G11" s="14"/>
      <c r="H11" s="14"/>
      <c r="I11" s="16"/>
      <c r="J11" s="14"/>
      <c r="K11" s="14"/>
      <c r="L11" s="14"/>
      <c r="M11" s="17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110500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110500</v>
      </c>
      <c r="H41" s="18"/>
      <c r="I41" s="31">
        <f>SUM(I6:I39)</f>
        <v>0</v>
      </c>
      <c r="J41" s="31">
        <f>SUM(J6:J39)</f>
        <v>17000</v>
      </c>
      <c r="K41" s="31">
        <f>SUM(K6:K39)</f>
        <v>93500</v>
      </c>
      <c r="L41" s="31">
        <f>SUM(L6:L40)</f>
        <v>0</v>
      </c>
      <c r="M41" s="31">
        <f>SUM(M6:M40)</f>
        <v>0</v>
      </c>
      <c r="N41" s="31">
        <f>SUM(J41:M41)</f>
        <v>110500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6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60" t="s">
        <v>21</v>
      </c>
      <c r="F43" s="6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60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10160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6840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17000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50"/>
  <sheetViews>
    <sheetView topLeftCell="A28" workbookViewId="0">
      <selection sqref="A1:N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57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58"/>
      <c r="K3" s="174">
        <v>40850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75</v>
      </c>
      <c r="C6" s="11" t="s">
        <v>17</v>
      </c>
      <c r="D6" s="12">
        <v>40850</v>
      </c>
      <c r="E6" s="12">
        <v>40851</v>
      </c>
      <c r="F6" s="13">
        <v>39511</v>
      </c>
      <c r="G6" s="14">
        <v>25400</v>
      </c>
      <c r="H6" s="14"/>
      <c r="I6" s="14"/>
      <c r="J6" s="14"/>
      <c r="K6" s="14">
        <v>25400</v>
      </c>
      <c r="L6" s="14"/>
      <c r="M6" s="14"/>
      <c r="N6" s="15">
        <f t="shared" ref="N6:N39" si="0">SUM(G6+I6)</f>
        <v>25400</v>
      </c>
    </row>
    <row r="7" spans="1:14">
      <c r="A7" s="9"/>
      <c r="B7" s="10" t="s">
        <v>43</v>
      </c>
      <c r="C7" s="11" t="s">
        <v>17</v>
      </c>
      <c r="D7" s="12">
        <v>40851</v>
      </c>
      <c r="E7" s="12">
        <v>40852</v>
      </c>
      <c r="F7" s="13">
        <v>39512</v>
      </c>
      <c r="G7" s="14">
        <v>32004</v>
      </c>
      <c r="H7" s="14"/>
      <c r="I7" s="14"/>
      <c r="J7" s="14"/>
      <c r="K7" s="14">
        <v>32004</v>
      </c>
      <c r="L7" s="14"/>
      <c r="M7" s="14"/>
      <c r="N7" s="15">
        <f t="shared" si="0"/>
        <v>32004</v>
      </c>
    </row>
    <row r="8" spans="1:14">
      <c r="A8" s="9"/>
      <c r="B8" s="9" t="s">
        <v>76</v>
      </c>
      <c r="C8" s="9" t="s">
        <v>51</v>
      </c>
      <c r="D8" s="12">
        <v>40850</v>
      </c>
      <c r="E8" s="12">
        <v>40851</v>
      </c>
      <c r="F8" s="13">
        <v>39513</v>
      </c>
      <c r="G8" s="14">
        <v>17000</v>
      </c>
      <c r="H8" s="14"/>
      <c r="I8" s="14"/>
      <c r="J8" s="14"/>
      <c r="K8" s="14">
        <v>17000</v>
      </c>
      <c r="L8" s="14"/>
      <c r="M8" s="14"/>
      <c r="N8" s="15">
        <f t="shared" si="0"/>
        <v>17000</v>
      </c>
    </row>
    <row r="9" spans="1:14">
      <c r="A9" s="9"/>
      <c r="B9" s="9" t="s">
        <v>77</v>
      </c>
      <c r="C9" s="11" t="s">
        <v>78</v>
      </c>
      <c r="D9" s="12">
        <v>40850</v>
      </c>
      <c r="E9" s="12">
        <v>40851</v>
      </c>
      <c r="F9" s="13">
        <v>39514</v>
      </c>
      <c r="G9" s="14">
        <v>19500</v>
      </c>
      <c r="H9" s="14"/>
      <c r="I9" s="14"/>
      <c r="J9" s="14"/>
      <c r="K9" s="14">
        <v>19500</v>
      </c>
      <c r="L9" s="14"/>
      <c r="M9" s="14"/>
      <c r="N9" s="15">
        <f t="shared" si="0"/>
        <v>19500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10"/>
      <c r="C11" s="10"/>
      <c r="D11" s="12"/>
      <c r="E11" s="12"/>
      <c r="F11" s="13"/>
      <c r="G11" s="14"/>
      <c r="H11" s="14"/>
      <c r="I11" s="16"/>
      <c r="J11" s="14"/>
      <c r="K11" s="14"/>
      <c r="L11" s="14"/>
      <c r="M11" s="17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93904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93904</v>
      </c>
      <c r="H41" s="18"/>
      <c r="I41" s="31">
        <f>SUM(I6:I39)</f>
        <v>0</v>
      </c>
      <c r="J41" s="31">
        <f>SUM(J6:J39)</f>
        <v>0</v>
      </c>
      <c r="K41" s="31">
        <f>SUM(K6:K39)</f>
        <v>93904</v>
      </c>
      <c r="L41" s="31">
        <f>SUM(L6:L40)</f>
        <v>0</v>
      </c>
      <c r="M41" s="31">
        <f>SUM(M6:M40)</f>
        <v>0</v>
      </c>
      <c r="N41" s="31">
        <f>SUM(J41:M41)</f>
        <v>93904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5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58" t="s">
        <v>21</v>
      </c>
      <c r="F43" s="5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58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56"/>
      <c r="K3" s="174">
        <v>40850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64</v>
      </c>
      <c r="B6" s="10"/>
      <c r="C6" s="11" t="s">
        <v>65</v>
      </c>
      <c r="D6" s="12">
        <v>40930</v>
      </c>
      <c r="E6" s="12">
        <v>40932</v>
      </c>
      <c r="F6" s="13">
        <v>39506</v>
      </c>
      <c r="G6" s="14">
        <v>60960</v>
      </c>
      <c r="H6" s="14"/>
      <c r="I6" s="14"/>
      <c r="J6" s="14"/>
      <c r="K6" s="14"/>
      <c r="L6" s="14"/>
      <c r="M6" s="14">
        <v>60960</v>
      </c>
      <c r="N6" s="15">
        <f t="shared" ref="N6:N39" si="0">SUM(G6+I6)</f>
        <v>60960</v>
      </c>
    </row>
    <row r="7" spans="1:14">
      <c r="A7" s="9"/>
      <c r="B7" s="10" t="s">
        <v>66</v>
      </c>
      <c r="C7" s="11" t="s">
        <v>59</v>
      </c>
      <c r="D7" s="12"/>
      <c r="E7" s="12"/>
      <c r="F7" s="13">
        <v>39507</v>
      </c>
      <c r="G7" s="14">
        <v>93472</v>
      </c>
      <c r="H7" s="14"/>
      <c r="I7" s="14"/>
      <c r="J7" s="14"/>
      <c r="K7" s="14"/>
      <c r="L7" s="14"/>
      <c r="M7" s="14">
        <v>93472</v>
      </c>
      <c r="N7" s="15">
        <f t="shared" si="0"/>
        <v>93472</v>
      </c>
    </row>
    <row r="8" spans="1:14">
      <c r="A8" s="9"/>
      <c r="B8" s="9" t="s">
        <v>67</v>
      </c>
      <c r="C8" s="9" t="s">
        <v>68</v>
      </c>
      <c r="D8" s="12">
        <v>40863</v>
      </c>
      <c r="E8" s="12">
        <v>40866</v>
      </c>
      <c r="F8" s="13">
        <v>39508</v>
      </c>
      <c r="G8" s="14">
        <v>70104</v>
      </c>
      <c r="H8" s="14"/>
      <c r="I8" s="14"/>
      <c r="J8" s="14"/>
      <c r="K8" s="14"/>
      <c r="L8" s="14"/>
      <c r="M8" s="14">
        <v>70104</v>
      </c>
      <c r="N8" s="15">
        <f t="shared" si="0"/>
        <v>70104</v>
      </c>
    </row>
    <row r="9" spans="1:14">
      <c r="A9" s="9" t="s">
        <v>69</v>
      </c>
      <c r="B9" s="9" t="s">
        <v>70</v>
      </c>
      <c r="C9" s="11" t="s">
        <v>71</v>
      </c>
      <c r="D9" s="12">
        <v>40850</v>
      </c>
      <c r="E9" s="12">
        <v>40852</v>
      </c>
      <c r="F9" s="13">
        <v>39509</v>
      </c>
      <c r="G9" s="14">
        <v>41656</v>
      </c>
      <c r="H9" s="14"/>
      <c r="I9" s="14"/>
      <c r="J9" s="14"/>
      <c r="K9" s="14"/>
      <c r="L9" s="14"/>
      <c r="M9" s="14">
        <v>41656</v>
      </c>
      <c r="N9" s="15">
        <f t="shared" si="0"/>
        <v>41656</v>
      </c>
    </row>
    <row r="10" spans="1:14">
      <c r="A10" s="9" t="s">
        <v>72</v>
      </c>
      <c r="B10" s="10" t="s">
        <v>73</v>
      </c>
      <c r="C10" s="10"/>
      <c r="D10" s="12"/>
      <c r="E10" s="12"/>
      <c r="F10" s="13">
        <v>39510</v>
      </c>
      <c r="G10" s="14"/>
      <c r="H10" s="14" t="s">
        <v>74</v>
      </c>
      <c r="I10" s="16">
        <v>25400</v>
      </c>
      <c r="J10" s="14">
        <v>25400</v>
      </c>
      <c r="K10" s="14"/>
      <c r="L10" s="14"/>
      <c r="M10" s="17"/>
      <c r="N10" s="15">
        <f t="shared" si="0"/>
        <v>25400</v>
      </c>
    </row>
    <row r="11" spans="1:14">
      <c r="A11" s="9"/>
      <c r="B11" s="10"/>
      <c r="C11" s="10"/>
      <c r="D11" s="12"/>
      <c r="E11" s="12"/>
      <c r="F11" s="13"/>
      <c r="G11" s="14"/>
      <c r="H11" s="14"/>
      <c r="I11" s="16"/>
      <c r="J11" s="14"/>
      <c r="K11" s="14"/>
      <c r="L11" s="14"/>
      <c r="M11" s="17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291592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266192</v>
      </c>
      <c r="H41" s="18"/>
      <c r="I41" s="31">
        <f>SUM(I6:I39)</f>
        <v>25400</v>
      </c>
      <c r="J41" s="31">
        <f>SUM(J6:J39)</f>
        <v>25400</v>
      </c>
      <c r="K41" s="31">
        <f>SUM(K6:K39)</f>
        <v>0</v>
      </c>
      <c r="L41" s="31">
        <f>SUM(L6:L40)</f>
        <v>0</v>
      </c>
      <c r="M41" s="31">
        <f>SUM(M6:M40)</f>
        <v>266192</v>
      </c>
      <c r="N41" s="31">
        <f>SUM(J41:M41)</f>
        <v>291592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5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56" t="s">
        <v>21</v>
      </c>
      <c r="F43" s="5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56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50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25400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25400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50"/>
  <sheetViews>
    <sheetView topLeftCell="A34" workbookViewId="0">
      <selection sqref="A1:N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54"/>
      <c r="K3" s="174">
        <v>40849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57</v>
      </c>
      <c r="B6" s="10" t="s">
        <v>58</v>
      </c>
      <c r="C6" s="11" t="s">
        <v>59</v>
      </c>
      <c r="D6" s="12">
        <v>40870</v>
      </c>
      <c r="E6" s="12">
        <v>40872</v>
      </c>
      <c r="F6" s="13">
        <v>39503</v>
      </c>
      <c r="G6" s="14">
        <v>65024</v>
      </c>
      <c r="H6" s="14"/>
      <c r="I6" s="14"/>
      <c r="J6" s="14"/>
      <c r="K6" s="14"/>
      <c r="L6" s="14"/>
      <c r="M6" s="14">
        <v>65024</v>
      </c>
      <c r="N6" s="15">
        <f t="shared" ref="N6:N39" si="0">SUM(G6+I6)</f>
        <v>65024</v>
      </c>
    </row>
    <row r="7" spans="1:14">
      <c r="A7" s="9" t="s">
        <v>28</v>
      </c>
      <c r="B7" s="10" t="s">
        <v>60</v>
      </c>
      <c r="C7" s="11" t="s">
        <v>61</v>
      </c>
      <c r="D7" s="12">
        <v>40849</v>
      </c>
      <c r="E7" s="12">
        <v>40850</v>
      </c>
      <c r="F7" s="13">
        <v>39504</v>
      </c>
      <c r="G7" s="14">
        <v>19500</v>
      </c>
      <c r="H7" s="14"/>
      <c r="I7" s="14"/>
      <c r="J7" s="14"/>
      <c r="K7" s="14">
        <v>19500</v>
      </c>
      <c r="L7" s="14"/>
      <c r="M7" s="14"/>
      <c r="N7" s="15">
        <f t="shared" si="0"/>
        <v>19500</v>
      </c>
    </row>
    <row r="8" spans="1:14">
      <c r="A8" s="9" t="s">
        <v>62</v>
      </c>
      <c r="B8" s="9" t="s">
        <v>63</v>
      </c>
      <c r="C8" s="9" t="s">
        <v>17</v>
      </c>
      <c r="D8" s="12">
        <v>40849</v>
      </c>
      <c r="E8" s="12">
        <v>40850</v>
      </c>
      <c r="F8" s="13">
        <v>39505</v>
      </c>
      <c r="G8" s="14">
        <v>29464</v>
      </c>
      <c r="H8" s="14"/>
      <c r="I8" s="14"/>
      <c r="J8" s="14">
        <v>29464</v>
      </c>
      <c r="K8" s="14"/>
      <c r="L8" s="14"/>
      <c r="M8" s="14"/>
      <c r="N8" s="15">
        <f t="shared" si="0"/>
        <v>29464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4"/>
      <c r="K10" s="14"/>
      <c r="L10" s="14"/>
      <c r="M10" s="17"/>
      <c r="N10" s="15">
        <f t="shared" si="0"/>
        <v>0</v>
      </c>
    </row>
    <row r="11" spans="1:14">
      <c r="A11" s="9"/>
      <c r="B11" s="10"/>
      <c r="C11" s="10"/>
      <c r="D11" s="12"/>
      <c r="E11" s="12"/>
      <c r="F11" s="13"/>
      <c r="G11" s="14"/>
      <c r="H11" s="14"/>
      <c r="I11" s="16"/>
      <c r="J11" s="14"/>
      <c r="K11" s="14"/>
      <c r="L11" s="14"/>
      <c r="M11" s="17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113988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113988</v>
      </c>
      <c r="H41" s="18"/>
      <c r="I41" s="31">
        <f>SUM(I6:I39)</f>
        <v>0</v>
      </c>
      <c r="J41" s="31">
        <f>SUM(J6:J39)</f>
        <v>29464</v>
      </c>
      <c r="K41" s="31">
        <f>SUM(K6:K39)</f>
        <v>19500</v>
      </c>
      <c r="L41" s="31">
        <f>SUM(L6:L40)</f>
        <v>0</v>
      </c>
      <c r="M41" s="31">
        <f>SUM(M6:M40)</f>
        <v>65024</v>
      </c>
      <c r="N41" s="31">
        <f>SUM(J41:M41)</f>
        <v>113988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5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54" t="s">
        <v>21</v>
      </c>
      <c r="F43" s="5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54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55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27940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1500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29440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17" sqref="C17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43</v>
      </c>
      <c r="F3" s="7"/>
      <c r="G3" s="1"/>
      <c r="H3" s="2"/>
      <c r="I3" s="1"/>
      <c r="J3" s="52"/>
      <c r="K3" s="174">
        <v>40849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44</v>
      </c>
      <c r="C6" s="11" t="s">
        <v>17</v>
      </c>
      <c r="D6" s="12">
        <v>40848</v>
      </c>
      <c r="E6" s="12">
        <v>40849</v>
      </c>
      <c r="F6" s="13">
        <v>39495</v>
      </c>
      <c r="G6" s="14">
        <v>23368</v>
      </c>
      <c r="H6" s="14"/>
      <c r="I6" s="14"/>
      <c r="J6" s="14">
        <v>23368</v>
      </c>
      <c r="K6" s="14"/>
      <c r="L6" s="14"/>
      <c r="M6" s="14"/>
      <c r="N6" s="15">
        <f t="shared" ref="N6:N39" si="0">SUM(G6+I6)</f>
        <v>23368</v>
      </c>
    </row>
    <row r="7" spans="1:14">
      <c r="A7" s="9"/>
      <c r="B7" s="10" t="s">
        <v>45</v>
      </c>
      <c r="C7" s="11" t="s">
        <v>46</v>
      </c>
      <c r="D7" s="12">
        <v>40829</v>
      </c>
      <c r="E7" s="12">
        <v>40831</v>
      </c>
      <c r="F7" s="13">
        <v>39496</v>
      </c>
      <c r="G7" s="14">
        <v>187960</v>
      </c>
      <c r="H7" s="14"/>
      <c r="I7" s="14"/>
      <c r="J7" s="14"/>
      <c r="K7" s="14"/>
      <c r="L7" s="14">
        <v>187960</v>
      </c>
      <c r="M7" s="14"/>
      <c r="N7" s="15">
        <f t="shared" si="0"/>
        <v>187960</v>
      </c>
    </row>
    <row r="8" spans="1:14">
      <c r="A8" s="9"/>
      <c r="B8" s="9" t="s">
        <v>48</v>
      </c>
      <c r="C8" s="9" t="s">
        <v>47</v>
      </c>
      <c r="D8" s="12">
        <v>40838</v>
      </c>
      <c r="E8" s="12">
        <v>40841</v>
      </c>
      <c r="F8" s="13">
        <v>39497</v>
      </c>
      <c r="G8" s="14">
        <v>617220</v>
      </c>
      <c r="H8" s="14"/>
      <c r="I8" s="14"/>
      <c r="J8" s="14"/>
      <c r="K8" s="14"/>
      <c r="L8" s="14">
        <v>617220</v>
      </c>
      <c r="M8" s="14"/>
      <c r="N8" s="15">
        <f t="shared" si="0"/>
        <v>617220</v>
      </c>
    </row>
    <row r="9" spans="1:14">
      <c r="A9" s="9"/>
      <c r="B9" s="9" t="s">
        <v>49</v>
      </c>
      <c r="C9" s="11" t="s">
        <v>50</v>
      </c>
      <c r="D9" s="12">
        <v>40841</v>
      </c>
      <c r="E9" s="12">
        <v>40843</v>
      </c>
      <c r="F9" s="13">
        <v>39498</v>
      </c>
      <c r="G9" s="14">
        <v>371856</v>
      </c>
      <c r="H9" s="14"/>
      <c r="I9" s="14"/>
      <c r="J9" s="14"/>
      <c r="K9" s="14"/>
      <c r="L9" s="14">
        <v>371856</v>
      </c>
      <c r="M9" s="14"/>
      <c r="N9" s="15">
        <f t="shared" si="0"/>
        <v>371856</v>
      </c>
    </row>
    <row r="10" spans="1:14">
      <c r="A10" s="9"/>
      <c r="B10" s="10" t="s">
        <v>33</v>
      </c>
      <c r="C10" s="10" t="s">
        <v>51</v>
      </c>
      <c r="D10" s="12">
        <v>40847</v>
      </c>
      <c r="E10" s="12">
        <v>40849</v>
      </c>
      <c r="F10" s="13">
        <v>39499</v>
      </c>
      <c r="G10" s="14">
        <v>34000</v>
      </c>
      <c r="H10" s="14"/>
      <c r="I10" s="16"/>
      <c r="J10" s="14">
        <v>34000</v>
      </c>
      <c r="K10" s="14"/>
      <c r="L10" s="14"/>
      <c r="M10" s="17"/>
      <c r="N10" s="15">
        <f t="shared" si="0"/>
        <v>34000</v>
      </c>
    </row>
    <row r="11" spans="1:14">
      <c r="A11" s="9"/>
      <c r="B11" s="10" t="s">
        <v>52</v>
      </c>
      <c r="C11" s="10" t="s">
        <v>53</v>
      </c>
      <c r="D11" s="12">
        <v>40842</v>
      </c>
      <c r="E11" s="12">
        <v>40844</v>
      </c>
      <c r="F11" s="13">
        <v>39500</v>
      </c>
      <c r="G11" s="14">
        <v>163576</v>
      </c>
      <c r="H11" s="14"/>
      <c r="I11" s="16"/>
      <c r="J11" s="14"/>
      <c r="K11" s="14"/>
      <c r="L11" s="14">
        <v>163576</v>
      </c>
      <c r="M11" s="17"/>
      <c r="N11" s="15">
        <f t="shared" si="0"/>
        <v>163576</v>
      </c>
    </row>
    <row r="12" spans="1:14">
      <c r="A12" s="9"/>
      <c r="B12" s="10" t="s">
        <v>54</v>
      </c>
      <c r="C12" s="10" t="s">
        <v>55</v>
      </c>
      <c r="D12" s="12">
        <v>40844</v>
      </c>
      <c r="E12" s="12">
        <v>40847</v>
      </c>
      <c r="F12" s="13">
        <v>39501</v>
      </c>
      <c r="G12" s="14">
        <v>69174.36</v>
      </c>
      <c r="H12" s="14"/>
      <c r="I12" s="16"/>
      <c r="J12" s="14"/>
      <c r="K12" s="14"/>
      <c r="L12" s="14">
        <v>69174.36</v>
      </c>
      <c r="M12" s="14"/>
      <c r="N12" s="15">
        <f t="shared" si="0"/>
        <v>69174.36</v>
      </c>
    </row>
    <row r="13" spans="1:14">
      <c r="A13" s="9"/>
      <c r="B13" s="10" t="s">
        <v>56</v>
      </c>
      <c r="C13" s="10" t="s">
        <v>17</v>
      </c>
      <c r="D13" s="12">
        <v>40847</v>
      </c>
      <c r="E13" s="12">
        <v>40849</v>
      </c>
      <c r="F13" s="13">
        <v>39502</v>
      </c>
      <c r="G13" s="14">
        <v>50800</v>
      </c>
      <c r="H13" s="14"/>
      <c r="I13" s="16"/>
      <c r="J13" s="14"/>
      <c r="K13" s="14">
        <v>50800</v>
      </c>
      <c r="L13" s="14"/>
      <c r="M13" s="17"/>
      <c r="N13" s="15">
        <f t="shared" si="0"/>
        <v>50800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1517954.36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1517954.36</v>
      </c>
      <c r="H41" s="18"/>
      <c r="I41" s="31">
        <f>SUM(I6:I39)</f>
        <v>0</v>
      </c>
      <c r="J41" s="31">
        <f>SUM(J6:J39)</f>
        <v>57368</v>
      </c>
      <c r="K41" s="31">
        <f>SUM(K6:K39)</f>
        <v>50800</v>
      </c>
      <c r="L41" s="31">
        <f>SUM(L6:L40)</f>
        <v>1409786.36</v>
      </c>
      <c r="M41" s="31">
        <f>SUM(M6:M40)</f>
        <v>0</v>
      </c>
      <c r="N41" s="31">
        <f>SUM(J41:M41)</f>
        <v>1517954.36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5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52" t="s">
        <v>21</v>
      </c>
      <c r="F43" s="5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5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/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57375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57375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50"/>
  <sheetViews>
    <sheetView topLeftCell="A25" workbookViewId="0">
      <selection activeCell="C44" sqref="C44:F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52"/>
      <c r="K3" s="174">
        <v>40848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5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28</v>
      </c>
      <c r="B6" s="10" t="s">
        <v>29</v>
      </c>
      <c r="C6" s="11" t="s">
        <v>30</v>
      </c>
      <c r="D6" s="12">
        <v>40848</v>
      </c>
      <c r="E6" s="12">
        <v>40849</v>
      </c>
      <c r="F6" s="13">
        <v>39488</v>
      </c>
      <c r="G6" s="14">
        <v>19500</v>
      </c>
      <c r="H6" s="14"/>
      <c r="I6" s="14"/>
      <c r="J6" s="14">
        <v>19500</v>
      </c>
      <c r="K6" s="14"/>
      <c r="L6" s="14"/>
      <c r="M6" s="14"/>
      <c r="N6" s="15">
        <f t="shared" ref="N6:N39" si="0">SUM(G6+I6)</f>
        <v>19500</v>
      </c>
    </row>
    <row r="7" spans="1:14">
      <c r="A7" s="9" t="s">
        <v>31</v>
      </c>
      <c r="B7" s="10" t="s">
        <v>32</v>
      </c>
      <c r="C7" s="11" t="s">
        <v>33</v>
      </c>
      <c r="D7" s="12">
        <v>40848</v>
      </c>
      <c r="E7" s="12">
        <v>40849</v>
      </c>
      <c r="F7" s="13">
        <v>39489</v>
      </c>
      <c r="G7" s="14">
        <v>17272</v>
      </c>
      <c r="H7" s="14"/>
      <c r="I7" s="14"/>
      <c r="J7" s="14"/>
      <c r="K7" s="14">
        <v>17272</v>
      </c>
      <c r="L7" s="14"/>
      <c r="M7" s="14"/>
      <c r="N7" s="15">
        <f t="shared" si="0"/>
        <v>17272</v>
      </c>
    </row>
    <row r="8" spans="1:14">
      <c r="A8" s="9"/>
      <c r="B8" s="9" t="s">
        <v>34</v>
      </c>
      <c r="C8" s="11" t="s">
        <v>35</v>
      </c>
      <c r="D8" s="12">
        <v>40847</v>
      </c>
      <c r="E8" s="12">
        <v>40849</v>
      </c>
      <c r="F8" s="13">
        <v>39490</v>
      </c>
      <c r="G8" s="14">
        <v>140208</v>
      </c>
      <c r="H8" s="14"/>
      <c r="I8" s="14"/>
      <c r="J8" s="14">
        <v>140208</v>
      </c>
      <c r="K8" s="14"/>
      <c r="L8" s="14"/>
      <c r="M8" s="14"/>
      <c r="N8" s="15">
        <f t="shared" si="0"/>
        <v>140208</v>
      </c>
    </row>
    <row r="9" spans="1:14">
      <c r="A9" s="9"/>
      <c r="B9" s="9" t="s">
        <v>36</v>
      </c>
      <c r="C9" s="11" t="s">
        <v>37</v>
      </c>
      <c r="D9" s="12">
        <v>40798</v>
      </c>
      <c r="E9" s="12">
        <v>40801</v>
      </c>
      <c r="F9" s="13">
        <v>39491</v>
      </c>
      <c r="G9" s="14">
        <v>432816</v>
      </c>
      <c r="H9" s="14"/>
      <c r="I9" s="14"/>
      <c r="J9" s="14"/>
      <c r="K9" s="14"/>
      <c r="L9" s="14">
        <v>432816</v>
      </c>
      <c r="M9" s="14"/>
      <c r="N9" s="15">
        <f t="shared" si="0"/>
        <v>432816</v>
      </c>
    </row>
    <row r="10" spans="1:14">
      <c r="A10" s="9"/>
      <c r="B10" s="10" t="s">
        <v>38</v>
      </c>
      <c r="C10" s="10" t="s">
        <v>39</v>
      </c>
      <c r="D10" s="12">
        <v>40797</v>
      </c>
      <c r="E10" s="12">
        <v>40799</v>
      </c>
      <c r="F10" s="13">
        <v>39492</v>
      </c>
      <c r="G10" s="14">
        <v>54864</v>
      </c>
      <c r="H10" s="14"/>
      <c r="I10" s="16"/>
      <c r="J10" s="14"/>
      <c r="K10" s="14"/>
      <c r="L10" s="14">
        <v>54864</v>
      </c>
      <c r="M10" s="17"/>
      <c r="N10" s="15">
        <f t="shared" si="0"/>
        <v>54864</v>
      </c>
    </row>
    <row r="11" spans="1:14">
      <c r="A11" s="9"/>
      <c r="B11" s="10" t="s">
        <v>26</v>
      </c>
      <c r="C11" s="10"/>
      <c r="D11" s="12"/>
      <c r="E11" s="12"/>
      <c r="F11" s="13">
        <v>39493</v>
      </c>
      <c r="G11" s="14"/>
      <c r="H11" s="14" t="s">
        <v>40</v>
      </c>
      <c r="I11" s="16">
        <v>2300</v>
      </c>
      <c r="J11" s="14">
        <v>2300</v>
      </c>
      <c r="K11" s="14"/>
      <c r="L11" s="14"/>
      <c r="M11" s="17"/>
      <c r="N11" s="15">
        <f t="shared" si="0"/>
        <v>2300</v>
      </c>
    </row>
    <row r="12" spans="1:14">
      <c r="A12" s="9"/>
      <c r="B12" s="10" t="s">
        <v>41</v>
      </c>
      <c r="C12" s="10" t="s">
        <v>42</v>
      </c>
      <c r="D12" s="12">
        <v>40799</v>
      </c>
      <c r="E12" s="12">
        <v>40800</v>
      </c>
      <c r="F12" s="13">
        <v>39494</v>
      </c>
      <c r="G12" s="14">
        <v>27432</v>
      </c>
      <c r="H12" s="14"/>
      <c r="I12" s="16"/>
      <c r="J12" s="14"/>
      <c r="K12" s="14"/>
      <c r="L12" s="14">
        <v>27432</v>
      </c>
      <c r="M12" s="14"/>
      <c r="N12" s="15">
        <f t="shared" si="0"/>
        <v>27432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694392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692092</v>
      </c>
      <c r="H41" s="18"/>
      <c r="I41" s="31">
        <f>SUM(I6:I39)</f>
        <v>2300</v>
      </c>
      <c r="J41" s="31">
        <f>SUM(J6:J39)</f>
        <v>162008</v>
      </c>
      <c r="K41" s="31">
        <f>SUM(K6:K39)</f>
        <v>17272</v>
      </c>
      <c r="L41" s="31">
        <f>SUM(L6:L40)</f>
        <v>515112</v>
      </c>
      <c r="M41" s="31">
        <f>SUM(M6:M40)</f>
        <v>0</v>
      </c>
      <c r="N41" s="31">
        <f>SUM(J41:M41)</f>
        <v>694392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5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52" t="s">
        <v>21</v>
      </c>
      <c r="F43" s="5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52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277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140716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21300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162016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48"/>
    </sheetView>
  </sheetViews>
  <sheetFormatPr baseColWidth="10" defaultRowHeight="15"/>
  <cols>
    <col min="2" max="2" width="21.5703125" customWidth="1"/>
    <col min="3" max="3" width="21.4257812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48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8"/>
      <c r="K3" s="174">
        <v>40848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8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28</v>
      </c>
      <c r="B6" s="10" t="s">
        <v>29</v>
      </c>
      <c r="C6" s="11" t="s">
        <v>30</v>
      </c>
      <c r="D6" s="12">
        <v>40848</v>
      </c>
      <c r="E6" s="12">
        <v>40849</v>
      </c>
      <c r="F6" s="13">
        <v>39488</v>
      </c>
      <c r="G6" s="14">
        <v>19500</v>
      </c>
      <c r="H6" s="14"/>
      <c r="I6" s="14"/>
      <c r="J6" s="14">
        <v>19500</v>
      </c>
      <c r="K6" s="14"/>
      <c r="L6" s="14"/>
      <c r="M6" s="14"/>
      <c r="N6" s="15">
        <f t="shared" ref="N6:N39" si="0">SUM(G6+I6)</f>
        <v>19500</v>
      </c>
    </row>
    <row r="7" spans="1:14">
      <c r="A7" s="9" t="s">
        <v>31</v>
      </c>
      <c r="B7" s="10" t="s">
        <v>32</v>
      </c>
      <c r="C7" s="11" t="s">
        <v>33</v>
      </c>
      <c r="D7" s="12">
        <v>40848</v>
      </c>
      <c r="E7" s="12">
        <v>40849</v>
      </c>
      <c r="F7" s="13">
        <v>39489</v>
      </c>
      <c r="G7" s="14">
        <v>17272</v>
      </c>
      <c r="H7" s="14"/>
      <c r="I7" s="14"/>
      <c r="J7" s="14"/>
      <c r="K7" s="14">
        <v>17272</v>
      </c>
      <c r="L7" s="14"/>
      <c r="M7" s="14"/>
      <c r="N7" s="15">
        <f t="shared" si="0"/>
        <v>17272</v>
      </c>
    </row>
    <row r="8" spans="1:14">
      <c r="A8" s="9"/>
      <c r="B8" s="9" t="s">
        <v>34</v>
      </c>
      <c r="C8" s="11" t="s">
        <v>35</v>
      </c>
      <c r="D8" s="12">
        <v>40847</v>
      </c>
      <c r="E8" s="12">
        <v>40849</v>
      </c>
      <c r="F8" s="13">
        <v>39490</v>
      </c>
      <c r="G8" s="14">
        <v>140208</v>
      </c>
      <c r="H8" s="14"/>
      <c r="I8" s="14"/>
      <c r="J8" s="14">
        <v>140208</v>
      </c>
      <c r="K8" s="14"/>
      <c r="L8" s="14"/>
      <c r="M8" s="14"/>
      <c r="N8" s="15">
        <f t="shared" si="0"/>
        <v>140208</v>
      </c>
    </row>
    <row r="9" spans="1:14">
      <c r="A9" s="9"/>
      <c r="B9" s="9" t="s">
        <v>36</v>
      </c>
      <c r="C9" s="11" t="s">
        <v>37</v>
      </c>
      <c r="D9" s="12">
        <v>40798</v>
      </c>
      <c r="E9" s="12">
        <v>40801</v>
      </c>
      <c r="F9" s="13">
        <v>39491</v>
      </c>
      <c r="G9" s="14">
        <v>432816</v>
      </c>
      <c r="H9" s="14"/>
      <c r="I9" s="14"/>
      <c r="J9" s="14"/>
      <c r="K9" s="14"/>
      <c r="L9" s="14">
        <v>432816</v>
      </c>
      <c r="M9" s="14"/>
      <c r="N9" s="15">
        <f t="shared" si="0"/>
        <v>432816</v>
      </c>
    </row>
    <row r="10" spans="1:14">
      <c r="A10" s="9"/>
      <c r="B10" s="10" t="s">
        <v>38</v>
      </c>
      <c r="C10" s="10" t="s">
        <v>39</v>
      </c>
      <c r="D10" s="12">
        <v>40797</v>
      </c>
      <c r="E10" s="12">
        <v>40799</v>
      </c>
      <c r="F10" s="13">
        <v>39492</v>
      </c>
      <c r="G10" s="14">
        <v>54864</v>
      </c>
      <c r="H10" s="14"/>
      <c r="I10" s="16"/>
      <c r="J10" s="14"/>
      <c r="K10" s="14"/>
      <c r="L10" s="14">
        <v>54864</v>
      </c>
      <c r="M10" s="17"/>
      <c r="N10" s="15">
        <f t="shared" si="0"/>
        <v>54864</v>
      </c>
    </row>
    <row r="11" spans="1:14">
      <c r="A11" s="9"/>
      <c r="B11" s="10" t="s">
        <v>26</v>
      </c>
      <c r="C11" s="10"/>
      <c r="D11" s="12"/>
      <c r="E11" s="12"/>
      <c r="F11" s="13">
        <v>39493</v>
      </c>
      <c r="G11" s="14"/>
      <c r="H11" s="14" t="s">
        <v>40</v>
      </c>
      <c r="I11" s="16">
        <v>2300</v>
      </c>
      <c r="J11" s="14">
        <v>2300</v>
      </c>
      <c r="K11" s="14"/>
      <c r="L11" s="14"/>
      <c r="M11" s="17"/>
      <c r="N11" s="15">
        <f t="shared" si="0"/>
        <v>2300</v>
      </c>
    </row>
    <row r="12" spans="1:14">
      <c r="A12" s="9"/>
      <c r="B12" s="10" t="s">
        <v>41</v>
      </c>
      <c r="C12" s="10" t="s">
        <v>42</v>
      </c>
      <c r="D12" s="12">
        <v>40799</v>
      </c>
      <c r="E12" s="12">
        <v>40800</v>
      </c>
      <c r="F12" s="13">
        <v>39494</v>
      </c>
      <c r="G12" s="14">
        <v>27432</v>
      </c>
      <c r="H12" s="14"/>
      <c r="I12" s="16"/>
      <c r="J12" s="14"/>
      <c r="K12" s="14"/>
      <c r="L12" s="14">
        <v>27432</v>
      </c>
      <c r="M12" s="14"/>
      <c r="N12" s="15">
        <f t="shared" si="0"/>
        <v>27432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31">
        <f>SUM(N6:N39)</f>
        <v>694392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692092</v>
      </c>
      <c r="H41" s="18"/>
      <c r="I41" s="31">
        <f>SUM(I6:I39)</f>
        <v>2300</v>
      </c>
      <c r="J41" s="31">
        <f>SUM(J6:J39)</f>
        <v>162008</v>
      </c>
      <c r="K41" s="31">
        <f>SUM(K6:K39)</f>
        <v>17272</v>
      </c>
      <c r="L41" s="31">
        <f>SUM(L6:L40)</f>
        <v>515112</v>
      </c>
      <c r="M41" s="31">
        <f>SUM(M6:M40)</f>
        <v>0</v>
      </c>
      <c r="N41" s="31">
        <f>SUM(J41:M41)</f>
        <v>694392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8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8" t="s">
        <v>21</v>
      </c>
      <c r="F43" s="8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8"/>
      <c r="C44" s="40"/>
      <c r="D44" s="41"/>
      <c r="E44" s="178">
        <v>508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277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140716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21300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162016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47" sqref="C47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55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56"/>
      <c r="K3" s="174">
        <v>40875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6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99</v>
      </c>
      <c r="B6" s="10" t="s">
        <v>342</v>
      </c>
      <c r="C6" s="11" t="s">
        <v>94</v>
      </c>
      <c r="D6" s="12">
        <v>40874</v>
      </c>
      <c r="E6" s="12">
        <v>40875</v>
      </c>
      <c r="F6" s="13">
        <v>39722</v>
      </c>
      <c r="G6" s="14">
        <v>27832</v>
      </c>
      <c r="H6" s="14"/>
      <c r="I6" s="14"/>
      <c r="J6" s="14"/>
      <c r="K6" s="14">
        <v>27832</v>
      </c>
      <c r="L6" s="14"/>
      <c r="M6" s="14"/>
      <c r="N6" s="15">
        <f>SUM(G6+I6)</f>
        <v>27832</v>
      </c>
    </row>
    <row r="7" spans="1:14">
      <c r="A7" s="9" t="s">
        <v>28</v>
      </c>
      <c r="B7" s="9" t="s">
        <v>343</v>
      </c>
      <c r="C7" s="11" t="s">
        <v>94</v>
      </c>
      <c r="D7" s="12">
        <v>40873</v>
      </c>
      <c r="E7" s="12">
        <v>40875</v>
      </c>
      <c r="F7" s="13">
        <v>39723</v>
      </c>
      <c r="G7" s="14">
        <v>49700</v>
      </c>
      <c r="H7" s="14"/>
      <c r="I7" s="14"/>
      <c r="J7" s="14"/>
      <c r="K7" s="14">
        <v>49700</v>
      </c>
      <c r="L7" s="14"/>
      <c r="M7" s="14"/>
      <c r="N7" s="15">
        <f>SUM(G7+I7)</f>
        <v>49700</v>
      </c>
    </row>
    <row r="8" spans="1:14">
      <c r="A8" s="9"/>
      <c r="B8" s="9" t="s">
        <v>344</v>
      </c>
      <c r="C8" s="11" t="s">
        <v>345</v>
      </c>
      <c r="D8" s="12">
        <v>40863</v>
      </c>
      <c r="E8" s="12">
        <v>40866</v>
      </c>
      <c r="F8" s="13">
        <v>39724</v>
      </c>
      <c r="G8" s="14">
        <v>67676.490000000005</v>
      </c>
      <c r="H8" s="14"/>
      <c r="I8" s="14"/>
      <c r="J8" s="14"/>
      <c r="K8" s="14"/>
      <c r="L8" s="14">
        <v>67676.490000000005</v>
      </c>
      <c r="M8" s="14"/>
      <c r="N8" s="15">
        <f t="shared" ref="N8:N39" si="0">SUM(G8+I8)</f>
        <v>67676.490000000005</v>
      </c>
    </row>
    <row r="9" spans="1:14">
      <c r="A9" s="9"/>
      <c r="B9" s="9" t="s">
        <v>346</v>
      </c>
      <c r="C9" s="11" t="s">
        <v>345</v>
      </c>
      <c r="D9" s="12">
        <v>40866</v>
      </c>
      <c r="E9" s="12">
        <v>40868</v>
      </c>
      <c r="F9" s="13">
        <v>39725</v>
      </c>
      <c r="G9" s="14">
        <v>45117.66</v>
      </c>
      <c r="H9" s="14"/>
      <c r="I9" s="14"/>
      <c r="J9" s="14"/>
      <c r="K9" s="14"/>
      <c r="L9" s="14">
        <v>45117.66</v>
      </c>
      <c r="M9" s="14"/>
      <c r="N9" s="15">
        <f t="shared" si="0"/>
        <v>45117.66</v>
      </c>
    </row>
    <row r="10" spans="1:14">
      <c r="A10" s="9"/>
      <c r="B10" s="10" t="s">
        <v>347</v>
      </c>
      <c r="C10" s="10" t="s">
        <v>345</v>
      </c>
      <c r="D10" s="12">
        <v>40866</v>
      </c>
      <c r="E10" s="12">
        <v>40868</v>
      </c>
      <c r="F10" s="13">
        <v>39726</v>
      </c>
      <c r="G10" s="14">
        <v>45117.66</v>
      </c>
      <c r="H10" s="14"/>
      <c r="I10" s="16"/>
      <c r="J10" s="16"/>
      <c r="K10" s="16"/>
      <c r="L10" s="14">
        <v>45117.66</v>
      </c>
      <c r="M10" s="14"/>
      <c r="N10" s="15">
        <f t="shared" si="0"/>
        <v>45117.66</v>
      </c>
    </row>
    <row r="11" spans="1:14">
      <c r="A11" s="9"/>
      <c r="B11" s="9" t="s">
        <v>348</v>
      </c>
      <c r="C11" s="9" t="s">
        <v>345</v>
      </c>
      <c r="D11" s="12">
        <v>40866</v>
      </c>
      <c r="E11" s="12">
        <v>40867</v>
      </c>
      <c r="F11" s="13">
        <v>39727</v>
      </c>
      <c r="G11" s="14">
        <v>22558.83</v>
      </c>
      <c r="H11" s="14"/>
      <c r="I11" s="14"/>
      <c r="J11" s="14"/>
      <c r="K11" s="14"/>
      <c r="L11" s="14">
        <v>22558.83</v>
      </c>
      <c r="M11" s="14"/>
      <c r="N11" s="15">
        <f t="shared" si="0"/>
        <v>22558.83</v>
      </c>
    </row>
    <row r="12" spans="1:14">
      <c r="A12" s="9"/>
      <c r="B12" s="10" t="s">
        <v>349</v>
      </c>
      <c r="C12" s="10" t="s">
        <v>345</v>
      </c>
      <c r="D12" s="12">
        <v>40870</v>
      </c>
      <c r="E12" s="12">
        <v>40877</v>
      </c>
      <c r="F12" s="13">
        <v>39728</v>
      </c>
      <c r="G12" s="14">
        <v>157911.81</v>
      </c>
      <c r="H12" s="14"/>
      <c r="I12" s="16"/>
      <c r="J12" s="14"/>
      <c r="K12" s="14"/>
      <c r="L12" s="14">
        <v>157911.81</v>
      </c>
      <c r="M12" s="14"/>
      <c r="N12" s="15">
        <f t="shared" si="0"/>
        <v>157911.81</v>
      </c>
    </row>
    <row r="13" spans="1:14">
      <c r="A13" s="9"/>
      <c r="B13" s="10" t="s">
        <v>350</v>
      </c>
      <c r="C13" s="10" t="s">
        <v>345</v>
      </c>
      <c r="D13" s="12">
        <v>40871</v>
      </c>
      <c r="E13" s="12">
        <v>40873</v>
      </c>
      <c r="F13" s="13">
        <v>39729</v>
      </c>
      <c r="G13" s="14">
        <v>45117.66</v>
      </c>
      <c r="H13" s="14"/>
      <c r="I13" s="16"/>
      <c r="J13" s="14"/>
      <c r="K13" s="14"/>
      <c r="L13" s="14">
        <v>45117.66</v>
      </c>
      <c r="M13" s="17"/>
      <c r="N13" s="15">
        <f t="shared" si="0"/>
        <v>45117.66</v>
      </c>
    </row>
    <row r="14" spans="1:14">
      <c r="A14" s="9"/>
      <c r="B14" s="10" t="s">
        <v>351</v>
      </c>
      <c r="C14" s="10" t="s">
        <v>94</v>
      </c>
      <c r="D14" s="12">
        <v>40875</v>
      </c>
      <c r="E14" s="12">
        <v>40877</v>
      </c>
      <c r="F14" s="13">
        <v>39730</v>
      </c>
      <c r="G14" s="14">
        <v>39760</v>
      </c>
      <c r="H14" s="14"/>
      <c r="I14" s="16"/>
      <c r="J14" s="14">
        <v>39760</v>
      </c>
      <c r="K14" s="14"/>
      <c r="L14" s="14"/>
      <c r="M14" s="17"/>
      <c r="N14" s="15">
        <f t="shared" si="0"/>
        <v>39760</v>
      </c>
    </row>
    <row r="15" spans="1:14">
      <c r="A15" s="9"/>
      <c r="B15" s="10" t="s">
        <v>352</v>
      </c>
      <c r="C15" s="10" t="s">
        <v>353</v>
      </c>
      <c r="D15" s="12">
        <v>40862</v>
      </c>
      <c r="E15" s="12">
        <v>40864</v>
      </c>
      <c r="F15" s="13">
        <v>39731</v>
      </c>
      <c r="G15" s="14">
        <v>45724</v>
      </c>
      <c r="H15" s="14"/>
      <c r="I15" s="16"/>
      <c r="J15" s="14"/>
      <c r="K15" s="14"/>
      <c r="L15" s="14">
        <v>45724</v>
      </c>
      <c r="M15" s="17"/>
      <c r="N15" s="15">
        <f t="shared" si="0"/>
        <v>45724</v>
      </c>
    </row>
    <row r="16" spans="1:14">
      <c r="A16" s="9"/>
      <c r="B16" s="10" t="s">
        <v>354</v>
      </c>
      <c r="C16" s="10" t="s">
        <v>353</v>
      </c>
      <c r="D16" s="12">
        <v>40863</v>
      </c>
      <c r="E16" s="12">
        <v>40865</v>
      </c>
      <c r="F16" s="13">
        <v>39732</v>
      </c>
      <c r="G16" s="14">
        <v>45724</v>
      </c>
      <c r="H16" s="14"/>
      <c r="I16" s="16"/>
      <c r="J16" s="14"/>
      <c r="K16" s="14"/>
      <c r="L16" s="14">
        <v>45724</v>
      </c>
      <c r="M16" s="17"/>
      <c r="N16" s="15">
        <f t="shared" si="0"/>
        <v>45724</v>
      </c>
    </row>
    <row r="17" spans="1:14">
      <c r="A17" s="9"/>
      <c r="B17" s="10" t="s">
        <v>355</v>
      </c>
      <c r="C17" s="10" t="s">
        <v>353</v>
      </c>
      <c r="D17" s="12">
        <v>40866</v>
      </c>
      <c r="E17" s="12">
        <v>40869</v>
      </c>
      <c r="F17" s="13">
        <v>39733</v>
      </c>
      <c r="G17" s="14">
        <v>68586</v>
      </c>
      <c r="H17" s="14"/>
      <c r="I17" s="16"/>
      <c r="J17" s="14"/>
      <c r="K17" s="14"/>
      <c r="L17" s="14">
        <v>68586</v>
      </c>
      <c r="M17" s="17"/>
      <c r="N17" s="15">
        <f t="shared" si="0"/>
        <v>68586</v>
      </c>
    </row>
    <row r="18" spans="1:14">
      <c r="A18" s="9"/>
      <c r="B18" s="10" t="s">
        <v>356</v>
      </c>
      <c r="C18" s="10" t="s">
        <v>353</v>
      </c>
      <c r="D18" s="12">
        <v>40871</v>
      </c>
      <c r="E18" s="12">
        <v>40872</v>
      </c>
      <c r="F18" s="13">
        <v>39734</v>
      </c>
      <c r="G18" s="14">
        <v>22862</v>
      </c>
      <c r="H18" s="14"/>
      <c r="I18" s="16"/>
      <c r="J18" s="14"/>
      <c r="K18" s="14"/>
      <c r="L18" s="14">
        <v>22862</v>
      </c>
      <c r="M18" s="17"/>
      <c r="N18" s="15">
        <f t="shared" si="0"/>
        <v>22862</v>
      </c>
    </row>
    <row r="19" spans="1:14">
      <c r="A19" s="9"/>
      <c r="B19" s="10" t="s">
        <v>357</v>
      </c>
      <c r="C19" s="10" t="s">
        <v>358</v>
      </c>
      <c r="D19" s="12">
        <v>40864</v>
      </c>
      <c r="E19" s="12">
        <v>40866</v>
      </c>
      <c r="F19" s="13">
        <v>39735</v>
      </c>
      <c r="G19" s="14">
        <v>48706</v>
      </c>
      <c r="H19" s="14"/>
      <c r="I19" s="16"/>
      <c r="J19" s="14"/>
      <c r="K19" s="14"/>
      <c r="L19" s="14"/>
      <c r="M19" s="14">
        <v>48706</v>
      </c>
      <c r="N19" s="15">
        <f t="shared" si="0"/>
        <v>48706</v>
      </c>
    </row>
    <row r="20" spans="1:14">
      <c r="A20" s="9"/>
      <c r="B20" s="10" t="s">
        <v>359</v>
      </c>
      <c r="C20" s="10" t="s">
        <v>360</v>
      </c>
      <c r="D20" s="12">
        <v>40862</v>
      </c>
      <c r="E20" s="12">
        <v>40865</v>
      </c>
      <c r="F20" s="13">
        <v>39736</v>
      </c>
      <c r="G20" s="14">
        <v>68586</v>
      </c>
      <c r="H20" s="18"/>
      <c r="I20" s="16"/>
      <c r="J20" s="14"/>
      <c r="K20" s="14"/>
      <c r="L20" s="14">
        <v>68586</v>
      </c>
      <c r="M20" s="17"/>
      <c r="N20" s="15">
        <f t="shared" si="0"/>
        <v>68586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800980.11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800980.11</v>
      </c>
      <c r="H41" s="18"/>
      <c r="I41" s="31">
        <f>SUM(I6:I39)</f>
        <v>0</v>
      </c>
      <c r="J41" s="31">
        <f>SUM(J6:J39)</f>
        <v>39760</v>
      </c>
      <c r="K41" s="31">
        <f>SUM(K6:K39)</f>
        <v>77532</v>
      </c>
      <c r="L41" s="31">
        <f>SUM(L6:L40)</f>
        <v>634982.11</v>
      </c>
      <c r="M41" s="31">
        <f>SUM(M6:M40)</f>
        <v>48706</v>
      </c>
      <c r="N41" s="31">
        <f>SUM(J41:M41)</f>
        <v>800980.11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56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56" t="s">
        <v>21</v>
      </c>
      <c r="F43" s="156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56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80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39760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/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39760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B26" sqref="B26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53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112</v>
      </c>
      <c r="F3" s="7"/>
      <c r="G3" s="1"/>
      <c r="H3" s="2"/>
      <c r="I3" s="1"/>
      <c r="J3" s="154"/>
      <c r="K3" s="174">
        <v>40874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4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69</v>
      </c>
      <c r="B6" s="10" t="s">
        <v>341</v>
      </c>
      <c r="C6" s="11" t="s">
        <v>94</v>
      </c>
      <c r="D6" s="12">
        <v>40874</v>
      </c>
      <c r="E6" s="12">
        <v>40876</v>
      </c>
      <c r="F6" s="13">
        <v>39721</v>
      </c>
      <c r="G6" s="14">
        <v>40754</v>
      </c>
      <c r="H6" s="14"/>
      <c r="I6" s="14"/>
      <c r="J6" s="14">
        <v>40754</v>
      </c>
      <c r="K6" s="14"/>
      <c r="L6" s="14"/>
      <c r="M6" s="14"/>
      <c r="N6" s="15">
        <f>SUM(G6+I6)</f>
        <v>40754</v>
      </c>
    </row>
    <row r="7" spans="1:14">
      <c r="A7" s="9"/>
      <c r="B7" s="9"/>
      <c r="C7" s="11"/>
      <c r="D7" s="12"/>
      <c r="E7" s="12"/>
      <c r="F7" s="13"/>
      <c r="G7" s="14"/>
      <c r="H7" s="14"/>
      <c r="I7" s="14"/>
      <c r="J7" s="14"/>
      <c r="K7" s="14"/>
      <c r="L7" s="14"/>
      <c r="M7" s="14"/>
      <c r="N7" s="15">
        <f>SUM(G7+I7)</f>
        <v>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9" si="0">SUM(G8+I8)</f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6"/>
      <c r="L10" s="14"/>
      <c r="M10" s="14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40754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40754</v>
      </c>
      <c r="H41" s="18"/>
      <c r="I41" s="31">
        <f>SUM(I6:I39)</f>
        <v>0</v>
      </c>
      <c r="J41" s="31">
        <f>SUM(J6:J39)</f>
        <v>40754</v>
      </c>
      <c r="K41" s="31">
        <f>SUM(K6:K39)</f>
        <v>0</v>
      </c>
      <c r="L41" s="31">
        <f>SUM(L6:L40)</f>
        <v>0</v>
      </c>
      <c r="M41" s="31">
        <f>SUM(M6:M40)</f>
        <v>0</v>
      </c>
      <c r="N41" s="31">
        <f>SUM(J41:M41)</f>
        <v>40754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54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54" t="s">
        <v>21</v>
      </c>
      <c r="F43" s="154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54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80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39760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1000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40760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0"/>
  <sheetViews>
    <sheetView topLeftCell="A10" workbookViewId="0">
      <selection activeCell="C44" sqref="C44:F48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5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52"/>
      <c r="K3" s="174">
        <v>40874</v>
      </c>
      <c r="L3" s="174"/>
      <c r="M3" s="174"/>
      <c r="N3" s="6" t="s">
        <v>25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2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 t="s">
        <v>83</v>
      </c>
      <c r="B6" s="10" t="s">
        <v>340</v>
      </c>
      <c r="C6" s="11" t="s">
        <v>251</v>
      </c>
      <c r="D6" s="12">
        <v>40874</v>
      </c>
      <c r="E6" s="12">
        <v>40877</v>
      </c>
      <c r="F6" s="13">
        <v>39719</v>
      </c>
      <c r="G6" s="14">
        <v>61131</v>
      </c>
      <c r="H6" s="14"/>
      <c r="I6" s="14"/>
      <c r="J6" s="14"/>
      <c r="K6" s="14">
        <v>61131</v>
      </c>
      <c r="L6" s="14"/>
      <c r="M6" s="14"/>
      <c r="N6" s="15">
        <f>SUM(G6+I6)</f>
        <v>61131</v>
      </c>
    </row>
    <row r="7" spans="1:14">
      <c r="A7" s="9"/>
      <c r="B7" s="9" t="s">
        <v>26</v>
      </c>
      <c r="C7" s="11"/>
      <c r="D7" s="12"/>
      <c r="E7" s="12"/>
      <c r="F7" s="13">
        <v>39720</v>
      </c>
      <c r="G7" s="14"/>
      <c r="H7" s="14" t="s">
        <v>40</v>
      </c>
      <c r="I7" s="14">
        <v>2800</v>
      </c>
      <c r="J7" s="14">
        <v>2800</v>
      </c>
      <c r="K7" s="14"/>
      <c r="L7" s="14"/>
      <c r="M7" s="14"/>
      <c r="N7" s="15">
        <f>SUM(G7+I7)</f>
        <v>2800</v>
      </c>
    </row>
    <row r="8" spans="1:14">
      <c r="A8" s="9"/>
      <c r="B8" s="9"/>
      <c r="C8" s="11"/>
      <c r="D8" s="12"/>
      <c r="E8" s="12"/>
      <c r="F8" s="13"/>
      <c r="G8" s="14"/>
      <c r="H8" s="14"/>
      <c r="I8" s="14"/>
      <c r="J8" s="14"/>
      <c r="K8" s="14"/>
      <c r="L8" s="14"/>
      <c r="M8" s="14"/>
      <c r="N8" s="15">
        <f t="shared" ref="N8:N39" si="0">SUM(G8+I8)</f>
        <v>0</v>
      </c>
    </row>
    <row r="9" spans="1:14">
      <c r="A9" s="9"/>
      <c r="B9" s="9"/>
      <c r="C9" s="11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f t="shared" si="0"/>
        <v>0</v>
      </c>
    </row>
    <row r="10" spans="1:14">
      <c r="A10" s="9"/>
      <c r="B10" s="10"/>
      <c r="C10" s="10"/>
      <c r="D10" s="12"/>
      <c r="E10" s="12"/>
      <c r="F10" s="13"/>
      <c r="G10" s="14"/>
      <c r="H10" s="14"/>
      <c r="I10" s="16"/>
      <c r="J10" s="16"/>
      <c r="K10" s="16"/>
      <c r="L10" s="14"/>
      <c r="M10" s="14"/>
      <c r="N10" s="15">
        <f t="shared" si="0"/>
        <v>0</v>
      </c>
    </row>
    <row r="11" spans="1:14">
      <c r="A11" s="9"/>
      <c r="B11" s="9"/>
      <c r="C11" s="9"/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5">
        <f t="shared" si="0"/>
        <v>0</v>
      </c>
    </row>
    <row r="12" spans="1:14">
      <c r="A12" s="9"/>
      <c r="B12" s="10"/>
      <c r="C12" s="10"/>
      <c r="D12" s="12"/>
      <c r="E12" s="12"/>
      <c r="F12" s="13"/>
      <c r="G12" s="14"/>
      <c r="H12" s="14"/>
      <c r="I12" s="16"/>
      <c r="J12" s="14"/>
      <c r="K12" s="14"/>
      <c r="L12" s="14"/>
      <c r="M12" s="14"/>
      <c r="N12" s="15">
        <f t="shared" si="0"/>
        <v>0</v>
      </c>
    </row>
    <row r="13" spans="1:14">
      <c r="A13" s="9"/>
      <c r="B13" s="10"/>
      <c r="C13" s="10"/>
      <c r="D13" s="12"/>
      <c r="E13" s="12"/>
      <c r="F13" s="13"/>
      <c r="G13" s="14"/>
      <c r="H13" s="14"/>
      <c r="I13" s="16"/>
      <c r="J13" s="14"/>
      <c r="K13" s="14"/>
      <c r="L13" s="14"/>
      <c r="M13" s="17"/>
      <c r="N13" s="15">
        <f t="shared" si="0"/>
        <v>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63931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61131</v>
      </c>
      <c r="H41" s="18"/>
      <c r="I41" s="31">
        <f>SUM(I6:I39)</f>
        <v>2800</v>
      </c>
      <c r="J41" s="31">
        <f>SUM(J6:J39)</f>
        <v>2800</v>
      </c>
      <c r="K41" s="31">
        <f>SUM(K6:K39)</f>
        <v>61131</v>
      </c>
      <c r="L41" s="31">
        <f>SUM(L6:L40)</f>
        <v>0</v>
      </c>
      <c r="M41" s="31">
        <f>SUM(M6:M40)</f>
        <v>0</v>
      </c>
      <c r="N41" s="31">
        <f>SUM(J41:M41)</f>
        <v>63931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52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52" t="s">
        <v>21</v>
      </c>
      <c r="F43" s="152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52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2800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2800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sqref="A1:N48"/>
    </sheetView>
  </sheetViews>
  <sheetFormatPr baseColWidth="10" defaultRowHeight="15"/>
  <cols>
    <col min="2" max="2" width="21.5703125" customWidth="1"/>
    <col min="3" max="3" width="24.85546875" customWidth="1"/>
    <col min="4" max="4" width="12.7109375" customWidth="1"/>
    <col min="8" max="8" width="14.85546875" customWidth="1"/>
    <col min="14" max="14" width="16" customWidth="1"/>
  </cols>
  <sheetData>
    <row r="1" spans="1:14">
      <c r="A1" s="1"/>
      <c r="B1" s="1"/>
      <c r="C1" s="168" t="s">
        <v>0</v>
      </c>
      <c r="D1" s="169"/>
      <c r="E1" s="169"/>
      <c r="F1" s="170"/>
      <c r="G1" s="1"/>
      <c r="H1" s="2"/>
      <c r="I1" s="1"/>
      <c r="J1" s="3" t="s">
        <v>1</v>
      </c>
      <c r="K1" s="149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2"/>
      <c r="I2" s="4"/>
      <c r="J2" s="1"/>
      <c r="K2" s="1"/>
      <c r="L2" s="1"/>
      <c r="M2" s="1"/>
      <c r="N2" s="1"/>
    </row>
    <row r="3" spans="1:14">
      <c r="A3" s="5"/>
      <c r="B3" s="171" t="s">
        <v>2</v>
      </c>
      <c r="C3" s="172"/>
      <c r="D3" s="173"/>
      <c r="E3" s="6" t="s">
        <v>26</v>
      </c>
      <c r="F3" s="7"/>
      <c r="G3" s="1"/>
      <c r="H3" s="2"/>
      <c r="I3" s="1"/>
      <c r="J3" s="150"/>
      <c r="K3" s="174">
        <v>40873</v>
      </c>
      <c r="L3" s="174"/>
      <c r="M3" s="174"/>
      <c r="N3" s="6" t="s">
        <v>27</v>
      </c>
    </row>
    <row r="4" spans="1:14">
      <c r="A4" s="1"/>
      <c r="B4" s="1"/>
      <c r="C4" s="1"/>
      <c r="D4" s="1"/>
      <c r="E4" s="1"/>
      <c r="F4" s="1"/>
      <c r="G4" s="1"/>
      <c r="H4" s="175"/>
      <c r="I4" s="175"/>
      <c r="J4" s="1"/>
      <c r="K4" s="1"/>
      <c r="L4" s="1"/>
      <c r="M4" s="150"/>
      <c r="N4" s="1"/>
    </row>
    <row r="5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>
      <c r="A6" s="9"/>
      <c r="B6" s="10" t="s">
        <v>330</v>
      </c>
      <c r="C6" s="11" t="s">
        <v>17</v>
      </c>
      <c r="D6" s="12">
        <v>40873</v>
      </c>
      <c r="E6" s="12">
        <v>40874</v>
      </c>
      <c r="F6" s="13">
        <v>39711</v>
      </c>
      <c r="G6" s="14">
        <v>24850</v>
      </c>
      <c r="H6" s="14"/>
      <c r="I6" s="14"/>
      <c r="J6" s="14">
        <v>24850</v>
      </c>
      <c r="K6" s="14"/>
      <c r="L6" s="14"/>
      <c r="M6" s="14"/>
      <c r="N6" s="15">
        <f>SUM(G6+I6)</f>
        <v>24850</v>
      </c>
    </row>
    <row r="7" spans="1:14">
      <c r="A7" s="9"/>
      <c r="B7" s="9" t="s">
        <v>331</v>
      </c>
      <c r="C7" s="11" t="s">
        <v>332</v>
      </c>
      <c r="D7" s="12">
        <v>40873</v>
      </c>
      <c r="E7" s="12">
        <v>40874</v>
      </c>
      <c r="F7" s="13">
        <v>39712</v>
      </c>
      <c r="G7" s="14">
        <v>24850</v>
      </c>
      <c r="H7" s="14"/>
      <c r="I7" s="14"/>
      <c r="J7" s="14">
        <v>24850</v>
      </c>
      <c r="K7" s="14"/>
      <c r="L7" s="14"/>
      <c r="M7" s="14"/>
      <c r="N7" s="15">
        <f>SUM(G7+I7)</f>
        <v>24850</v>
      </c>
    </row>
    <row r="8" spans="1:14">
      <c r="A8" s="9"/>
      <c r="B8" s="9" t="s">
        <v>333</v>
      </c>
      <c r="C8" s="11" t="s">
        <v>334</v>
      </c>
      <c r="D8" s="12">
        <v>40873</v>
      </c>
      <c r="E8" s="12">
        <v>40874</v>
      </c>
      <c r="F8" s="13">
        <v>39713</v>
      </c>
      <c r="G8" s="14">
        <v>24353</v>
      </c>
      <c r="H8" s="14"/>
      <c r="I8" s="14"/>
      <c r="J8" s="14"/>
      <c r="K8" s="14">
        <v>24353</v>
      </c>
      <c r="L8" s="14"/>
      <c r="M8" s="14"/>
      <c r="N8" s="15">
        <f t="shared" ref="N8:N39" si="0">SUM(G8+I8)</f>
        <v>24353</v>
      </c>
    </row>
    <row r="9" spans="1:14">
      <c r="A9" s="9"/>
      <c r="B9" s="9" t="s">
        <v>336</v>
      </c>
      <c r="C9" s="11" t="s">
        <v>17</v>
      </c>
      <c r="D9" s="12">
        <v>40873</v>
      </c>
      <c r="E9" s="12">
        <v>40874</v>
      </c>
      <c r="F9" s="13">
        <v>39714</v>
      </c>
      <c r="G9" s="14">
        <v>24850</v>
      </c>
      <c r="H9" s="14"/>
      <c r="I9" s="14"/>
      <c r="J9" s="14"/>
      <c r="K9" s="14">
        <v>24850</v>
      </c>
      <c r="L9" s="14"/>
      <c r="M9" s="14"/>
      <c r="N9" s="15">
        <f t="shared" si="0"/>
        <v>24850</v>
      </c>
    </row>
    <row r="10" spans="1:14">
      <c r="A10" s="9"/>
      <c r="B10" s="10" t="s">
        <v>335</v>
      </c>
      <c r="C10" s="10" t="s">
        <v>17</v>
      </c>
      <c r="D10" s="12">
        <v>40873</v>
      </c>
      <c r="E10" s="12">
        <v>40874</v>
      </c>
      <c r="F10" s="13">
        <v>39715</v>
      </c>
      <c r="G10" s="14">
        <v>24850</v>
      </c>
      <c r="H10" s="14"/>
      <c r="I10" s="16"/>
      <c r="J10" s="16"/>
      <c r="K10" s="16">
        <v>24850</v>
      </c>
      <c r="L10" s="14"/>
      <c r="M10" s="14"/>
      <c r="N10" s="15">
        <f t="shared" si="0"/>
        <v>24850</v>
      </c>
    </row>
    <row r="11" spans="1:14">
      <c r="A11" s="9"/>
      <c r="B11" s="9" t="s">
        <v>337</v>
      </c>
      <c r="C11" s="9" t="s">
        <v>17</v>
      </c>
      <c r="D11" s="12">
        <v>40873</v>
      </c>
      <c r="E11" s="12">
        <v>40874</v>
      </c>
      <c r="F11" s="13">
        <v>39716</v>
      </c>
      <c r="G11" s="14">
        <v>24850</v>
      </c>
      <c r="H11" s="14"/>
      <c r="I11" s="14"/>
      <c r="J11" s="14"/>
      <c r="K11" s="14">
        <v>24850</v>
      </c>
      <c r="L11" s="14"/>
      <c r="M11" s="14"/>
      <c r="N11" s="15">
        <f t="shared" si="0"/>
        <v>24850</v>
      </c>
    </row>
    <row r="12" spans="1:14">
      <c r="A12" s="9"/>
      <c r="B12" s="10" t="s">
        <v>338</v>
      </c>
      <c r="C12" s="10" t="s">
        <v>17</v>
      </c>
      <c r="D12" s="12">
        <v>40873</v>
      </c>
      <c r="E12" s="12">
        <v>40874</v>
      </c>
      <c r="F12" s="13">
        <v>39717</v>
      </c>
      <c r="G12" s="14">
        <v>24850</v>
      </c>
      <c r="H12" s="14"/>
      <c r="I12" s="16"/>
      <c r="J12" s="14">
        <v>24850</v>
      </c>
      <c r="K12" s="14"/>
      <c r="L12" s="14"/>
      <c r="M12" s="14"/>
      <c r="N12" s="15">
        <f t="shared" si="0"/>
        <v>24850</v>
      </c>
    </row>
    <row r="13" spans="1:14">
      <c r="A13" s="9"/>
      <c r="B13" s="10" t="s">
        <v>339</v>
      </c>
      <c r="C13" s="10"/>
      <c r="D13" s="12"/>
      <c r="E13" s="12"/>
      <c r="F13" s="13">
        <v>39718</v>
      </c>
      <c r="G13" s="14"/>
      <c r="H13" s="14" t="s">
        <v>40</v>
      </c>
      <c r="I13" s="16">
        <v>7200</v>
      </c>
      <c r="J13" s="14">
        <v>7200</v>
      </c>
      <c r="K13" s="14"/>
      <c r="L13" s="14"/>
      <c r="M13" s="17"/>
      <c r="N13" s="15">
        <f t="shared" si="0"/>
        <v>7200</v>
      </c>
    </row>
    <row r="14" spans="1:14">
      <c r="A14" s="9"/>
      <c r="B14" s="10"/>
      <c r="C14" s="10"/>
      <c r="D14" s="12"/>
      <c r="E14" s="12"/>
      <c r="F14" s="13"/>
      <c r="G14" s="14"/>
      <c r="H14" s="14"/>
      <c r="I14" s="16"/>
      <c r="J14" s="14"/>
      <c r="K14" s="14"/>
      <c r="L14" s="14"/>
      <c r="M14" s="17"/>
      <c r="N14" s="15">
        <f t="shared" si="0"/>
        <v>0</v>
      </c>
    </row>
    <row r="15" spans="1:14">
      <c r="A15" s="9"/>
      <c r="B15" s="10"/>
      <c r="C15" s="10"/>
      <c r="D15" s="12"/>
      <c r="E15" s="12"/>
      <c r="F15" s="13"/>
      <c r="G15" s="14"/>
      <c r="H15" s="14"/>
      <c r="I15" s="16"/>
      <c r="J15" s="14"/>
      <c r="K15" s="14"/>
      <c r="L15" s="14"/>
      <c r="M15" s="17"/>
      <c r="N15" s="15">
        <f t="shared" si="0"/>
        <v>0</v>
      </c>
    </row>
    <row r="16" spans="1:14">
      <c r="A16" s="9"/>
      <c r="B16" s="10"/>
      <c r="C16" s="10"/>
      <c r="D16" s="12"/>
      <c r="E16" s="12"/>
      <c r="F16" s="13"/>
      <c r="G16" s="14"/>
      <c r="H16" s="14"/>
      <c r="I16" s="16"/>
      <c r="J16" s="14"/>
      <c r="K16" s="14"/>
      <c r="L16" s="14"/>
      <c r="M16" s="17"/>
      <c r="N16" s="15">
        <f t="shared" si="0"/>
        <v>0</v>
      </c>
    </row>
    <row r="17" spans="1:14">
      <c r="A17" s="9"/>
      <c r="B17" s="10"/>
      <c r="C17" s="10"/>
      <c r="D17" s="12"/>
      <c r="E17" s="12"/>
      <c r="F17" s="13"/>
      <c r="G17" s="14"/>
      <c r="H17" s="14"/>
      <c r="I17" s="16"/>
      <c r="J17" s="14"/>
      <c r="K17" s="14"/>
      <c r="L17" s="14"/>
      <c r="M17" s="17"/>
      <c r="N17" s="15">
        <f t="shared" si="0"/>
        <v>0</v>
      </c>
    </row>
    <row r="18" spans="1:14">
      <c r="A18" s="9"/>
      <c r="B18" s="10"/>
      <c r="C18" s="10"/>
      <c r="D18" s="12"/>
      <c r="E18" s="12"/>
      <c r="F18" s="13"/>
      <c r="G18" s="14"/>
      <c r="H18" s="14"/>
      <c r="I18" s="16"/>
      <c r="J18" s="14"/>
      <c r="K18" s="14"/>
      <c r="L18" s="14"/>
      <c r="M18" s="17"/>
      <c r="N18" s="15">
        <f t="shared" si="0"/>
        <v>0</v>
      </c>
    </row>
    <row r="19" spans="1:14">
      <c r="A19" s="9"/>
      <c r="B19" s="10"/>
      <c r="C19" s="10"/>
      <c r="D19" s="12"/>
      <c r="E19" s="12"/>
      <c r="F19" s="13"/>
      <c r="G19" s="14"/>
      <c r="H19" s="14"/>
      <c r="I19" s="16"/>
      <c r="J19" s="14"/>
      <c r="K19" s="14"/>
      <c r="L19" s="14"/>
      <c r="M19" s="17"/>
      <c r="N19" s="15">
        <f t="shared" si="0"/>
        <v>0</v>
      </c>
    </row>
    <row r="20" spans="1:14">
      <c r="A20" s="9"/>
      <c r="B20" s="10"/>
      <c r="C20" s="10"/>
      <c r="D20" s="12"/>
      <c r="E20" s="12"/>
      <c r="F20" s="13"/>
      <c r="G20" s="14"/>
      <c r="H20" s="18"/>
      <c r="I20" s="16"/>
      <c r="J20" s="14"/>
      <c r="K20" s="14"/>
      <c r="L20" s="14"/>
      <c r="M20" s="17"/>
      <c r="N20" s="15">
        <f t="shared" si="0"/>
        <v>0</v>
      </c>
    </row>
    <row r="21" spans="1:14">
      <c r="A21" s="9"/>
      <c r="B21" s="10"/>
      <c r="C21" s="11"/>
      <c r="D21" s="12"/>
      <c r="E21" s="12"/>
      <c r="F21" s="13"/>
      <c r="G21" s="14"/>
      <c r="H21" s="18"/>
      <c r="I21" s="14"/>
      <c r="J21" s="16"/>
      <c r="K21" s="14"/>
      <c r="L21" s="14"/>
      <c r="M21" s="17"/>
      <c r="N21" s="15">
        <f t="shared" si="0"/>
        <v>0</v>
      </c>
    </row>
    <row r="22" spans="1:14">
      <c r="A22" s="9"/>
      <c r="B22" s="10"/>
      <c r="C22" s="11"/>
      <c r="D22" s="12"/>
      <c r="E22" s="12"/>
      <c r="F22" s="13"/>
      <c r="G22" s="14"/>
      <c r="H22" s="18"/>
      <c r="I22" s="14"/>
      <c r="J22" s="16"/>
      <c r="K22" s="14"/>
      <c r="L22" s="14"/>
      <c r="M22" s="17"/>
      <c r="N22" s="15">
        <f t="shared" si="0"/>
        <v>0</v>
      </c>
    </row>
    <row r="23" spans="1:14">
      <c r="A23" s="9"/>
      <c r="B23" s="10"/>
      <c r="C23" s="10"/>
      <c r="D23" s="12"/>
      <c r="E23" s="12"/>
      <c r="F23" s="13"/>
      <c r="G23" s="14"/>
      <c r="H23" s="18"/>
      <c r="I23" s="16"/>
      <c r="J23" s="14"/>
      <c r="K23" s="14"/>
      <c r="L23" s="14"/>
      <c r="M23" s="17"/>
      <c r="N23" s="15">
        <f t="shared" si="0"/>
        <v>0</v>
      </c>
    </row>
    <row r="24" spans="1:14">
      <c r="A24" s="19"/>
      <c r="B24" s="10"/>
      <c r="C24" s="11"/>
      <c r="D24" s="12"/>
      <c r="E24" s="12"/>
      <c r="F24" s="13"/>
      <c r="G24" s="14"/>
      <c r="H24" s="18"/>
      <c r="I24" s="14"/>
      <c r="J24" s="16"/>
      <c r="K24" s="14"/>
      <c r="L24" s="14"/>
      <c r="M24" s="17"/>
      <c r="N24" s="15">
        <f t="shared" si="0"/>
        <v>0</v>
      </c>
    </row>
    <row r="25" spans="1:14">
      <c r="A25" s="19"/>
      <c r="B25" s="20"/>
      <c r="C25" s="11"/>
      <c r="D25" s="12"/>
      <c r="E25" s="12"/>
      <c r="F25" s="13"/>
      <c r="G25" s="14"/>
      <c r="H25" s="18"/>
      <c r="I25" s="16"/>
      <c r="J25" s="14"/>
      <c r="K25" s="14"/>
      <c r="L25" s="14"/>
      <c r="M25" s="17"/>
      <c r="N25" s="15">
        <f t="shared" si="0"/>
        <v>0</v>
      </c>
    </row>
    <row r="26" spans="1:14">
      <c r="A26" s="19"/>
      <c r="B26" s="20"/>
      <c r="C26" s="11"/>
      <c r="D26" s="12"/>
      <c r="E26" s="12"/>
      <c r="F26" s="13"/>
      <c r="G26" s="14"/>
      <c r="H26" s="18"/>
      <c r="I26" s="16"/>
      <c r="J26" s="16"/>
      <c r="K26" s="14"/>
      <c r="L26" s="14"/>
      <c r="M26" s="17"/>
      <c r="N26" s="15">
        <f t="shared" si="0"/>
        <v>0</v>
      </c>
    </row>
    <row r="27" spans="1:14">
      <c r="A27" s="19"/>
      <c r="B27" s="9"/>
      <c r="C27" s="11"/>
      <c r="D27" s="12"/>
      <c r="E27" s="12"/>
      <c r="F27" s="13"/>
      <c r="G27" s="14"/>
      <c r="H27" s="18"/>
      <c r="I27" s="16"/>
      <c r="J27" s="16"/>
      <c r="K27" s="14"/>
      <c r="L27" s="14"/>
      <c r="M27" s="17"/>
      <c r="N27" s="15">
        <f t="shared" si="0"/>
        <v>0</v>
      </c>
    </row>
    <row r="28" spans="1:14">
      <c r="A28" s="19"/>
      <c r="B28" s="20"/>
      <c r="C28" s="11"/>
      <c r="D28" s="12"/>
      <c r="E28" s="12"/>
      <c r="F28" s="13"/>
      <c r="G28" s="14"/>
      <c r="H28" s="18"/>
      <c r="I28" s="14"/>
      <c r="J28" s="14"/>
      <c r="K28" s="14"/>
      <c r="L28" s="14"/>
      <c r="M28" s="17"/>
      <c r="N28" s="15">
        <f t="shared" si="0"/>
        <v>0</v>
      </c>
    </row>
    <row r="29" spans="1:14">
      <c r="A29" s="21"/>
      <c r="B29" s="20"/>
      <c r="C29" s="11"/>
      <c r="D29" s="12"/>
      <c r="E29" s="12"/>
      <c r="F29" s="13"/>
      <c r="G29" s="14"/>
      <c r="H29" s="22"/>
      <c r="I29" s="23"/>
      <c r="J29" s="14"/>
      <c r="K29" s="24"/>
      <c r="L29" s="14"/>
      <c r="M29" s="17"/>
      <c r="N29" s="15">
        <f t="shared" si="0"/>
        <v>0</v>
      </c>
    </row>
    <row r="30" spans="1:14">
      <c r="A30" s="21"/>
      <c r="B30" s="25"/>
      <c r="C30" s="11"/>
      <c r="D30" s="12"/>
      <c r="E30" s="12"/>
      <c r="F30" s="13"/>
      <c r="G30" s="26"/>
      <c r="H30" s="22"/>
      <c r="I30" s="23"/>
      <c r="J30" s="26"/>
      <c r="K30" s="24"/>
      <c r="L30" s="26"/>
      <c r="M30" s="17"/>
      <c r="N30" s="15">
        <f t="shared" si="0"/>
        <v>0</v>
      </c>
    </row>
    <row r="31" spans="1:14">
      <c r="A31" s="21"/>
      <c r="B31" s="25"/>
      <c r="C31" s="25"/>
      <c r="D31" s="27"/>
      <c r="E31" s="27"/>
      <c r="F31" s="13"/>
      <c r="G31" s="26"/>
      <c r="H31" s="22"/>
      <c r="I31" s="23"/>
      <c r="J31" s="26"/>
      <c r="K31" s="24"/>
      <c r="L31" s="26"/>
      <c r="M31" s="17"/>
      <c r="N31" s="15">
        <f t="shared" si="0"/>
        <v>0</v>
      </c>
    </row>
    <row r="32" spans="1:14">
      <c r="A32" s="28"/>
      <c r="B32" s="29"/>
      <c r="C32" s="29"/>
      <c r="D32" s="27"/>
      <c r="E32" s="27"/>
      <c r="F32" s="13"/>
      <c r="G32" s="14"/>
      <c r="H32" s="22"/>
      <c r="I32" s="23"/>
      <c r="J32" s="14"/>
      <c r="K32" s="26"/>
      <c r="L32" s="14"/>
      <c r="M32" s="17"/>
      <c r="N32" s="15">
        <f t="shared" si="0"/>
        <v>0</v>
      </c>
    </row>
    <row r="33" spans="1:14">
      <c r="A33" s="28"/>
      <c r="B33" s="30"/>
      <c r="C33" s="30"/>
      <c r="D33" s="27"/>
      <c r="E33" s="27"/>
      <c r="F33" s="13"/>
      <c r="G33" s="14"/>
      <c r="H33" s="22"/>
      <c r="I33" s="23"/>
      <c r="J33" s="14"/>
      <c r="K33" s="26"/>
      <c r="L33" s="14"/>
      <c r="M33" s="17"/>
      <c r="N33" s="15">
        <f t="shared" si="0"/>
        <v>0</v>
      </c>
    </row>
    <row r="34" spans="1:14">
      <c r="A34" s="28"/>
      <c r="B34" s="30"/>
      <c r="C34" s="29"/>
      <c r="D34" s="27"/>
      <c r="E34" s="27"/>
      <c r="F34" s="13"/>
      <c r="G34" s="14"/>
      <c r="H34" s="22"/>
      <c r="I34" s="23"/>
      <c r="J34" s="14"/>
      <c r="K34" s="26"/>
      <c r="L34" s="14"/>
      <c r="M34" s="17"/>
      <c r="N34" s="15">
        <f t="shared" si="0"/>
        <v>0</v>
      </c>
    </row>
    <row r="35" spans="1:14">
      <c r="A35" s="28"/>
      <c r="B35" s="30"/>
      <c r="C35" s="29"/>
      <c r="D35" s="27"/>
      <c r="E35" s="27"/>
      <c r="F35" s="29"/>
      <c r="G35" s="14"/>
      <c r="H35" s="22"/>
      <c r="I35" s="23"/>
      <c r="J35" s="14"/>
      <c r="K35" s="26"/>
      <c r="L35" s="14"/>
      <c r="M35" s="17"/>
      <c r="N35" s="15">
        <f t="shared" si="0"/>
        <v>0</v>
      </c>
    </row>
    <row r="36" spans="1:14">
      <c r="A36" s="28"/>
      <c r="B36" s="30"/>
      <c r="C36" s="29"/>
      <c r="D36" s="27"/>
      <c r="E36" s="27"/>
      <c r="F36" s="29"/>
      <c r="G36" s="14"/>
      <c r="H36" s="22"/>
      <c r="I36" s="23"/>
      <c r="J36" s="14"/>
      <c r="K36" s="26"/>
      <c r="L36" s="14"/>
      <c r="M36" s="17"/>
      <c r="N36" s="15">
        <f t="shared" si="0"/>
        <v>0</v>
      </c>
    </row>
    <row r="37" spans="1:14">
      <c r="A37" s="28"/>
      <c r="B37" s="30"/>
      <c r="C37" s="29"/>
      <c r="D37" s="27"/>
      <c r="E37" s="27"/>
      <c r="F37" s="29"/>
      <c r="G37" s="14"/>
      <c r="H37" s="22"/>
      <c r="I37" s="23"/>
      <c r="J37" s="14"/>
      <c r="K37" s="26"/>
      <c r="L37" s="14"/>
      <c r="M37" s="17"/>
      <c r="N37" s="15">
        <f t="shared" si="0"/>
        <v>0</v>
      </c>
    </row>
    <row r="38" spans="1:14">
      <c r="A38" s="28"/>
      <c r="B38" s="30"/>
      <c r="C38" s="29"/>
      <c r="D38" s="27"/>
      <c r="E38" s="27"/>
      <c r="F38" s="29"/>
      <c r="G38" s="14"/>
      <c r="H38" s="22"/>
      <c r="I38" s="23"/>
      <c r="J38" s="14"/>
      <c r="K38" s="26"/>
      <c r="L38" s="14"/>
      <c r="M38" s="17"/>
      <c r="N38" s="15">
        <f t="shared" si="0"/>
        <v>0</v>
      </c>
    </row>
    <row r="39" spans="1:14">
      <c r="A39" s="28"/>
      <c r="B39" s="30"/>
      <c r="C39" s="29"/>
      <c r="D39" s="27"/>
      <c r="E39" s="27"/>
      <c r="F39" s="29"/>
      <c r="G39" s="14"/>
      <c r="H39" s="22"/>
      <c r="I39" s="23"/>
      <c r="J39" s="14"/>
      <c r="K39" s="26"/>
      <c r="L39" s="14"/>
      <c r="M39" s="17"/>
      <c r="N39" s="15">
        <f t="shared" si="0"/>
        <v>0</v>
      </c>
    </row>
    <row r="40" spans="1:14">
      <c r="A40" s="28"/>
      <c r="B40" s="30"/>
      <c r="C40" s="29"/>
      <c r="D40" s="27"/>
      <c r="E40" s="27"/>
      <c r="F40" s="29"/>
      <c r="G40" s="14"/>
      <c r="H40" s="22"/>
      <c r="I40" s="23"/>
      <c r="J40" s="14"/>
      <c r="K40" s="26"/>
      <c r="L40" s="14"/>
      <c r="M40" s="17"/>
      <c r="N40" s="15">
        <f>SUM(G41+I41)</f>
        <v>180653</v>
      </c>
    </row>
    <row r="41" spans="1:14">
      <c r="A41" s="6" t="s">
        <v>18</v>
      </c>
      <c r="B41" s="6"/>
      <c r="C41" s="32"/>
      <c r="D41" s="33"/>
      <c r="E41" s="33"/>
      <c r="F41" s="33"/>
      <c r="G41" s="14">
        <f>SUM(G6:G40)</f>
        <v>173453</v>
      </c>
      <c r="H41" s="18"/>
      <c r="I41" s="31">
        <f>SUM(I6:I39)</f>
        <v>7200</v>
      </c>
      <c r="J41" s="31">
        <f>SUM(J6:J39)</f>
        <v>81750</v>
      </c>
      <c r="K41" s="31">
        <f>SUM(K6:K39)</f>
        <v>98903</v>
      </c>
      <c r="L41" s="31">
        <f>SUM(L6:L40)</f>
        <v>0</v>
      </c>
      <c r="M41" s="31">
        <f>SUM(M6:M40)</f>
        <v>0</v>
      </c>
      <c r="N41" s="31">
        <f>SUM(J41:M41)</f>
        <v>180653</v>
      </c>
    </row>
    <row r="42" spans="1:14">
      <c r="A42" s="1"/>
      <c r="B42" s="1"/>
      <c r="C42" s="1"/>
      <c r="D42" s="34"/>
      <c r="E42" s="1"/>
      <c r="F42" s="1"/>
      <c r="G42" s="1"/>
      <c r="H42" s="35" t="s">
        <v>19</v>
      </c>
      <c r="I42" s="36"/>
      <c r="J42" s="32"/>
      <c r="K42" s="150"/>
      <c r="L42" s="32"/>
      <c r="M42" s="32"/>
      <c r="N42" s="1"/>
    </row>
    <row r="43" spans="1:14" ht="18.75">
      <c r="A43" s="6" t="s">
        <v>20</v>
      </c>
      <c r="B43" s="6"/>
      <c r="C43" s="1"/>
      <c r="D43" s="34"/>
      <c r="E43" s="150" t="s">
        <v>21</v>
      </c>
      <c r="F43" s="150"/>
      <c r="G43" s="37"/>
      <c r="H43" s="176"/>
      <c r="I43" s="177"/>
      <c r="J43" s="38"/>
      <c r="K43" s="39"/>
      <c r="L43" s="39"/>
      <c r="M43" s="1"/>
      <c r="N43" s="1"/>
    </row>
    <row r="44" spans="1:14" ht="15.75">
      <c r="A44" s="6" t="s">
        <v>22</v>
      </c>
      <c r="B44" s="150"/>
      <c r="C44" s="40"/>
      <c r="D44" s="41"/>
      <c r="E44" s="178">
        <v>497</v>
      </c>
      <c r="F44" s="179"/>
      <c r="G44" s="180"/>
      <c r="H44" s="181"/>
      <c r="I44" s="182"/>
      <c r="J44" s="39"/>
      <c r="K44" s="39"/>
      <c r="L44" s="39"/>
      <c r="M44" s="1"/>
      <c r="N44" s="42"/>
    </row>
    <row r="45" spans="1:14">
      <c r="A45" s="6" t="s">
        <v>23</v>
      </c>
      <c r="B45" s="1"/>
      <c r="C45" s="43">
        <v>0</v>
      </c>
      <c r="D45" s="41"/>
      <c r="E45" s="41"/>
      <c r="F45" s="41"/>
      <c r="G45" s="1"/>
      <c r="H45" s="44"/>
      <c r="I45" s="45"/>
      <c r="J45" s="1"/>
      <c r="K45" s="1"/>
      <c r="L45" s="1"/>
      <c r="M45" s="1"/>
      <c r="N45" s="42"/>
    </row>
    <row r="46" spans="1:14" ht="13.5" customHeight="1">
      <c r="A46" s="1"/>
      <c r="B46" s="1"/>
      <c r="C46" s="46">
        <f>((C44+C45)*E44)</f>
        <v>0</v>
      </c>
      <c r="D46" s="41"/>
      <c r="E46" s="41"/>
      <c r="F46" s="41"/>
      <c r="G46" s="1"/>
      <c r="H46" s="2"/>
      <c r="I46" s="1"/>
      <c r="J46" s="1"/>
      <c r="K46" s="1"/>
      <c r="L46" s="1"/>
      <c r="M46" s="1"/>
      <c r="N46" s="42"/>
    </row>
    <row r="47" spans="1:14">
      <c r="A47" s="6" t="s">
        <v>24</v>
      </c>
      <c r="B47" s="1"/>
      <c r="C47" s="47">
        <v>81750</v>
      </c>
      <c r="D47" s="41"/>
      <c r="E47" s="41"/>
      <c r="F47" s="41"/>
      <c r="G47" s="1"/>
      <c r="H47" s="2"/>
      <c r="I47" s="1"/>
      <c r="J47" s="1"/>
      <c r="K47" s="1"/>
      <c r="L47" s="1"/>
      <c r="M47" s="1"/>
      <c r="N47" s="1"/>
    </row>
    <row r="48" spans="1:14">
      <c r="A48" s="167" t="s">
        <v>16</v>
      </c>
      <c r="B48" s="167"/>
      <c r="C48" s="46">
        <f>SUM(C46+C47)</f>
        <v>81750</v>
      </c>
      <c r="D48" s="41"/>
      <c r="E48" s="41"/>
      <c r="F48" s="41"/>
      <c r="G48" s="1"/>
      <c r="H48" s="2"/>
      <c r="I48" s="1"/>
      <c r="J48" s="1"/>
      <c r="K48" s="1"/>
      <c r="L48" s="1"/>
      <c r="M48" s="1"/>
      <c r="N48" s="34"/>
    </row>
    <row r="49" spans="1:12">
      <c r="A49" s="88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</sheetData>
  <mergeCells count="8">
    <mergeCell ref="A48:B48"/>
    <mergeCell ref="C1:F1"/>
    <mergeCell ref="B3:D3"/>
    <mergeCell ref="K3:M3"/>
    <mergeCell ref="H4:I4"/>
    <mergeCell ref="H43:I43"/>
    <mergeCell ref="E44:F44"/>
    <mergeCell ref="G44:I4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59</vt:i4>
      </vt:variant>
      <vt:variant>
        <vt:lpstr>Rangos con nombre</vt:lpstr>
      </vt:variant>
      <vt:variant>
        <vt:i4>47</vt:i4>
      </vt:variant>
    </vt:vector>
  </HeadingPairs>
  <TitlesOfParts>
    <vt:vector size="106" baseType="lpstr">
      <vt:lpstr>NOVIEMBRE 30 PM</vt:lpstr>
      <vt:lpstr>NOVIEMBRE 30 AM </vt:lpstr>
      <vt:lpstr>NOVIEMBRE 29 PM</vt:lpstr>
      <vt:lpstr>NOVIEMBRE 29 am</vt:lpstr>
      <vt:lpstr>NOVIEMBRE 28 PM</vt:lpstr>
      <vt:lpstr>NOVIEMBRE 28 AM </vt:lpstr>
      <vt:lpstr>NOVIEMBRE 27 PM</vt:lpstr>
      <vt:lpstr>NOVIEMBRE 27 AM</vt:lpstr>
      <vt:lpstr>NOVIEMBRE 26 PM</vt:lpstr>
      <vt:lpstr>NOVIEMBRE 26 AM</vt:lpstr>
      <vt:lpstr>NOVIEMBRE 25 PM </vt:lpstr>
      <vt:lpstr>NOVIEMBRE 24 PM </vt:lpstr>
      <vt:lpstr>NOVIEMBRE 24 AM </vt:lpstr>
      <vt:lpstr>NOVIEMBRE 23 PM</vt:lpstr>
      <vt:lpstr>NOVIEMBRE 23 AM </vt:lpstr>
      <vt:lpstr>NOVIEMBRE 22 PM</vt:lpstr>
      <vt:lpstr>NOVIEMBRE 22 AM</vt:lpstr>
      <vt:lpstr>NOVIEMBRE 21 PM</vt:lpstr>
      <vt:lpstr>NOVIEMBRE 21 AM </vt:lpstr>
      <vt:lpstr>NOVIEMBRE 20 PM </vt:lpstr>
      <vt:lpstr>NOVIEMBRE 20 AM </vt:lpstr>
      <vt:lpstr>NOVIEMBRE 19 PM</vt:lpstr>
      <vt:lpstr>NOVIEMBRE 19 AM</vt:lpstr>
      <vt:lpstr>NOVIEMBRE 18 PM </vt:lpstr>
      <vt:lpstr>NOVIEMBRE 18 am</vt:lpstr>
      <vt:lpstr>NOVIEMBRE 17 PM </vt:lpstr>
      <vt:lpstr>NOVIEMBRE 17 AM</vt:lpstr>
      <vt:lpstr>NOVIEMBRE 16 PM</vt:lpstr>
      <vt:lpstr>NOVIEMBRE 16 AM </vt:lpstr>
      <vt:lpstr>NOVIEMBRE 15 PM</vt:lpstr>
      <vt:lpstr>NOVIEMBRE 15 am</vt:lpstr>
      <vt:lpstr>NOVIEMBRE 14 PM</vt:lpstr>
      <vt:lpstr>NOVIEMBRE 14 AM </vt:lpstr>
      <vt:lpstr>NOVIEMBRE 13 PM </vt:lpstr>
      <vt:lpstr>NOVIEMBRE 13 AM</vt:lpstr>
      <vt:lpstr>NOVIEMBRE 12 PM</vt:lpstr>
      <vt:lpstr>NOVIEMBRE 12 AM </vt:lpstr>
      <vt:lpstr>NOVIEMBRE 11 PM</vt:lpstr>
      <vt:lpstr>NOVIEMBRE 11 AM </vt:lpstr>
      <vt:lpstr>NOVIEMBRE 10 PM </vt:lpstr>
      <vt:lpstr>NOVIEMBRE 10 am</vt:lpstr>
      <vt:lpstr>NOVIEMBRE 09 AM  (2)</vt:lpstr>
      <vt:lpstr>NOVIEMBRE 09 AM </vt:lpstr>
      <vt:lpstr>NOVIEMBRE 08 PM </vt:lpstr>
      <vt:lpstr>NOVIEMBRE 08 AM</vt:lpstr>
      <vt:lpstr>NOVIEMBRE 07 PM</vt:lpstr>
      <vt:lpstr>NOVIEMBRE 07 AM </vt:lpstr>
      <vt:lpstr>NOVIEMBRE 06 PM </vt:lpstr>
      <vt:lpstr>NOVIEMBRE 06 AM</vt:lpstr>
      <vt:lpstr>NOVIEMBRE 05 PM</vt:lpstr>
      <vt:lpstr>NOVIEMBRE 05 AM </vt:lpstr>
      <vt:lpstr>NOVIEMBRE 04 PM</vt:lpstr>
      <vt:lpstr>NOVIEMBRE 04 AM</vt:lpstr>
      <vt:lpstr>NOVIEMBRE 03 PM</vt:lpstr>
      <vt:lpstr>NOVIEMBRE 03 AM </vt:lpstr>
      <vt:lpstr>NOVIEMBRE 02 PM</vt:lpstr>
      <vt:lpstr>NOVIEMBRE 02 AM </vt:lpstr>
      <vt:lpstr>NOVIEMBRE 01 PM </vt:lpstr>
      <vt:lpstr>NOVIEMBRE 01 PM</vt:lpstr>
      <vt:lpstr>'NOVIEMBRE 01 PM'!Área_de_impresión</vt:lpstr>
      <vt:lpstr>'NOVIEMBRE 01 PM '!Área_de_impresión</vt:lpstr>
      <vt:lpstr>'NOVIEMBRE 02 AM '!Área_de_impresión</vt:lpstr>
      <vt:lpstr>'NOVIEMBRE 02 PM'!Área_de_impresión</vt:lpstr>
      <vt:lpstr>'NOVIEMBRE 03 AM '!Área_de_impresión</vt:lpstr>
      <vt:lpstr>'NOVIEMBRE 03 PM'!Área_de_impresión</vt:lpstr>
      <vt:lpstr>'NOVIEMBRE 04 AM'!Área_de_impresión</vt:lpstr>
      <vt:lpstr>'NOVIEMBRE 04 PM'!Área_de_impresión</vt:lpstr>
      <vt:lpstr>'NOVIEMBRE 05 AM '!Área_de_impresión</vt:lpstr>
      <vt:lpstr>'NOVIEMBRE 05 PM'!Área_de_impresión</vt:lpstr>
      <vt:lpstr>'NOVIEMBRE 06 AM'!Área_de_impresión</vt:lpstr>
      <vt:lpstr>'NOVIEMBRE 09 AM  (2)'!Área_de_impresión</vt:lpstr>
      <vt:lpstr>'NOVIEMBRE 10 am'!Área_de_impresión</vt:lpstr>
      <vt:lpstr>'NOVIEMBRE 10 PM '!Área_de_impresión</vt:lpstr>
      <vt:lpstr>'NOVIEMBRE 11 AM '!Área_de_impresión</vt:lpstr>
      <vt:lpstr>'NOVIEMBRE 11 PM'!Área_de_impresión</vt:lpstr>
      <vt:lpstr>'NOVIEMBRE 12 AM '!Área_de_impresión</vt:lpstr>
      <vt:lpstr>'NOVIEMBRE 12 PM'!Área_de_impresión</vt:lpstr>
      <vt:lpstr>'NOVIEMBRE 13 AM'!Área_de_impresión</vt:lpstr>
      <vt:lpstr>'NOVIEMBRE 13 PM '!Área_de_impresión</vt:lpstr>
      <vt:lpstr>'NOVIEMBRE 14 AM '!Área_de_impresión</vt:lpstr>
      <vt:lpstr>'NOVIEMBRE 14 PM'!Área_de_impresión</vt:lpstr>
      <vt:lpstr>'NOVIEMBRE 15 am'!Área_de_impresión</vt:lpstr>
      <vt:lpstr>'NOVIEMBRE 15 PM'!Área_de_impresión</vt:lpstr>
      <vt:lpstr>'NOVIEMBRE 16 PM'!Área_de_impresión</vt:lpstr>
      <vt:lpstr>'NOVIEMBRE 17 AM'!Área_de_impresión</vt:lpstr>
      <vt:lpstr>'NOVIEMBRE 17 PM '!Área_de_impresión</vt:lpstr>
      <vt:lpstr>'NOVIEMBRE 18 am'!Área_de_impresión</vt:lpstr>
      <vt:lpstr>'NOVIEMBRE 18 PM '!Área_de_impresión</vt:lpstr>
      <vt:lpstr>'NOVIEMBRE 19 PM'!Área_de_impresión</vt:lpstr>
      <vt:lpstr>'NOVIEMBRE 20 AM '!Área_de_impresión</vt:lpstr>
      <vt:lpstr>'NOVIEMBRE 20 PM '!Área_de_impresión</vt:lpstr>
      <vt:lpstr>'NOVIEMBRE 21 PM'!Área_de_impresión</vt:lpstr>
      <vt:lpstr>'NOVIEMBRE 22 AM'!Área_de_impresión</vt:lpstr>
      <vt:lpstr>'NOVIEMBRE 22 PM'!Área_de_impresión</vt:lpstr>
      <vt:lpstr>'NOVIEMBRE 23 AM '!Área_de_impresión</vt:lpstr>
      <vt:lpstr>'NOVIEMBRE 23 PM'!Área_de_impresión</vt:lpstr>
      <vt:lpstr>'NOVIEMBRE 24 AM '!Área_de_impresión</vt:lpstr>
      <vt:lpstr>'NOVIEMBRE 24 PM '!Área_de_impresión</vt:lpstr>
      <vt:lpstr>'NOVIEMBRE 25 PM '!Área_de_impresión</vt:lpstr>
      <vt:lpstr>'NOVIEMBRE 26 PM'!Área_de_impresión</vt:lpstr>
      <vt:lpstr>'NOVIEMBRE 27 AM'!Área_de_impresión</vt:lpstr>
      <vt:lpstr>'NOVIEMBRE 28 PM'!Área_de_impresión</vt:lpstr>
      <vt:lpstr>'NOVIEMBRE 29 am'!Área_de_impresión</vt:lpstr>
      <vt:lpstr>'NOVIEMBRE 29 PM'!Área_de_impresión</vt:lpstr>
      <vt:lpstr>'NOVIEMBRE 30 AM '!Área_de_impresión</vt:lpstr>
      <vt:lpstr>'NOVIEMBRE 30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2012-07-31T19:43:34Z</dcterms:modified>
</cp:coreProperties>
</file>