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OCTUBRE 31 PM" sheetId="62" r:id="rId1"/>
    <sheet name="OCTUBRE 31 AM " sheetId="61" r:id="rId2"/>
    <sheet name="OCTUBRE 30 PM " sheetId="60" r:id="rId3"/>
    <sheet name="OCTUBRE 30 AM " sheetId="59" r:id="rId4"/>
    <sheet name="OCTUBRE 29 PM" sheetId="58" r:id="rId5"/>
    <sheet name="OCTUBRE 29 AM " sheetId="57" r:id="rId6"/>
    <sheet name="OCTUBRE 28 PM " sheetId="56" r:id="rId7"/>
    <sheet name="OCTUBRE 28 AM " sheetId="55" r:id="rId8"/>
    <sheet name="OCTUBRE 27 AM " sheetId="54" r:id="rId9"/>
    <sheet name="OCTUBRE 27 AM" sheetId="53" r:id="rId10"/>
    <sheet name="OCTUBRE 26 PM" sheetId="52" r:id="rId11"/>
    <sheet name="OCTUBRE 26  AM " sheetId="51" r:id="rId12"/>
    <sheet name="OCTUBRE 25 PM " sheetId="50" r:id="rId13"/>
    <sheet name="OCTUBRE 256 AM" sheetId="49" r:id="rId14"/>
    <sheet name="OCTUBRE 24 PM" sheetId="48" r:id="rId15"/>
    <sheet name="OCTUBRE 24 AM" sheetId="47" r:id="rId16"/>
    <sheet name="OCTUBRE 23 PM " sheetId="46" r:id="rId17"/>
    <sheet name="OCTUBRE 23 AM" sheetId="45" r:id="rId18"/>
    <sheet name="OCTUBRE 22 PM " sheetId="44" r:id="rId19"/>
    <sheet name="OCTUBRE 22 AM " sheetId="43" r:id="rId20"/>
    <sheet name="OCTUBRE 21 PM" sheetId="42" r:id="rId21"/>
    <sheet name="OCTUBRE 21 AM" sheetId="41" r:id="rId22"/>
    <sheet name="OCTUBRE 20 PM" sheetId="40" r:id="rId23"/>
    <sheet name="OCTUBRE 20 AM " sheetId="39" r:id="rId24"/>
    <sheet name="OCTUBRE 19 PM" sheetId="38" r:id="rId25"/>
    <sheet name="OCTUBRE 19 AM " sheetId="37" r:id="rId26"/>
    <sheet name="OCTUBRE 18 PM " sheetId="36" r:id="rId27"/>
    <sheet name="OCTUBRE 17 PM " sheetId="35" r:id="rId28"/>
    <sheet name="OCTUBRE 17 AM " sheetId="34" r:id="rId29"/>
    <sheet name="OCTUBRE 16 PM " sheetId="33" r:id="rId30"/>
    <sheet name="OCTUBRE 16 AM " sheetId="32" r:id="rId31"/>
    <sheet name="OCTUBRE 15 PM " sheetId="31" r:id="rId32"/>
    <sheet name="OCTUBRE 15 AM " sheetId="30" r:id="rId33"/>
    <sheet name="OCTUBRE 14 PM" sheetId="29" r:id="rId34"/>
    <sheet name="OCTUBRE 14 AM " sheetId="28" r:id="rId35"/>
    <sheet name="OCTUBRE 13 PM " sheetId="27" r:id="rId36"/>
    <sheet name="OCTUBRE 13 AM" sheetId="26" r:id="rId37"/>
    <sheet name="OCTUBRE 12 PM" sheetId="25" r:id="rId38"/>
    <sheet name="OCTUBRE 12 AM " sheetId="24" r:id="rId39"/>
    <sheet name="OCTUBRE 11 PM" sheetId="23" r:id="rId40"/>
    <sheet name="OCTUBRE 11 am" sheetId="22" r:id="rId41"/>
    <sheet name="OCTUBRE 10 PM " sheetId="21" r:id="rId42"/>
    <sheet name="OCTUBRE 10 AM " sheetId="20" r:id="rId43"/>
    <sheet name="OCTUBRE 09 PM " sheetId="19" r:id="rId44"/>
    <sheet name="OCTUBRE 09 am" sheetId="18" r:id="rId45"/>
    <sheet name="OCTUBRE 08 PM " sheetId="17" r:id="rId46"/>
    <sheet name="OCTUBRE 08 AM " sheetId="16" r:id="rId47"/>
    <sheet name="OCTUBRE 07 AM " sheetId="15" r:id="rId48"/>
    <sheet name="OCTUBRE O6 PM" sheetId="14" r:id="rId49"/>
    <sheet name="OCTUBRE 06 AM" sheetId="13" r:id="rId50"/>
    <sheet name="OCTUBRE 05 PM" sheetId="12" r:id="rId51"/>
    <sheet name="0CTUBRE 05 AM " sheetId="11" r:id="rId52"/>
    <sheet name="0CTUBRE 04 PM" sheetId="10" r:id="rId53"/>
    <sheet name="0CTUBRE 04 AM" sheetId="9" r:id="rId54"/>
    <sheet name="0CTUBRE 03 PM" sheetId="8" r:id="rId55"/>
    <sheet name="0CTUBRE 03 AM " sheetId="7" r:id="rId56"/>
    <sheet name="0CTUBRE 02 PM" sheetId="6" r:id="rId57"/>
    <sheet name="0CTUBRE 02 AM " sheetId="5" r:id="rId58"/>
    <sheet name="0CTUBRE 01 PM" sheetId="4" r:id="rId59"/>
    <sheet name="0CTUBRE 01 AM" sheetId="1" r:id="rId60"/>
  </sheets>
  <definedNames>
    <definedName name="_xlnm.Print_Area" localSheetId="58">'0CTUBRE 01 PM'!$A$1:$N$49</definedName>
    <definedName name="_xlnm.Print_Area" localSheetId="57">'0CTUBRE 02 AM '!$A$1:$N$49</definedName>
    <definedName name="_xlnm.Print_Area" localSheetId="55">'0CTUBRE 03 AM '!$A$1:$N$49</definedName>
    <definedName name="_xlnm.Print_Area" localSheetId="54">'0CTUBRE 03 PM'!$A$1:$N$49</definedName>
    <definedName name="_xlnm.Print_Area" localSheetId="53">'0CTUBRE 04 AM'!$A$1:$N$49</definedName>
    <definedName name="_xlnm.Print_Area" localSheetId="52">'0CTUBRE 04 PM'!$A$1:$N$49</definedName>
    <definedName name="_xlnm.Print_Area" localSheetId="51">'0CTUBRE 05 AM '!$A$1:$N$49</definedName>
    <definedName name="_xlnm.Print_Area" localSheetId="47">'OCTUBRE 07 AM '!$A$1:$N$49</definedName>
    <definedName name="_xlnm.Print_Area" localSheetId="46">'OCTUBRE 08 AM '!$A$1:$N$49</definedName>
    <definedName name="_xlnm.Print_Area" localSheetId="42">'OCTUBRE 10 AM '!$A$4:$N$49</definedName>
    <definedName name="_xlnm.Print_Area" localSheetId="35">'OCTUBRE 13 PM '!$A$1:$N$49</definedName>
    <definedName name="_xlnm.Print_Area" localSheetId="34">'OCTUBRE 14 AM '!$A$1:$N$49</definedName>
    <definedName name="_xlnm.Print_Area" localSheetId="33">'OCTUBRE 14 PM'!$A$1:$N$49</definedName>
    <definedName name="_xlnm.Print_Area" localSheetId="30">'OCTUBRE 16 AM '!$A$1:$N$49</definedName>
    <definedName name="_xlnm.Print_Area" localSheetId="29">'OCTUBRE 16 PM '!$A$1:$N$49</definedName>
    <definedName name="_xlnm.Print_Area" localSheetId="28">'OCTUBRE 17 AM '!$A$1:$N$49</definedName>
    <definedName name="_xlnm.Print_Area" localSheetId="27">'OCTUBRE 17 PM '!$A$1:$N$49</definedName>
    <definedName name="_xlnm.Print_Area" localSheetId="26">'OCTUBRE 18 PM '!$A$1:$N$49</definedName>
    <definedName name="_xlnm.Print_Area" localSheetId="25">'OCTUBRE 19 AM '!$A$1:$N$49</definedName>
    <definedName name="_xlnm.Print_Area" localSheetId="22">'OCTUBRE 20 PM'!$A$1:$N$49</definedName>
    <definedName name="_xlnm.Print_Area" localSheetId="21">'OCTUBRE 21 AM'!$A$1:$N$49</definedName>
    <definedName name="_xlnm.Print_Area" localSheetId="20">'OCTUBRE 21 PM'!$A$1:$N$49</definedName>
    <definedName name="_xlnm.Print_Area" localSheetId="19">'OCTUBRE 22 AM '!$A$1:$N$49</definedName>
    <definedName name="_xlnm.Print_Area" localSheetId="18">'OCTUBRE 22 PM '!$A$1:$N$49</definedName>
    <definedName name="_xlnm.Print_Area" localSheetId="17">'OCTUBRE 23 AM'!$A$1:$N$49</definedName>
    <definedName name="_xlnm.Print_Area" localSheetId="14">'OCTUBRE 24 PM'!$A$1:$N$49</definedName>
    <definedName name="_xlnm.Print_Area" localSheetId="12">'OCTUBRE 25 PM '!$A$1:$N$49</definedName>
    <definedName name="_xlnm.Print_Area" localSheetId="13">'OCTUBRE 256 AM'!$A$1:$N$49</definedName>
    <definedName name="_xlnm.Print_Area" localSheetId="10">'OCTUBRE 26 PM'!$A$1:$N$49</definedName>
    <definedName name="_xlnm.Print_Area" localSheetId="9">'OCTUBRE 27 AM'!$A$1:$N$49</definedName>
    <definedName name="_xlnm.Print_Area" localSheetId="8">'OCTUBRE 27 AM '!$A$1:$N$49</definedName>
    <definedName name="_xlnm.Print_Area" localSheetId="7">'OCTUBRE 28 AM '!$A$1:$N$49</definedName>
    <definedName name="_xlnm.Print_Area" localSheetId="4">'OCTUBRE 29 PM'!$A$1:$N$49</definedName>
    <definedName name="_xlnm.Print_Area" localSheetId="3">'OCTUBRE 30 AM '!$A$1:$N$48</definedName>
    <definedName name="_xlnm.Print_Area" localSheetId="2">'OCTUBRE 30 PM '!$A$1:$N$48</definedName>
    <definedName name="_xlnm.Print_Area" localSheetId="0">'OCTUBRE 31 PM'!$A$1:$N$48</definedName>
  </definedNames>
  <calcPr calcId="124519"/>
</workbook>
</file>

<file path=xl/calcChain.xml><?xml version="1.0" encoding="utf-8"?>
<calcChain xmlns="http://schemas.openxmlformats.org/spreadsheetml/2006/main">
  <c r="C46" i="62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61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60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59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58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57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5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7" i="5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6" i="36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 s="1"/>
  <c r="C47" i="3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 s="1"/>
  <c r="C47" i="3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 s="1"/>
  <c r="N41" i="33"/>
  <c r="N42"/>
  <c r="C47"/>
  <c r="C49" s="1"/>
  <c r="M42"/>
  <c r="L42"/>
  <c r="K42"/>
  <c r="J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47" i="3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 s="1"/>
  <c r="C47" i="3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/>
  <c r="C47" i="3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9"/>
  <c r="C49" s="1"/>
  <c r="N6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1"/>
  <c r="C47" i="1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M42" i="17"/>
  <c r="C47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6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5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4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3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2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1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0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9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8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7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6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"/>
  <c r="C49" s="1"/>
  <c r="L42" l="1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</calcChain>
</file>

<file path=xl/sharedStrings.xml><?xml version="1.0" encoding="utf-8"?>
<sst xmlns="http://schemas.openxmlformats.org/spreadsheetml/2006/main" count="2044" uniqueCount="270">
  <si>
    <t xml:space="preserve">        HOTEL SAN BOSCO DE LA FORTUNA S.A</t>
  </si>
  <si>
    <t>CIERRE DIARIO CAJA</t>
  </si>
  <si>
    <t xml:space="preserve">                        ENCARGADO DE RECEPCION:</t>
  </si>
  <si>
    <t xml:space="preserve">CAROLINA </t>
  </si>
  <si>
    <t>AM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</si>
  <si>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</si>
  <si>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</si>
  <si>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</si>
  <si>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</si>
  <si>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</si>
  <si>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</si>
  <si>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</si>
  <si>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</si>
  <si>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</si>
  <si>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</si>
  <si>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</si>
  <si>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</si>
  <si>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</si>
  <si>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</si>
  <si>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STEPHANIE ARROYO</t>
  </si>
  <si>
    <t xml:space="preserve">WK </t>
  </si>
  <si>
    <t>ROSA EUGENIA PICADO</t>
  </si>
  <si>
    <t>LUIS MORA QUESADA</t>
  </si>
  <si>
    <t>CARO</t>
  </si>
  <si>
    <t>BEBIDAS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</si>
  <si>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</si>
  <si>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</si>
  <si>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</si>
  <si>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</si>
  <si>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</si>
  <si>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</si>
  <si>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</si>
  <si>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PM</t>
  </si>
  <si>
    <t>DANIEL</t>
  </si>
  <si>
    <t>ALVARO SANCHO</t>
  </si>
  <si>
    <t>WK</t>
  </si>
  <si>
    <t>MYNOR SALAS</t>
  </si>
  <si>
    <t>JOSE</t>
  </si>
  <si>
    <t>GERARDO</t>
  </si>
  <si>
    <t>CARLOS</t>
  </si>
  <si>
    <t>ELGER</t>
  </si>
  <si>
    <t>CAROLINA</t>
  </si>
  <si>
    <t>FELIX</t>
  </si>
  <si>
    <t xml:space="preserve">LISBETH CHAVES </t>
  </si>
  <si>
    <t>FRANKLIN BOSCO</t>
  </si>
  <si>
    <t>CO-AGENCIA V CIELO AZUL</t>
  </si>
  <si>
    <t>MARLIE VAN DEN BERGE</t>
  </si>
  <si>
    <t>V=4875</t>
  </si>
  <si>
    <t>GAP</t>
  </si>
  <si>
    <t>CRA 110917</t>
  </si>
  <si>
    <t>EVERGREEN</t>
  </si>
  <si>
    <t>CAMINO TRAVEL</t>
  </si>
  <si>
    <t>DE CAT</t>
  </si>
  <si>
    <t>TITS</t>
  </si>
  <si>
    <t>JAY</t>
  </si>
  <si>
    <t>EXPEDIA</t>
  </si>
  <si>
    <t>JOSIMAR</t>
  </si>
  <si>
    <t>EMINET LOGISTIC</t>
  </si>
  <si>
    <t>JENNIFER</t>
  </si>
  <si>
    <t>PABLO</t>
  </si>
  <si>
    <t>CAFER REY</t>
  </si>
  <si>
    <t xml:space="preserve">AM </t>
  </si>
  <si>
    <t>CAFÉ REY</t>
  </si>
  <si>
    <t>CO</t>
  </si>
  <si>
    <t>CHARLES</t>
  </si>
  <si>
    <t>CARLOS HERRERA</t>
  </si>
  <si>
    <t>CO-SKUARES CREATIVO</t>
  </si>
  <si>
    <t>27</t>
  </si>
  <si>
    <t>NIV</t>
  </si>
  <si>
    <t>19</t>
  </si>
  <si>
    <t>ARNOLDO RAMIREZ</t>
  </si>
  <si>
    <t>CO-STT</t>
  </si>
  <si>
    <t>22</t>
  </si>
  <si>
    <t>ROBERT KENNEDY</t>
  </si>
  <si>
    <t>23-24</t>
  </si>
  <si>
    <t>JOSE RAMIREZ</t>
  </si>
  <si>
    <t>ALEXANDRE</t>
  </si>
  <si>
    <t>V : 4876</t>
  </si>
  <si>
    <t>PATRICK</t>
  </si>
  <si>
    <t>CARMEN</t>
  </si>
  <si>
    <t>GRUPO BI COSTA RICA</t>
  </si>
  <si>
    <t>BI COSTA RICA</t>
  </si>
  <si>
    <t>21</t>
  </si>
  <si>
    <t>HERNAN R</t>
  </si>
  <si>
    <t>16</t>
  </si>
  <si>
    <t>RICARDO</t>
  </si>
  <si>
    <t>KRISTY EJJALTY</t>
  </si>
  <si>
    <t>GECKO TRAIL</t>
  </si>
  <si>
    <t>FREDDY CESPEDES</t>
  </si>
  <si>
    <t xml:space="preserve">REMMELE </t>
  </si>
  <si>
    <t>SELECT COSTA RICA</t>
  </si>
  <si>
    <t xml:space="preserve">JAVIER </t>
  </si>
  <si>
    <t>CO-CAFÉ BRITT</t>
  </si>
  <si>
    <t xml:space="preserve">ALBERTO </t>
  </si>
  <si>
    <t>EMINENT LOGISTICA</t>
  </si>
  <si>
    <t>TRAVELOCITY</t>
  </si>
  <si>
    <t>18</t>
  </si>
  <si>
    <t>CARLOS REYES</t>
  </si>
  <si>
    <t>CAFÉ EL REY</t>
  </si>
  <si>
    <t>17</t>
  </si>
  <si>
    <t xml:space="preserve">JUAN ZARATE </t>
  </si>
  <si>
    <t>V=4877</t>
  </si>
  <si>
    <t>VAN DER BERGE</t>
  </si>
  <si>
    <t xml:space="preserve">CAMINOT TRAVEL </t>
  </si>
  <si>
    <t>GRUPO AUC # 136</t>
  </si>
  <si>
    <t>MARIA JOSE VILLAVERDE</t>
  </si>
  <si>
    <t>COSTA RICA TOP TOURS</t>
  </si>
  <si>
    <t>MOLLY MC CARTHY</t>
  </si>
  <si>
    <t xml:space="preserve">MOLINAS MARCOS </t>
  </si>
  <si>
    <t xml:space="preserve">SWISS TRAVEL </t>
  </si>
  <si>
    <t>MALLORY BROWN</t>
  </si>
  <si>
    <t>DESAFIO LA FORTUNA</t>
  </si>
  <si>
    <t>LEONARDO ALVARADO</t>
  </si>
  <si>
    <t>ICE</t>
  </si>
  <si>
    <t>DESAYUNO</t>
  </si>
  <si>
    <t>ANDRES</t>
  </si>
  <si>
    <t>SUPRO</t>
  </si>
  <si>
    <t>20</t>
  </si>
  <si>
    <t>EFREN</t>
  </si>
  <si>
    <t>ORBITZ</t>
  </si>
  <si>
    <t>ROBERT</t>
  </si>
  <si>
    <t>EMINENT</t>
  </si>
  <si>
    <t>V : 4878</t>
  </si>
  <si>
    <t xml:space="preserve">AGROCOMERCIAL </t>
  </si>
  <si>
    <t>EDUARDO</t>
  </si>
  <si>
    <t>V : 4879</t>
  </si>
  <si>
    <t>RANDALL</t>
  </si>
  <si>
    <t>ALQUILER</t>
  </si>
  <si>
    <t>|</t>
  </si>
  <si>
    <t>MR FIEDERIKE FLOTH</t>
  </si>
  <si>
    <t xml:space="preserve">SELVIN FALLAS </t>
  </si>
  <si>
    <t xml:space="preserve">ROSA COTO </t>
  </si>
  <si>
    <t>CO-GUIA DT</t>
  </si>
  <si>
    <t>DANILO ALFARO</t>
  </si>
  <si>
    <t>HERIBERTO CORDERO</t>
  </si>
  <si>
    <t>TRANSPORTE ROKA -CO</t>
  </si>
  <si>
    <t>ESTEBAN QUIROS</t>
  </si>
  <si>
    <t>MANZUR CALVO</t>
  </si>
  <si>
    <t>JEFF</t>
  </si>
  <si>
    <t>VALERIA</t>
  </si>
  <si>
    <t>WOEHRL</t>
  </si>
  <si>
    <t>FACY 39378 NULA</t>
  </si>
  <si>
    <t>12-13</t>
  </si>
  <si>
    <t>MERCEDES</t>
  </si>
  <si>
    <t>MARGARITA</t>
  </si>
  <si>
    <t>11</t>
  </si>
  <si>
    <t>GENER</t>
  </si>
  <si>
    <t>19-40</t>
  </si>
  <si>
    <t>ROB</t>
  </si>
  <si>
    <t>24</t>
  </si>
  <si>
    <t>CARLOS V</t>
  </si>
  <si>
    <t>CARLOS VALVERDE</t>
  </si>
  <si>
    <t>V: 4880</t>
  </si>
  <si>
    <t>DANIELA</t>
  </si>
  <si>
    <t>ALLAN</t>
  </si>
  <si>
    <t>CAROLINA MENDEZ</t>
  </si>
  <si>
    <t>DANIEL JIMENEZ</t>
  </si>
  <si>
    <t>MAURICIO</t>
  </si>
  <si>
    <t>ADRIAN RODRIGUEZ</t>
  </si>
  <si>
    <t>CO-AVON DE COSTARICA</t>
  </si>
  <si>
    <t xml:space="preserve">DANIEL </t>
  </si>
  <si>
    <t>CO-CAFÉ REY</t>
  </si>
  <si>
    <t>RAFEL ARGUEDAS</t>
  </si>
  <si>
    <t>ABRAHAM</t>
  </si>
  <si>
    <t>ERLEND</t>
  </si>
  <si>
    <t>GABRIELA HIDALGO</t>
  </si>
  <si>
    <t>CO- COR.COM.IND. EL LAGAR</t>
  </si>
  <si>
    <t>EMILIO ORTUÑO</t>
  </si>
  <si>
    <t>CO-ABONOS AGRO</t>
  </si>
  <si>
    <t>ALEJANDRO ROMAN</t>
  </si>
  <si>
    <t>LUIS MADRIGAL</t>
  </si>
  <si>
    <t>BANCO POPULAR</t>
  </si>
  <si>
    <t>ANDRES GARITA</t>
  </si>
  <si>
    <t xml:space="preserve">JOSE ANGULO </t>
  </si>
  <si>
    <t>AVON DE COSTA RICA</t>
  </si>
  <si>
    <t>JOSI</t>
  </si>
  <si>
    <t>FAC 39404 NULA</t>
  </si>
  <si>
    <t>WARREN VALVERDE</t>
  </si>
  <si>
    <t>PICO &amp; LIASA S.A</t>
  </si>
  <si>
    <t>ROGELIO RAMOS</t>
  </si>
  <si>
    <t>V=4881</t>
  </si>
  <si>
    <t xml:space="preserve">GABRIELA HIDALGO </t>
  </si>
  <si>
    <t xml:space="preserve">EMILIO ORTUÑO </t>
  </si>
  <si>
    <t xml:space="preserve">ABONOS AGRO </t>
  </si>
  <si>
    <t>TATIANA ZELEDON</t>
  </si>
  <si>
    <t>CO-INA</t>
  </si>
  <si>
    <t xml:space="preserve">DANIA </t>
  </si>
  <si>
    <t>LECHELMAYR &amp; ANDERL</t>
  </si>
  <si>
    <t xml:space="preserve">VALERIA </t>
  </si>
  <si>
    <t>BEIDAS-DESAYUNO</t>
  </si>
  <si>
    <t>MARACONI CEDEÑO</t>
  </si>
  <si>
    <t>EXP TROPICALES</t>
  </si>
  <si>
    <t>AVON DE CR</t>
  </si>
  <si>
    <t>KENNETH</t>
  </si>
  <si>
    <t xml:space="preserve">ARTHUR </t>
  </si>
  <si>
    <t>LUIS</t>
  </si>
  <si>
    <t>NATALIA</t>
  </si>
  <si>
    <t>COLLEN HURLEY</t>
  </si>
  <si>
    <t>KELLIE HOFFAN</t>
  </si>
  <si>
    <t>SUSAN</t>
  </si>
  <si>
    <t>VOSTECH</t>
  </si>
  <si>
    <t>ARTHUR</t>
  </si>
  <si>
    <t>V= 4373</t>
  </si>
  <si>
    <t>WENDY</t>
  </si>
  <si>
    <t>ALEJANDRO CHAVES</t>
  </si>
  <si>
    <t xml:space="preserve">EMILY MC KAY </t>
  </si>
  <si>
    <t>ANYA YEARWOOD</t>
  </si>
  <si>
    <t>VICTOR DE LA BARRA</t>
  </si>
  <si>
    <t>INBAL JERBY</t>
  </si>
  <si>
    <t>ERLINDA</t>
  </si>
  <si>
    <t>26</t>
  </si>
  <si>
    <t>AMIT</t>
  </si>
  <si>
    <t>34</t>
  </si>
  <si>
    <t>EMINENT LOGISTIC</t>
  </si>
  <si>
    <t>50</t>
  </si>
  <si>
    <t>MIRIAM</t>
  </si>
  <si>
    <t>TAL</t>
  </si>
  <si>
    <t>DENNIS</t>
  </si>
  <si>
    <t>TERREL</t>
  </si>
  <si>
    <t>V 4884</t>
  </si>
  <si>
    <t>KATHERINE</t>
  </si>
  <si>
    <t>CARIBEAN T</t>
  </si>
  <si>
    <t>MRS ORTELEE</t>
  </si>
  <si>
    <t xml:space="preserve">ECOLE VIAJES </t>
  </si>
  <si>
    <t>CARLOS ARGUELLO</t>
  </si>
  <si>
    <t xml:space="preserve">CO </t>
  </si>
  <si>
    <t>ELIZABETH VILLEGAS</t>
  </si>
  <si>
    <t>SUEÑOS TOURS</t>
  </si>
  <si>
    <t>BEBIDAD</t>
  </si>
  <si>
    <t xml:space="preserve">CO-CAFÉ REY </t>
  </si>
  <si>
    <t xml:space="preserve">JULIE BALDERSON </t>
  </si>
  <si>
    <t>AVENTURAS COST A COST</t>
  </si>
  <si>
    <t>TERREL M TUCKER</t>
  </si>
  <si>
    <t>HUGO CARRILLO</t>
  </si>
  <si>
    <t>TOYCOS</t>
  </si>
  <si>
    <t>JOHNNY</t>
  </si>
  <si>
    <t>GUISELLE</t>
  </si>
  <si>
    <t>25</t>
  </si>
  <si>
    <t>DAVID</t>
  </si>
  <si>
    <t>PROLUSA</t>
  </si>
  <si>
    <t>V : 4885</t>
  </si>
  <si>
    <t>SULMAN</t>
  </si>
  <si>
    <t>AGROCOMERCIAL</t>
  </si>
  <si>
    <t>V : 4882</t>
  </si>
  <si>
    <t>ROSA</t>
  </si>
  <si>
    <t>QCC - CC</t>
  </si>
  <si>
    <t>VESA TOURS</t>
  </si>
  <si>
    <t>PEDRO</t>
  </si>
  <si>
    <t>DENNIS ERBRICK</t>
  </si>
  <si>
    <t>23</t>
  </si>
  <si>
    <t xml:space="preserve">DENNIS </t>
  </si>
  <si>
    <t>4</t>
  </si>
  <si>
    <t xml:space="preserve">MARTIN MARTINEZ </t>
  </si>
  <si>
    <t>ANNIE CHAN</t>
  </si>
  <si>
    <t>KARO</t>
  </si>
  <si>
    <t>39471 NUL</t>
  </si>
  <si>
    <t xml:space="preserve">  debido a q la tarjeta era tipo cheques viajeros, no tenia cuenta, ni nombre, voucher de los $80 quedan en el cierre, hay q hacer la devolucion a cacja chica de san bosco.</t>
  </si>
  <si>
    <t>NOTA: Fact 39471 fue cancelada el 29 oct, tour se suspendio por mal tiempo,el cliente salia del pais y necesitaba el dinero se le dio en cash,</t>
  </si>
  <si>
    <t xml:space="preserve">BI COSTA RICA </t>
  </si>
  <si>
    <t>26-34-40</t>
  </si>
  <si>
    <t>OSCAR ALFARO RUIZ</t>
  </si>
  <si>
    <t>RAISA HANNUS</t>
  </si>
  <si>
    <t>LEONOR ARGUELLO</t>
  </si>
  <si>
    <t xml:space="preserve">SANDY </t>
  </si>
  <si>
    <t>RICARDO GONZALEZ</t>
  </si>
  <si>
    <t>MARION RENCE</t>
  </si>
  <si>
    <t>KAROLINA</t>
  </si>
  <si>
    <t>BEBIDA</t>
  </si>
  <si>
    <t>JIM</t>
  </si>
  <si>
    <t>15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</si>
</sst>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3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166" fontId="20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2" fillId="0" borderId="0" xfId="0" applyFont="1"/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28" workbookViewId="0">
      <selection activeCell="B50" sqref="B50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6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67"/>
      <c r="K3" s="175">
        <v>40847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6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269</v>
      </c>
      <c r="B6" s="12" t="s">
        <v>268</v>
      </c>
      <c r="C6" s="20" t="s">
        <v>35</v>
      </c>
      <c r="D6" s="13">
        <v>40847</v>
      </c>
      <c r="E6" s="13">
        <v>40848</v>
      </c>
      <c r="F6" s="14">
        <v>39483</v>
      </c>
      <c r="G6" s="15">
        <v>25400</v>
      </c>
      <c r="H6" s="15"/>
      <c r="I6" s="15"/>
      <c r="J6" s="15"/>
      <c r="K6" s="15">
        <v>25400</v>
      </c>
      <c r="L6" s="15"/>
      <c r="M6" s="15"/>
      <c r="N6" s="17">
        <f t="shared" ref="N6:N39" si="0">SUM(G6+I6)</f>
        <v>25400</v>
      </c>
    </row>
    <row r="7" spans="1:14">
      <c r="A7" s="11"/>
      <c r="B7" s="12"/>
      <c r="C7" s="20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25400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25400</v>
      </c>
      <c r="H41" s="19"/>
      <c r="I41" s="35">
        <f>SUM(I6:I39)</f>
        <v>0</v>
      </c>
      <c r="J41" s="35">
        <f>SUM(J6:J39)</f>
        <v>0</v>
      </c>
      <c r="K41" s="35">
        <f>SUM(K6:K39)</f>
        <v>25400</v>
      </c>
      <c r="L41" s="35">
        <f>SUM(L6:L40)</f>
        <v>0</v>
      </c>
      <c r="M41" s="35">
        <f>SUM(M6:M40)</f>
        <v>0</v>
      </c>
      <c r="N41" s="35">
        <f>SUM(J41:M41)</f>
        <v>25400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67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67" t="s">
        <v>28</v>
      </c>
      <c r="F43" s="167"/>
      <c r="G43" s="39"/>
      <c r="H43" s="177"/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67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>
        <v>0</v>
      </c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0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J7" sqref="J7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4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147"/>
      <c r="K3" s="175">
        <v>40843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4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149</v>
      </c>
      <c r="B6" s="12" t="s">
        <v>236</v>
      </c>
      <c r="C6" s="20" t="s">
        <v>35</v>
      </c>
      <c r="D6" s="13">
        <v>40843</v>
      </c>
      <c r="E6" s="13">
        <v>40844</v>
      </c>
      <c r="F6" s="14">
        <v>39456</v>
      </c>
      <c r="G6" s="15">
        <v>55105</v>
      </c>
      <c r="H6" s="15"/>
      <c r="I6" s="15"/>
      <c r="J6" s="15"/>
      <c r="K6" s="15">
        <v>55105</v>
      </c>
      <c r="L6" s="15"/>
      <c r="M6" s="15"/>
      <c r="N6" s="17">
        <f t="shared" ref="N6:N40" si="0">SUM(G6+I6)</f>
        <v>55105</v>
      </c>
    </row>
    <row r="7" spans="1:14">
      <c r="A7" s="11" t="s">
        <v>237</v>
      </c>
      <c r="B7" s="11" t="s">
        <v>238</v>
      </c>
      <c r="C7" s="12" t="s">
        <v>239</v>
      </c>
      <c r="D7" s="13">
        <v>40843</v>
      </c>
      <c r="E7" s="13">
        <v>40844</v>
      </c>
      <c r="F7" s="14">
        <v>39457</v>
      </c>
      <c r="G7" s="15">
        <v>21000</v>
      </c>
      <c r="H7" s="15"/>
      <c r="I7" s="15"/>
      <c r="J7" s="15"/>
      <c r="K7" s="15">
        <v>21000</v>
      </c>
      <c r="L7" s="15"/>
      <c r="M7" s="15"/>
      <c r="N7" s="17">
        <f t="shared" si="0"/>
        <v>21000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76105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76105</v>
      </c>
      <c r="H42" s="19"/>
      <c r="I42" s="35">
        <f>SUM(I6:I40)</f>
        <v>0</v>
      </c>
      <c r="J42" s="35">
        <f>SUM(J6:J40)</f>
        <v>0</v>
      </c>
      <c r="K42" s="35">
        <f>SUM(K6:K40)</f>
        <v>76105</v>
      </c>
      <c r="L42" s="35">
        <f>SUM(L6:L41)</f>
        <v>0</v>
      </c>
      <c r="M42" s="35">
        <f>SUM(M6:M41)</f>
        <v>0</v>
      </c>
      <c r="N42" s="35">
        <f>SUM(J42:M42)</f>
        <v>76105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47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47" t="s">
        <v>28</v>
      </c>
      <c r="F44" s="147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47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9"/>
  <sheetViews>
    <sheetView topLeftCell="C27"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4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45"/>
      <c r="K3" s="175">
        <v>40842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45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233</v>
      </c>
      <c r="C6" s="20" t="s">
        <v>234</v>
      </c>
      <c r="D6" s="13">
        <v>40842</v>
      </c>
      <c r="E6" s="13">
        <v>40843</v>
      </c>
      <c r="F6" s="14">
        <v>39452</v>
      </c>
      <c r="G6" s="15">
        <v>47380</v>
      </c>
      <c r="H6" s="15"/>
      <c r="I6" s="15"/>
      <c r="J6" s="15"/>
      <c r="K6" s="15">
        <v>47380</v>
      </c>
      <c r="L6" s="15"/>
      <c r="M6" s="15"/>
      <c r="N6" s="17">
        <f t="shared" ref="N6:N40" si="0">SUM(G6+I6)</f>
        <v>47380</v>
      </c>
    </row>
    <row r="7" spans="1:14">
      <c r="A7" s="11"/>
      <c r="B7" s="11" t="s">
        <v>235</v>
      </c>
      <c r="C7" s="12" t="s">
        <v>62</v>
      </c>
      <c r="D7" s="13">
        <v>40842</v>
      </c>
      <c r="E7" s="13">
        <v>40843</v>
      </c>
      <c r="F7" s="14">
        <v>39453</v>
      </c>
      <c r="G7" s="15">
        <v>17000</v>
      </c>
      <c r="H7" s="15"/>
      <c r="I7" s="15"/>
      <c r="J7" s="15"/>
      <c r="K7" s="15">
        <v>17000</v>
      </c>
      <c r="L7" s="15"/>
      <c r="M7" s="15"/>
      <c r="N7" s="17">
        <f t="shared" si="0"/>
        <v>17000</v>
      </c>
    </row>
    <row r="8" spans="1:14">
      <c r="A8" s="11"/>
      <c r="B8" s="11" t="s">
        <v>115</v>
      </c>
      <c r="C8" s="20" t="s">
        <v>116</v>
      </c>
      <c r="D8" s="13">
        <v>40842</v>
      </c>
      <c r="E8" s="13">
        <v>40843</v>
      </c>
      <c r="F8" s="14">
        <v>39454</v>
      </c>
      <c r="G8" s="15">
        <v>19500</v>
      </c>
      <c r="H8" s="15"/>
      <c r="I8" s="15"/>
      <c r="J8" s="15"/>
      <c r="K8" s="15">
        <v>19500</v>
      </c>
      <c r="L8" s="15"/>
      <c r="M8" s="15"/>
      <c r="N8" s="17">
        <f t="shared" si="0"/>
        <v>19500</v>
      </c>
    </row>
    <row r="9" spans="1:14">
      <c r="A9" s="11"/>
      <c r="B9" s="11" t="s">
        <v>33</v>
      </c>
      <c r="C9" s="20"/>
      <c r="D9" s="13"/>
      <c r="E9" s="13"/>
      <c r="F9" s="14">
        <v>39455</v>
      </c>
      <c r="G9" s="15"/>
      <c r="H9" s="15" t="s">
        <v>24</v>
      </c>
      <c r="I9" s="15">
        <v>2800</v>
      </c>
      <c r="J9" s="15">
        <v>2800</v>
      </c>
      <c r="K9" s="15"/>
      <c r="L9" s="15"/>
      <c r="M9" s="18"/>
      <c r="N9" s="17">
        <f t="shared" si="0"/>
        <v>2800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86680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83880</v>
      </c>
      <c r="H42" s="19"/>
      <c r="I42" s="35">
        <f>SUM(I6:I40)</f>
        <v>2800</v>
      </c>
      <c r="J42" s="35">
        <f>SUM(J6:J40)</f>
        <v>2800</v>
      </c>
      <c r="K42" s="35">
        <f>SUM(K6:K40)</f>
        <v>83880</v>
      </c>
      <c r="L42" s="35">
        <f>SUM(L6:L41)</f>
        <v>0</v>
      </c>
      <c r="M42" s="35">
        <f>SUM(M6:M41)</f>
        <v>0</v>
      </c>
      <c r="N42" s="35">
        <f>SUM(J42:M42)</f>
        <v>86680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45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45" t="s">
        <v>28</v>
      </c>
      <c r="F44" s="145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45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2800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2800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sqref="A1:XFD104857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4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</v>
      </c>
      <c r="F3" s="8"/>
      <c r="G3" s="1"/>
      <c r="H3" s="2"/>
      <c r="I3" s="1"/>
      <c r="J3" s="143"/>
      <c r="K3" s="175">
        <v>40842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43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160</v>
      </c>
      <c r="C6" s="20" t="s">
        <v>229</v>
      </c>
      <c r="D6" s="13">
        <v>40840</v>
      </c>
      <c r="E6" s="13">
        <v>40842</v>
      </c>
      <c r="F6" s="14">
        <v>39449</v>
      </c>
      <c r="G6" s="15">
        <v>34000</v>
      </c>
      <c r="H6" s="15"/>
      <c r="I6" s="15"/>
      <c r="J6" s="15">
        <v>34000</v>
      </c>
      <c r="K6" s="15"/>
      <c r="L6" s="15"/>
      <c r="M6" s="15"/>
      <c r="N6" s="17">
        <f t="shared" ref="N6:N40" si="0">SUM(G6+I6)</f>
        <v>34000</v>
      </c>
    </row>
    <row r="7" spans="1:14">
      <c r="A7" s="11"/>
      <c r="B7" s="11" t="s">
        <v>230</v>
      </c>
      <c r="C7" s="12" t="s">
        <v>231</v>
      </c>
      <c r="D7" s="13">
        <v>40863</v>
      </c>
      <c r="E7" s="13">
        <v>40865</v>
      </c>
      <c r="F7" s="14">
        <v>39450</v>
      </c>
      <c r="G7" s="15">
        <v>47380</v>
      </c>
      <c r="H7" s="15"/>
      <c r="I7" s="15"/>
      <c r="J7" s="15"/>
      <c r="K7" s="15"/>
      <c r="L7" s="15"/>
      <c r="M7" s="15">
        <v>47380</v>
      </c>
      <c r="N7" s="17">
        <f t="shared" si="0"/>
        <v>47380</v>
      </c>
    </row>
    <row r="8" spans="1:14">
      <c r="A8" s="11"/>
      <c r="B8" s="11" t="s">
        <v>232</v>
      </c>
      <c r="C8" s="20" t="s">
        <v>20</v>
      </c>
      <c r="D8" s="13">
        <v>40841</v>
      </c>
      <c r="E8" s="13">
        <v>40842</v>
      </c>
      <c r="F8" s="14">
        <v>39451</v>
      </c>
      <c r="G8" s="15">
        <v>28325</v>
      </c>
      <c r="H8" s="15"/>
      <c r="I8" s="15"/>
      <c r="J8" s="15"/>
      <c r="K8" s="15">
        <v>28325</v>
      </c>
      <c r="L8" s="15"/>
      <c r="M8" s="15"/>
      <c r="N8" s="17">
        <f t="shared" si="0"/>
        <v>28325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109705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109705</v>
      </c>
      <c r="H42" s="19"/>
      <c r="I42" s="35">
        <f>SUM(I6:I40)</f>
        <v>0</v>
      </c>
      <c r="J42" s="35">
        <f>SUM(J6:J40)</f>
        <v>34000</v>
      </c>
      <c r="K42" s="35">
        <f>SUM(K6:K40)</f>
        <v>28325</v>
      </c>
      <c r="L42" s="35">
        <f>SUM(L6:L41)</f>
        <v>0</v>
      </c>
      <c r="M42" s="35">
        <f>SUM(M6:M41)</f>
        <v>47380</v>
      </c>
      <c r="N42" s="35">
        <f>SUM(J42:M42)</f>
        <v>109705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43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43" t="s">
        <v>28</v>
      </c>
      <c r="F44" s="143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43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34000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34000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F23" sqref="F23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4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</v>
      </c>
      <c r="F3" s="8"/>
      <c r="G3" s="1"/>
      <c r="H3" s="2"/>
      <c r="I3" s="1"/>
      <c r="J3" s="141"/>
      <c r="K3" s="175">
        <v>40841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4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222</v>
      </c>
      <c r="C6" s="20" t="s">
        <v>223</v>
      </c>
      <c r="D6" s="13">
        <v>40852</v>
      </c>
      <c r="E6" s="13">
        <v>40854</v>
      </c>
      <c r="F6" s="14">
        <v>39445</v>
      </c>
      <c r="G6" s="15">
        <v>39140</v>
      </c>
      <c r="H6" s="15"/>
      <c r="I6" s="15"/>
      <c r="J6" s="15"/>
      <c r="K6" s="15"/>
      <c r="L6" s="15"/>
      <c r="M6" s="15">
        <v>39140</v>
      </c>
      <c r="N6" s="17">
        <f t="shared" ref="N6:N40" si="0">SUM(G6+I6)</f>
        <v>39140</v>
      </c>
    </row>
    <row r="7" spans="1:14">
      <c r="A7" s="11"/>
      <c r="B7" s="11" t="s">
        <v>224</v>
      </c>
      <c r="C7" s="12" t="s">
        <v>225</v>
      </c>
      <c r="D7" s="13">
        <v>40841</v>
      </c>
      <c r="E7" s="13">
        <v>40842</v>
      </c>
      <c r="F7" s="14">
        <v>39446</v>
      </c>
      <c r="G7" s="15">
        <v>17000</v>
      </c>
      <c r="H7" s="15"/>
      <c r="I7" s="15"/>
      <c r="J7" s="15"/>
      <c r="K7" s="15">
        <v>17000</v>
      </c>
      <c r="L7" s="15"/>
      <c r="M7" s="15"/>
      <c r="N7" s="17">
        <f t="shared" si="0"/>
        <v>17000</v>
      </c>
    </row>
    <row r="8" spans="1:14">
      <c r="A8" s="11"/>
      <c r="B8" s="11" t="s">
        <v>226</v>
      </c>
      <c r="C8" s="20" t="s">
        <v>227</v>
      </c>
      <c r="D8" s="13">
        <v>40896</v>
      </c>
      <c r="E8" s="13">
        <v>40898</v>
      </c>
      <c r="F8" s="14">
        <v>39447</v>
      </c>
      <c r="G8" s="15">
        <v>61800</v>
      </c>
      <c r="H8" s="15"/>
      <c r="I8" s="15"/>
      <c r="J8" s="15"/>
      <c r="K8" s="15"/>
      <c r="L8" s="15"/>
      <c r="M8" s="15">
        <v>61800</v>
      </c>
      <c r="N8" s="17">
        <f t="shared" si="0"/>
        <v>61800</v>
      </c>
    </row>
    <row r="9" spans="1:14">
      <c r="A9" s="11"/>
      <c r="B9" s="11" t="s">
        <v>37</v>
      </c>
      <c r="C9" s="20"/>
      <c r="D9" s="13"/>
      <c r="E9" s="13"/>
      <c r="F9" s="14">
        <v>39448</v>
      </c>
      <c r="G9" s="15"/>
      <c r="H9" s="15" t="s">
        <v>228</v>
      </c>
      <c r="I9" s="15">
        <v>3600</v>
      </c>
      <c r="J9" s="15">
        <v>3600</v>
      </c>
      <c r="K9" s="15"/>
      <c r="L9" s="15"/>
      <c r="M9" s="18"/>
      <c r="N9" s="17">
        <f t="shared" si="0"/>
        <v>3600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121540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117940</v>
      </c>
      <c r="H42" s="19"/>
      <c r="I42" s="35">
        <f>SUM(I6:I40)</f>
        <v>3600</v>
      </c>
      <c r="J42" s="35">
        <f>SUM(J6:J40)</f>
        <v>3600</v>
      </c>
      <c r="K42" s="35">
        <f>SUM(K6:K40)</f>
        <v>17000</v>
      </c>
      <c r="L42" s="35">
        <f>SUM(L6:L41)</f>
        <v>0</v>
      </c>
      <c r="M42" s="35">
        <f>SUM(M6:M41)</f>
        <v>100940</v>
      </c>
      <c r="N42" s="35">
        <f>SUM(J42:M42)</f>
        <v>121540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41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41" t="s">
        <v>28</v>
      </c>
      <c r="F44" s="141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41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3600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3600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9"/>
  <sheetViews>
    <sheetView topLeftCell="B34" workbookViewId="0">
      <selection activeCell="C45" sqref="C45:F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3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139"/>
      <c r="K3" s="175">
        <v>40841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3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210</v>
      </c>
      <c r="B6" s="12" t="s">
        <v>211</v>
      </c>
      <c r="C6" s="20" t="s">
        <v>35</v>
      </c>
      <c r="D6" s="13">
        <v>40837</v>
      </c>
      <c r="E6" s="13">
        <v>40841</v>
      </c>
      <c r="F6" s="14">
        <v>39438</v>
      </c>
      <c r="G6" s="15">
        <v>72100</v>
      </c>
      <c r="H6" s="15"/>
      <c r="I6" s="15"/>
      <c r="J6" s="15">
        <v>72100</v>
      </c>
      <c r="K6" s="15"/>
      <c r="L6" s="15"/>
      <c r="M6" s="15"/>
      <c r="N6" s="17">
        <f t="shared" ref="N6:N40" si="0">SUM(G6+I6)</f>
        <v>72100</v>
      </c>
    </row>
    <row r="7" spans="1:14">
      <c r="A7" s="11" t="s">
        <v>212</v>
      </c>
      <c r="B7" s="11"/>
      <c r="C7" s="12" t="s">
        <v>213</v>
      </c>
      <c r="D7" s="13">
        <v>40840</v>
      </c>
      <c r="E7" s="13">
        <v>40841</v>
      </c>
      <c r="F7" s="14">
        <v>39439</v>
      </c>
      <c r="G7" s="15">
        <v>21000</v>
      </c>
      <c r="H7" s="15"/>
      <c r="I7" s="15"/>
      <c r="J7" s="15">
        <v>21000</v>
      </c>
      <c r="K7" s="15"/>
      <c r="L7" s="15"/>
      <c r="M7" s="15"/>
      <c r="N7" s="17">
        <f t="shared" si="0"/>
        <v>21000</v>
      </c>
    </row>
    <row r="8" spans="1:14">
      <c r="A8" s="11" t="s">
        <v>214</v>
      </c>
      <c r="B8" s="11" t="s">
        <v>215</v>
      </c>
      <c r="C8" s="20" t="s">
        <v>35</v>
      </c>
      <c r="D8" s="13">
        <v>40840</v>
      </c>
      <c r="E8" s="13">
        <v>40841</v>
      </c>
      <c r="F8" s="14">
        <v>39440</v>
      </c>
      <c r="G8" s="15">
        <v>29870</v>
      </c>
      <c r="H8" s="15"/>
      <c r="I8" s="15"/>
      <c r="J8" s="15">
        <v>29870</v>
      </c>
      <c r="K8" s="15"/>
      <c r="L8" s="15"/>
      <c r="M8" s="15"/>
      <c r="N8" s="17">
        <f t="shared" si="0"/>
        <v>29870</v>
      </c>
    </row>
    <row r="9" spans="1:14">
      <c r="A9" s="11" t="s">
        <v>149</v>
      </c>
      <c r="B9" s="11" t="s">
        <v>216</v>
      </c>
      <c r="C9" s="20" t="s">
        <v>35</v>
      </c>
      <c r="D9" s="13">
        <v>40839</v>
      </c>
      <c r="E9" s="13">
        <v>40841</v>
      </c>
      <c r="F9" s="14">
        <v>39441</v>
      </c>
      <c r="G9" s="15">
        <v>46350</v>
      </c>
      <c r="H9" s="15"/>
      <c r="I9" s="15"/>
      <c r="J9" s="15">
        <v>46350</v>
      </c>
      <c r="K9" s="15"/>
      <c r="L9" s="15"/>
      <c r="M9" s="18"/>
      <c r="N9" s="17">
        <f t="shared" si="0"/>
        <v>46350</v>
      </c>
    </row>
    <row r="10" spans="1:14">
      <c r="A10" s="11"/>
      <c r="B10" s="11" t="s">
        <v>217</v>
      </c>
      <c r="C10" s="12" t="s">
        <v>35</v>
      </c>
      <c r="D10" s="13">
        <v>40841</v>
      </c>
      <c r="E10" s="13">
        <v>40844</v>
      </c>
      <c r="F10" s="14">
        <v>39442</v>
      </c>
      <c r="G10" s="15">
        <v>75000</v>
      </c>
      <c r="H10" s="15"/>
      <c r="I10" s="15"/>
      <c r="J10" s="16">
        <v>75000</v>
      </c>
      <c r="K10" s="15"/>
      <c r="L10" s="15"/>
      <c r="M10" s="18"/>
      <c r="N10" s="17">
        <f t="shared" si="0"/>
        <v>75000</v>
      </c>
    </row>
    <row r="11" spans="1:14">
      <c r="A11" s="11"/>
      <c r="B11" s="12" t="s">
        <v>218</v>
      </c>
      <c r="C11" s="12" t="s">
        <v>35</v>
      </c>
      <c r="D11" s="13"/>
      <c r="E11" s="13"/>
      <c r="F11" s="14">
        <v>39443</v>
      </c>
      <c r="G11" s="15"/>
      <c r="H11" s="15" t="s">
        <v>219</v>
      </c>
      <c r="I11" s="16">
        <v>28265</v>
      </c>
      <c r="J11" s="15">
        <v>28265</v>
      </c>
      <c r="K11" s="15"/>
      <c r="L11" s="15"/>
      <c r="M11" s="18"/>
      <c r="N11" s="17">
        <f t="shared" si="0"/>
        <v>28265</v>
      </c>
    </row>
    <row r="12" spans="1:14">
      <c r="A12" s="11"/>
      <c r="B12" s="12" t="s">
        <v>220</v>
      </c>
      <c r="C12" s="12" t="s">
        <v>221</v>
      </c>
      <c r="D12" s="13">
        <v>40842</v>
      </c>
      <c r="E12" s="13">
        <v>40844</v>
      </c>
      <c r="F12" s="14">
        <v>39444</v>
      </c>
      <c r="G12" s="15">
        <v>42230</v>
      </c>
      <c r="H12" s="15"/>
      <c r="I12" s="16"/>
      <c r="J12" s="15"/>
      <c r="K12" s="15"/>
      <c r="L12" s="15"/>
      <c r="M12" s="18">
        <v>42230</v>
      </c>
      <c r="N12" s="17">
        <f t="shared" si="0"/>
        <v>42230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314815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286550</v>
      </c>
      <c r="H42" s="19"/>
      <c r="I42" s="35">
        <f>SUM(I6:I40)</f>
        <v>28265</v>
      </c>
      <c r="J42" s="35">
        <f>SUM(J6:J40)</f>
        <v>272585</v>
      </c>
      <c r="K42" s="35">
        <f>SUM(K6:K40)</f>
        <v>0</v>
      </c>
      <c r="L42" s="35">
        <f>SUM(L6:L41)</f>
        <v>0</v>
      </c>
      <c r="M42" s="35">
        <f>SUM(M6:M41)</f>
        <v>42230</v>
      </c>
      <c r="N42" s="35">
        <f>SUM(J42:M42)</f>
        <v>314815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39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39" t="s">
        <v>28</v>
      </c>
      <c r="F44" s="139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39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341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175615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97000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272615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9"/>
  <sheetViews>
    <sheetView topLeftCell="A16"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3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37"/>
      <c r="K3" s="175">
        <v>40840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3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20"/>
      <c r="D6" s="13"/>
      <c r="E6" s="13"/>
      <c r="F6" s="14"/>
      <c r="G6" s="15"/>
      <c r="H6" s="15"/>
      <c r="I6" s="15"/>
      <c r="J6" s="15"/>
      <c r="K6" s="15"/>
      <c r="L6" s="15"/>
      <c r="M6" s="15"/>
      <c r="N6" s="17">
        <f t="shared" ref="N6:N40" si="0">SUM(G6+I6)</f>
        <v>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0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37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37" t="s">
        <v>28</v>
      </c>
      <c r="F44" s="137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37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B11" sqref="B11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3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135"/>
      <c r="K3" s="175">
        <v>40840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35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208</v>
      </c>
      <c r="C6" s="20" t="s">
        <v>35</v>
      </c>
      <c r="D6" s="13">
        <v>40829</v>
      </c>
      <c r="E6" s="13">
        <v>40831</v>
      </c>
      <c r="F6" s="14">
        <v>39435</v>
      </c>
      <c r="G6" s="15">
        <v>56650</v>
      </c>
      <c r="H6" s="15"/>
      <c r="I6" s="15"/>
      <c r="J6" s="15"/>
      <c r="K6" s="15">
        <v>56650</v>
      </c>
      <c r="L6" s="15"/>
      <c r="M6" s="15"/>
      <c r="N6" s="17">
        <f t="shared" ref="N6:N40" si="0">SUM(G6+I6)</f>
        <v>56650</v>
      </c>
    </row>
    <row r="7" spans="1:14">
      <c r="A7" s="11"/>
      <c r="B7" s="11" t="s">
        <v>201</v>
      </c>
      <c r="C7" s="12" t="s">
        <v>35</v>
      </c>
      <c r="D7" s="13">
        <v>40840</v>
      </c>
      <c r="E7" s="13">
        <v>40841</v>
      </c>
      <c r="F7" s="14">
        <v>39436</v>
      </c>
      <c r="G7" s="15">
        <v>25000</v>
      </c>
      <c r="H7" s="15"/>
      <c r="I7" s="15"/>
      <c r="J7" s="15">
        <v>25000</v>
      </c>
      <c r="K7" s="15"/>
      <c r="L7" s="15"/>
      <c r="M7" s="15"/>
      <c r="N7" s="17">
        <f t="shared" si="0"/>
        <v>25000</v>
      </c>
    </row>
    <row r="8" spans="1:14">
      <c r="A8" s="11"/>
      <c r="B8" s="11" t="s">
        <v>209</v>
      </c>
      <c r="C8" s="20" t="s">
        <v>35</v>
      </c>
      <c r="D8" s="13">
        <v>40838</v>
      </c>
      <c r="E8" s="13">
        <v>40840</v>
      </c>
      <c r="F8" s="14">
        <v>39437</v>
      </c>
      <c r="G8" s="15">
        <v>80340</v>
      </c>
      <c r="H8" s="15"/>
      <c r="I8" s="15"/>
      <c r="J8" s="15"/>
      <c r="K8" s="15">
        <v>80340</v>
      </c>
      <c r="L8" s="15"/>
      <c r="M8" s="15"/>
      <c r="N8" s="17">
        <f t="shared" si="0"/>
        <v>80340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161990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161990</v>
      </c>
      <c r="H42" s="19"/>
      <c r="I42" s="35">
        <f>SUM(I6:I40)</f>
        <v>0</v>
      </c>
      <c r="J42" s="35">
        <f>SUM(J6:J40)</f>
        <v>25000</v>
      </c>
      <c r="K42" s="35">
        <f>SUM(K6:K40)</f>
        <v>136990</v>
      </c>
      <c r="L42" s="35">
        <f>SUM(L6:L41)</f>
        <v>0</v>
      </c>
      <c r="M42" s="35">
        <f>SUM(M6:M41)</f>
        <v>0</v>
      </c>
      <c r="N42" s="35">
        <f>SUM(J42:M42)</f>
        <v>161990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35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35" t="s">
        <v>28</v>
      </c>
      <c r="F44" s="135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35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25000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25000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17" sqref="C17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3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33"/>
      <c r="K3" s="175">
        <v>40839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33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204</v>
      </c>
      <c r="C6" s="20" t="s">
        <v>35</v>
      </c>
      <c r="D6" s="13">
        <v>40839</v>
      </c>
      <c r="E6" s="13">
        <v>40840</v>
      </c>
      <c r="F6" s="14">
        <v>39430</v>
      </c>
      <c r="G6" s="15">
        <v>23690</v>
      </c>
      <c r="H6" s="15"/>
      <c r="I6" s="15"/>
      <c r="J6" s="15"/>
      <c r="K6" s="15">
        <v>23690</v>
      </c>
      <c r="L6" s="15"/>
      <c r="M6" s="15"/>
      <c r="N6" s="17">
        <f t="shared" ref="N6:N40" si="0">SUM(G6+I6)</f>
        <v>23690</v>
      </c>
    </row>
    <row r="7" spans="1:14">
      <c r="A7" s="11"/>
      <c r="B7" s="11" t="s">
        <v>205</v>
      </c>
      <c r="C7" s="12" t="s">
        <v>20</v>
      </c>
      <c r="D7" s="13">
        <v>40839</v>
      </c>
      <c r="E7" s="13">
        <v>40841</v>
      </c>
      <c r="F7" s="14">
        <v>39431</v>
      </c>
      <c r="G7" s="15">
        <v>92700</v>
      </c>
      <c r="H7" s="15"/>
      <c r="I7" s="15"/>
      <c r="J7" s="15">
        <v>42230</v>
      </c>
      <c r="K7" s="15">
        <v>50470</v>
      </c>
      <c r="L7" s="15"/>
      <c r="M7" s="15"/>
      <c r="N7" s="17">
        <f t="shared" si="0"/>
        <v>92700</v>
      </c>
    </row>
    <row r="8" spans="1:14">
      <c r="A8" s="11"/>
      <c r="B8" s="11" t="s">
        <v>206</v>
      </c>
      <c r="C8" s="20" t="s">
        <v>20</v>
      </c>
      <c r="D8" s="13">
        <v>40837</v>
      </c>
      <c r="E8" s="13">
        <v>40839</v>
      </c>
      <c r="F8" s="14">
        <v>39432</v>
      </c>
      <c r="G8" s="15">
        <v>47380</v>
      </c>
      <c r="H8" s="15"/>
      <c r="I8" s="15"/>
      <c r="J8" s="15"/>
      <c r="K8" s="15">
        <v>47380</v>
      </c>
      <c r="L8" s="15"/>
      <c r="M8" s="15"/>
      <c r="N8" s="17">
        <f t="shared" si="0"/>
        <v>47380</v>
      </c>
    </row>
    <row r="9" spans="1:14">
      <c r="A9" s="11"/>
      <c r="B9" s="11" t="s">
        <v>207</v>
      </c>
      <c r="C9" s="20" t="s">
        <v>20</v>
      </c>
      <c r="D9" s="13">
        <v>40839</v>
      </c>
      <c r="E9" s="13">
        <v>40840</v>
      </c>
      <c r="F9" s="14">
        <v>39433</v>
      </c>
      <c r="G9" s="15">
        <v>29870</v>
      </c>
      <c r="H9" s="15"/>
      <c r="I9" s="15"/>
      <c r="J9" s="15"/>
      <c r="K9" s="15">
        <v>29870</v>
      </c>
      <c r="L9" s="15"/>
      <c r="M9" s="18"/>
      <c r="N9" s="17">
        <f t="shared" si="0"/>
        <v>29870</v>
      </c>
    </row>
    <row r="10" spans="1:14">
      <c r="A10" s="11"/>
      <c r="B10" s="11" t="s">
        <v>175</v>
      </c>
      <c r="C10" s="12"/>
      <c r="D10" s="13"/>
      <c r="E10" s="13"/>
      <c r="F10" s="14">
        <v>39435</v>
      </c>
      <c r="G10" s="15"/>
      <c r="H10" s="15" t="s">
        <v>24</v>
      </c>
      <c r="I10" s="15">
        <v>6500</v>
      </c>
      <c r="J10" s="16">
        <v>6500</v>
      </c>
      <c r="K10" s="15"/>
      <c r="L10" s="15"/>
      <c r="M10" s="18"/>
      <c r="N10" s="17">
        <f t="shared" si="0"/>
        <v>6500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200140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193640</v>
      </c>
      <c r="H42" s="19"/>
      <c r="I42" s="35">
        <f>SUM(I6:I40)</f>
        <v>6500</v>
      </c>
      <c r="J42" s="35">
        <f>SUM(J6:J40)</f>
        <v>48730</v>
      </c>
      <c r="K42" s="35">
        <f>SUM(K6:K40)</f>
        <v>151410</v>
      </c>
      <c r="L42" s="35">
        <f>SUM(L6:L41)</f>
        <v>0</v>
      </c>
      <c r="M42" s="35">
        <f>SUM(M6:M41)</f>
        <v>0</v>
      </c>
      <c r="N42" s="35">
        <f>SUM(J42:M42)</f>
        <v>200140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33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33" t="s">
        <v>28</v>
      </c>
      <c r="F44" s="133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33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48730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48730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C45" sqref="C45:F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3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31"/>
      <c r="K3" s="175">
        <v>40839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3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197</v>
      </c>
      <c r="C6" s="20" t="s">
        <v>35</v>
      </c>
      <c r="D6" s="13">
        <v>40835</v>
      </c>
      <c r="E6" s="13">
        <v>40839</v>
      </c>
      <c r="F6" s="14">
        <v>39423</v>
      </c>
      <c r="G6" s="15">
        <v>100940</v>
      </c>
      <c r="H6" s="15"/>
      <c r="I6" s="15"/>
      <c r="J6" s="15">
        <v>100940</v>
      </c>
      <c r="K6" s="15"/>
      <c r="L6" s="15"/>
      <c r="M6" s="15"/>
      <c r="N6" s="17">
        <f t="shared" ref="N6:N40" si="0">SUM(G6+I6)</f>
        <v>100940</v>
      </c>
    </row>
    <row r="7" spans="1:14">
      <c r="A7" s="11"/>
      <c r="B7" s="11" t="s">
        <v>198</v>
      </c>
      <c r="C7" s="12" t="s">
        <v>35</v>
      </c>
      <c r="D7" s="13">
        <v>40836</v>
      </c>
      <c r="E7" s="13">
        <v>40839</v>
      </c>
      <c r="F7" s="14">
        <v>39424</v>
      </c>
      <c r="G7" s="15">
        <v>69000</v>
      </c>
      <c r="H7" s="15"/>
      <c r="I7" s="15"/>
      <c r="J7" s="15">
        <v>69000</v>
      </c>
      <c r="K7" s="15"/>
      <c r="L7" s="15"/>
      <c r="M7" s="15"/>
      <c r="N7" s="17">
        <f t="shared" si="0"/>
        <v>69000</v>
      </c>
    </row>
    <row r="8" spans="1:14">
      <c r="A8" s="11"/>
      <c r="B8" s="11" t="s">
        <v>199</v>
      </c>
      <c r="C8" s="20" t="s">
        <v>35</v>
      </c>
      <c r="D8" s="13">
        <v>40835</v>
      </c>
      <c r="E8" s="13">
        <v>40839</v>
      </c>
      <c r="F8" s="14">
        <v>39425</v>
      </c>
      <c r="G8" s="15">
        <v>100940</v>
      </c>
      <c r="H8" s="15"/>
      <c r="I8" s="15"/>
      <c r="J8" s="15"/>
      <c r="K8" s="15">
        <v>100940</v>
      </c>
      <c r="L8" s="15"/>
      <c r="M8" s="15"/>
      <c r="N8" s="17">
        <f t="shared" si="0"/>
        <v>100940</v>
      </c>
    </row>
    <row r="9" spans="1:14">
      <c r="A9" s="11"/>
      <c r="B9" s="11" t="s">
        <v>200</v>
      </c>
      <c r="C9" s="20" t="s">
        <v>35</v>
      </c>
      <c r="D9" s="13">
        <v>40838</v>
      </c>
      <c r="E9" s="13">
        <v>40839</v>
      </c>
      <c r="F9" s="14">
        <v>39426</v>
      </c>
      <c r="G9" s="15">
        <v>23690</v>
      </c>
      <c r="H9" s="15"/>
      <c r="I9" s="15"/>
      <c r="J9" s="15">
        <v>23690</v>
      </c>
      <c r="K9" s="15"/>
      <c r="L9" s="15"/>
      <c r="M9" s="18"/>
      <c r="N9" s="17">
        <f t="shared" si="0"/>
        <v>23690</v>
      </c>
    </row>
    <row r="10" spans="1:14">
      <c r="A10" s="11"/>
      <c r="B10" s="11" t="s">
        <v>201</v>
      </c>
      <c r="C10" s="12"/>
      <c r="D10" s="13"/>
      <c r="E10" s="13"/>
      <c r="F10" s="14">
        <v>39427</v>
      </c>
      <c r="G10" s="15"/>
      <c r="H10" s="15" t="s">
        <v>202</v>
      </c>
      <c r="I10" s="15">
        <v>66950</v>
      </c>
      <c r="J10" s="16">
        <v>66950</v>
      </c>
      <c r="K10" s="15"/>
      <c r="L10" s="15"/>
      <c r="M10" s="18"/>
      <c r="N10" s="17">
        <f t="shared" si="0"/>
        <v>66950</v>
      </c>
    </row>
    <row r="11" spans="1:14">
      <c r="A11" s="11"/>
      <c r="B11" s="12" t="s">
        <v>203</v>
      </c>
      <c r="C11" s="12"/>
      <c r="D11" s="13"/>
      <c r="E11" s="13"/>
      <c r="F11" s="14">
        <v>39428</v>
      </c>
      <c r="G11" s="15"/>
      <c r="H11" s="15" t="s">
        <v>24</v>
      </c>
      <c r="I11" s="16">
        <v>6000</v>
      </c>
      <c r="J11" s="15">
        <v>6000</v>
      </c>
      <c r="K11" s="15"/>
      <c r="L11" s="15"/>
      <c r="M11" s="18"/>
      <c r="N11" s="17">
        <f t="shared" si="0"/>
        <v>6000</v>
      </c>
    </row>
    <row r="12" spans="1:14">
      <c r="A12" s="11"/>
      <c r="B12" s="12" t="s">
        <v>197</v>
      </c>
      <c r="C12" s="12" t="s">
        <v>35</v>
      </c>
      <c r="D12" s="13">
        <v>40835</v>
      </c>
      <c r="E12" s="13">
        <v>40839</v>
      </c>
      <c r="F12" s="14">
        <v>39429</v>
      </c>
      <c r="G12" s="15">
        <v>114845</v>
      </c>
      <c r="H12" s="15"/>
      <c r="I12" s="16"/>
      <c r="J12" s="15">
        <v>114845</v>
      </c>
      <c r="K12" s="15"/>
      <c r="L12" s="15"/>
      <c r="M12" s="18"/>
      <c r="N12" s="17">
        <f t="shared" si="0"/>
        <v>114845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482365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409415</v>
      </c>
      <c r="H42" s="19"/>
      <c r="I42" s="35">
        <f>SUM(I6:I40)</f>
        <v>72950</v>
      </c>
      <c r="J42" s="35">
        <f>SUM(J6:J40)</f>
        <v>381425</v>
      </c>
      <c r="K42" s="35">
        <f>SUM(K6:K40)</f>
        <v>100940</v>
      </c>
      <c r="L42" s="35">
        <f>SUM(L6:L41)</f>
        <v>0</v>
      </c>
      <c r="M42" s="35">
        <f>SUM(M6:M41)</f>
        <v>0</v>
      </c>
      <c r="N42" s="35">
        <f>SUM(J42:M42)</f>
        <v>482365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31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31" t="s">
        <v>28</v>
      </c>
      <c r="F44" s="131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31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450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231750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149700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381450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2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29"/>
      <c r="K3" s="175">
        <v>40838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2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194</v>
      </c>
      <c r="C6" s="20" t="s">
        <v>35</v>
      </c>
      <c r="D6" s="13">
        <v>40838</v>
      </c>
      <c r="E6" s="13">
        <v>40839</v>
      </c>
      <c r="F6" s="14">
        <v>39420</v>
      </c>
      <c r="G6" s="15">
        <v>25750</v>
      </c>
      <c r="H6" s="15"/>
      <c r="I6" s="15"/>
      <c r="J6" s="15">
        <v>25750</v>
      </c>
      <c r="K6" s="15"/>
      <c r="L6" s="15"/>
      <c r="M6" s="15"/>
      <c r="N6" s="17">
        <f t="shared" ref="N6:N40" si="0">SUM(G6+I6)</f>
        <v>25750</v>
      </c>
    </row>
    <row r="7" spans="1:14">
      <c r="A7" s="11"/>
      <c r="B7" s="11" t="s">
        <v>195</v>
      </c>
      <c r="C7" s="12" t="s">
        <v>119</v>
      </c>
      <c r="D7" s="13">
        <v>40838</v>
      </c>
      <c r="E7" s="13">
        <v>40845</v>
      </c>
      <c r="F7" s="14">
        <v>39421</v>
      </c>
      <c r="G7" s="15">
        <v>147228.20000000001</v>
      </c>
      <c r="H7" s="15"/>
      <c r="I7" s="15"/>
      <c r="J7" s="15"/>
      <c r="K7" s="15">
        <v>147228.20000000001</v>
      </c>
      <c r="L7" s="15"/>
      <c r="M7" s="15"/>
      <c r="N7" s="17">
        <f t="shared" si="0"/>
        <v>147228.20000000001</v>
      </c>
    </row>
    <row r="8" spans="1:14">
      <c r="A8" s="11"/>
      <c r="B8" s="11" t="s">
        <v>196</v>
      </c>
      <c r="C8" s="20"/>
      <c r="D8" s="13"/>
      <c r="E8" s="13"/>
      <c r="F8" s="14">
        <v>39422</v>
      </c>
      <c r="G8" s="15"/>
      <c r="H8" s="15" t="s">
        <v>24</v>
      </c>
      <c r="I8" s="15">
        <v>4100</v>
      </c>
      <c r="J8" s="15">
        <v>4100</v>
      </c>
      <c r="K8" s="15"/>
      <c r="L8" s="15"/>
      <c r="M8" s="15"/>
      <c r="N8" s="17">
        <f t="shared" si="0"/>
        <v>4100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177078.2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172978.2</v>
      </c>
      <c r="H42" s="19"/>
      <c r="I42" s="35">
        <f>SUM(I6:I40)</f>
        <v>4100</v>
      </c>
      <c r="J42" s="35">
        <f>SUM(J6:J40)</f>
        <v>29850</v>
      </c>
      <c r="K42" s="35">
        <f>SUM(K6:K40)</f>
        <v>147228.20000000001</v>
      </c>
      <c r="L42" s="35">
        <f>SUM(L6:L41)</f>
        <v>0</v>
      </c>
      <c r="M42" s="35">
        <f>SUM(M6:M41)</f>
        <v>0</v>
      </c>
      <c r="N42" s="35">
        <f>SUM(J42:M42)</f>
        <v>177078.2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29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29" t="s">
        <v>28</v>
      </c>
      <c r="F44" s="129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29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28950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28950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6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65"/>
      <c r="K3" s="175">
        <v>40847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65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96</v>
      </c>
      <c r="B6" s="12" t="s">
        <v>265</v>
      </c>
      <c r="C6" s="20" t="s">
        <v>20</v>
      </c>
      <c r="D6" s="13">
        <v>40847</v>
      </c>
      <c r="E6" s="13">
        <v>40849</v>
      </c>
      <c r="F6" s="14">
        <v>39482</v>
      </c>
      <c r="G6" s="15">
        <v>41656</v>
      </c>
      <c r="H6" s="15"/>
      <c r="I6" s="15"/>
      <c r="J6" s="15">
        <v>41656</v>
      </c>
      <c r="K6" s="15"/>
      <c r="L6" s="15"/>
      <c r="M6" s="15"/>
      <c r="N6" s="17">
        <f t="shared" ref="N6:N39" si="0">SUM(G6+I6)</f>
        <v>41656</v>
      </c>
    </row>
    <row r="7" spans="1:14">
      <c r="A7" s="11"/>
      <c r="B7" s="12"/>
      <c r="C7" s="20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41656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41656</v>
      </c>
      <c r="H41" s="19"/>
      <c r="I41" s="35">
        <f>SUM(I6:I39)</f>
        <v>0</v>
      </c>
      <c r="J41" s="35">
        <f>SUM(J6:J39)</f>
        <v>41656</v>
      </c>
      <c r="K41" s="35">
        <f>SUM(K6:K39)</f>
        <v>0</v>
      </c>
      <c r="L41" s="35">
        <f>SUM(L6:L40)</f>
        <v>0</v>
      </c>
      <c r="M41" s="35">
        <f>SUM(M6:M40)</f>
        <v>0</v>
      </c>
      <c r="N41" s="35">
        <f>SUM(J41:M41)</f>
        <v>41656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65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65" t="s">
        <v>28</v>
      </c>
      <c r="F43" s="165"/>
      <c r="G43" s="39"/>
      <c r="H43" s="177"/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65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>
        <v>82</v>
      </c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41656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/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41656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2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27"/>
      <c r="K3" s="175">
        <v>40838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2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115</v>
      </c>
      <c r="C6" s="20" t="s">
        <v>35</v>
      </c>
      <c r="D6" s="13">
        <v>40838</v>
      </c>
      <c r="E6" s="13">
        <v>40839</v>
      </c>
      <c r="F6" s="14">
        <v>39419</v>
      </c>
      <c r="G6" s="15">
        <v>23690</v>
      </c>
      <c r="H6" s="15"/>
      <c r="I6" s="15"/>
      <c r="J6" s="15"/>
      <c r="K6" s="15">
        <v>23690</v>
      </c>
      <c r="L6" s="15"/>
      <c r="M6" s="15"/>
      <c r="N6" s="17">
        <f t="shared" ref="N6:N40" si="0">SUM(G6+I6)</f>
        <v>23690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23690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23690</v>
      </c>
      <c r="H42" s="19"/>
      <c r="I42" s="35">
        <f>SUM(I6:I40)</f>
        <v>0</v>
      </c>
      <c r="J42" s="35">
        <f>SUM(J6:J40)</f>
        <v>0</v>
      </c>
      <c r="K42" s="35">
        <f>SUM(K6:K40)</f>
        <v>23690</v>
      </c>
      <c r="L42" s="35">
        <f>SUM(L6:L41)</f>
        <v>0</v>
      </c>
      <c r="M42" s="35">
        <f>SUM(M6:M41)</f>
        <v>0</v>
      </c>
      <c r="N42" s="35">
        <f>SUM(J42:M42)</f>
        <v>23690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27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27" t="s">
        <v>28</v>
      </c>
      <c r="F44" s="127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27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2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25"/>
      <c r="K3" s="175">
        <v>40837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25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20"/>
      <c r="D6" s="13"/>
      <c r="E6" s="13"/>
      <c r="F6" s="14"/>
      <c r="G6" s="15"/>
      <c r="H6" s="15"/>
      <c r="I6" s="15"/>
      <c r="J6" s="15"/>
      <c r="K6" s="15"/>
      <c r="L6" s="15"/>
      <c r="M6" s="15"/>
      <c r="N6" s="17">
        <f t="shared" ref="N6:N40" si="0">SUM(G6+I6)</f>
        <v>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0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25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25" t="s">
        <v>28</v>
      </c>
      <c r="F44" s="125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25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48" sqref="C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2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123"/>
      <c r="K3" s="175">
        <v>40837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23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192</v>
      </c>
      <c r="C6" s="20"/>
      <c r="D6" s="13"/>
      <c r="E6" s="13"/>
      <c r="F6" s="14">
        <v>39417</v>
      </c>
      <c r="G6" s="15"/>
      <c r="H6" s="15" t="s">
        <v>114</v>
      </c>
      <c r="I6" s="15">
        <v>2500</v>
      </c>
      <c r="J6" s="15">
        <v>2500</v>
      </c>
      <c r="K6" s="15"/>
      <c r="L6" s="15"/>
      <c r="M6" s="15"/>
      <c r="N6" s="17">
        <f t="shared" ref="N6:N40" si="0">SUM(G6+I6)</f>
        <v>2500</v>
      </c>
    </row>
    <row r="7" spans="1:14">
      <c r="A7" s="11" t="s">
        <v>72</v>
      </c>
      <c r="B7" s="11" t="s">
        <v>193</v>
      </c>
      <c r="C7" s="12" t="s">
        <v>35</v>
      </c>
      <c r="D7" s="13">
        <v>40835</v>
      </c>
      <c r="E7" s="13">
        <v>40837</v>
      </c>
      <c r="F7" s="14">
        <v>39418</v>
      </c>
      <c r="G7" s="15">
        <v>47380</v>
      </c>
      <c r="H7" s="15"/>
      <c r="I7" s="15"/>
      <c r="J7" s="15"/>
      <c r="K7" s="15">
        <v>47380</v>
      </c>
      <c r="L7" s="15"/>
      <c r="M7" s="15"/>
      <c r="N7" s="17">
        <f t="shared" si="0"/>
        <v>47380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49880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47380</v>
      </c>
      <c r="H42" s="19"/>
      <c r="I42" s="35">
        <f>SUM(I6:I40)</f>
        <v>2500</v>
      </c>
      <c r="J42" s="35">
        <f>SUM(J6:J40)</f>
        <v>2500</v>
      </c>
      <c r="K42" s="35">
        <f>SUM(K6:K40)</f>
        <v>47380</v>
      </c>
      <c r="L42" s="35">
        <f>SUM(L6:L41)</f>
        <v>0</v>
      </c>
      <c r="M42" s="35">
        <f>SUM(M6:M41)</f>
        <v>0</v>
      </c>
      <c r="N42" s="35">
        <f>SUM(J42:M42)</f>
        <v>49880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23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23" t="s">
        <v>28</v>
      </c>
      <c r="F44" s="123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23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5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2575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2575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9"/>
  <sheetViews>
    <sheetView topLeftCell="C34"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2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21"/>
      <c r="K3" s="175">
        <v>40836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2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190</v>
      </c>
      <c r="C6" s="20" t="s">
        <v>191</v>
      </c>
      <c r="D6" s="13">
        <v>40836</v>
      </c>
      <c r="E6" s="13">
        <v>40838</v>
      </c>
      <c r="F6" s="14">
        <v>39416</v>
      </c>
      <c r="G6" s="15">
        <v>74160</v>
      </c>
      <c r="H6" s="15"/>
      <c r="I6" s="15"/>
      <c r="J6" s="15">
        <v>74160</v>
      </c>
      <c r="K6" s="15"/>
      <c r="L6" s="15"/>
      <c r="M6" s="15"/>
      <c r="N6" s="17">
        <f t="shared" ref="N6:N40" si="0">SUM(G6+I6)</f>
        <v>74160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74160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74160</v>
      </c>
      <c r="H42" s="19"/>
      <c r="I42" s="35">
        <f>SUM(I6:I40)</f>
        <v>0</v>
      </c>
      <c r="J42" s="35">
        <f>SUM(J6:J40)</f>
        <v>74160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74160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21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21" t="s">
        <v>28</v>
      </c>
      <c r="F44" s="121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21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140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72100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2100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74200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J19" sqref="J19"/>
    </sheetView>
  </sheetViews>
  <sheetFormatPr baseColWidth="10" defaultRowHeight="15"/>
  <cols>
    <col min="2" max="2" width="19.42578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1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19"/>
      <c r="K3" s="175">
        <v>40836</v>
      </c>
      <c r="L3" s="175"/>
      <c r="M3" s="175"/>
      <c r="N3" s="7" t="s">
        <v>61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1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177</v>
      </c>
      <c r="C6" s="20" t="s">
        <v>178</v>
      </c>
      <c r="D6" s="13">
        <v>40835</v>
      </c>
      <c r="E6" s="13">
        <v>40836</v>
      </c>
      <c r="F6" s="14">
        <v>39406</v>
      </c>
      <c r="G6" s="15">
        <v>19500</v>
      </c>
      <c r="H6" s="15"/>
      <c r="I6" s="15"/>
      <c r="J6" s="15">
        <v>19500</v>
      </c>
      <c r="K6" s="15"/>
      <c r="L6" s="15"/>
      <c r="M6" s="15"/>
      <c r="N6" s="17">
        <f t="shared" ref="N6:N40" si="0">SUM(G6+I6)</f>
        <v>19500</v>
      </c>
    </row>
    <row r="7" spans="1:14">
      <c r="A7" s="11"/>
      <c r="B7" s="11" t="s">
        <v>179</v>
      </c>
      <c r="C7" s="12"/>
      <c r="D7" s="13"/>
      <c r="E7" s="13"/>
      <c r="F7" s="14">
        <v>39407</v>
      </c>
      <c r="G7" s="15"/>
      <c r="H7" s="15" t="s">
        <v>180</v>
      </c>
      <c r="I7" s="15">
        <v>273980</v>
      </c>
      <c r="J7" s="15"/>
      <c r="K7" s="15">
        <v>273980</v>
      </c>
      <c r="L7" s="15"/>
      <c r="M7" s="15"/>
      <c r="N7" s="17">
        <f t="shared" si="0"/>
        <v>273980</v>
      </c>
    </row>
    <row r="8" spans="1:14">
      <c r="A8" s="11"/>
      <c r="B8" s="11" t="s">
        <v>169</v>
      </c>
      <c r="C8" s="20" t="s">
        <v>166</v>
      </c>
      <c r="D8" s="13"/>
      <c r="E8" s="13"/>
      <c r="F8" s="14">
        <v>39408</v>
      </c>
      <c r="G8" s="15"/>
      <c r="H8" s="15" t="s">
        <v>114</v>
      </c>
      <c r="I8" s="15">
        <v>2500</v>
      </c>
      <c r="J8" s="15">
        <v>2500</v>
      </c>
      <c r="K8" s="15"/>
      <c r="L8" s="15"/>
      <c r="M8" s="15"/>
      <c r="N8" s="17">
        <f t="shared" si="0"/>
        <v>2500</v>
      </c>
    </row>
    <row r="9" spans="1:14">
      <c r="A9" s="11"/>
      <c r="B9" s="11" t="s">
        <v>181</v>
      </c>
      <c r="C9" s="20" t="s">
        <v>166</v>
      </c>
      <c r="D9" s="13"/>
      <c r="E9" s="13"/>
      <c r="F9" s="14">
        <v>39409</v>
      </c>
      <c r="G9" s="15"/>
      <c r="H9" s="15" t="s">
        <v>114</v>
      </c>
      <c r="I9" s="15">
        <v>2500</v>
      </c>
      <c r="J9" s="15">
        <v>2500</v>
      </c>
      <c r="K9" s="15"/>
      <c r="L9" s="15"/>
      <c r="M9" s="18"/>
      <c r="N9" s="17">
        <f t="shared" si="0"/>
        <v>2500</v>
      </c>
    </row>
    <row r="10" spans="1:14">
      <c r="A10" s="11"/>
      <c r="B10" s="11" t="s">
        <v>182</v>
      </c>
      <c r="C10" s="12" t="s">
        <v>183</v>
      </c>
      <c r="D10" s="13"/>
      <c r="E10" s="13"/>
      <c r="F10" s="14">
        <v>39410</v>
      </c>
      <c r="G10" s="15"/>
      <c r="H10" s="15" t="s">
        <v>114</v>
      </c>
      <c r="I10" s="15">
        <v>2500</v>
      </c>
      <c r="J10" s="16">
        <v>2500</v>
      </c>
      <c r="K10" s="15"/>
      <c r="L10" s="15"/>
      <c r="M10" s="18"/>
      <c r="N10" s="17">
        <f t="shared" si="0"/>
        <v>2500</v>
      </c>
    </row>
    <row r="11" spans="1:14">
      <c r="A11" s="11"/>
      <c r="B11" s="12" t="s">
        <v>184</v>
      </c>
      <c r="C11" s="12" t="s">
        <v>185</v>
      </c>
      <c r="D11" s="13">
        <v>40835</v>
      </c>
      <c r="E11" s="13">
        <v>40836</v>
      </c>
      <c r="F11" s="14">
        <v>39411</v>
      </c>
      <c r="G11" s="15">
        <v>20000</v>
      </c>
      <c r="H11" s="15"/>
      <c r="I11" s="16"/>
      <c r="J11" s="15">
        <v>20000</v>
      </c>
      <c r="K11" s="15"/>
      <c r="L11" s="15"/>
      <c r="M11" s="18"/>
      <c r="N11" s="17">
        <f t="shared" si="0"/>
        <v>20000</v>
      </c>
    </row>
    <row r="12" spans="1:14">
      <c r="A12" s="11"/>
      <c r="B12" s="12" t="s">
        <v>186</v>
      </c>
      <c r="C12" s="12"/>
      <c r="D12" s="13"/>
      <c r="E12" s="13"/>
      <c r="F12" s="14">
        <v>39412</v>
      </c>
      <c r="G12" s="15"/>
      <c r="H12" s="15" t="s">
        <v>24</v>
      </c>
      <c r="I12" s="16">
        <v>1400</v>
      </c>
      <c r="J12" s="15"/>
      <c r="K12" s="15">
        <v>1400</v>
      </c>
      <c r="L12" s="15"/>
      <c r="M12" s="18"/>
      <c r="N12" s="17">
        <f t="shared" si="0"/>
        <v>1400</v>
      </c>
    </row>
    <row r="13" spans="1:14">
      <c r="A13" s="11"/>
      <c r="B13" s="12" t="s">
        <v>187</v>
      </c>
      <c r="C13" s="12" t="s">
        <v>90</v>
      </c>
      <c r="D13" s="13">
        <v>40831</v>
      </c>
      <c r="E13" s="13">
        <v>40833</v>
      </c>
      <c r="F13" s="14">
        <v>39413</v>
      </c>
      <c r="G13" s="15">
        <v>47380</v>
      </c>
      <c r="H13" s="15"/>
      <c r="I13" s="16"/>
      <c r="J13" s="15"/>
      <c r="K13" s="15"/>
      <c r="L13" s="15"/>
      <c r="M13" s="15">
        <v>47380</v>
      </c>
      <c r="N13" s="17">
        <f t="shared" si="0"/>
        <v>47380</v>
      </c>
    </row>
    <row r="14" spans="1:14">
      <c r="A14" s="11"/>
      <c r="B14" s="12" t="s">
        <v>188</v>
      </c>
      <c r="C14" s="12" t="s">
        <v>20</v>
      </c>
      <c r="D14" s="13">
        <v>40836</v>
      </c>
      <c r="E14" s="13">
        <v>40837</v>
      </c>
      <c r="F14" s="14">
        <v>39414</v>
      </c>
      <c r="G14" s="15">
        <v>25235</v>
      </c>
      <c r="H14" s="15"/>
      <c r="I14" s="16"/>
      <c r="J14" s="15"/>
      <c r="K14" s="15">
        <v>25235</v>
      </c>
      <c r="L14" s="15"/>
      <c r="M14" s="18"/>
      <c r="N14" s="17">
        <f t="shared" si="0"/>
        <v>25235</v>
      </c>
    </row>
    <row r="15" spans="1:14">
      <c r="A15" s="11"/>
      <c r="B15" s="12" t="s">
        <v>37</v>
      </c>
      <c r="C15" s="12"/>
      <c r="D15" s="13"/>
      <c r="E15" s="13"/>
      <c r="F15" s="14">
        <v>39415</v>
      </c>
      <c r="G15" s="15"/>
      <c r="H15" s="15" t="s">
        <v>189</v>
      </c>
      <c r="I15" s="16">
        <v>16600</v>
      </c>
      <c r="J15" s="15">
        <v>16600</v>
      </c>
      <c r="K15" s="15"/>
      <c r="L15" s="15"/>
      <c r="M15" s="18"/>
      <c r="N15" s="17">
        <f t="shared" si="0"/>
        <v>16600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411595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112115</v>
      </c>
      <c r="H42" s="19"/>
      <c r="I42" s="35">
        <f>SUM(I6:I40)</f>
        <v>299480</v>
      </c>
      <c r="J42" s="35">
        <f>SUM(J6:J40)</f>
        <v>63600</v>
      </c>
      <c r="K42" s="35">
        <f>SUM(K6:K40)</f>
        <v>300615</v>
      </c>
      <c r="L42" s="35">
        <f>SUM(L6:L41)</f>
        <v>0</v>
      </c>
      <c r="M42" s="35">
        <f>SUM(M6:M41)</f>
        <v>47380</v>
      </c>
      <c r="N42" s="35">
        <f>SUM(J42:M42)</f>
        <v>411595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19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19" t="s">
        <v>28</v>
      </c>
      <c r="F44" s="119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19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63600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63600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6" sqref="B2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1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17"/>
      <c r="K3" s="175">
        <v>40835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17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165</v>
      </c>
      <c r="C6" s="20" t="s">
        <v>166</v>
      </c>
      <c r="D6" s="13">
        <v>40835</v>
      </c>
      <c r="E6" s="13">
        <v>40836</v>
      </c>
      <c r="F6" s="14">
        <v>39398</v>
      </c>
      <c r="G6" s="15">
        <v>17000</v>
      </c>
      <c r="H6" s="15"/>
      <c r="I6" s="15"/>
      <c r="J6" s="15">
        <v>17000</v>
      </c>
      <c r="K6" s="15"/>
      <c r="L6" s="15"/>
      <c r="M6" s="15"/>
      <c r="N6" s="17">
        <f t="shared" ref="N6:N40" si="0">SUM(G6+I6)</f>
        <v>17000</v>
      </c>
    </row>
    <row r="7" spans="1:14">
      <c r="A7" s="11"/>
      <c r="B7" s="11" t="s">
        <v>167</v>
      </c>
      <c r="C7" s="12" t="s">
        <v>168</v>
      </c>
      <c r="D7" s="13">
        <v>40835</v>
      </c>
      <c r="E7" s="13">
        <v>40836</v>
      </c>
      <c r="F7" s="14">
        <v>39399</v>
      </c>
      <c r="G7" s="15">
        <v>17000</v>
      </c>
      <c r="H7" s="15"/>
      <c r="I7" s="15"/>
      <c r="J7" s="15">
        <v>17000</v>
      </c>
      <c r="K7" s="15"/>
      <c r="L7" s="15"/>
      <c r="M7" s="15"/>
      <c r="N7" s="17">
        <f t="shared" si="0"/>
        <v>17000</v>
      </c>
    </row>
    <row r="8" spans="1:14">
      <c r="A8" s="11"/>
      <c r="B8" s="11" t="s">
        <v>169</v>
      </c>
      <c r="C8" s="20" t="s">
        <v>166</v>
      </c>
      <c r="D8" s="13">
        <v>40835</v>
      </c>
      <c r="E8" s="13">
        <v>40836</v>
      </c>
      <c r="F8" s="14">
        <v>39400</v>
      </c>
      <c r="G8" s="15">
        <v>17000</v>
      </c>
      <c r="H8" s="15"/>
      <c r="I8" s="15"/>
      <c r="J8" s="15">
        <v>17000</v>
      </c>
      <c r="K8" s="15"/>
      <c r="L8" s="15"/>
      <c r="M8" s="15"/>
      <c r="N8" s="17">
        <f t="shared" si="0"/>
        <v>17000</v>
      </c>
    </row>
    <row r="9" spans="1:14">
      <c r="A9" s="11"/>
      <c r="B9" s="11" t="s">
        <v>170</v>
      </c>
      <c r="C9" s="12" t="s">
        <v>171</v>
      </c>
      <c r="D9" s="13">
        <v>40835</v>
      </c>
      <c r="E9" s="13">
        <v>40836</v>
      </c>
      <c r="F9" s="14">
        <v>39401</v>
      </c>
      <c r="G9" s="15">
        <v>17000</v>
      </c>
      <c r="H9" s="15"/>
      <c r="I9" s="15"/>
      <c r="J9" s="15"/>
      <c r="K9" s="15">
        <v>17000</v>
      </c>
      <c r="L9" s="15"/>
      <c r="M9" s="18"/>
      <c r="N9" s="17">
        <f t="shared" si="0"/>
        <v>17000</v>
      </c>
    </row>
    <row r="10" spans="1:14">
      <c r="A10" s="11"/>
      <c r="B10" s="11" t="s">
        <v>172</v>
      </c>
      <c r="C10" s="12" t="s">
        <v>116</v>
      </c>
      <c r="D10" s="13">
        <v>40835</v>
      </c>
      <c r="E10" s="13">
        <v>40836</v>
      </c>
      <c r="F10" s="14">
        <v>39402</v>
      </c>
      <c r="G10" s="15">
        <v>19500</v>
      </c>
      <c r="H10" s="15"/>
      <c r="I10" s="15"/>
      <c r="J10" s="16"/>
      <c r="K10" s="15">
        <v>19500</v>
      </c>
      <c r="L10" s="15"/>
      <c r="M10" s="18"/>
      <c r="N10" s="17">
        <f t="shared" si="0"/>
        <v>19500</v>
      </c>
    </row>
    <row r="11" spans="1:14">
      <c r="A11" s="11"/>
      <c r="B11" s="12" t="s">
        <v>173</v>
      </c>
      <c r="C11" s="12" t="s">
        <v>174</v>
      </c>
      <c r="D11" s="13">
        <v>40835</v>
      </c>
      <c r="E11" s="13">
        <v>40837</v>
      </c>
      <c r="F11" s="14">
        <v>39403</v>
      </c>
      <c r="G11" s="15">
        <v>34000</v>
      </c>
      <c r="H11" s="15"/>
      <c r="I11" s="16"/>
      <c r="J11" s="15"/>
      <c r="K11" s="15">
        <v>34000</v>
      </c>
      <c r="L11" s="15"/>
      <c r="M11" s="18"/>
      <c r="N11" s="17">
        <f t="shared" si="0"/>
        <v>34000</v>
      </c>
    </row>
    <row r="12" spans="1:14">
      <c r="A12" s="11"/>
      <c r="B12" s="12" t="s">
        <v>175</v>
      </c>
      <c r="C12" s="12"/>
      <c r="D12" s="13"/>
      <c r="E12" s="13"/>
      <c r="F12" s="14">
        <v>39405</v>
      </c>
      <c r="G12" s="15"/>
      <c r="H12" s="15" t="s">
        <v>24</v>
      </c>
      <c r="I12" s="16">
        <v>5200</v>
      </c>
      <c r="J12" s="15">
        <v>5200</v>
      </c>
      <c r="K12" s="15"/>
      <c r="L12" s="15"/>
      <c r="M12" s="18"/>
      <c r="N12" s="17">
        <f t="shared" si="0"/>
        <v>5200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126700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121500</v>
      </c>
      <c r="H42" s="19"/>
      <c r="I42" s="35">
        <f>SUM(I6:I40)</f>
        <v>5200</v>
      </c>
      <c r="J42" s="35">
        <f>SUM(J6:J40)</f>
        <v>56200</v>
      </c>
      <c r="K42" s="35">
        <f>SUM(K6:K40)</f>
        <v>70500</v>
      </c>
      <c r="L42" s="35">
        <f>SUM(L6:L41)</f>
        <v>0</v>
      </c>
      <c r="M42" s="35">
        <f>SUM(M6:M41)</f>
        <v>0</v>
      </c>
      <c r="N42" s="35">
        <f>SUM(J42:M42)</f>
        <v>126700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17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17" t="s">
        <v>28</v>
      </c>
      <c r="F44" s="117"/>
      <c r="G44" s="39"/>
      <c r="H44" s="177" t="s">
        <v>176</v>
      </c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17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56200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56200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8" sqref="C8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14"/>
      <c r="K3" s="175">
        <v>40835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1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164</v>
      </c>
      <c r="C6" s="20" t="s">
        <v>35</v>
      </c>
      <c r="D6" s="13">
        <v>40835</v>
      </c>
      <c r="E6" s="13">
        <v>40837</v>
      </c>
      <c r="F6" s="14">
        <v>39396</v>
      </c>
      <c r="G6" s="15">
        <v>46350</v>
      </c>
      <c r="H6" s="15"/>
      <c r="I6" s="15"/>
      <c r="J6" s="15">
        <v>46350</v>
      </c>
      <c r="K6" s="15"/>
      <c r="L6" s="15"/>
      <c r="M6" s="15"/>
      <c r="N6" s="17">
        <f t="shared" ref="N6:N40" si="0">SUM(G6+I6)</f>
        <v>46350</v>
      </c>
    </row>
    <row r="7" spans="1:14">
      <c r="A7" s="11"/>
      <c r="B7" s="11" t="s">
        <v>163</v>
      </c>
      <c r="C7" s="12" t="s">
        <v>35</v>
      </c>
      <c r="D7" s="13">
        <v>40835</v>
      </c>
      <c r="E7" s="13">
        <v>40836</v>
      </c>
      <c r="F7" s="14">
        <v>39397</v>
      </c>
      <c r="G7" s="15">
        <v>47380</v>
      </c>
      <c r="H7" s="15"/>
      <c r="I7" s="15"/>
      <c r="J7" s="15"/>
      <c r="K7" s="15">
        <v>47380</v>
      </c>
      <c r="L7" s="15"/>
      <c r="M7" s="15"/>
      <c r="N7" s="17">
        <f t="shared" si="0"/>
        <v>47380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93730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93730</v>
      </c>
      <c r="H42" s="19"/>
      <c r="I42" s="35">
        <f>SUM(I6:I40)</f>
        <v>0</v>
      </c>
      <c r="J42" s="35">
        <f>SUM(J6:J40)</f>
        <v>46350</v>
      </c>
      <c r="K42" s="35">
        <f>SUM(K6:K40)</f>
        <v>47380</v>
      </c>
      <c r="L42" s="35">
        <f>SUM(L6:L41)</f>
        <v>0</v>
      </c>
      <c r="M42" s="35">
        <f>SUM(M6:M41)</f>
        <v>0</v>
      </c>
      <c r="N42" s="35">
        <f>SUM(J42:M42)</f>
        <v>93730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1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14" t="s">
        <v>28</v>
      </c>
      <c r="F44" s="11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14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80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41200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5150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46350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12"/>
      <c r="K3" s="175">
        <v>40834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1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160</v>
      </c>
      <c r="C6" s="20" t="s">
        <v>161</v>
      </c>
      <c r="D6" s="13">
        <v>40833</v>
      </c>
      <c r="E6" s="13">
        <v>40835</v>
      </c>
      <c r="F6" s="14">
        <v>39393</v>
      </c>
      <c r="G6" s="15">
        <v>34000</v>
      </c>
      <c r="H6" s="15"/>
      <c r="I6" s="15"/>
      <c r="J6" s="15">
        <v>34000</v>
      </c>
      <c r="K6" s="15"/>
      <c r="L6" s="15"/>
      <c r="M6" s="15"/>
      <c r="N6" s="17">
        <f t="shared" ref="N6:N40" si="0">SUM(G6+I6)</f>
        <v>34000</v>
      </c>
    </row>
    <row r="7" spans="1:14">
      <c r="A7" s="11"/>
      <c r="B7" s="11" t="s">
        <v>162</v>
      </c>
      <c r="C7" s="12" t="s">
        <v>35</v>
      </c>
      <c r="D7" s="13">
        <v>40834</v>
      </c>
      <c r="E7" s="13">
        <v>40835</v>
      </c>
      <c r="F7" s="14">
        <v>39394</v>
      </c>
      <c r="G7" s="15">
        <v>23690</v>
      </c>
      <c r="H7" s="15"/>
      <c r="I7" s="15"/>
      <c r="J7" s="15"/>
      <c r="K7" s="15">
        <v>23690</v>
      </c>
      <c r="L7" s="15"/>
      <c r="M7" s="15"/>
      <c r="N7" s="17">
        <f t="shared" si="0"/>
        <v>23690</v>
      </c>
    </row>
    <row r="8" spans="1:14">
      <c r="A8" s="11"/>
      <c r="B8" s="11" t="s">
        <v>23</v>
      </c>
      <c r="C8" s="12"/>
      <c r="D8" s="13"/>
      <c r="E8" s="13"/>
      <c r="F8" s="14">
        <v>39395</v>
      </c>
      <c r="G8" s="15"/>
      <c r="H8" s="15" t="s">
        <v>24</v>
      </c>
      <c r="I8" s="15">
        <v>2000</v>
      </c>
      <c r="J8" s="15">
        <v>2000</v>
      </c>
      <c r="K8" s="15"/>
      <c r="L8" s="15"/>
      <c r="M8" s="15"/>
      <c r="N8" s="17">
        <f t="shared" si="0"/>
        <v>2000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59690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57690</v>
      </c>
      <c r="H42" s="19"/>
      <c r="I42" s="35">
        <f>SUM(I6:I40)</f>
        <v>2000</v>
      </c>
      <c r="J42" s="35">
        <f>SUM(J6:J40)</f>
        <v>36000</v>
      </c>
      <c r="K42" s="35">
        <f>SUM(K6:K40)</f>
        <v>23690</v>
      </c>
      <c r="L42" s="35">
        <f>SUM(L6:L41)</f>
        <v>0</v>
      </c>
      <c r="M42" s="35">
        <f>SUM(M6:M41)</f>
        <v>0</v>
      </c>
      <c r="N42" s="35">
        <f>SUM(J42:M42)</f>
        <v>59690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1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12" t="s">
        <v>28</v>
      </c>
      <c r="F44" s="11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12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36000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36000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10"/>
      <c r="K3" s="175">
        <v>40833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1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158</v>
      </c>
      <c r="C6" s="20" t="s">
        <v>159</v>
      </c>
      <c r="D6" s="13">
        <v>40833</v>
      </c>
      <c r="E6" s="13">
        <v>40834</v>
      </c>
      <c r="F6" s="14">
        <v>39392</v>
      </c>
      <c r="G6" s="15">
        <v>17000</v>
      </c>
      <c r="H6" s="15"/>
      <c r="I6" s="15"/>
      <c r="J6" s="15"/>
      <c r="K6" s="15">
        <v>17000</v>
      </c>
      <c r="L6" s="15"/>
      <c r="M6" s="15"/>
      <c r="N6" s="15">
        <v>17000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ref="N7:N40" si="0">SUM(G7+I7)</f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17000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17000</v>
      </c>
      <c r="H42" s="19"/>
      <c r="I42" s="35">
        <f>SUM(I6:I40)</f>
        <v>0</v>
      </c>
      <c r="J42" s="35">
        <f>SUM(J6:J40)</f>
        <v>0</v>
      </c>
      <c r="K42" s="35">
        <f>SUM(K6:K40)</f>
        <v>17000</v>
      </c>
      <c r="L42" s="35">
        <f>SUM(L6:L41)</f>
        <v>0</v>
      </c>
      <c r="M42" s="35">
        <f>SUM(M6:M41)</f>
        <v>0</v>
      </c>
      <c r="N42" s="35">
        <f>SUM(J42:M42)</f>
        <v>17000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1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10" t="s">
        <v>28</v>
      </c>
      <c r="F44" s="11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10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20" sqref="D20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08"/>
      <c r="K3" s="175">
        <v>40833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0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157</v>
      </c>
      <c r="C6" s="20" t="s">
        <v>35</v>
      </c>
      <c r="D6" s="13">
        <v>40831</v>
      </c>
      <c r="E6" s="13">
        <v>40833</v>
      </c>
      <c r="F6" s="14">
        <v>39391</v>
      </c>
      <c r="G6" s="15">
        <v>47380</v>
      </c>
      <c r="H6" s="15"/>
      <c r="I6" s="15"/>
      <c r="J6" s="15"/>
      <c r="K6" s="15">
        <v>47380</v>
      </c>
      <c r="L6" s="15"/>
      <c r="M6" s="15"/>
      <c r="N6" s="17">
        <v>47380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ref="N7:N40" si="0">SUM(G7+I7)</f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47380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47380</v>
      </c>
      <c r="H42" s="19"/>
      <c r="I42" s="35">
        <f>SUM(I6:I40)</f>
        <v>0</v>
      </c>
      <c r="J42" s="35">
        <f>SUM(J6:J40)</f>
        <v>0</v>
      </c>
      <c r="K42" s="35">
        <f>SUM(K6:K40)</f>
        <v>47380</v>
      </c>
      <c r="L42" s="35">
        <f>SUM(L6:L41)</f>
        <v>0</v>
      </c>
      <c r="M42" s="35">
        <f>SUM(M6:M41)</f>
        <v>0</v>
      </c>
      <c r="N42" s="35">
        <f>SUM(J42:M42)</f>
        <v>47380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08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08" t="s">
        <v>28</v>
      </c>
      <c r="F44" s="108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08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4" sqref="C44:F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63"/>
      <c r="K3" s="175">
        <v>40846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63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96</v>
      </c>
      <c r="B6" s="12" t="s">
        <v>265</v>
      </c>
      <c r="C6" s="20" t="s">
        <v>20</v>
      </c>
      <c r="D6" s="13">
        <v>40846</v>
      </c>
      <c r="E6" s="13">
        <v>40847</v>
      </c>
      <c r="F6" s="14">
        <v>39479</v>
      </c>
      <c r="G6" s="15">
        <v>20828</v>
      </c>
      <c r="H6" s="15"/>
      <c r="I6" s="15"/>
      <c r="J6" s="15">
        <v>20828</v>
      </c>
      <c r="K6" s="15"/>
      <c r="L6" s="15"/>
      <c r="M6" s="15"/>
      <c r="N6" s="17">
        <f t="shared" ref="N6:N39" si="0">SUM(G6+I6)</f>
        <v>20828</v>
      </c>
    </row>
    <row r="7" spans="1:14">
      <c r="A7" s="11" t="s">
        <v>249</v>
      </c>
      <c r="B7" s="12" t="s">
        <v>264</v>
      </c>
      <c r="C7" s="20" t="s">
        <v>20</v>
      </c>
      <c r="D7" s="13">
        <v>40846</v>
      </c>
      <c r="E7" s="13">
        <v>40847</v>
      </c>
      <c r="F7" s="14">
        <v>39480</v>
      </c>
      <c r="G7" s="15">
        <v>23368</v>
      </c>
      <c r="H7" s="15"/>
      <c r="I7" s="15"/>
      <c r="J7" s="15"/>
      <c r="K7" s="15">
        <v>23368</v>
      </c>
      <c r="L7" s="15"/>
      <c r="M7" s="15"/>
      <c r="N7" s="17">
        <f t="shared" si="0"/>
        <v>23368</v>
      </c>
    </row>
    <row r="8" spans="1:14">
      <c r="A8" s="11"/>
      <c r="B8" s="11" t="s">
        <v>266</v>
      </c>
      <c r="C8" s="20"/>
      <c r="D8" s="13"/>
      <c r="E8" s="13"/>
      <c r="F8" s="14">
        <v>39481</v>
      </c>
      <c r="G8" s="15"/>
      <c r="H8" s="15" t="s">
        <v>267</v>
      </c>
      <c r="I8" s="15">
        <v>2100</v>
      </c>
      <c r="J8" s="15">
        <v>2100</v>
      </c>
      <c r="K8" s="15"/>
      <c r="L8" s="15"/>
      <c r="M8" s="15"/>
      <c r="N8" s="17">
        <f t="shared" si="0"/>
        <v>2100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46296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44196</v>
      </c>
      <c r="H41" s="19"/>
      <c r="I41" s="35">
        <f>SUM(I6:I39)</f>
        <v>2100</v>
      </c>
      <c r="J41" s="35">
        <f>SUM(J6:J39)</f>
        <v>22928</v>
      </c>
      <c r="K41" s="35">
        <f>SUM(K6:K39)</f>
        <v>23368</v>
      </c>
      <c r="L41" s="35">
        <f>SUM(L6:L40)</f>
        <v>0</v>
      </c>
      <c r="M41" s="35">
        <f>SUM(M6:M40)</f>
        <v>0</v>
      </c>
      <c r="N41" s="35">
        <f>SUM(J41:M41)</f>
        <v>46296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63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63" t="s">
        <v>28</v>
      </c>
      <c r="F43" s="163"/>
      <c r="G43" s="39"/>
      <c r="H43" s="177"/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63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>
        <v>41</v>
      </c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20828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>
        <v>2100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22928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49" sqref="C49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06"/>
      <c r="K3" s="175">
        <v>40832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0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155</v>
      </c>
      <c r="C6" s="20" t="s">
        <v>20</v>
      </c>
      <c r="D6" s="13">
        <v>40832</v>
      </c>
      <c r="E6" s="13">
        <v>40833</v>
      </c>
      <c r="F6" s="14">
        <v>39388</v>
      </c>
      <c r="G6" s="15">
        <v>36565</v>
      </c>
      <c r="H6" s="15"/>
      <c r="I6" s="15"/>
      <c r="J6" s="15">
        <v>36565</v>
      </c>
      <c r="K6" s="15"/>
      <c r="L6" s="15"/>
      <c r="M6" s="15"/>
      <c r="N6" s="17">
        <v>36565</v>
      </c>
    </row>
    <row r="7" spans="1:14">
      <c r="A7" s="11"/>
      <c r="B7" s="11" t="s">
        <v>156</v>
      </c>
      <c r="C7" s="12" t="s">
        <v>20</v>
      </c>
      <c r="D7" s="13">
        <v>40832</v>
      </c>
      <c r="E7" s="13">
        <v>40832</v>
      </c>
      <c r="F7" s="14">
        <v>39389</v>
      </c>
      <c r="G7" s="15">
        <v>23690</v>
      </c>
      <c r="H7" s="15"/>
      <c r="I7" s="15"/>
      <c r="J7" s="15"/>
      <c r="K7" s="15">
        <v>23690</v>
      </c>
      <c r="L7" s="15"/>
      <c r="M7" s="15"/>
      <c r="N7" s="17">
        <f t="shared" ref="N7:N40" si="0">SUM(G7+I7)</f>
        <v>23690</v>
      </c>
    </row>
    <row r="8" spans="1:14">
      <c r="A8" s="11"/>
      <c r="B8" s="11" t="s">
        <v>37</v>
      </c>
      <c r="C8" s="12"/>
      <c r="D8" s="13"/>
      <c r="E8" s="13"/>
      <c r="F8" s="14">
        <v>39390</v>
      </c>
      <c r="G8" s="15"/>
      <c r="H8" s="15" t="s">
        <v>24</v>
      </c>
      <c r="I8" s="15">
        <v>2800</v>
      </c>
      <c r="J8" s="15">
        <v>2800</v>
      </c>
      <c r="K8" s="15"/>
      <c r="L8" s="15"/>
      <c r="M8" s="15"/>
      <c r="N8" s="17">
        <f t="shared" si="0"/>
        <v>2800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63055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60255</v>
      </c>
      <c r="H42" s="19"/>
      <c r="I42" s="35">
        <f>SUM(I6:I40)</f>
        <v>2800</v>
      </c>
      <c r="J42" s="35">
        <f>SUM(J6:J40)</f>
        <v>39365</v>
      </c>
      <c r="K42" s="35">
        <f>SUM(K6:K40)</f>
        <v>23690</v>
      </c>
      <c r="L42" s="35">
        <f>SUM(L6:L41)</f>
        <v>0</v>
      </c>
      <c r="M42" s="35">
        <f>SUM(M6:M41)</f>
        <v>0</v>
      </c>
      <c r="N42" s="35">
        <f>SUM(J42:M42)</f>
        <v>63055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06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06" t="s">
        <v>28</v>
      </c>
      <c r="F44" s="106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06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39365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39365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9"/>
  <sheetViews>
    <sheetView topLeftCell="C19" workbookViewId="0">
      <selection activeCell="N41" sqref="N41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04"/>
      <c r="K3" s="175">
        <v>40832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0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151</v>
      </c>
      <c r="C6" s="20" t="s">
        <v>35</v>
      </c>
      <c r="D6" s="13"/>
      <c r="E6" s="13"/>
      <c r="F6" s="14">
        <v>39385</v>
      </c>
      <c r="G6" s="15"/>
      <c r="H6" s="15" t="s">
        <v>152</v>
      </c>
      <c r="I6" s="15">
        <v>39140</v>
      </c>
      <c r="J6" s="15">
        <v>39140</v>
      </c>
      <c r="K6" s="15"/>
      <c r="L6" s="15"/>
      <c r="M6" s="15"/>
      <c r="N6" s="17">
        <v>39140</v>
      </c>
    </row>
    <row r="7" spans="1:14">
      <c r="A7" s="11"/>
      <c r="B7" s="11" t="s">
        <v>153</v>
      </c>
      <c r="C7" s="12" t="s">
        <v>35</v>
      </c>
      <c r="D7" s="13"/>
      <c r="E7" s="13"/>
      <c r="F7" s="14">
        <v>39386</v>
      </c>
      <c r="G7" s="15">
        <v>71070</v>
      </c>
      <c r="H7" s="15"/>
      <c r="I7" s="15"/>
      <c r="J7" s="15">
        <v>71070</v>
      </c>
      <c r="K7" s="16"/>
      <c r="L7" s="15"/>
      <c r="M7" s="15"/>
      <c r="N7" s="17">
        <f t="shared" ref="N7:N40" si="0">SUM(G7+I7)</f>
        <v>71070</v>
      </c>
    </row>
    <row r="8" spans="1:14">
      <c r="A8" s="11"/>
      <c r="B8" s="11" t="s">
        <v>154</v>
      </c>
      <c r="C8" s="12" t="s">
        <v>35</v>
      </c>
      <c r="D8" s="13">
        <v>40832</v>
      </c>
      <c r="E8" s="13">
        <v>40833</v>
      </c>
      <c r="F8" s="14">
        <v>39387</v>
      </c>
      <c r="G8" s="15">
        <v>36565</v>
      </c>
      <c r="H8" s="15"/>
      <c r="I8" s="15"/>
      <c r="J8" s="16">
        <v>36565</v>
      </c>
      <c r="K8" s="15"/>
      <c r="L8" s="15"/>
      <c r="M8" s="15"/>
      <c r="N8" s="17">
        <f t="shared" si="0"/>
        <v>36565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5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146775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107635</v>
      </c>
      <c r="H42" s="19"/>
      <c r="I42" s="35">
        <f>SUM(I6:I40)</f>
        <v>39140</v>
      </c>
      <c r="J42" s="35">
        <f>SUM(J6:J40)</f>
        <v>146775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146775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0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04" t="s">
        <v>28</v>
      </c>
      <c r="F44" s="10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04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139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71585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75200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146785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38" sqref="C38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 t="s">
        <v>128</v>
      </c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102"/>
      <c r="K3" s="175">
        <v>40831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0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138</v>
      </c>
      <c r="C6" s="20" t="s">
        <v>35</v>
      </c>
      <c r="D6" s="13">
        <v>40831</v>
      </c>
      <c r="E6" s="13">
        <v>40833</v>
      </c>
      <c r="F6" s="14">
        <v>39375</v>
      </c>
      <c r="G6" s="15">
        <v>47380</v>
      </c>
      <c r="H6" s="15"/>
      <c r="I6" s="15"/>
      <c r="J6" s="15"/>
      <c r="K6" s="15">
        <v>47380</v>
      </c>
      <c r="L6" s="15"/>
      <c r="M6" s="15"/>
      <c r="N6" s="17">
        <v>47380</v>
      </c>
    </row>
    <row r="7" spans="1:14">
      <c r="A7" s="11" t="s">
        <v>99</v>
      </c>
      <c r="B7" s="11" t="s">
        <v>139</v>
      </c>
      <c r="C7" s="12" t="s">
        <v>35</v>
      </c>
      <c r="D7" s="13">
        <v>40831</v>
      </c>
      <c r="E7" s="13">
        <v>40832</v>
      </c>
      <c r="F7" s="14">
        <v>39376</v>
      </c>
      <c r="G7" s="15">
        <v>25235</v>
      </c>
      <c r="H7" s="15"/>
      <c r="I7" s="15"/>
      <c r="J7" s="15"/>
      <c r="K7" s="16">
        <v>25235</v>
      </c>
      <c r="L7" s="15"/>
      <c r="M7" s="15"/>
      <c r="N7" s="17">
        <f t="shared" ref="N7:N40" si="0">SUM(G7+I7)</f>
        <v>25235</v>
      </c>
    </row>
    <row r="8" spans="1:14">
      <c r="A8" s="11"/>
      <c r="B8" s="11" t="s">
        <v>140</v>
      </c>
      <c r="C8" s="12" t="s">
        <v>35</v>
      </c>
      <c r="D8" s="13">
        <v>40831</v>
      </c>
      <c r="E8" s="13">
        <v>40832</v>
      </c>
      <c r="F8" s="14">
        <v>39377</v>
      </c>
      <c r="G8" s="15">
        <v>23690</v>
      </c>
      <c r="H8" s="15"/>
      <c r="I8" s="15"/>
      <c r="J8" s="16">
        <v>23690</v>
      </c>
      <c r="K8" s="15"/>
      <c r="L8" s="15"/>
      <c r="M8" s="15"/>
      <c r="N8" s="17">
        <f t="shared" si="0"/>
        <v>23690</v>
      </c>
    </row>
    <row r="9" spans="1:14">
      <c r="A9" s="11" t="s">
        <v>142</v>
      </c>
      <c r="B9" s="11" t="s">
        <v>143</v>
      </c>
      <c r="C9" s="12" t="s">
        <v>35</v>
      </c>
      <c r="D9" s="13">
        <v>40831</v>
      </c>
      <c r="E9" s="13">
        <v>40832</v>
      </c>
      <c r="F9" s="14">
        <v>39379</v>
      </c>
      <c r="G9" s="15">
        <v>45320</v>
      </c>
      <c r="H9" s="15"/>
      <c r="I9" s="15"/>
      <c r="J9" s="15"/>
      <c r="K9" s="15"/>
      <c r="L9" s="15"/>
      <c r="M9" s="18">
        <v>45320</v>
      </c>
      <c r="N9" s="17">
        <f t="shared" si="0"/>
        <v>45320</v>
      </c>
    </row>
    <row r="10" spans="1:14">
      <c r="A10" s="11" t="s">
        <v>96</v>
      </c>
      <c r="B10" s="11" t="s">
        <v>144</v>
      </c>
      <c r="C10" s="12" t="s">
        <v>35</v>
      </c>
      <c r="D10" s="13">
        <v>40831</v>
      </c>
      <c r="E10" s="13">
        <v>40832</v>
      </c>
      <c r="F10" s="14">
        <v>39380</v>
      </c>
      <c r="G10" s="15">
        <v>23690</v>
      </c>
      <c r="H10" s="15"/>
      <c r="I10" s="15"/>
      <c r="J10" s="16"/>
      <c r="K10" s="15">
        <v>23690</v>
      </c>
      <c r="L10" s="15"/>
      <c r="M10" s="18"/>
      <c r="N10" s="17">
        <f t="shared" si="0"/>
        <v>23690</v>
      </c>
    </row>
    <row r="11" spans="1:14">
      <c r="A11" s="11" t="s">
        <v>145</v>
      </c>
      <c r="B11" s="12" t="s">
        <v>146</v>
      </c>
      <c r="C11" s="12" t="s">
        <v>35</v>
      </c>
      <c r="D11" s="13">
        <v>40831</v>
      </c>
      <c r="E11" s="13">
        <v>40833</v>
      </c>
      <c r="F11" s="14">
        <v>39381</v>
      </c>
      <c r="G11" s="15">
        <v>59740</v>
      </c>
      <c r="H11" s="15"/>
      <c r="I11" s="16"/>
      <c r="J11" s="15"/>
      <c r="K11" s="15">
        <v>59740</v>
      </c>
      <c r="L11" s="15"/>
      <c r="M11" s="18"/>
      <c r="N11" s="17">
        <f t="shared" si="0"/>
        <v>59740</v>
      </c>
    </row>
    <row r="12" spans="1:14">
      <c r="A12" s="11" t="s">
        <v>147</v>
      </c>
      <c r="B12" s="12" t="s">
        <v>148</v>
      </c>
      <c r="C12" s="12" t="s">
        <v>35</v>
      </c>
      <c r="D12" s="13">
        <v>40831</v>
      </c>
      <c r="E12" s="13">
        <v>40832</v>
      </c>
      <c r="F12" s="14">
        <v>39382</v>
      </c>
      <c r="G12" s="15">
        <v>58710</v>
      </c>
      <c r="H12" s="15"/>
      <c r="I12" s="16"/>
      <c r="J12" s="15">
        <v>58710</v>
      </c>
      <c r="K12" s="15"/>
      <c r="L12" s="15"/>
      <c r="M12" s="18"/>
      <c r="N12" s="17">
        <f t="shared" si="0"/>
        <v>58710</v>
      </c>
    </row>
    <row r="13" spans="1:14">
      <c r="A13" s="11" t="s">
        <v>149</v>
      </c>
      <c r="B13" s="12" t="s">
        <v>150</v>
      </c>
      <c r="C13" s="12" t="s">
        <v>35</v>
      </c>
      <c r="D13" s="13">
        <v>40831</v>
      </c>
      <c r="E13" s="13">
        <v>40833</v>
      </c>
      <c r="F13" s="14">
        <v>39383</v>
      </c>
      <c r="G13" s="15">
        <v>47000</v>
      </c>
      <c r="H13" s="15"/>
      <c r="I13" s="16"/>
      <c r="J13" s="15">
        <v>47000</v>
      </c>
      <c r="K13" s="15"/>
      <c r="L13" s="15"/>
      <c r="M13" s="18"/>
      <c r="N13" s="17">
        <f t="shared" si="0"/>
        <v>47000</v>
      </c>
    </row>
    <row r="14" spans="1:14">
      <c r="A14" s="11" t="s">
        <v>99</v>
      </c>
      <c r="B14" s="12" t="s">
        <v>139</v>
      </c>
      <c r="C14" s="12" t="s">
        <v>35</v>
      </c>
      <c r="D14" s="13">
        <v>40832</v>
      </c>
      <c r="E14" s="13">
        <v>40833</v>
      </c>
      <c r="F14" s="14">
        <v>39384</v>
      </c>
      <c r="G14" s="15">
        <v>25235</v>
      </c>
      <c r="H14" s="15"/>
      <c r="I14" s="16"/>
      <c r="J14" s="15"/>
      <c r="K14" s="15">
        <v>25235</v>
      </c>
      <c r="L14" s="15"/>
      <c r="M14" s="18"/>
      <c r="N14" s="17">
        <f t="shared" si="0"/>
        <v>25235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356000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356000</v>
      </c>
      <c r="H42" s="19"/>
      <c r="I42" s="35">
        <f>SUM(I6:I40)</f>
        <v>0</v>
      </c>
      <c r="J42" s="35">
        <f>SUM(J6:J40)</f>
        <v>129400</v>
      </c>
      <c r="K42" s="35">
        <f>SUM(K6:K40)</f>
        <v>181280</v>
      </c>
      <c r="L42" s="35">
        <f>SUM(L6:L41)</f>
        <v>0</v>
      </c>
      <c r="M42" s="35">
        <f>SUM(M6:M41)</f>
        <v>45320</v>
      </c>
      <c r="N42" s="35">
        <f>SUM(J42:M42)</f>
        <v>356000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0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02" t="s">
        <v>28</v>
      </c>
      <c r="F44" s="10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02"/>
      <c r="C45" s="42"/>
      <c r="D45" s="43"/>
      <c r="E45" s="179">
        <v>515</v>
      </c>
      <c r="F45" s="180"/>
      <c r="G45" s="181" t="s">
        <v>141</v>
      </c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146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75190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54210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129400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 t="s">
        <v>128</v>
      </c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00"/>
      <c r="K3" s="175">
        <v>40831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0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130</v>
      </c>
      <c r="C6" s="12" t="s">
        <v>20</v>
      </c>
      <c r="D6" s="13">
        <v>40830</v>
      </c>
      <c r="E6" s="13">
        <v>40832</v>
      </c>
      <c r="F6" s="14">
        <v>39368</v>
      </c>
      <c r="G6" s="15">
        <v>314150</v>
      </c>
      <c r="H6" s="15"/>
      <c r="I6" s="15"/>
      <c r="J6" s="15">
        <v>113300</v>
      </c>
      <c r="K6" s="15"/>
      <c r="L6" s="15"/>
      <c r="M6" s="15">
        <v>200850</v>
      </c>
      <c r="N6" s="17">
        <f t="shared" ref="N6:N40" si="0">SUM(G6+I6)</f>
        <v>314150</v>
      </c>
    </row>
    <row r="7" spans="1:14">
      <c r="A7" s="11"/>
      <c r="B7" s="11" t="s">
        <v>131</v>
      </c>
      <c r="C7" s="12" t="s">
        <v>132</v>
      </c>
      <c r="D7" s="13">
        <v>40830</v>
      </c>
      <c r="E7" s="13">
        <v>40831</v>
      </c>
      <c r="F7" s="14">
        <v>39369</v>
      </c>
      <c r="G7" s="15">
        <v>12875</v>
      </c>
      <c r="H7" s="15"/>
      <c r="I7" s="15"/>
      <c r="J7" s="15">
        <v>12875</v>
      </c>
      <c r="K7" s="16"/>
      <c r="L7" s="15"/>
      <c r="M7" s="15"/>
      <c r="N7" s="17">
        <f t="shared" si="0"/>
        <v>12875</v>
      </c>
    </row>
    <row r="8" spans="1:14">
      <c r="A8" s="11"/>
      <c r="B8" s="11" t="s">
        <v>133</v>
      </c>
      <c r="C8" s="12" t="s">
        <v>20</v>
      </c>
      <c r="D8" s="13">
        <v>40830</v>
      </c>
      <c r="E8" s="13">
        <v>40832</v>
      </c>
      <c r="F8" s="14">
        <v>39370</v>
      </c>
      <c r="G8" s="15">
        <v>94760</v>
      </c>
      <c r="H8" s="15"/>
      <c r="I8" s="15"/>
      <c r="J8" s="16"/>
      <c r="K8" s="15">
        <v>94760</v>
      </c>
      <c r="L8" s="15"/>
      <c r="M8" s="15"/>
      <c r="N8" s="17">
        <f t="shared" si="0"/>
        <v>94760</v>
      </c>
    </row>
    <row r="9" spans="1:14">
      <c r="A9" s="11"/>
      <c r="B9" s="11" t="s">
        <v>134</v>
      </c>
      <c r="C9" s="12" t="s">
        <v>135</v>
      </c>
      <c r="D9" s="13">
        <v>40830</v>
      </c>
      <c r="E9" s="13">
        <v>40831</v>
      </c>
      <c r="F9" s="14">
        <v>39371</v>
      </c>
      <c r="G9" s="15">
        <v>17000</v>
      </c>
      <c r="H9" s="15"/>
      <c r="I9" s="15"/>
      <c r="J9" s="15">
        <v>17000</v>
      </c>
      <c r="K9" s="15"/>
      <c r="L9" s="15"/>
      <c r="M9" s="18"/>
      <c r="N9" s="17">
        <f t="shared" si="0"/>
        <v>17000</v>
      </c>
    </row>
    <row r="10" spans="1:14">
      <c r="A10" s="11"/>
      <c r="B10" s="11" t="s">
        <v>136</v>
      </c>
      <c r="C10" s="12" t="s">
        <v>20</v>
      </c>
      <c r="D10" s="13">
        <v>40831</v>
      </c>
      <c r="E10" s="13">
        <v>40833</v>
      </c>
      <c r="F10" s="14">
        <v>39372</v>
      </c>
      <c r="G10" s="15">
        <v>47380</v>
      </c>
      <c r="H10" s="15"/>
      <c r="I10" s="15"/>
      <c r="J10" s="16"/>
      <c r="K10" s="15">
        <v>47380</v>
      </c>
      <c r="L10" s="15"/>
      <c r="M10" s="18"/>
      <c r="N10" s="17">
        <f t="shared" si="0"/>
        <v>47380</v>
      </c>
    </row>
    <row r="11" spans="1:14">
      <c r="A11" s="11"/>
      <c r="B11" s="12" t="s">
        <v>137</v>
      </c>
      <c r="C11" s="12" t="s">
        <v>20</v>
      </c>
      <c r="D11" s="13">
        <v>40831</v>
      </c>
      <c r="E11" s="13">
        <v>40832</v>
      </c>
      <c r="F11" s="14">
        <v>39373</v>
      </c>
      <c r="G11" s="15">
        <v>28325</v>
      </c>
      <c r="H11" s="15"/>
      <c r="I11" s="16"/>
      <c r="J11" s="15">
        <v>28325</v>
      </c>
      <c r="K11" s="15"/>
      <c r="L11" s="15"/>
      <c r="M11" s="18"/>
      <c r="N11" s="17">
        <f t="shared" si="0"/>
        <v>28325</v>
      </c>
    </row>
    <row r="12" spans="1:14">
      <c r="A12" s="11"/>
      <c r="B12" s="12" t="s">
        <v>23</v>
      </c>
      <c r="C12" s="12"/>
      <c r="D12" s="13"/>
      <c r="E12" s="13"/>
      <c r="F12" s="14">
        <v>39374</v>
      </c>
      <c r="G12" s="15"/>
      <c r="H12" s="15" t="s">
        <v>24</v>
      </c>
      <c r="I12" s="16">
        <v>5200</v>
      </c>
      <c r="J12" s="15">
        <v>5200</v>
      </c>
      <c r="K12" s="15"/>
      <c r="L12" s="15"/>
      <c r="M12" s="18"/>
      <c r="N12" s="17">
        <f t="shared" si="0"/>
        <v>5200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519690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514490</v>
      </c>
      <c r="H42" s="19"/>
      <c r="I42" s="35">
        <f>SUM(I6:I40)</f>
        <v>5200</v>
      </c>
      <c r="J42" s="35">
        <f>SUM(J6:J40)</f>
        <v>176700</v>
      </c>
      <c r="K42" s="35">
        <f>SUM(K6:K40)</f>
        <v>142140</v>
      </c>
      <c r="L42" s="35">
        <f>SUM(L6:L41)</f>
        <v>0</v>
      </c>
      <c r="M42" s="35">
        <f>SUM(M6:M41)</f>
        <v>200850</v>
      </c>
      <c r="N42" s="35">
        <f>SUM(J42:M42)</f>
        <v>519690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0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00" t="s">
        <v>28</v>
      </c>
      <c r="F44" s="10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00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40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20600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156100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176700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 t="s">
        <v>128</v>
      </c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98"/>
      <c r="K3" s="175">
        <v>40830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9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129</v>
      </c>
      <c r="C6" s="12" t="s">
        <v>90</v>
      </c>
      <c r="D6" s="13">
        <v>40830</v>
      </c>
      <c r="E6" s="13">
        <v>40832</v>
      </c>
      <c r="F6" s="14">
        <v>39367</v>
      </c>
      <c r="G6" s="15">
        <v>50984.5</v>
      </c>
      <c r="H6" s="15"/>
      <c r="I6" s="15"/>
      <c r="J6" s="15"/>
      <c r="K6" s="15"/>
      <c r="L6" s="15"/>
      <c r="M6" s="15">
        <v>50984.5</v>
      </c>
      <c r="N6" s="17">
        <f t="shared" ref="N6:N40" si="0">SUM(G6+I6)</f>
        <v>50984.5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6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50984.5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50984.5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50984.5</v>
      </c>
      <c r="N42" s="35">
        <f>SUM(J42:M42)</f>
        <v>50984.5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98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98" t="s">
        <v>28</v>
      </c>
      <c r="F44" s="98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98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E18" sqref="E18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 t="s">
        <v>128</v>
      </c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96"/>
      <c r="K3" s="175">
        <v>40830</v>
      </c>
      <c r="L3" s="175"/>
      <c r="M3" s="175"/>
      <c r="N3" s="7" t="s">
        <v>61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9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123</v>
      </c>
      <c r="C6" s="12" t="s">
        <v>63</v>
      </c>
      <c r="D6" s="13">
        <v>40828</v>
      </c>
      <c r="E6" s="13">
        <v>40830</v>
      </c>
      <c r="F6" s="14">
        <v>39361</v>
      </c>
      <c r="G6" s="15">
        <v>32000</v>
      </c>
      <c r="H6" s="15"/>
      <c r="I6" s="15"/>
      <c r="J6" s="15">
        <v>32000</v>
      </c>
      <c r="K6" s="15"/>
      <c r="L6" s="15"/>
      <c r="M6" s="15"/>
      <c r="N6" s="17">
        <f t="shared" ref="N6:N40" si="0">SUM(G6+I6)</f>
        <v>32000</v>
      </c>
    </row>
    <row r="7" spans="1:14">
      <c r="A7" s="11"/>
      <c r="B7" s="11" t="s">
        <v>123</v>
      </c>
      <c r="C7" s="12" t="s">
        <v>63</v>
      </c>
      <c r="D7" s="13">
        <v>40828</v>
      </c>
      <c r="E7" s="13">
        <v>40830</v>
      </c>
      <c r="F7" s="14">
        <v>39362</v>
      </c>
      <c r="G7" s="15">
        <v>32000</v>
      </c>
      <c r="H7" s="15"/>
      <c r="I7" s="15"/>
      <c r="J7" s="16">
        <v>32000</v>
      </c>
      <c r="K7" s="16"/>
      <c r="L7" s="15"/>
      <c r="M7" s="15"/>
      <c r="N7" s="17">
        <f t="shared" si="0"/>
        <v>32000</v>
      </c>
    </row>
    <row r="8" spans="1:14">
      <c r="A8" s="11"/>
      <c r="B8" s="11" t="s">
        <v>113</v>
      </c>
      <c r="C8" s="12" t="s">
        <v>63</v>
      </c>
      <c r="D8" s="13">
        <v>40829</v>
      </c>
      <c r="E8" s="13">
        <v>40830</v>
      </c>
      <c r="F8" s="14">
        <v>39363</v>
      </c>
      <c r="G8" s="15">
        <v>20000</v>
      </c>
      <c r="H8" s="15"/>
      <c r="I8" s="15"/>
      <c r="J8" s="16"/>
      <c r="K8" s="16">
        <v>20000</v>
      </c>
      <c r="L8" s="15"/>
      <c r="M8" s="15"/>
      <c r="N8" s="17">
        <f t="shared" si="0"/>
        <v>20000</v>
      </c>
    </row>
    <row r="9" spans="1:14">
      <c r="A9" s="11"/>
      <c r="B9" s="11" t="s">
        <v>124</v>
      </c>
      <c r="C9" s="12" t="s">
        <v>35</v>
      </c>
      <c r="D9" s="13">
        <v>40829</v>
      </c>
      <c r="E9" s="13">
        <v>40831</v>
      </c>
      <c r="F9" s="14">
        <v>39364</v>
      </c>
      <c r="G9" s="15">
        <v>47380</v>
      </c>
      <c r="H9" s="15"/>
      <c r="I9" s="15"/>
      <c r="J9" s="16">
        <v>47380</v>
      </c>
      <c r="K9" s="15"/>
      <c r="L9" s="15"/>
      <c r="M9" s="18"/>
      <c r="N9" s="17">
        <f t="shared" si="0"/>
        <v>47380</v>
      </c>
    </row>
    <row r="10" spans="1:14">
      <c r="A10" s="11"/>
      <c r="B10" s="11" t="s">
        <v>124</v>
      </c>
      <c r="C10" s="12" t="s">
        <v>35</v>
      </c>
      <c r="D10" s="13"/>
      <c r="E10" s="13"/>
      <c r="F10" s="14">
        <v>39365</v>
      </c>
      <c r="G10" s="15"/>
      <c r="H10" s="15" t="s">
        <v>125</v>
      </c>
      <c r="I10" s="15">
        <v>67980</v>
      </c>
      <c r="J10" s="16">
        <v>67980</v>
      </c>
      <c r="K10" s="15"/>
      <c r="L10" s="15"/>
      <c r="M10" s="18"/>
      <c r="N10" s="17">
        <f t="shared" si="0"/>
        <v>67980</v>
      </c>
    </row>
    <row r="11" spans="1:14">
      <c r="A11" s="11"/>
      <c r="B11" s="12" t="s">
        <v>126</v>
      </c>
      <c r="C11" s="12" t="s">
        <v>63</v>
      </c>
      <c r="D11" s="13"/>
      <c r="E11" s="13"/>
      <c r="F11" s="14">
        <v>39366</v>
      </c>
      <c r="G11" s="15"/>
      <c r="H11" s="15" t="s">
        <v>127</v>
      </c>
      <c r="I11" s="16">
        <v>50000</v>
      </c>
      <c r="J11" s="16">
        <v>50000</v>
      </c>
      <c r="K11" s="15"/>
      <c r="L11" s="15"/>
      <c r="M11" s="18"/>
      <c r="N11" s="17">
        <f t="shared" si="0"/>
        <v>50000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249360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131380</v>
      </c>
      <c r="H42" s="19"/>
      <c r="I42" s="35">
        <f>SUM(I6:I40)</f>
        <v>117980</v>
      </c>
      <c r="J42" s="35">
        <f>SUM(J6:J40)</f>
        <v>229360</v>
      </c>
      <c r="K42" s="35">
        <f>SUM(K6:K40)</f>
        <v>20000</v>
      </c>
      <c r="L42" s="35">
        <f>SUM(L6:L41)</f>
        <v>0</v>
      </c>
      <c r="M42" s="35">
        <f>SUM(M6:M41)</f>
        <v>0</v>
      </c>
      <c r="N42" s="35">
        <f>SUM(J42:M42)</f>
        <v>249360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96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96" t="s">
        <v>28</v>
      </c>
      <c r="F44" s="96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96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222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114330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115030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229360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94"/>
      <c r="K3" s="175">
        <v>40829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9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113</v>
      </c>
      <c r="C6" s="12" t="s">
        <v>63</v>
      </c>
      <c r="D6" s="13">
        <v>40829</v>
      </c>
      <c r="E6" s="13">
        <v>40830</v>
      </c>
      <c r="F6" s="14">
        <v>39355</v>
      </c>
      <c r="G6" s="15">
        <v>20000</v>
      </c>
      <c r="H6" s="15"/>
      <c r="I6" s="15"/>
      <c r="J6" s="15"/>
      <c r="K6" s="15">
        <v>20000</v>
      </c>
      <c r="L6" s="15"/>
      <c r="M6" s="15"/>
      <c r="N6" s="17">
        <f t="shared" ref="N6:N40" si="0">SUM(G6+I6)</f>
        <v>20000</v>
      </c>
    </row>
    <row r="7" spans="1:14">
      <c r="A7" s="11"/>
      <c r="B7" s="11" t="s">
        <v>113</v>
      </c>
      <c r="C7" s="12" t="s">
        <v>63</v>
      </c>
      <c r="D7" s="13">
        <v>40829</v>
      </c>
      <c r="E7" s="13">
        <v>40830</v>
      </c>
      <c r="F7" s="14">
        <v>39356</v>
      </c>
      <c r="G7" s="15">
        <v>20000</v>
      </c>
      <c r="H7" s="15"/>
      <c r="I7" s="15"/>
      <c r="J7" s="16"/>
      <c r="K7" s="16">
        <v>20000</v>
      </c>
      <c r="L7" s="15"/>
      <c r="M7" s="15"/>
      <c r="N7" s="17">
        <f t="shared" si="0"/>
        <v>20000</v>
      </c>
    </row>
    <row r="8" spans="1:14">
      <c r="A8" s="11"/>
      <c r="B8" s="11" t="s">
        <v>120</v>
      </c>
      <c r="C8" s="12" t="s">
        <v>35</v>
      </c>
      <c r="D8" s="13">
        <v>40829</v>
      </c>
      <c r="E8" s="13">
        <v>40830</v>
      </c>
      <c r="F8" s="14">
        <v>39357</v>
      </c>
      <c r="G8" s="15">
        <v>28325</v>
      </c>
      <c r="H8" s="15"/>
      <c r="I8" s="15"/>
      <c r="J8" s="16"/>
      <c r="K8" s="16">
        <v>28325</v>
      </c>
      <c r="L8" s="15"/>
      <c r="M8" s="15"/>
      <c r="N8" s="17">
        <f t="shared" si="0"/>
        <v>28325</v>
      </c>
    </row>
    <row r="9" spans="1:14">
      <c r="A9" s="11"/>
      <c r="B9" s="11" t="s">
        <v>121</v>
      </c>
      <c r="C9" s="12" t="s">
        <v>63</v>
      </c>
      <c r="D9" s="13">
        <v>40829</v>
      </c>
      <c r="E9" s="13">
        <v>40830</v>
      </c>
      <c r="F9" s="14">
        <v>39358</v>
      </c>
      <c r="G9" s="15">
        <v>26000</v>
      </c>
      <c r="H9" s="15"/>
      <c r="I9" s="15"/>
      <c r="J9" s="16">
        <v>26000</v>
      </c>
      <c r="K9" s="15"/>
      <c r="L9" s="15"/>
      <c r="M9" s="18"/>
      <c r="N9" s="17">
        <f t="shared" si="0"/>
        <v>26000</v>
      </c>
    </row>
    <row r="10" spans="1:14">
      <c r="A10" s="11"/>
      <c r="B10" s="11" t="s">
        <v>118</v>
      </c>
      <c r="C10" s="12" t="s">
        <v>35</v>
      </c>
      <c r="D10" s="13"/>
      <c r="E10" s="13"/>
      <c r="F10" s="14">
        <v>39359</v>
      </c>
      <c r="G10" s="15"/>
      <c r="H10" s="15" t="s">
        <v>122</v>
      </c>
      <c r="I10" s="15">
        <v>28325</v>
      </c>
      <c r="J10" s="16"/>
      <c r="K10" s="15">
        <v>28325</v>
      </c>
      <c r="L10" s="15"/>
      <c r="M10" s="18"/>
      <c r="N10" s="17">
        <f t="shared" si="0"/>
        <v>28325</v>
      </c>
    </row>
    <row r="11" spans="1:14">
      <c r="A11" s="11"/>
      <c r="B11" s="12" t="s">
        <v>39</v>
      </c>
      <c r="C11" s="12" t="s">
        <v>35</v>
      </c>
      <c r="D11" s="13"/>
      <c r="E11" s="13"/>
      <c r="F11" s="14">
        <v>39360</v>
      </c>
      <c r="G11" s="15">
        <v>5800</v>
      </c>
      <c r="H11" s="15"/>
      <c r="I11" s="16"/>
      <c r="J11" s="16">
        <v>5800</v>
      </c>
      <c r="K11" s="15"/>
      <c r="L11" s="15"/>
      <c r="M11" s="18"/>
      <c r="N11" s="17">
        <f t="shared" si="0"/>
        <v>5800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128450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100125</v>
      </c>
      <c r="H42" s="19"/>
      <c r="I42" s="35">
        <f>SUM(I6:I40)</f>
        <v>28325</v>
      </c>
      <c r="J42" s="35">
        <f>SUM(J6:J40)</f>
        <v>31800</v>
      </c>
      <c r="K42" s="35">
        <f>SUM(K6:K40)</f>
        <v>96650</v>
      </c>
      <c r="L42" s="35">
        <f>SUM(L6:L41)</f>
        <v>0</v>
      </c>
      <c r="M42" s="35">
        <f>SUM(M6:M41)</f>
        <v>0</v>
      </c>
      <c r="N42" s="35">
        <f>SUM(J42:M42)</f>
        <v>128450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9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94" t="s">
        <v>28</v>
      </c>
      <c r="F44" s="9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94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31800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31800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9"/>
  <sheetViews>
    <sheetView topLeftCell="A4" workbookViewId="0">
      <selection activeCell="J6" sqref="J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92"/>
      <c r="K3" s="175">
        <v>40829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9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117</v>
      </c>
      <c r="B6" s="12" t="s">
        <v>118</v>
      </c>
      <c r="C6" s="12" t="s">
        <v>119</v>
      </c>
      <c r="D6" s="13">
        <v>40829</v>
      </c>
      <c r="E6" s="13">
        <v>40831</v>
      </c>
      <c r="F6" s="14">
        <v>39354</v>
      </c>
      <c r="G6" s="15">
        <v>46741.4</v>
      </c>
      <c r="H6" s="15"/>
      <c r="I6" s="15"/>
      <c r="J6" s="15"/>
      <c r="K6" s="15">
        <v>46741.4</v>
      </c>
      <c r="L6" s="15"/>
      <c r="M6" s="15"/>
      <c r="N6" s="17">
        <f t="shared" ref="N6:N40" si="0">SUM(G6+I6)</f>
        <v>46741.4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6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46741.4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46741.4</v>
      </c>
      <c r="H42" s="19"/>
      <c r="I42" s="35">
        <f>SUM(I6:I40)</f>
        <v>0</v>
      </c>
      <c r="J42" s="35">
        <f>SUM(J6:J40)</f>
        <v>0</v>
      </c>
      <c r="K42" s="35">
        <f>SUM(K6:K40)</f>
        <v>46741.4</v>
      </c>
      <c r="L42" s="35">
        <f>SUM(L6:L41)</f>
        <v>0</v>
      </c>
      <c r="M42" s="35">
        <f>SUM(M6:M41)</f>
        <v>0</v>
      </c>
      <c r="N42" s="35">
        <f>SUM(J42:M42)</f>
        <v>46741.4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9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92" t="s">
        <v>28</v>
      </c>
      <c r="F44" s="9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92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J6" sqref="J6"/>
    </sheetView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90"/>
      <c r="K3" s="175">
        <v>40828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9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115</v>
      </c>
      <c r="C6" s="12" t="s">
        <v>116</v>
      </c>
      <c r="D6" s="13">
        <v>40828</v>
      </c>
      <c r="E6" s="13">
        <v>40829</v>
      </c>
      <c r="F6" s="14">
        <v>39353</v>
      </c>
      <c r="G6" s="15">
        <v>19500</v>
      </c>
      <c r="H6" s="15"/>
      <c r="I6" s="15"/>
      <c r="J6" s="15"/>
      <c r="K6" s="15">
        <v>19500</v>
      </c>
      <c r="L6" s="15"/>
      <c r="M6" s="15"/>
      <c r="N6" s="17">
        <f t="shared" ref="N6:N40" si="0">SUM(G6+I6)</f>
        <v>19500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6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19500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19500</v>
      </c>
      <c r="H42" s="19"/>
      <c r="I42" s="35">
        <f>SUM(I6:I40)</f>
        <v>0</v>
      </c>
      <c r="J42" s="35">
        <f>SUM(J6:J40)</f>
        <v>0</v>
      </c>
      <c r="K42" s="35">
        <f>SUM(K6:K40)</f>
        <v>19500</v>
      </c>
      <c r="L42" s="35">
        <f>SUM(L6:L41)</f>
        <v>0</v>
      </c>
      <c r="M42" s="35">
        <f>SUM(M6:M41)</f>
        <v>0</v>
      </c>
      <c r="N42" s="35">
        <f>SUM(J42:M42)</f>
        <v>19500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9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90" t="s">
        <v>28</v>
      </c>
      <c r="F44" s="9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90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9"/>
  <sheetViews>
    <sheetView workbookViewId="0"/>
  </sheetViews>
  <sheetFormatPr baseColWidth="10" defaultRowHeight="15"/>
  <cols>
    <col min="2" max="2" width="19.425781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88"/>
      <c r="K3" s="175">
        <v>40828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8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96</v>
      </c>
      <c r="B6" s="12" t="s">
        <v>97</v>
      </c>
      <c r="C6" s="12" t="s">
        <v>98</v>
      </c>
      <c r="D6" s="13">
        <v>40826</v>
      </c>
      <c r="E6" s="13">
        <v>40828</v>
      </c>
      <c r="F6" s="14">
        <v>39341</v>
      </c>
      <c r="G6" s="15">
        <v>34000</v>
      </c>
      <c r="H6" s="15"/>
      <c r="I6" s="15"/>
      <c r="J6" s="15">
        <v>34000</v>
      </c>
      <c r="K6" s="15"/>
      <c r="L6" s="15"/>
      <c r="M6" s="15"/>
      <c r="N6" s="17">
        <f t="shared" ref="N6:N40" si="0">SUM(G6+I6)</f>
        <v>34000</v>
      </c>
    </row>
    <row r="7" spans="1:14">
      <c r="A7" s="11" t="s">
        <v>99</v>
      </c>
      <c r="B7" s="11" t="s">
        <v>100</v>
      </c>
      <c r="C7" s="12" t="s">
        <v>35</v>
      </c>
      <c r="D7" s="13">
        <v>40826</v>
      </c>
      <c r="E7" s="13">
        <v>40828</v>
      </c>
      <c r="F7" s="14">
        <v>39342</v>
      </c>
      <c r="G7" s="15">
        <v>51500</v>
      </c>
      <c r="H7" s="15"/>
      <c r="I7" s="15"/>
      <c r="J7" s="16"/>
      <c r="K7" s="16">
        <v>51500</v>
      </c>
      <c r="L7" s="15"/>
      <c r="M7" s="15"/>
      <c r="N7" s="17">
        <f t="shared" si="0"/>
        <v>51500</v>
      </c>
    </row>
    <row r="8" spans="1:14">
      <c r="A8" s="11"/>
      <c r="B8" s="11" t="s">
        <v>100</v>
      </c>
      <c r="C8" s="12"/>
      <c r="D8" s="13"/>
      <c r="E8" s="13"/>
      <c r="F8" s="14">
        <v>39343</v>
      </c>
      <c r="G8" s="15"/>
      <c r="H8" s="15" t="s">
        <v>101</v>
      </c>
      <c r="I8" s="15">
        <v>40170</v>
      </c>
      <c r="J8" s="16"/>
      <c r="K8" s="16">
        <v>40170</v>
      </c>
      <c r="L8" s="15"/>
      <c r="M8" s="15"/>
      <c r="N8" s="17">
        <f t="shared" si="0"/>
        <v>40170</v>
      </c>
    </row>
    <row r="9" spans="1:14">
      <c r="A9" s="11"/>
      <c r="B9" s="11" t="s">
        <v>102</v>
      </c>
      <c r="C9" s="12" t="s">
        <v>103</v>
      </c>
      <c r="D9" s="13">
        <v>40817</v>
      </c>
      <c r="E9" s="13">
        <v>40819</v>
      </c>
      <c r="F9" s="115">
        <v>39344</v>
      </c>
      <c r="G9" s="15">
        <v>133900</v>
      </c>
      <c r="H9" s="15"/>
      <c r="I9" s="15"/>
      <c r="J9" s="16"/>
      <c r="K9" s="15"/>
      <c r="L9" s="15">
        <v>133900</v>
      </c>
      <c r="M9" s="18"/>
      <c r="N9" s="17">
        <f t="shared" si="0"/>
        <v>133900</v>
      </c>
    </row>
    <row r="10" spans="1:14">
      <c r="A10" s="11"/>
      <c r="B10" s="11" t="s">
        <v>104</v>
      </c>
      <c r="C10" s="12" t="s">
        <v>103</v>
      </c>
      <c r="D10" s="13">
        <v>40820</v>
      </c>
      <c r="E10" s="13">
        <v>40822</v>
      </c>
      <c r="F10" s="115">
        <v>39345</v>
      </c>
      <c r="G10" s="15">
        <v>385220</v>
      </c>
      <c r="H10" s="15"/>
      <c r="I10" s="15"/>
      <c r="J10" s="16"/>
      <c r="K10" s="15"/>
      <c r="L10" s="15">
        <v>385220</v>
      </c>
      <c r="M10" s="18"/>
      <c r="N10" s="17">
        <f t="shared" si="0"/>
        <v>385220</v>
      </c>
    </row>
    <row r="11" spans="1:14">
      <c r="A11" s="11"/>
      <c r="B11" s="12" t="s">
        <v>105</v>
      </c>
      <c r="C11" s="12" t="s">
        <v>106</v>
      </c>
      <c r="D11" s="13">
        <v>40819</v>
      </c>
      <c r="E11" s="13">
        <v>40821</v>
      </c>
      <c r="F11" s="115">
        <v>39346</v>
      </c>
      <c r="G11" s="15">
        <v>39140</v>
      </c>
      <c r="H11" s="15"/>
      <c r="I11" s="16"/>
      <c r="J11" s="16"/>
      <c r="K11" s="15"/>
      <c r="L11" s="15">
        <v>39140</v>
      </c>
      <c r="M11" s="18"/>
      <c r="N11" s="17">
        <f t="shared" si="0"/>
        <v>39140</v>
      </c>
    </row>
    <row r="12" spans="1:14">
      <c r="A12" s="11"/>
      <c r="B12" s="12" t="s">
        <v>107</v>
      </c>
      <c r="C12" s="12" t="s">
        <v>55</v>
      </c>
      <c r="D12" s="13">
        <v>40821</v>
      </c>
      <c r="E12" s="13">
        <v>40823</v>
      </c>
      <c r="F12" s="115">
        <v>39347</v>
      </c>
      <c r="G12" s="15">
        <v>46751.7</v>
      </c>
      <c r="H12" s="15"/>
      <c r="I12" s="16"/>
      <c r="J12" s="15"/>
      <c r="K12" s="15"/>
      <c r="L12" s="15">
        <v>46751.7</v>
      </c>
      <c r="M12" s="18"/>
      <c r="N12" s="17">
        <f t="shared" si="0"/>
        <v>46751.7</v>
      </c>
    </row>
    <row r="13" spans="1:14">
      <c r="A13" s="11"/>
      <c r="B13" s="12" t="s">
        <v>108</v>
      </c>
      <c r="C13" s="12" t="s">
        <v>109</v>
      </c>
      <c r="D13" s="13">
        <v>40824</v>
      </c>
      <c r="E13" s="13">
        <v>40825</v>
      </c>
      <c r="F13" s="115">
        <v>39348</v>
      </c>
      <c r="G13" s="15">
        <v>25750</v>
      </c>
      <c r="H13" s="15"/>
      <c r="I13" s="16"/>
      <c r="J13" s="15"/>
      <c r="K13" s="15"/>
      <c r="L13" s="15">
        <v>25750</v>
      </c>
      <c r="M13" s="18"/>
      <c r="N13" s="17">
        <f t="shared" si="0"/>
        <v>25750</v>
      </c>
    </row>
    <row r="14" spans="1:14">
      <c r="A14" s="11"/>
      <c r="B14" s="12" t="s">
        <v>110</v>
      </c>
      <c r="C14" s="12" t="s">
        <v>111</v>
      </c>
      <c r="D14" s="13">
        <v>40825</v>
      </c>
      <c r="E14" s="13">
        <v>40826</v>
      </c>
      <c r="F14" s="115">
        <v>39349</v>
      </c>
      <c r="G14" s="15">
        <v>23690</v>
      </c>
      <c r="H14" s="15"/>
      <c r="I14" s="16"/>
      <c r="J14" s="15"/>
      <c r="K14" s="15"/>
      <c r="L14" s="15">
        <v>23690</v>
      </c>
      <c r="M14" s="18"/>
      <c r="N14" s="17">
        <f t="shared" si="0"/>
        <v>23690</v>
      </c>
    </row>
    <row r="15" spans="1:14">
      <c r="A15" s="11"/>
      <c r="B15" s="12" t="s">
        <v>112</v>
      </c>
      <c r="C15" s="12" t="s">
        <v>113</v>
      </c>
      <c r="D15" s="13">
        <v>40828</v>
      </c>
      <c r="E15" s="13">
        <v>40829</v>
      </c>
      <c r="F15" s="14">
        <v>39350</v>
      </c>
      <c r="G15" s="15">
        <v>20000</v>
      </c>
      <c r="H15" s="15"/>
      <c r="I15" s="16"/>
      <c r="J15" s="15"/>
      <c r="K15" s="15">
        <v>20000</v>
      </c>
      <c r="L15" s="15"/>
      <c r="M15" s="18"/>
      <c r="N15" s="17">
        <f t="shared" si="0"/>
        <v>20000</v>
      </c>
    </row>
    <row r="16" spans="1:14">
      <c r="A16" s="11"/>
      <c r="B16" s="12" t="s">
        <v>112</v>
      </c>
      <c r="C16" s="12"/>
      <c r="D16" s="13"/>
      <c r="E16" s="13"/>
      <c r="F16" s="14">
        <v>39351</v>
      </c>
      <c r="G16" s="15"/>
      <c r="H16" s="15" t="s">
        <v>114</v>
      </c>
      <c r="I16" s="16">
        <v>2500</v>
      </c>
      <c r="J16" s="15">
        <v>2500</v>
      </c>
      <c r="K16" s="15"/>
      <c r="L16" s="15"/>
      <c r="M16" s="18"/>
      <c r="N16" s="17">
        <f t="shared" si="0"/>
        <v>2500</v>
      </c>
    </row>
    <row r="17" spans="1:14">
      <c r="A17" s="11"/>
      <c r="B17" s="12" t="s">
        <v>37</v>
      </c>
      <c r="C17" s="12"/>
      <c r="D17" s="13"/>
      <c r="E17" s="13"/>
      <c r="F17" s="14">
        <v>39352</v>
      </c>
      <c r="G17" s="15"/>
      <c r="H17" s="15" t="s">
        <v>24</v>
      </c>
      <c r="I17" s="16">
        <v>3400</v>
      </c>
      <c r="J17" s="15">
        <v>3400</v>
      </c>
      <c r="K17" s="15"/>
      <c r="L17" s="15"/>
      <c r="M17" s="18"/>
      <c r="N17" s="17">
        <f t="shared" si="0"/>
        <v>3400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806021.7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759951.7</v>
      </c>
      <c r="H42" s="19"/>
      <c r="I42" s="35">
        <f>SUM(I6:I40)</f>
        <v>46070</v>
      </c>
      <c r="J42" s="35">
        <f>SUM(J6:J40)</f>
        <v>39900</v>
      </c>
      <c r="K42" s="35">
        <f>SUM(K6:K40)</f>
        <v>111670</v>
      </c>
      <c r="L42" s="35">
        <f>SUM(L6:L41)</f>
        <v>654451.69999999995</v>
      </c>
      <c r="M42" s="35">
        <f>SUM(M6:M41)</f>
        <v>0</v>
      </c>
      <c r="N42" s="35">
        <f>SUM(J42:M42)</f>
        <v>806021.7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88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88" t="s">
        <v>28</v>
      </c>
      <c r="F44" s="88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88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39900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39900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E24" sqref="E24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61"/>
      <c r="K3" s="175">
        <v>40846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6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263</v>
      </c>
      <c r="C6" s="20" t="s">
        <v>35</v>
      </c>
      <c r="D6" s="13">
        <v>40845</v>
      </c>
      <c r="E6" s="13">
        <v>40846</v>
      </c>
      <c r="F6" s="14">
        <v>39478</v>
      </c>
      <c r="G6" s="15">
        <v>28325</v>
      </c>
      <c r="H6" s="15"/>
      <c r="I6" s="15"/>
      <c r="J6" s="15"/>
      <c r="K6" s="15">
        <v>28325</v>
      </c>
      <c r="L6" s="15"/>
      <c r="M6" s="15"/>
      <c r="N6" s="17">
        <f t="shared" ref="N6:N39" si="0">SUM(G6+I6)</f>
        <v>28325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5"/>
      <c r="K7" s="15"/>
      <c r="L7" s="15"/>
      <c r="M7" s="15"/>
      <c r="N7" s="17">
        <f t="shared" si="0"/>
        <v>0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28325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28325</v>
      </c>
      <c r="H41" s="19"/>
      <c r="I41" s="35">
        <f>SUM(I6:I39)</f>
        <v>0</v>
      </c>
      <c r="J41" s="35">
        <f>SUM(J6:J39)</f>
        <v>0</v>
      </c>
      <c r="K41" s="35">
        <f>SUM(K6:K39)</f>
        <v>28325</v>
      </c>
      <c r="L41" s="35">
        <f>SUM(L6:L40)</f>
        <v>0</v>
      </c>
      <c r="M41" s="35">
        <f>SUM(M6:M40)</f>
        <v>0</v>
      </c>
      <c r="N41" s="35">
        <f>SUM(J41:M41)</f>
        <v>28325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61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61" t="s">
        <v>28</v>
      </c>
      <c r="F43" s="161"/>
      <c r="G43" s="39"/>
      <c r="H43" s="177"/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61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/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0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/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H22" sqref="H21:H22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86"/>
      <c r="K3" s="175">
        <v>40827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8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5"/>
      <c r="J6" s="15"/>
      <c r="K6" s="15"/>
      <c r="L6" s="15"/>
      <c r="M6" s="15"/>
      <c r="N6" s="17">
        <f t="shared" ref="N6:N40" si="0">SUM(G6+I6)</f>
        <v>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6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0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86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86" t="s">
        <v>28</v>
      </c>
      <c r="F44" s="86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86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14" sqref="D14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84"/>
      <c r="K3" s="175">
        <v>40827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8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72</v>
      </c>
      <c r="B6" s="12" t="s">
        <v>73</v>
      </c>
      <c r="C6" s="12" t="s">
        <v>95</v>
      </c>
      <c r="D6" s="13">
        <v>40823</v>
      </c>
      <c r="E6" s="13">
        <v>40824</v>
      </c>
      <c r="F6" s="14">
        <v>39340</v>
      </c>
      <c r="G6" s="15">
        <v>22696.05</v>
      </c>
      <c r="H6" s="15"/>
      <c r="I6" s="15"/>
      <c r="J6" s="15"/>
      <c r="K6" s="15">
        <v>22696.05</v>
      </c>
      <c r="L6" s="15"/>
      <c r="M6" s="15"/>
      <c r="N6" s="17">
        <f t="shared" ref="N6:N40" si="0">SUM(G6+I6)</f>
        <v>22696.05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6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22696.05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22696.05</v>
      </c>
      <c r="H42" s="19"/>
      <c r="I42" s="35">
        <f>SUM(I6:I40)</f>
        <v>0</v>
      </c>
      <c r="J42" s="35">
        <f>SUM(J6:J40)</f>
        <v>0</v>
      </c>
      <c r="K42" s="35">
        <f>SUM(K6:K40)</f>
        <v>22696.05</v>
      </c>
      <c r="L42" s="35">
        <f>SUM(L6:L41)</f>
        <v>0</v>
      </c>
      <c r="M42" s="35">
        <f>SUM(M6:M41)</f>
        <v>0</v>
      </c>
      <c r="N42" s="35">
        <f>SUM(J42:M42)</f>
        <v>22696.05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8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84" t="s">
        <v>28</v>
      </c>
      <c r="F44" s="8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84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82"/>
      <c r="K3" s="175">
        <v>40826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8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86</v>
      </c>
      <c r="C6" s="12" t="s">
        <v>87</v>
      </c>
      <c r="D6" s="13">
        <v>40840</v>
      </c>
      <c r="E6" s="13">
        <v>40842</v>
      </c>
      <c r="F6" s="14">
        <v>39334</v>
      </c>
      <c r="G6" s="15">
        <v>47380</v>
      </c>
      <c r="H6" s="15"/>
      <c r="I6" s="15"/>
      <c r="J6" s="15"/>
      <c r="K6" s="15"/>
      <c r="L6" s="15"/>
      <c r="M6" s="15">
        <v>47380</v>
      </c>
      <c r="N6" s="17">
        <f t="shared" ref="N6:N40" si="0">SUM(G6+I6)</f>
        <v>47380</v>
      </c>
    </row>
    <row r="7" spans="1:14">
      <c r="A7" s="11"/>
      <c r="B7" s="11" t="s">
        <v>88</v>
      </c>
      <c r="C7" s="12" t="s">
        <v>35</v>
      </c>
      <c r="D7" s="13">
        <v>40826</v>
      </c>
      <c r="E7" s="13">
        <v>40827</v>
      </c>
      <c r="F7" s="14">
        <v>39335</v>
      </c>
      <c r="G7" s="15">
        <v>44290</v>
      </c>
      <c r="H7" s="15"/>
      <c r="I7" s="15"/>
      <c r="J7" s="16">
        <v>22145</v>
      </c>
      <c r="K7" s="16">
        <v>22145</v>
      </c>
      <c r="L7" s="15"/>
      <c r="M7" s="15"/>
      <c r="N7" s="17">
        <f t="shared" si="0"/>
        <v>44290</v>
      </c>
    </row>
    <row r="8" spans="1:14">
      <c r="A8" s="11"/>
      <c r="B8" s="11" t="s">
        <v>89</v>
      </c>
      <c r="C8" s="12" t="s">
        <v>90</v>
      </c>
      <c r="D8" s="13">
        <v>40831</v>
      </c>
      <c r="E8" s="13">
        <v>40833</v>
      </c>
      <c r="F8" s="14">
        <v>39336</v>
      </c>
      <c r="G8" s="15">
        <v>47380</v>
      </c>
      <c r="H8" s="15"/>
      <c r="I8" s="15"/>
      <c r="J8" s="16"/>
      <c r="K8" s="16"/>
      <c r="L8" s="15"/>
      <c r="M8" s="15">
        <v>47380</v>
      </c>
      <c r="N8" s="17">
        <f t="shared" si="0"/>
        <v>47380</v>
      </c>
    </row>
    <row r="9" spans="1:14">
      <c r="A9" s="11"/>
      <c r="B9" s="11" t="s">
        <v>91</v>
      </c>
      <c r="C9" s="12" t="s">
        <v>92</v>
      </c>
      <c r="D9" s="13">
        <v>40826</v>
      </c>
      <c r="E9" s="13">
        <v>40827</v>
      </c>
      <c r="F9" s="14">
        <v>39337</v>
      </c>
      <c r="G9" s="15">
        <v>17000</v>
      </c>
      <c r="H9" s="15"/>
      <c r="I9" s="15"/>
      <c r="J9" s="16"/>
      <c r="K9" s="15">
        <v>17000</v>
      </c>
      <c r="L9" s="15"/>
      <c r="M9" s="18"/>
      <c r="N9" s="17">
        <f t="shared" si="0"/>
        <v>17000</v>
      </c>
    </row>
    <row r="10" spans="1:14">
      <c r="A10" s="11"/>
      <c r="B10" s="11" t="s">
        <v>93</v>
      </c>
      <c r="C10" s="12" t="s">
        <v>94</v>
      </c>
      <c r="D10" s="13">
        <v>40826</v>
      </c>
      <c r="E10" s="13">
        <v>40827</v>
      </c>
      <c r="F10" s="14">
        <v>39338</v>
      </c>
      <c r="G10" s="15">
        <v>26000</v>
      </c>
      <c r="H10" s="15"/>
      <c r="I10" s="15"/>
      <c r="J10" s="16">
        <v>26000</v>
      </c>
      <c r="K10" s="15"/>
      <c r="L10" s="15"/>
      <c r="M10" s="18"/>
      <c r="N10" s="17">
        <f t="shared" si="0"/>
        <v>26000</v>
      </c>
    </row>
    <row r="11" spans="1:14">
      <c r="A11" s="11"/>
      <c r="B11" s="12" t="s">
        <v>23</v>
      </c>
      <c r="C11" s="12"/>
      <c r="D11" s="13"/>
      <c r="E11" s="13"/>
      <c r="F11" s="14">
        <v>39339</v>
      </c>
      <c r="G11" s="15"/>
      <c r="H11" s="15" t="s">
        <v>24</v>
      </c>
      <c r="I11" s="16">
        <v>3700</v>
      </c>
      <c r="J11" s="16">
        <v>3700</v>
      </c>
      <c r="K11" s="15"/>
      <c r="L11" s="15"/>
      <c r="M11" s="18"/>
      <c r="N11" s="17">
        <f t="shared" si="0"/>
        <v>3700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185750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182050</v>
      </c>
      <c r="H42" s="19"/>
      <c r="I42" s="35">
        <f>SUM(I6:I40)</f>
        <v>3700</v>
      </c>
      <c r="J42" s="35">
        <f>SUM(J6:J40)</f>
        <v>51845</v>
      </c>
      <c r="K42" s="35">
        <f>SUM(K6:K40)</f>
        <v>39145</v>
      </c>
      <c r="L42" s="35">
        <f>SUM(L6:L41)</f>
        <v>0</v>
      </c>
      <c r="M42" s="35">
        <f>SUM(M6:M41)</f>
        <v>94760</v>
      </c>
      <c r="N42" s="35">
        <f>SUM(J42:M42)</f>
        <v>185750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8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82" t="s">
        <v>28</v>
      </c>
      <c r="F44" s="8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82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40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20600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31245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51845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3" sqref="B22:B23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80"/>
      <c r="K3" s="175">
        <v>40826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8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79</v>
      </c>
      <c r="C6" s="12" t="s">
        <v>35</v>
      </c>
      <c r="D6" s="13">
        <v>40826</v>
      </c>
      <c r="E6" s="13">
        <v>40827</v>
      </c>
      <c r="F6" s="14">
        <v>39333</v>
      </c>
      <c r="G6" s="15">
        <v>47380</v>
      </c>
      <c r="H6" s="15"/>
      <c r="I6" s="15"/>
      <c r="J6" s="15">
        <v>47380</v>
      </c>
      <c r="K6" s="15"/>
      <c r="L6" s="15"/>
      <c r="M6" s="15"/>
      <c r="N6" s="17">
        <f t="shared" ref="N6:N40" si="0">SUM(G6+I6)</f>
        <v>47380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47380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47380</v>
      </c>
      <c r="H42" s="19"/>
      <c r="I42" s="35">
        <f>SUM(I6:I40)</f>
        <v>0</v>
      </c>
      <c r="J42" s="35">
        <f>SUM(J6:J40)</f>
        <v>47380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47380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8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80" t="s">
        <v>28</v>
      </c>
      <c r="F44" s="8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80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80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41200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6200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47400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48" sqref="C48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78"/>
      <c r="K3" s="175">
        <v>40825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7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5"/>
      <c r="J6" s="15"/>
      <c r="K6" s="15"/>
      <c r="L6" s="15"/>
      <c r="M6" s="15"/>
      <c r="N6" s="17">
        <f t="shared" ref="N6:N40" si="0">SUM(G6+I6)</f>
        <v>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0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78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78" t="s">
        <v>28</v>
      </c>
      <c r="F44" s="78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78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11" sqref="D11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76"/>
      <c r="K3" s="175">
        <v>40825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7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84</v>
      </c>
      <c r="B6" s="12" t="s">
        <v>85</v>
      </c>
      <c r="C6" s="12" t="s">
        <v>35</v>
      </c>
      <c r="D6" s="13">
        <v>40823</v>
      </c>
      <c r="E6" s="13">
        <v>40825</v>
      </c>
      <c r="F6" s="14">
        <v>39332</v>
      </c>
      <c r="G6" s="15">
        <v>40400</v>
      </c>
      <c r="H6" s="15"/>
      <c r="I6" s="15"/>
      <c r="J6" s="15"/>
      <c r="K6" s="15">
        <v>40400</v>
      </c>
      <c r="L6" s="15"/>
      <c r="M6" s="15"/>
      <c r="N6" s="17">
        <f t="shared" ref="N6:N40" si="0">SUM(G6+I6)</f>
        <v>40400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40400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40400</v>
      </c>
      <c r="H42" s="19"/>
      <c r="I42" s="35">
        <f>SUM(I6:I40)</f>
        <v>0</v>
      </c>
      <c r="J42" s="35">
        <f>SUM(J6:J40)</f>
        <v>0</v>
      </c>
      <c r="K42" s="35">
        <f>SUM(K6:K40)</f>
        <v>40400</v>
      </c>
      <c r="L42" s="35">
        <f>SUM(L6:L41)</f>
        <v>0</v>
      </c>
      <c r="M42" s="35">
        <f>SUM(M6:M41)</f>
        <v>0</v>
      </c>
      <c r="N42" s="35">
        <f>SUM(J42:M42)</f>
        <v>40400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76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76" t="s">
        <v>28</v>
      </c>
      <c r="F44" s="76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76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46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23690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2230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25920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74"/>
      <c r="K3" s="175">
        <v>40824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7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80</v>
      </c>
      <c r="C6" s="12" t="s">
        <v>81</v>
      </c>
      <c r="D6" s="13">
        <v>40823</v>
      </c>
      <c r="E6" s="13">
        <v>40825</v>
      </c>
      <c r="F6" s="14">
        <v>39329</v>
      </c>
      <c r="G6" s="15">
        <v>329600</v>
      </c>
      <c r="H6" s="15"/>
      <c r="I6" s="15"/>
      <c r="J6" s="15"/>
      <c r="K6" s="15"/>
      <c r="L6" s="15"/>
      <c r="M6" s="15">
        <v>329600</v>
      </c>
      <c r="N6" s="17">
        <f t="shared" ref="N6:N40" si="0">SUM(G6+I6)</f>
        <v>329600</v>
      </c>
    </row>
    <row r="7" spans="1:14">
      <c r="A7" s="11" t="s">
        <v>82</v>
      </c>
      <c r="B7" s="11" t="s">
        <v>83</v>
      </c>
      <c r="C7" s="12" t="s">
        <v>35</v>
      </c>
      <c r="D7" s="13">
        <v>40824</v>
      </c>
      <c r="E7" s="13">
        <v>40825</v>
      </c>
      <c r="F7" s="14">
        <v>39330</v>
      </c>
      <c r="G7" s="15">
        <v>23690</v>
      </c>
      <c r="H7" s="15"/>
      <c r="I7" s="15"/>
      <c r="J7" s="16">
        <v>23690</v>
      </c>
      <c r="K7" s="15"/>
      <c r="L7" s="15"/>
      <c r="M7" s="15"/>
      <c r="N7" s="17">
        <f t="shared" si="0"/>
        <v>23690</v>
      </c>
    </row>
    <row r="8" spans="1:14">
      <c r="A8" s="11"/>
      <c r="B8" s="11" t="s">
        <v>23</v>
      </c>
      <c r="C8" s="12"/>
      <c r="D8" s="13"/>
      <c r="E8" s="13"/>
      <c r="F8" s="14">
        <v>39331</v>
      </c>
      <c r="G8" s="15"/>
      <c r="H8" s="15" t="s">
        <v>24</v>
      </c>
      <c r="I8" s="15">
        <v>2230</v>
      </c>
      <c r="J8" s="16">
        <v>2230</v>
      </c>
      <c r="K8" s="16"/>
      <c r="L8" s="15"/>
      <c r="M8" s="15"/>
      <c r="N8" s="17">
        <f t="shared" si="0"/>
        <v>2230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355520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353290</v>
      </c>
      <c r="H42" s="19"/>
      <c r="I42" s="35">
        <f>SUM(I6:I40)</f>
        <v>2230</v>
      </c>
      <c r="J42" s="35">
        <f>SUM(J6:J40)</f>
        <v>25920</v>
      </c>
      <c r="K42" s="35">
        <f>SUM(K6:K40)</f>
        <v>0</v>
      </c>
      <c r="L42" s="35">
        <f>SUM(L6:L41)</f>
        <v>0</v>
      </c>
      <c r="M42" s="35">
        <f>SUM(M6:M41)</f>
        <v>329600</v>
      </c>
      <c r="N42" s="35">
        <f>SUM(J42:M42)</f>
        <v>355520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7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74" t="s">
        <v>28</v>
      </c>
      <c r="F44" s="7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74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46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23690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2230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25920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17" sqref="C17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72"/>
      <c r="K3" s="175">
        <v>40824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7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76</v>
      </c>
      <c r="C6" s="12" t="s">
        <v>35</v>
      </c>
      <c r="D6" s="13"/>
      <c r="E6" s="13"/>
      <c r="F6" s="14">
        <v>39326</v>
      </c>
      <c r="G6" s="15"/>
      <c r="H6" s="15" t="s">
        <v>77</v>
      </c>
      <c r="I6" s="15">
        <v>82400</v>
      </c>
      <c r="J6" s="15">
        <v>82400</v>
      </c>
      <c r="K6" s="15"/>
      <c r="L6" s="15"/>
      <c r="M6" s="15"/>
      <c r="N6" s="17">
        <f t="shared" ref="N6:N40" si="0">SUM(G6+I6)</f>
        <v>82400</v>
      </c>
    </row>
    <row r="7" spans="1:14">
      <c r="A7" s="11"/>
      <c r="B7" s="11" t="s">
        <v>79</v>
      </c>
      <c r="C7" s="12" t="s">
        <v>35</v>
      </c>
      <c r="D7" s="13">
        <v>40824</v>
      </c>
      <c r="E7" s="13">
        <v>40826</v>
      </c>
      <c r="F7" s="14">
        <v>39327</v>
      </c>
      <c r="G7" s="15">
        <v>94760</v>
      </c>
      <c r="H7" s="15"/>
      <c r="I7" s="15"/>
      <c r="J7" s="16">
        <v>47380</v>
      </c>
      <c r="K7" s="15">
        <v>47380</v>
      </c>
      <c r="L7" s="15"/>
      <c r="M7" s="15"/>
      <c r="N7" s="17">
        <f t="shared" si="0"/>
        <v>94760</v>
      </c>
    </row>
    <row r="8" spans="1:14">
      <c r="A8" s="11"/>
      <c r="B8" s="11" t="s">
        <v>78</v>
      </c>
      <c r="C8" s="12" t="s">
        <v>35</v>
      </c>
      <c r="D8" s="13">
        <v>40824</v>
      </c>
      <c r="E8" s="13">
        <v>40825</v>
      </c>
      <c r="F8" s="14">
        <v>39328</v>
      </c>
      <c r="G8" s="15">
        <v>56560</v>
      </c>
      <c r="H8" s="15"/>
      <c r="I8" s="15"/>
      <c r="J8" s="16"/>
      <c r="K8" s="16">
        <v>56560</v>
      </c>
      <c r="L8" s="15"/>
      <c r="M8" s="15"/>
      <c r="N8" s="17">
        <f t="shared" si="0"/>
        <v>56560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233720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151320</v>
      </c>
      <c r="H42" s="19"/>
      <c r="I42" s="35">
        <f>SUM(I6:I40)</f>
        <v>82400</v>
      </c>
      <c r="J42" s="35">
        <f>SUM(J6:J40)</f>
        <v>129780</v>
      </c>
      <c r="K42" s="35">
        <f>SUM(K6:K40)</f>
        <v>103940</v>
      </c>
      <c r="L42" s="35">
        <f>SUM(L6:L41)</f>
        <v>0</v>
      </c>
      <c r="M42" s="35">
        <v>0</v>
      </c>
      <c r="N42" s="35">
        <f>SUM(J42:M42)</f>
        <v>233720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7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72" t="s">
        <v>28</v>
      </c>
      <c r="F44" s="7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72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252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129780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129780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70"/>
      <c r="K3" s="175">
        <v>40822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7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74</v>
      </c>
      <c r="B6" s="12" t="s">
        <v>75</v>
      </c>
      <c r="C6" s="12" t="s">
        <v>35</v>
      </c>
      <c r="D6" s="13">
        <v>40823</v>
      </c>
      <c r="E6" s="13">
        <v>40824</v>
      </c>
      <c r="F6" s="14">
        <v>39324</v>
      </c>
      <c r="G6" s="15">
        <v>43935</v>
      </c>
      <c r="H6" s="15"/>
      <c r="I6" s="15"/>
      <c r="J6" s="15">
        <v>43935</v>
      </c>
      <c r="K6" s="15"/>
      <c r="L6" s="15"/>
      <c r="M6" s="15"/>
      <c r="N6" s="17">
        <f t="shared" ref="N6:N40" si="0">SUM(G6+I6)</f>
        <v>43935</v>
      </c>
    </row>
    <row r="7" spans="1:14">
      <c r="A7" s="11"/>
      <c r="B7" s="11" t="s">
        <v>41</v>
      </c>
      <c r="C7" s="12"/>
      <c r="D7" s="13"/>
      <c r="E7" s="13"/>
      <c r="F7" s="14">
        <v>39325</v>
      </c>
      <c r="G7" s="15"/>
      <c r="H7" s="15" t="s">
        <v>24</v>
      </c>
      <c r="I7" s="15">
        <v>3600</v>
      </c>
      <c r="J7" s="16">
        <v>3600</v>
      </c>
      <c r="K7" s="15"/>
      <c r="L7" s="15"/>
      <c r="M7" s="15"/>
      <c r="N7" s="17">
        <f t="shared" si="0"/>
        <v>3600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47535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43935</v>
      </c>
      <c r="H42" s="19"/>
      <c r="I42" s="35">
        <f>SUM(I6:I40)</f>
        <v>3600</v>
      </c>
      <c r="J42" s="35">
        <f>SUM(J6:J40)</f>
        <v>47535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47535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7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70" t="s">
        <v>28</v>
      </c>
      <c r="F44" s="7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70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87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43935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3600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47535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15" sqref="C15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68"/>
      <c r="K3" s="175">
        <v>40822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6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69</v>
      </c>
      <c r="B6" s="12" t="s">
        <v>70</v>
      </c>
      <c r="C6" s="12" t="s">
        <v>71</v>
      </c>
      <c r="D6" s="13">
        <v>40822</v>
      </c>
      <c r="E6" s="13">
        <v>40823</v>
      </c>
      <c r="F6" s="14">
        <v>39322</v>
      </c>
      <c r="G6" s="15">
        <v>17000</v>
      </c>
      <c r="H6" s="15"/>
      <c r="I6" s="15"/>
      <c r="J6" s="16"/>
      <c r="K6" s="15">
        <v>17000</v>
      </c>
      <c r="L6" s="15"/>
      <c r="M6" s="15"/>
      <c r="N6" s="17">
        <f t="shared" ref="N6:N40" si="0">SUM(G6+I6)</f>
        <v>17000</v>
      </c>
    </row>
    <row r="7" spans="1:14">
      <c r="A7" s="11" t="s">
        <v>72</v>
      </c>
      <c r="B7" s="11" t="s">
        <v>73</v>
      </c>
      <c r="C7" s="12" t="s">
        <v>35</v>
      </c>
      <c r="D7" s="13">
        <v>40822</v>
      </c>
      <c r="E7" s="13">
        <v>40823</v>
      </c>
      <c r="F7" s="14">
        <v>39323</v>
      </c>
      <c r="G7" s="15">
        <v>22220</v>
      </c>
      <c r="H7" s="15"/>
      <c r="I7" s="15"/>
      <c r="J7" s="16"/>
      <c r="K7" s="15">
        <v>22220</v>
      </c>
      <c r="L7" s="15"/>
      <c r="M7" s="15"/>
      <c r="N7" s="17">
        <f t="shared" si="0"/>
        <v>22220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39220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39220</v>
      </c>
      <c r="H42" s="19"/>
      <c r="I42" s="35">
        <f>SUM(I6:I40)</f>
        <v>0</v>
      </c>
      <c r="J42" s="35">
        <f>SUM(J6:J40)</f>
        <v>0</v>
      </c>
      <c r="K42" s="35">
        <f>SUM(K6:K40)</f>
        <v>39220</v>
      </c>
      <c r="L42" s="35">
        <f>SUM(L6:L41)</f>
        <v>0</v>
      </c>
      <c r="M42" s="35">
        <v>0</v>
      </c>
      <c r="N42" s="35">
        <f>SUM(J42:M42)</f>
        <v>39220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68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68" t="s">
        <v>28</v>
      </c>
      <c r="F44" s="68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68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59"/>
      <c r="K3" s="175">
        <v>40845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5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237</v>
      </c>
      <c r="B6" s="12" t="s">
        <v>261</v>
      </c>
      <c r="C6" s="20" t="s">
        <v>87</v>
      </c>
      <c r="D6" s="13">
        <v>40859</v>
      </c>
      <c r="E6" s="13">
        <v>40860</v>
      </c>
      <c r="F6" s="14">
        <v>39476</v>
      </c>
      <c r="G6" s="15">
        <v>23368</v>
      </c>
      <c r="H6" s="15"/>
      <c r="I6" s="15"/>
      <c r="J6" s="15"/>
      <c r="K6" s="15"/>
      <c r="L6" s="15"/>
      <c r="M6" s="15">
        <v>23368</v>
      </c>
      <c r="N6" s="17">
        <f t="shared" ref="N6:N39" si="0">SUM(G6+I6)</f>
        <v>23368</v>
      </c>
    </row>
    <row r="7" spans="1:14">
      <c r="A7" s="11" t="s">
        <v>212</v>
      </c>
      <c r="B7" s="11" t="s">
        <v>262</v>
      </c>
      <c r="C7" s="12" t="s">
        <v>35</v>
      </c>
      <c r="D7" s="13">
        <v>40844</v>
      </c>
      <c r="E7" s="13">
        <v>40845</v>
      </c>
      <c r="F7" s="14">
        <v>39477</v>
      </c>
      <c r="G7" s="15">
        <v>34544</v>
      </c>
      <c r="H7" s="15"/>
      <c r="I7" s="15"/>
      <c r="J7" s="15">
        <v>34544</v>
      </c>
      <c r="K7" s="15"/>
      <c r="L7" s="15"/>
      <c r="M7" s="15"/>
      <c r="N7" s="17">
        <f t="shared" si="0"/>
        <v>34544</v>
      </c>
    </row>
    <row r="8" spans="1:14">
      <c r="A8" s="11"/>
      <c r="B8" s="11"/>
      <c r="C8" s="20"/>
      <c r="D8" s="13"/>
      <c r="E8" s="13"/>
      <c r="F8" s="14"/>
      <c r="G8" s="15"/>
      <c r="H8" s="15"/>
      <c r="I8" s="15"/>
      <c r="J8" s="15"/>
      <c r="K8" s="15"/>
      <c r="L8" s="15"/>
      <c r="M8" s="15"/>
      <c r="N8" s="17">
        <f t="shared" si="0"/>
        <v>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57912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57912</v>
      </c>
      <c r="H41" s="19"/>
      <c r="I41" s="35">
        <f>SUM(I6:I39)</f>
        <v>0</v>
      </c>
      <c r="J41" s="35">
        <f>SUM(J6:J39)</f>
        <v>34544</v>
      </c>
      <c r="K41" s="35">
        <f>SUM(K6:K39)</f>
        <v>0</v>
      </c>
      <c r="L41" s="35">
        <f>SUM(L6:L40)</f>
        <v>0</v>
      </c>
      <c r="M41" s="35">
        <f>SUM(M6:M40)</f>
        <v>23368</v>
      </c>
      <c r="N41" s="35">
        <f>SUM(J41:M41)</f>
        <v>57912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59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59" t="s">
        <v>28</v>
      </c>
      <c r="F43" s="159"/>
      <c r="G43" s="39"/>
      <c r="H43" s="177"/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59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>
        <v>56</v>
      </c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28448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>
        <v>6100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34548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17" sqref="C17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66"/>
      <c r="K3" s="175">
        <v>40822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6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67</v>
      </c>
      <c r="B6" s="12" t="s">
        <v>68</v>
      </c>
      <c r="C6" s="12" t="s">
        <v>35</v>
      </c>
      <c r="D6" s="13">
        <v>40820</v>
      </c>
      <c r="E6" s="13">
        <v>40822</v>
      </c>
      <c r="F6" s="14">
        <v>39321</v>
      </c>
      <c r="G6" s="15">
        <v>46460</v>
      </c>
      <c r="H6" s="15"/>
      <c r="I6" s="15"/>
      <c r="J6" s="16"/>
      <c r="K6" s="15">
        <v>46460</v>
      </c>
      <c r="L6" s="15"/>
      <c r="M6" s="15"/>
      <c r="N6" s="17">
        <f t="shared" ref="N6:N40" si="0">SUM(G6+I6)</f>
        <v>46460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46460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46460</v>
      </c>
      <c r="H42" s="19"/>
      <c r="I42" s="35">
        <f>SUM(I6:I40)</f>
        <v>0</v>
      </c>
      <c r="J42" s="35">
        <f>SUM(J6:J40)</f>
        <v>0</v>
      </c>
      <c r="K42" s="35">
        <f>SUM(K6:K40)</f>
        <v>46460</v>
      </c>
      <c r="L42" s="35">
        <f>SUM(L6:L41)</f>
        <v>0</v>
      </c>
      <c r="M42" s="35">
        <v>0</v>
      </c>
      <c r="N42" s="35">
        <f>SUM(J42:M42)</f>
        <v>46460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66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66" t="s">
        <v>28</v>
      </c>
      <c r="F44" s="66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66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21000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21000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6" sqref="B26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64"/>
      <c r="K3" s="175">
        <v>40821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6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65</v>
      </c>
      <c r="C6" s="12" t="s">
        <v>66</v>
      </c>
      <c r="D6" s="13">
        <v>40821</v>
      </c>
      <c r="E6" s="13">
        <v>40822</v>
      </c>
      <c r="F6" s="14">
        <v>39320</v>
      </c>
      <c r="G6" s="15">
        <v>21000</v>
      </c>
      <c r="H6" s="15"/>
      <c r="I6" s="15"/>
      <c r="J6" s="16">
        <v>21000</v>
      </c>
      <c r="K6" s="15"/>
      <c r="L6" s="15"/>
      <c r="M6" s="15"/>
      <c r="N6" s="17">
        <f t="shared" ref="N6:N40" si="0">SUM(G6+I6)</f>
        <v>21000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21000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21000</v>
      </c>
      <c r="H42" s="19"/>
      <c r="I42" s="35">
        <f>SUM(I6:I40)</f>
        <v>0</v>
      </c>
      <c r="J42" s="35">
        <f>SUM(J6:J40)</f>
        <v>21000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21000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6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64" t="s">
        <v>28</v>
      </c>
      <c r="F44" s="6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64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21000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21000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E18" sqref="E18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62"/>
      <c r="K3" s="175">
        <v>40821</v>
      </c>
      <c r="L3" s="175"/>
      <c r="M3" s="175"/>
      <c r="N3" s="7" t="s">
        <v>61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6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62</v>
      </c>
      <c r="C6" s="12" t="s">
        <v>63</v>
      </c>
      <c r="D6" s="13">
        <v>40819</v>
      </c>
      <c r="E6" s="13">
        <v>40821</v>
      </c>
      <c r="F6" s="14">
        <v>39318</v>
      </c>
      <c r="G6" s="15">
        <v>34000</v>
      </c>
      <c r="H6" s="15"/>
      <c r="I6" s="15"/>
      <c r="J6" s="16">
        <v>34000</v>
      </c>
      <c r="K6" s="15"/>
      <c r="L6" s="15"/>
      <c r="M6" s="15"/>
      <c r="N6" s="17">
        <f t="shared" ref="N6:N40" si="0">SUM(G6+I6)</f>
        <v>34000</v>
      </c>
    </row>
    <row r="7" spans="1:14">
      <c r="A7" s="11"/>
      <c r="B7" s="11" t="s">
        <v>64</v>
      </c>
      <c r="C7" s="12" t="s">
        <v>35</v>
      </c>
      <c r="D7" s="13">
        <v>40819</v>
      </c>
      <c r="E7" s="13">
        <v>40821</v>
      </c>
      <c r="F7" s="14">
        <v>39319</v>
      </c>
      <c r="G7" s="15">
        <v>41410</v>
      </c>
      <c r="H7" s="15"/>
      <c r="I7" s="15"/>
      <c r="J7" s="16"/>
      <c r="K7" s="16">
        <v>41410</v>
      </c>
      <c r="L7" s="15"/>
      <c r="M7" s="15"/>
      <c r="N7" s="17">
        <f t="shared" si="0"/>
        <v>41410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75410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75410</v>
      </c>
      <c r="H42" s="19"/>
      <c r="I42" s="35">
        <f>SUM(I6:I40)</f>
        <v>0</v>
      </c>
      <c r="J42" s="35">
        <f>SUM(J6:J40)</f>
        <v>34000</v>
      </c>
      <c r="K42" s="35">
        <f>SUM(K6:K40)</f>
        <v>41410</v>
      </c>
      <c r="L42" s="35">
        <f>SUM(L6:L41)</f>
        <v>0</v>
      </c>
      <c r="M42" s="35">
        <v>0</v>
      </c>
      <c r="N42" s="35">
        <f>SUM(J42:M42)</f>
        <v>75410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6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62" t="s">
        <v>28</v>
      </c>
      <c r="F44" s="6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62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34000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34000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sqref="A1:N49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60"/>
      <c r="K3" s="175">
        <v>40820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6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58</v>
      </c>
      <c r="C6" s="12" t="s">
        <v>35</v>
      </c>
      <c r="D6" s="13">
        <v>40820</v>
      </c>
      <c r="E6" s="13">
        <v>40821</v>
      </c>
      <c r="F6" s="14">
        <v>39315</v>
      </c>
      <c r="G6" s="15">
        <v>30300</v>
      </c>
      <c r="H6" s="15"/>
      <c r="I6" s="15"/>
      <c r="J6" s="16"/>
      <c r="K6" s="15">
        <v>30300</v>
      </c>
      <c r="L6" s="15"/>
      <c r="M6" s="15"/>
      <c r="N6" s="17">
        <f t="shared" ref="N6:N40" si="0">SUM(G6+I6)</f>
        <v>30300</v>
      </c>
    </row>
    <row r="7" spans="1:14">
      <c r="A7" s="11"/>
      <c r="B7" s="11" t="s">
        <v>59</v>
      </c>
      <c r="C7" s="12" t="s">
        <v>60</v>
      </c>
      <c r="D7" s="13">
        <v>40820</v>
      </c>
      <c r="E7" s="13">
        <v>40821</v>
      </c>
      <c r="F7" s="14">
        <v>39316</v>
      </c>
      <c r="G7" s="15">
        <v>19500</v>
      </c>
      <c r="H7" s="15"/>
      <c r="I7" s="15"/>
      <c r="J7" s="16"/>
      <c r="K7" s="16">
        <v>19500</v>
      </c>
      <c r="L7" s="15"/>
      <c r="M7" s="15"/>
      <c r="N7" s="17">
        <f t="shared" si="0"/>
        <v>19500</v>
      </c>
    </row>
    <row r="8" spans="1:14">
      <c r="A8" s="11"/>
      <c r="B8" s="11" t="s">
        <v>33</v>
      </c>
      <c r="C8" s="12"/>
      <c r="D8" s="13"/>
      <c r="E8" s="13"/>
      <c r="F8" s="14">
        <v>39317</v>
      </c>
      <c r="G8" s="15"/>
      <c r="H8" s="15" t="s">
        <v>24</v>
      </c>
      <c r="I8" s="15">
        <v>4800</v>
      </c>
      <c r="J8" s="16">
        <v>4800</v>
      </c>
      <c r="K8" s="16"/>
      <c r="L8" s="15"/>
      <c r="M8" s="15"/>
      <c r="N8" s="17">
        <f t="shared" si="0"/>
        <v>4800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54600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49800</v>
      </c>
      <c r="H42" s="19"/>
      <c r="I42" s="35">
        <f>SUM(I6:I40)</f>
        <v>4800</v>
      </c>
      <c r="J42" s="35">
        <f>SUM(J6:J40)</f>
        <v>4800</v>
      </c>
      <c r="K42" s="35">
        <f>SUM(K6:K40)</f>
        <v>49800</v>
      </c>
      <c r="L42" s="35">
        <f>SUM(L6:L41)</f>
        <v>0</v>
      </c>
      <c r="M42" s="35">
        <v>0</v>
      </c>
      <c r="N42" s="35">
        <f>SUM(J42:M42)</f>
        <v>54600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6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60" t="s">
        <v>28</v>
      </c>
      <c r="F44" s="6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60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4800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4800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B48" sqref="B48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56</v>
      </c>
      <c r="F3" s="8"/>
      <c r="G3" s="1"/>
      <c r="H3" s="2"/>
      <c r="I3" s="1"/>
      <c r="J3" s="58"/>
      <c r="K3" s="175">
        <v>40820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58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57</v>
      </c>
      <c r="C6" s="12" t="s">
        <v>35</v>
      </c>
      <c r="D6" s="13">
        <v>40819</v>
      </c>
      <c r="E6" s="13">
        <v>40820</v>
      </c>
      <c r="F6" s="14">
        <v>39314</v>
      </c>
      <c r="G6" s="15">
        <v>21000</v>
      </c>
      <c r="H6" s="15"/>
      <c r="I6" s="15"/>
      <c r="J6" s="16">
        <v>21000</v>
      </c>
      <c r="K6" s="15"/>
      <c r="L6" s="15"/>
      <c r="M6" s="15"/>
      <c r="N6" s="17">
        <f t="shared" ref="N6:N40" si="0">SUM(G6+I6)</f>
        <v>21000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21000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21000</v>
      </c>
      <c r="H42" s="19"/>
      <c r="I42" s="35">
        <f>SUM(I6:I40)</f>
        <v>0</v>
      </c>
      <c r="J42" s="35">
        <f>SUM(J6:J40)</f>
        <v>21000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21000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58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58" t="s">
        <v>28</v>
      </c>
      <c r="F44" s="58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58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21000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21000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56"/>
      <c r="K3" s="175">
        <v>40819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56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0" si="0">SUM(G6+I6)</f>
        <v>0</v>
      </c>
    </row>
    <row r="7" spans="1:14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0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56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56" t="s">
        <v>28</v>
      </c>
      <c r="F44" s="56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56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49"/>
  <sheetViews>
    <sheetView topLeftCell="A16" workbookViewId="0">
      <selection sqref="A1:N49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54"/>
      <c r="K3" s="175">
        <v>40819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54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49</v>
      </c>
      <c r="C6" s="12" t="s">
        <v>48</v>
      </c>
      <c r="D6" s="13">
        <v>40810</v>
      </c>
      <c r="E6" s="13">
        <v>40813</v>
      </c>
      <c r="F6" s="14">
        <v>39309</v>
      </c>
      <c r="G6" s="15">
        <v>318150</v>
      </c>
      <c r="H6" s="15"/>
      <c r="I6" s="15"/>
      <c r="J6" s="16"/>
      <c r="K6" s="15"/>
      <c r="L6" s="15">
        <v>318150</v>
      </c>
      <c r="M6" s="15"/>
      <c r="N6" s="17">
        <f t="shared" ref="N6:N40" si="0">SUM(G6+I6)</f>
        <v>318150</v>
      </c>
    </row>
    <row r="7" spans="1:14">
      <c r="A7" s="11"/>
      <c r="B7" s="11" t="s">
        <v>50</v>
      </c>
      <c r="C7" s="12" t="s">
        <v>51</v>
      </c>
      <c r="D7" s="13">
        <v>40813</v>
      </c>
      <c r="E7" s="13">
        <v>40815</v>
      </c>
      <c r="F7" s="14">
        <v>39310</v>
      </c>
      <c r="G7" s="15">
        <v>167660</v>
      </c>
      <c r="H7" s="15"/>
      <c r="I7" s="15"/>
      <c r="J7" s="16"/>
      <c r="K7" s="16"/>
      <c r="L7" s="15">
        <v>167660</v>
      </c>
      <c r="M7" s="15"/>
      <c r="N7" s="17">
        <f t="shared" si="0"/>
        <v>167660</v>
      </c>
    </row>
    <row r="8" spans="1:14">
      <c r="A8" s="11"/>
      <c r="B8" s="11" t="s">
        <v>52</v>
      </c>
      <c r="C8" s="12" t="s">
        <v>51</v>
      </c>
      <c r="D8" s="13">
        <v>40814</v>
      </c>
      <c r="E8" s="13">
        <v>40816</v>
      </c>
      <c r="F8" s="14">
        <v>39311</v>
      </c>
      <c r="G8" s="15">
        <v>46460</v>
      </c>
      <c r="H8" s="15"/>
      <c r="I8" s="15"/>
      <c r="J8" s="16"/>
      <c r="K8" s="16"/>
      <c r="L8" s="15">
        <v>46460</v>
      </c>
      <c r="M8" s="15"/>
      <c r="N8" s="17">
        <f t="shared" si="0"/>
        <v>46460</v>
      </c>
    </row>
    <row r="9" spans="1:14">
      <c r="A9" s="11"/>
      <c r="B9" s="11" t="s">
        <v>53</v>
      </c>
      <c r="C9" s="12" t="s">
        <v>51</v>
      </c>
      <c r="D9" s="13">
        <v>40815</v>
      </c>
      <c r="E9" s="13">
        <v>40817</v>
      </c>
      <c r="F9" s="14">
        <v>39312</v>
      </c>
      <c r="G9" s="15">
        <v>46460</v>
      </c>
      <c r="H9" s="15"/>
      <c r="I9" s="15"/>
      <c r="J9" s="16"/>
      <c r="K9" s="15"/>
      <c r="L9" s="15">
        <v>46460</v>
      </c>
      <c r="M9" s="18"/>
      <c r="N9" s="17">
        <f t="shared" si="0"/>
        <v>46460</v>
      </c>
    </row>
    <row r="10" spans="1:14">
      <c r="A10" s="11"/>
      <c r="B10" s="11" t="s">
        <v>54</v>
      </c>
      <c r="C10" s="12" t="s">
        <v>55</v>
      </c>
      <c r="D10" s="13">
        <v>40814</v>
      </c>
      <c r="E10" s="13">
        <v>40815</v>
      </c>
      <c r="F10" s="14">
        <v>39313</v>
      </c>
      <c r="G10" s="15">
        <v>29976.799999999999</v>
      </c>
      <c r="H10" s="15"/>
      <c r="I10" s="15"/>
      <c r="J10" s="16"/>
      <c r="K10" s="15"/>
      <c r="L10" s="15">
        <v>29976.799999999999</v>
      </c>
      <c r="M10" s="18"/>
      <c r="N10" s="17">
        <f t="shared" si="0"/>
        <v>29976.799999999999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608706.80000000005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608706.80000000005</v>
      </c>
      <c r="H42" s="19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608706.80000000005</v>
      </c>
      <c r="M42" s="35">
        <v>0</v>
      </c>
      <c r="N42" s="35">
        <f>SUM(J42:M42)</f>
        <v>608706.80000000005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54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54" t="s">
        <v>28</v>
      </c>
      <c r="F44" s="54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54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C45" sqref="C45:F49"/>
    </sheetView>
  </sheetViews>
  <sheetFormatPr baseColWidth="10" defaultRowHeight="15"/>
  <cols>
    <col min="2" max="2" width="17.140625" customWidth="1"/>
    <col min="3" max="3" width="21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52"/>
      <c r="K3" s="175">
        <v>40818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5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43</v>
      </c>
      <c r="C6" s="12" t="s">
        <v>35</v>
      </c>
      <c r="D6" s="13">
        <v>40818</v>
      </c>
      <c r="E6" s="13">
        <v>40818</v>
      </c>
      <c r="F6" s="14">
        <v>39306</v>
      </c>
      <c r="G6" s="15">
        <v>20000</v>
      </c>
      <c r="H6" s="15"/>
      <c r="I6" s="15"/>
      <c r="J6" s="16">
        <v>20000</v>
      </c>
      <c r="K6" s="15"/>
      <c r="L6" s="15"/>
      <c r="M6" s="15"/>
      <c r="N6" s="17">
        <f t="shared" ref="N6:N40" si="0">SUM(G6+I6)</f>
        <v>20000</v>
      </c>
    </row>
    <row r="7" spans="1:14">
      <c r="A7" s="11"/>
      <c r="B7" s="11" t="s">
        <v>44</v>
      </c>
      <c r="C7" s="12" t="s">
        <v>45</v>
      </c>
      <c r="D7" s="13">
        <v>40818</v>
      </c>
      <c r="E7" s="13">
        <v>40819</v>
      </c>
      <c r="F7" s="14">
        <v>39307</v>
      </c>
      <c r="G7" s="15">
        <v>21000</v>
      </c>
      <c r="H7" s="15"/>
      <c r="I7" s="15"/>
      <c r="J7" s="16"/>
      <c r="K7" s="16">
        <v>21000</v>
      </c>
      <c r="L7" s="15"/>
      <c r="M7" s="15"/>
      <c r="N7" s="17">
        <f t="shared" si="0"/>
        <v>21000</v>
      </c>
    </row>
    <row r="8" spans="1:14">
      <c r="A8" s="11"/>
      <c r="B8" s="11" t="s">
        <v>46</v>
      </c>
      <c r="C8" s="12"/>
      <c r="D8" s="13"/>
      <c r="E8" s="13"/>
      <c r="F8" s="14">
        <v>39308</v>
      </c>
      <c r="G8" s="15"/>
      <c r="H8" s="15" t="s">
        <v>47</v>
      </c>
      <c r="I8" s="15">
        <v>50500</v>
      </c>
      <c r="J8" s="16">
        <v>50500</v>
      </c>
      <c r="K8" s="16"/>
      <c r="L8" s="15"/>
      <c r="M8" s="15"/>
      <c r="N8" s="17">
        <f t="shared" si="0"/>
        <v>50500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91500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41000</v>
      </c>
      <c r="H42" s="19"/>
      <c r="I42" s="35">
        <f>SUM(I6:I40)</f>
        <v>50500</v>
      </c>
      <c r="J42" s="35">
        <f>SUM(J6:J40)</f>
        <v>70500</v>
      </c>
      <c r="K42" s="35">
        <f>SUM(K6:K40)</f>
        <v>21000</v>
      </c>
      <c r="L42" s="35">
        <f>SUM(L6:L41)</f>
        <v>0</v>
      </c>
      <c r="M42" s="35">
        <v>0</v>
      </c>
      <c r="N42" s="35">
        <f>SUM(J42:M42)</f>
        <v>91500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5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52" t="s">
        <v>28</v>
      </c>
      <c r="F44" s="5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52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100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50500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20000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70500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B59" sqref="B59"/>
    </sheetView>
  </sheetViews>
  <sheetFormatPr baseColWidth="10" defaultRowHeight="15"/>
  <cols>
    <col min="2" max="2" width="17.140625" customWidth="1"/>
    <col min="3" max="3" width="14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52"/>
      <c r="K3" s="175">
        <v>40818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52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38</v>
      </c>
      <c r="C6" s="12" t="s">
        <v>35</v>
      </c>
      <c r="D6" s="13">
        <v>40817</v>
      </c>
      <c r="E6" s="13">
        <v>40818</v>
      </c>
      <c r="F6" s="14">
        <v>39302</v>
      </c>
      <c r="G6" s="15">
        <v>23230</v>
      </c>
      <c r="H6" s="15"/>
      <c r="I6" s="15"/>
      <c r="J6" s="16">
        <v>23230</v>
      </c>
      <c r="K6" s="15"/>
      <c r="L6" s="15"/>
      <c r="M6" s="15"/>
      <c r="N6" s="17">
        <f t="shared" ref="N6:N40" si="0">SUM(G6+I6)</f>
        <v>23230</v>
      </c>
    </row>
    <row r="7" spans="1:14">
      <c r="A7" s="11"/>
      <c r="B7" s="11" t="s">
        <v>39</v>
      </c>
      <c r="C7" s="12" t="s">
        <v>35</v>
      </c>
      <c r="D7" s="13">
        <v>40817</v>
      </c>
      <c r="E7" s="13">
        <v>40818</v>
      </c>
      <c r="F7" s="14">
        <v>39303</v>
      </c>
      <c r="G7" s="15">
        <v>46460</v>
      </c>
      <c r="H7" s="15"/>
      <c r="I7" s="15"/>
      <c r="J7" s="16"/>
      <c r="K7" s="16">
        <v>46460</v>
      </c>
      <c r="L7" s="15"/>
      <c r="M7" s="15"/>
      <c r="N7" s="17">
        <f t="shared" si="0"/>
        <v>46460</v>
      </c>
    </row>
    <row r="8" spans="1:14">
      <c r="A8" s="11"/>
      <c r="B8" s="11" t="s">
        <v>40</v>
      </c>
      <c r="C8" s="12" t="s">
        <v>35</v>
      </c>
      <c r="D8" s="13">
        <v>40817</v>
      </c>
      <c r="E8" s="13">
        <v>40818</v>
      </c>
      <c r="F8" s="14">
        <v>39304</v>
      </c>
      <c r="G8" s="15">
        <v>23230</v>
      </c>
      <c r="H8" s="15"/>
      <c r="I8" s="15"/>
      <c r="J8" s="16"/>
      <c r="K8" s="16">
        <v>23230</v>
      </c>
      <c r="L8" s="15"/>
      <c r="M8" s="15"/>
      <c r="N8" s="17">
        <f t="shared" si="0"/>
        <v>23230</v>
      </c>
    </row>
    <row r="9" spans="1:14">
      <c r="A9" s="11"/>
      <c r="B9" s="11" t="s">
        <v>42</v>
      </c>
      <c r="C9" s="12"/>
      <c r="D9" s="13"/>
      <c r="E9" s="13"/>
      <c r="F9" s="14">
        <v>39305</v>
      </c>
      <c r="G9" s="15"/>
      <c r="H9" s="15" t="s">
        <v>24</v>
      </c>
      <c r="I9" s="15">
        <v>3600</v>
      </c>
      <c r="J9" s="16">
        <v>3600</v>
      </c>
      <c r="K9" s="15"/>
      <c r="L9" s="15"/>
      <c r="M9" s="18"/>
      <c r="N9" s="17">
        <f t="shared" si="0"/>
        <v>3600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96520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92920</v>
      </c>
      <c r="H42" s="19"/>
      <c r="I42" s="35">
        <f>SUM(I6:I40)</f>
        <v>3600</v>
      </c>
      <c r="J42" s="35">
        <f>SUM(J6:J40)</f>
        <v>26830</v>
      </c>
      <c r="K42" s="35">
        <f>SUM(K6:K40)</f>
        <v>69690</v>
      </c>
      <c r="L42" s="35">
        <f>SUM(L6:L41)</f>
        <v>0</v>
      </c>
      <c r="M42" s="35">
        <v>0</v>
      </c>
      <c r="N42" s="35">
        <f>SUM(J42:M42)</f>
        <v>96520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52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52" t="s">
        <v>28</v>
      </c>
      <c r="F44" s="52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52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46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23230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3600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26830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C45" sqref="C45:F49"/>
    </sheetView>
  </sheetViews>
  <sheetFormatPr baseColWidth="10" defaultRowHeight="15"/>
  <cols>
    <col min="2" max="2" width="17.140625" customWidth="1"/>
    <col min="3" max="3" width="14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33</v>
      </c>
      <c r="F3" s="8"/>
      <c r="G3" s="1"/>
      <c r="H3" s="2"/>
      <c r="I3" s="1"/>
      <c r="J3" s="10"/>
      <c r="K3" s="175">
        <v>40817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0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34</v>
      </c>
      <c r="C6" s="12" t="s">
        <v>35</v>
      </c>
      <c r="D6" s="13">
        <v>40817</v>
      </c>
      <c r="E6" s="13">
        <v>40818</v>
      </c>
      <c r="F6" s="14">
        <v>39300</v>
      </c>
      <c r="G6" s="15">
        <v>45955</v>
      </c>
      <c r="H6" s="15"/>
      <c r="I6" s="15"/>
      <c r="J6" s="16"/>
      <c r="K6" s="15">
        <v>45955</v>
      </c>
      <c r="L6" s="15"/>
      <c r="M6" s="15"/>
      <c r="N6" s="17">
        <f t="shared" ref="N6:N40" si="0">SUM(G6+I6)</f>
        <v>45955</v>
      </c>
    </row>
    <row r="7" spans="1:14">
      <c r="A7" s="11"/>
      <c r="B7" s="11" t="s">
        <v>36</v>
      </c>
      <c r="C7" s="12" t="s">
        <v>35</v>
      </c>
      <c r="D7" s="13">
        <v>40817</v>
      </c>
      <c r="E7" s="13">
        <v>40818</v>
      </c>
      <c r="F7" s="14">
        <v>39301</v>
      </c>
      <c r="G7" s="15">
        <v>25250</v>
      </c>
      <c r="H7" s="15"/>
      <c r="I7" s="15"/>
      <c r="J7" s="16">
        <v>25250</v>
      </c>
      <c r="K7" s="16"/>
      <c r="L7" s="15"/>
      <c r="M7" s="15"/>
      <c r="N7" s="17">
        <f t="shared" si="0"/>
        <v>25250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1"/>
      <c r="C9" s="12"/>
      <c r="D9" s="13"/>
      <c r="E9" s="13"/>
      <c r="F9" s="14"/>
      <c r="G9" s="15"/>
      <c r="H9" s="15"/>
      <c r="I9" s="15"/>
      <c r="J9" s="16"/>
      <c r="K9" s="15"/>
      <c r="L9" s="15"/>
      <c r="M9" s="18"/>
      <c r="N9" s="17">
        <f t="shared" si="0"/>
        <v>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71205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71205</v>
      </c>
      <c r="H42" s="19"/>
      <c r="I42" s="35">
        <f>SUM(I6:I40)</f>
        <v>0</v>
      </c>
      <c r="J42" s="35">
        <f>SUM(J6:J40)</f>
        <v>25250</v>
      </c>
      <c r="K42" s="35">
        <f>SUM(K6:K40)</f>
        <v>45955</v>
      </c>
      <c r="L42" s="35">
        <f>SUM(L6:L41)</f>
        <v>0</v>
      </c>
      <c r="M42" s="35">
        <v>0</v>
      </c>
      <c r="N42" s="35">
        <f>SUM(J42:M42)</f>
        <v>71205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0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0" t="s">
        <v>28</v>
      </c>
      <c r="F44" s="10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0"/>
      <c r="C45" s="42"/>
      <c r="D45" s="43"/>
      <c r="E45" s="179">
        <v>505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50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25250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25250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7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55"/>
      <c r="K3" s="175">
        <v>40845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55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258</v>
      </c>
      <c r="C6" s="20" t="s">
        <v>81</v>
      </c>
      <c r="D6" s="13">
        <v>40844</v>
      </c>
      <c r="E6" s="13">
        <v>40846</v>
      </c>
      <c r="F6" s="14">
        <v>39473</v>
      </c>
      <c r="G6" s="15">
        <v>457200</v>
      </c>
      <c r="H6" s="15"/>
      <c r="I6" s="15"/>
      <c r="J6" s="15"/>
      <c r="K6" s="15"/>
      <c r="L6" s="15"/>
      <c r="M6" s="15">
        <v>457200</v>
      </c>
      <c r="N6" s="17">
        <f t="shared" ref="N6:N39" si="0">SUM(G6+I6)</f>
        <v>457200</v>
      </c>
    </row>
    <row r="7" spans="1:14">
      <c r="A7" s="11" t="s">
        <v>259</v>
      </c>
      <c r="B7" s="11" t="s">
        <v>260</v>
      </c>
      <c r="C7" s="12" t="s">
        <v>20</v>
      </c>
      <c r="D7" s="13">
        <v>40845</v>
      </c>
      <c r="E7" s="13">
        <v>40846</v>
      </c>
      <c r="F7" s="14">
        <v>39474</v>
      </c>
      <c r="G7" s="15">
        <v>98552</v>
      </c>
      <c r="H7" s="15"/>
      <c r="I7" s="15"/>
      <c r="J7" s="15">
        <v>47752</v>
      </c>
      <c r="K7" s="15"/>
      <c r="L7" s="15"/>
      <c r="M7" s="15">
        <v>50800</v>
      </c>
      <c r="N7" s="17">
        <f t="shared" si="0"/>
        <v>98552</v>
      </c>
    </row>
    <row r="8" spans="1:14">
      <c r="A8" s="11"/>
      <c r="B8" s="11" t="s">
        <v>56</v>
      </c>
      <c r="C8" s="20"/>
      <c r="D8" s="13"/>
      <c r="E8" s="13"/>
      <c r="F8" s="14">
        <v>39475</v>
      </c>
      <c r="G8" s="15"/>
      <c r="H8" s="15" t="s">
        <v>24</v>
      </c>
      <c r="I8" s="15">
        <v>3500</v>
      </c>
      <c r="J8" s="15">
        <v>3500</v>
      </c>
      <c r="K8" s="15"/>
      <c r="L8" s="15"/>
      <c r="M8" s="15"/>
      <c r="N8" s="17">
        <f t="shared" si="0"/>
        <v>3500</v>
      </c>
    </row>
    <row r="9" spans="1:14">
      <c r="A9" s="11"/>
      <c r="B9" s="11"/>
      <c r="C9" s="20"/>
      <c r="D9" s="13"/>
      <c r="E9" s="13"/>
      <c r="F9" s="14"/>
      <c r="G9" s="15"/>
      <c r="H9" s="15"/>
      <c r="I9" s="15"/>
      <c r="J9" s="15"/>
      <c r="K9" s="15"/>
      <c r="L9" s="15"/>
      <c r="M9" s="15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559252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555752</v>
      </c>
      <c r="H41" s="19"/>
      <c r="I41" s="35">
        <f>SUM(I6:I39)</f>
        <v>3500</v>
      </c>
      <c r="J41" s="35">
        <f>SUM(J6:J39)</f>
        <v>51252</v>
      </c>
      <c r="K41" s="35">
        <f>SUM(K6:K39)</f>
        <v>0</v>
      </c>
      <c r="L41" s="35">
        <f>SUM(L6:L40)</f>
        <v>0</v>
      </c>
      <c r="M41" s="35">
        <f>SUM(M6:M40)</f>
        <v>508000</v>
      </c>
      <c r="N41" s="35">
        <f>SUM(J41:M41)</f>
        <v>559252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55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55" t="s">
        <v>28</v>
      </c>
      <c r="F43" s="155"/>
      <c r="G43" s="39"/>
      <c r="H43" s="177"/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55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/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0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>
        <v>51252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51252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B26" sqref="B26"/>
    </sheetView>
  </sheetViews>
  <sheetFormatPr baseColWidth="10" defaultRowHeight="15"/>
  <cols>
    <col min="2" max="2" width="17.140625" customWidth="1"/>
    <col min="3" max="3" width="14.4257812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</v>
      </c>
      <c r="F3" s="8"/>
      <c r="G3" s="1"/>
      <c r="H3" s="2"/>
      <c r="I3" s="1"/>
      <c r="J3" s="9"/>
      <c r="K3" s="175">
        <v>40817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19</v>
      </c>
      <c r="C6" s="12" t="s">
        <v>20</v>
      </c>
      <c r="D6" s="13">
        <v>40817</v>
      </c>
      <c r="E6" s="13">
        <v>40818</v>
      </c>
      <c r="F6" s="14">
        <v>39296</v>
      </c>
      <c r="G6" s="15">
        <v>23000</v>
      </c>
      <c r="H6" s="15"/>
      <c r="I6" s="15"/>
      <c r="J6" s="16"/>
      <c r="K6" s="15">
        <v>23000</v>
      </c>
      <c r="L6" s="15"/>
      <c r="M6" s="15"/>
      <c r="N6" s="17">
        <f t="shared" ref="N6:N40" si="0">SUM(G6+I6)</f>
        <v>23000</v>
      </c>
    </row>
    <row r="7" spans="1:14">
      <c r="A7" s="11"/>
      <c r="B7" s="11" t="s">
        <v>21</v>
      </c>
      <c r="C7" s="12" t="s">
        <v>20</v>
      </c>
      <c r="D7" s="13">
        <v>40817</v>
      </c>
      <c r="E7" s="13">
        <v>40818</v>
      </c>
      <c r="F7" s="14">
        <v>39297</v>
      </c>
      <c r="G7" s="15">
        <v>69000</v>
      </c>
      <c r="H7" s="15"/>
      <c r="I7" s="15"/>
      <c r="J7" s="16">
        <v>69000</v>
      </c>
      <c r="K7" s="16"/>
      <c r="L7" s="15"/>
      <c r="M7" s="15"/>
      <c r="N7" s="17">
        <f t="shared" si="0"/>
        <v>69000</v>
      </c>
    </row>
    <row r="8" spans="1:14">
      <c r="A8" s="11"/>
      <c r="B8" s="11" t="s">
        <v>22</v>
      </c>
      <c r="C8" s="12" t="s">
        <v>20</v>
      </c>
      <c r="D8" s="13">
        <v>40816</v>
      </c>
      <c r="E8" s="13">
        <v>40817</v>
      </c>
      <c r="F8" s="14">
        <v>39298</v>
      </c>
      <c r="G8" s="15">
        <v>23230</v>
      </c>
      <c r="H8" s="15"/>
      <c r="I8" s="15"/>
      <c r="J8" s="16"/>
      <c r="K8" s="16">
        <v>23230</v>
      </c>
      <c r="L8" s="15"/>
      <c r="M8" s="15"/>
      <c r="N8" s="17">
        <f t="shared" si="0"/>
        <v>23230</v>
      </c>
    </row>
    <row r="9" spans="1:14">
      <c r="A9" s="11"/>
      <c r="B9" s="11" t="s">
        <v>23</v>
      </c>
      <c r="C9" s="12"/>
      <c r="D9" s="13"/>
      <c r="E9" s="13"/>
      <c r="F9" s="14">
        <v>39299</v>
      </c>
      <c r="G9" s="15"/>
      <c r="H9" s="15" t="s">
        <v>24</v>
      </c>
      <c r="I9" s="15">
        <v>4000</v>
      </c>
      <c r="J9" s="16">
        <v>4000</v>
      </c>
      <c r="K9" s="15"/>
      <c r="L9" s="15"/>
      <c r="M9" s="18"/>
      <c r="N9" s="17">
        <f t="shared" si="0"/>
        <v>4000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119230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115230</v>
      </c>
      <c r="H42" s="19"/>
      <c r="I42" s="35">
        <f>SUM(I6:I40)</f>
        <v>4000</v>
      </c>
      <c r="J42" s="35">
        <f>SUM(J6:J40)</f>
        <v>73000</v>
      </c>
      <c r="K42" s="35">
        <f>SUM(K6:K40)</f>
        <v>46230</v>
      </c>
      <c r="L42" s="35">
        <f>SUM(L6:L41)</f>
        <v>0</v>
      </c>
      <c r="M42" s="35">
        <v>0</v>
      </c>
      <c r="N42" s="35">
        <f>SUM(J42:M42)</f>
        <v>119230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9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9" t="s">
        <v>28</v>
      </c>
      <c r="F44" s="9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9"/>
      <c r="C45" s="42"/>
      <c r="D45" s="43"/>
      <c r="E45" s="179">
        <v>504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73000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73000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26" sqref="B2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41</v>
      </c>
      <c r="F3" s="8"/>
      <c r="G3" s="1"/>
      <c r="H3" s="2"/>
      <c r="I3" s="1"/>
      <c r="J3" s="153"/>
      <c r="K3" s="175">
        <v>40844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53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 t="s">
        <v>210</v>
      </c>
      <c r="B6" s="12" t="s">
        <v>248</v>
      </c>
      <c r="C6" s="20" t="s">
        <v>20</v>
      </c>
      <c r="D6" s="13">
        <v>40844</v>
      </c>
      <c r="E6" s="13">
        <v>40845</v>
      </c>
      <c r="F6" s="14">
        <v>39467</v>
      </c>
      <c r="G6" s="15">
        <v>27492</v>
      </c>
      <c r="H6" s="15"/>
      <c r="I6" s="15"/>
      <c r="J6" s="15">
        <v>27492</v>
      </c>
      <c r="K6" s="15"/>
      <c r="L6" s="15"/>
      <c r="M6" s="15"/>
      <c r="N6" s="17">
        <f t="shared" ref="N6:N39" si="0">SUM(G6+I6)</f>
        <v>27492</v>
      </c>
    </row>
    <row r="7" spans="1:14">
      <c r="A7" s="11" t="s">
        <v>249</v>
      </c>
      <c r="B7" s="11" t="s">
        <v>250</v>
      </c>
      <c r="C7" s="12" t="s">
        <v>20</v>
      </c>
      <c r="D7" s="13">
        <v>40844</v>
      </c>
      <c r="E7" s="13">
        <v>40846</v>
      </c>
      <c r="F7" s="14">
        <v>39468</v>
      </c>
      <c r="G7" s="15">
        <v>55880</v>
      </c>
      <c r="H7" s="15"/>
      <c r="I7" s="15"/>
      <c r="J7" s="15"/>
      <c r="K7" s="15">
        <v>55880</v>
      </c>
      <c r="L7" s="15"/>
      <c r="M7" s="15"/>
      <c r="N7" s="17">
        <f t="shared" si="0"/>
        <v>55880</v>
      </c>
    </row>
    <row r="8" spans="1:14">
      <c r="A8" s="11" t="s">
        <v>251</v>
      </c>
      <c r="B8" s="11" t="s">
        <v>252</v>
      </c>
      <c r="C8" s="20" t="s">
        <v>20</v>
      </c>
      <c r="D8" s="13">
        <v>40844</v>
      </c>
      <c r="E8" s="13">
        <v>40846</v>
      </c>
      <c r="F8" s="14">
        <v>39469</v>
      </c>
      <c r="G8" s="15">
        <v>46736</v>
      </c>
      <c r="H8" s="15"/>
      <c r="I8" s="15"/>
      <c r="J8" s="15">
        <v>46736</v>
      </c>
      <c r="K8" s="15"/>
      <c r="L8" s="15"/>
      <c r="M8" s="15"/>
      <c r="N8" s="17">
        <f t="shared" si="0"/>
        <v>46736</v>
      </c>
    </row>
    <row r="9" spans="1:14">
      <c r="A9" s="11"/>
      <c r="B9" s="11" t="s">
        <v>253</v>
      </c>
      <c r="C9" s="20" t="s">
        <v>87</v>
      </c>
      <c r="D9" s="13">
        <v>40879</v>
      </c>
      <c r="E9" s="13">
        <v>40881</v>
      </c>
      <c r="F9" s="14">
        <v>39470</v>
      </c>
      <c r="G9" s="15">
        <v>38608</v>
      </c>
      <c r="H9" s="15"/>
      <c r="I9" s="15"/>
      <c r="J9" s="15"/>
      <c r="K9" s="15"/>
      <c r="L9" s="15"/>
      <c r="M9" s="15">
        <v>38608</v>
      </c>
      <c r="N9" s="17">
        <f t="shared" si="0"/>
        <v>38608</v>
      </c>
    </row>
    <row r="10" spans="1:14">
      <c r="A10" s="11"/>
      <c r="B10" s="12" t="s">
        <v>254</v>
      </c>
      <c r="C10" s="12"/>
      <c r="D10" s="13"/>
      <c r="E10" s="13"/>
      <c r="F10" s="14">
        <v>39472</v>
      </c>
      <c r="G10" s="15"/>
      <c r="H10" s="15" t="s">
        <v>24</v>
      </c>
      <c r="I10" s="16">
        <v>4000</v>
      </c>
      <c r="J10" s="15">
        <v>4000</v>
      </c>
      <c r="K10" s="15"/>
      <c r="L10" s="15"/>
      <c r="M10" s="18"/>
      <c r="N10" s="17">
        <f t="shared" si="0"/>
        <v>4000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5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9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20"/>
      <c r="D21" s="13"/>
      <c r="E21" s="13"/>
      <c r="F21" s="14"/>
      <c r="G21" s="15"/>
      <c r="H21" s="19"/>
      <c r="I21" s="15"/>
      <c r="J21" s="16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2"/>
      <c r="D23" s="13"/>
      <c r="E23" s="13"/>
      <c r="F23" s="14"/>
      <c r="G23" s="15"/>
      <c r="H23" s="19"/>
      <c r="I23" s="16"/>
      <c r="J23" s="15"/>
      <c r="K23" s="15"/>
      <c r="L23" s="15"/>
      <c r="M23" s="18"/>
      <c r="N23" s="17">
        <f t="shared" si="0"/>
        <v>0</v>
      </c>
    </row>
    <row r="24" spans="1:14">
      <c r="A24" s="21"/>
      <c r="B24" s="12"/>
      <c r="C24" s="20"/>
      <c r="D24" s="13"/>
      <c r="E24" s="13"/>
      <c r="F24" s="14"/>
      <c r="G24" s="15"/>
      <c r="H24" s="19"/>
      <c r="I24" s="15"/>
      <c r="J24" s="16"/>
      <c r="K24" s="15"/>
      <c r="L24" s="15"/>
      <c r="M24" s="18"/>
      <c r="N24" s="17">
        <f t="shared" si="0"/>
        <v>0</v>
      </c>
    </row>
    <row r="25" spans="1:14">
      <c r="A25" s="21"/>
      <c r="B25" s="22"/>
      <c r="C25" s="20"/>
      <c r="D25" s="13"/>
      <c r="E25" s="13"/>
      <c r="F25" s="14"/>
      <c r="G25" s="15"/>
      <c r="H25" s="19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6"/>
      <c r="K26" s="15"/>
      <c r="L26" s="15"/>
      <c r="M26" s="18"/>
      <c r="N26" s="17">
        <f t="shared" si="0"/>
        <v>0</v>
      </c>
    </row>
    <row r="27" spans="1:14">
      <c r="A27" s="21"/>
      <c r="B27" s="11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22"/>
      <c r="C28" s="20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7">
        <f t="shared" si="0"/>
        <v>0</v>
      </c>
    </row>
    <row r="29" spans="1:14">
      <c r="A29" s="23"/>
      <c r="B29" s="22"/>
      <c r="C29" s="20"/>
      <c r="D29" s="13"/>
      <c r="E29" s="13"/>
      <c r="F29" s="14"/>
      <c r="G29" s="15"/>
      <c r="H29" s="24"/>
      <c r="I29" s="25"/>
      <c r="J29" s="15"/>
      <c r="K29" s="26"/>
      <c r="L29" s="15"/>
      <c r="M29" s="18"/>
      <c r="N29" s="17">
        <f t="shared" si="0"/>
        <v>0</v>
      </c>
    </row>
    <row r="30" spans="1:14">
      <c r="A30" s="23"/>
      <c r="B30" s="27"/>
      <c r="C30" s="20"/>
      <c r="D30" s="13"/>
      <c r="E30" s="13"/>
      <c r="F30" s="14"/>
      <c r="G30" s="28"/>
      <c r="H30" s="24"/>
      <c r="I30" s="25"/>
      <c r="J30" s="28"/>
      <c r="K30" s="26"/>
      <c r="L30" s="28"/>
      <c r="M30" s="18"/>
      <c r="N30" s="17">
        <f t="shared" si="0"/>
        <v>0</v>
      </c>
    </row>
    <row r="31" spans="1:14">
      <c r="A31" s="23"/>
      <c r="B31" s="27"/>
      <c r="C31" s="27"/>
      <c r="D31" s="29"/>
      <c r="E31" s="29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30"/>
      <c r="B32" s="31"/>
      <c r="C32" s="31"/>
      <c r="D32" s="29"/>
      <c r="E32" s="29"/>
      <c r="F32" s="14"/>
      <c r="G32" s="15"/>
      <c r="H32" s="24"/>
      <c r="I32" s="25"/>
      <c r="J32" s="15"/>
      <c r="K32" s="28"/>
      <c r="L32" s="15"/>
      <c r="M32" s="18"/>
      <c r="N32" s="17">
        <f t="shared" si="0"/>
        <v>0</v>
      </c>
    </row>
    <row r="33" spans="1:14">
      <c r="A33" s="30"/>
      <c r="B33" s="32"/>
      <c r="C33" s="32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31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35">
        <f>SUM(N6:N39)</f>
        <v>172716</v>
      </c>
    </row>
    <row r="41" spans="1:14">
      <c r="A41" s="7" t="s">
        <v>25</v>
      </c>
      <c r="B41" s="7"/>
      <c r="C41" s="33"/>
      <c r="D41" s="34"/>
      <c r="E41" s="34"/>
      <c r="F41" s="34"/>
      <c r="G41" s="15">
        <f>SUM(G6:G40)</f>
        <v>168716</v>
      </c>
      <c r="H41" s="19"/>
      <c r="I41" s="35">
        <f>SUM(I6:I39)</f>
        <v>4000</v>
      </c>
      <c r="J41" s="35">
        <f>SUM(J6:J39)</f>
        <v>78228</v>
      </c>
      <c r="K41" s="35">
        <f>SUM(K6:K39)</f>
        <v>55880</v>
      </c>
      <c r="L41" s="35">
        <f>SUM(L6:L40)</f>
        <v>0</v>
      </c>
      <c r="M41" s="35">
        <f>SUM(M6:M40)</f>
        <v>38608</v>
      </c>
      <c r="N41" s="35">
        <f>SUM(J41:M41)</f>
        <v>172716</v>
      </c>
    </row>
    <row r="42" spans="1:14">
      <c r="A42" s="1"/>
      <c r="B42" s="1"/>
      <c r="C42" s="1"/>
      <c r="D42" s="36"/>
      <c r="E42" s="1"/>
      <c r="F42" s="1"/>
      <c r="G42" s="1"/>
      <c r="H42" s="37" t="s">
        <v>26</v>
      </c>
      <c r="I42" s="38"/>
      <c r="J42" s="33"/>
      <c r="K42" s="153"/>
      <c r="L42" s="33"/>
      <c r="M42" s="33"/>
      <c r="N42" s="1"/>
    </row>
    <row r="43" spans="1:14" ht="18.75">
      <c r="A43" s="7" t="s">
        <v>27</v>
      </c>
      <c r="B43" s="7"/>
      <c r="C43" s="1"/>
      <c r="D43" s="36"/>
      <c r="E43" s="153" t="s">
        <v>28</v>
      </c>
      <c r="F43" s="153"/>
      <c r="G43" s="39"/>
      <c r="H43" s="177" t="s">
        <v>255</v>
      </c>
      <c r="I43" s="178"/>
      <c r="J43" s="40"/>
      <c r="K43" s="41"/>
      <c r="L43" s="41"/>
      <c r="M43" s="1"/>
      <c r="N43" s="1"/>
    </row>
    <row r="44" spans="1:14" ht="15.75">
      <c r="A44" s="7" t="s">
        <v>29</v>
      </c>
      <c r="B44" s="153"/>
      <c r="C44" s="42"/>
      <c r="D44" s="43"/>
      <c r="E44" s="179">
        <v>508</v>
      </c>
      <c r="F44" s="180"/>
      <c r="G44" s="181"/>
      <c r="H44" s="182"/>
      <c r="I44" s="183"/>
      <c r="J44" s="41"/>
      <c r="K44" s="41"/>
      <c r="L44" s="41"/>
      <c r="M44" s="1"/>
      <c r="N44" s="44"/>
    </row>
    <row r="45" spans="1:14">
      <c r="A45" s="7" t="s">
        <v>30</v>
      </c>
      <c r="B45" s="1"/>
      <c r="C45" s="45"/>
      <c r="D45" s="43"/>
      <c r="E45" s="43"/>
      <c r="F45" s="43"/>
      <c r="G45" s="1"/>
      <c r="H45" s="46"/>
      <c r="I45" s="47"/>
      <c r="J45" s="1"/>
      <c r="K45" s="1"/>
      <c r="L45" s="1"/>
      <c r="M45" s="1"/>
      <c r="N45" s="44"/>
    </row>
    <row r="46" spans="1:14" ht="13.5" customHeight="1">
      <c r="A46" s="1"/>
      <c r="B46" s="1"/>
      <c r="C46" s="48">
        <f>((C44+C45)*E44)</f>
        <v>0</v>
      </c>
      <c r="D46" s="43"/>
      <c r="E46" s="43"/>
      <c r="F46" s="43"/>
      <c r="G46" s="1"/>
      <c r="H46" s="2"/>
      <c r="I46" s="1"/>
      <c r="J46" s="1"/>
      <c r="K46" s="1"/>
      <c r="L46" s="1"/>
      <c r="M46" s="1"/>
      <c r="N46" s="44"/>
    </row>
    <row r="47" spans="1:14">
      <c r="A47" s="7" t="s">
        <v>31</v>
      </c>
      <c r="B47" s="1"/>
      <c r="C47" s="49">
        <v>78228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1"/>
    </row>
    <row r="48" spans="1:14">
      <c r="A48" s="168" t="s">
        <v>18</v>
      </c>
      <c r="B48" s="168"/>
      <c r="C48" s="48">
        <f>SUM(C46+C47)</f>
        <v>78228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36"/>
    </row>
    <row r="49" spans="1:12">
      <c r="A49" s="156"/>
      <c r="B49" s="157" t="s">
        <v>257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>
      <c r="B50" s="157" t="s">
        <v>256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21" header="0.3" footer="0.2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C45" sqref="C45:F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51"/>
      <c r="K3" s="175">
        <v>40844</v>
      </c>
      <c r="L3" s="175"/>
      <c r="M3" s="175"/>
      <c r="N3" s="7" t="s">
        <v>4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51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242</v>
      </c>
      <c r="C6" s="20" t="s">
        <v>63</v>
      </c>
      <c r="D6" s="13">
        <v>40842</v>
      </c>
      <c r="E6" s="13">
        <v>40844</v>
      </c>
      <c r="F6" s="14">
        <v>39462</v>
      </c>
      <c r="G6" s="15">
        <v>32000</v>
      </c>
      <c r="H6" s="15"/>
      <c r="I6" s="15"/>
      <c r="J6" s="15">
        <v>32000</v>
      </c>
      <c r="K6" s="15"/>
      <c r="L6" s="15"/>
      <c r="M6" s="15"/>
      <c r="N6" s="17">
        <f t="shared" ref="N6:N40" si="0">SUM(G6+I6)</f>
        <v>32000</v>
      </c>
    </row>
    <row r="7" spans="1:14">
      <c r="A7" s="11"/>
      <c r="B7" s="11" t="s">
        <v>195</v>
      </c>
      <c r="C7" s="12" t="s">
        <v>35</v>
      </c>
      <c r="D7" s="13"/>
      <c r="E7" s="13"/>
      <c r="F7" s="14">
        <v>39463</v>
      </c>
      <c r="G7" s="15"/>
      <c r="H7" s="15" t="s">
        <v>243</v>
      </c>
      <c r="I7" s="15">
        <v>43775</v>
      </c>
      <c r="J7" s="15">
        <v>43775</v>
      </c>
      <c r="K7" s="15"/>
      <c r="L7" s="15"/>
      <c r="M7" s="15"/>
      <c r="N7" s="17">
        <f t="shared" si="0"/>
        <v>43775</v>
      </c>
    </row>
    <row r="8" spans="1:14">
      <c r="A8" s="11"/>
      <c r="B8" s="11" t="s">
        <v>244</v>
      </c>
      <c r="C8" s="20" t="s">
        <v>35</v>
      </c>
      <c r="D8" s="13">
        <v>40842</v>
      </c>
      <c r="E8" s="13">
        <v>40843</v>
      </c>
      <c r="F8" s="14">
        <v>39464</v>
      </c>
      <c r="G8" s="15">
        <v>28326</v>
      </c>
      <c r="H8" s="15"/>
      <c r="I8" s="15"/>
      <c r="J8" s="15">
        <v>9442</v>
      </c>
      <c r="K8" s="15">
        <v>18884</v>
      </c>
      <c r="L8" s="15"/>
      <c r="M8" s="15"/>
      <c r="N8" s="17">
        <f t="shared" si="0"/>
        <v>28326</v>
      </c>
    </row>
    <row r="9" spans="1:14">
      <c r="A9" s="11"/>
      <c r="B9" s="11" t="s">
        <v>245</v>
      </c>
      <c r="C9" s="20" t="s">
        <v>246</v>
      </c>
      <c r="D9" s="13">
        <v>40844</v>
      </c>
      <c r="E9" s="13">
        <v>40846</v>
      </c>
      <c r="F9" s="14">
        <v>39465</v>
      </c>
      <c r="G9" s="15">
        <v>640660</v>
      </c>
      <c r="H9" s="15"/>
      <c r="I9" s="15"/>
      <c r="J9" s="15"/>
      <c r="K9" s="15"/>
      <c r="L9" s="15"/>
      <c r="M9" s="18">
        <v>640660</v>
      </c>
      <c r="N9" s="17">
        <f t="shared" si="0"/>
        <v>640660</v>
      </c>
    </row>
    <row r="10" spans="1:14">
      <c r="A10" s="11"/>
      <c r="B10" s="11" t="s">
        <v>247</v>
      </c>
      <c r="C10" s="12" t="s">
        <v>35</v>
      </c>
      <c r="D10" s="13"/>
      <c r="E10" s="13"/>
      <c r="F10" s="14">
        <v>39466</v>
      </c>
      <c r="G10" s="15"/>
      <c r="H10" s="15" t="s">
        <v>24</v>
      </c>
      <c r="I10" s="15">
        <v>4000</v>
      </c>
      <c r="J10" s="16">
        <v>4000</v>
      </c>
      <c r="K10" s="15"/>
      <c r="L10" s="15"/>
      <c r="M10" s="18"/>
      <c r="N10" s="17">
        <f t="shared" si="0"/>
        <v>4000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748761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700986</v>
      </c>
      <c r="H42" s="19"/>
      <c r="I42" s="35">
        <f>SUM(I6:I40)</f>
        <v>47775</v>
      </c>
      <c r="J42" s="35">
        <f>SUM(J6:J40)</f>
        <v>89217</v>
      </c>
      <c r="K42" s="35">
        <f>SUM(K6:K40)</f>
        <v>18884</v>
      </c>
      <c r="L42" s="35">
        <f>SUM(L6:L41)</f>
        <v>0</v>
      </c>
      <c r="M42" s="35">
        <f>SUM(M6:M41)</f>
        <v>640660</v>
      </c>
      <c r="N42" s="35">
        <f>SUM(J42:M42)</f>
        <v>748761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51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51" t="s">
        <v>28</v>
      </c>
      <c r="F44" s="151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51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86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44290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45000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89290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9"/>
  <sheetViews>
    <sheetView topLeftCell="A37" workbookViewId="0">
      <selection sqref="A1:N49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9" t="s">
        <v>0</v>
      </c>
      <c r="D1" s="170"/>
      <c r="E1" s="170"/>
      <c r="F1" s="171"/>
      <c r="G1" s="1"/>
      <c r="H1" s="2"/>
      <c r="I1" s="1"/>
      <c r="J1" s="3" t="s">
        <v>1</v>
      </c>
      <c r="K1" s="1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72" t="s">
        <v>2</v>
      </c>
      <c r="C3" s="173"/>
      <c r="D3" s="174"/>
      <c r="E3" s="7" t="s">
        <v>37</v>
      </c>
      <c r="F3" s="8"/>
      <c r="G3" s="1"/>
      <c r="H3" s="2"/>
      <c r="I3" s="1"/>
      <c r="J3" s="149"/>
      <c r="K3" s="175">
        <v>40843</v>
      </c>
      <c r="L3" s="175"/>
      <c r="M3" s="175"/>
      <c r="N3" s="7" t="s">
        <v>32</v>
      </c>
    </row>
    <row r="4" spans="1:14">
      <c r="A4" s="1"/>
      <c r="B4" s="1"/>
      <c r="C4" s="1"/>
      <c r="D4" s="1"/>
      <c r="E4" s="1"/>
      <c r="F4" s="1"/>
      <c r="G4" s="1"/>
      <c r="H4" s="176"/>
      <c r="I4" s="176"/>
      <c r="J4" s="1"/>
      <c r="K4" s="1"/>
      <c r="L4" s="1"/>
      <c r="M4" s="149"/>
      <c r="N4" s="1"/>
    </row>
    <row r="5" spans="1:1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</row>
    <row r="6" spans="1:14">
      <c r="A6" s="11"/>
      <c r="B6" s="12" t="s">
        <v>62</v>
      </c>
      <c r="C6" s="20" t="s">
        <v>63</v>
      </c>
      <c r="D6" s="13">
        <v>40843</v>
      </c>
      <c r="E6" s="13">
        <v>40844</v>
      </c>
      <c r="F6" s="14">
        <v>39458</v>
      </c>
      <c r="G6" s="15">
        <v>17000</v>
      </c>
      <c r="H6" s="15"/>
      <c r="I6" s="15"/>
      <c r="J6" s="15"/>
      <c r="K6" s="15">
        <v>17000</v>
      </c>
      <c r="L6" s="15"/>
      <c r="M6" s="15"/>
      <c r="N6" s="17">
        <f t="shared" ref="N6:N40" si="0">SUM(G6+I6)</f>
        <v>17000</v>
      </c>
    </row>
    <row r="7" spans="1:14">
      <c r="A7" s="11"/>
      <c r="B7" s="11" t="s">
        <v>220</v>
      </c>
      <c r="C7" s="12" t="s">
        <v>35</v>
      </c>
      <c r="D7" s="13"/>
      <c r="E7" s="13"/>
      <c r="F7" s="14">
        <v>39459</v>
      </c>
      <c r="G7" s="15"/>
      <c r="H7" s="15" t="s">
        <v>240</v>
      </c>
      <c r="I7" s="15">
        <v>12875</v>
      </c>
      <c r="J7" s="15">
        <v>12875</v>
      </c>
      <c r="K7" s="15"/>
      <c r="L7" s="15"/>
      <c r="M7" s="15"/>
      <c r="N7" s="17">
        <f t="shared" si="0"/>
        <v>12875</v>
      </c>
    </row>
    <row r="8" spans="1:14">
      <c r="A8" s="11"/>
      <c r="B8" s="11" t="s">
        <v>192</v>
      </c>
      <c r="C8" s="20" t="s">
        <v>63</v>
      </c>
      <c r="D8" s="13">
        <v>40843</v>
      </c>
      <c r="E8" s="13">
        <v>40844</v>
      </c>
      <c r="F8" s="14">
        <v>39460</v>
      </c>
      <c r="G8" s="15">
        <v>17000</v>
      </c>
      <c r="H8" s="15"/>
      <c r="I8" s="15"/>
      <c r="J8" s="15"/>
      <c r="K8" s="15">
        <v>17000</v>
      </c>
      <c r="L8" s="15"/>
      <c r="M8" s="15"/>
      <c r="N8" s="17">
        <f t="shared" si="0"/>
        <v>17000</v>
      </c>
    </row>
    <row r="9" spans="1:14">
      <c r="A9" s="11"/>
      <c r="B9" s="11" t="s">
        <v>241</v>
      </c>
      <c r="C9" s="20" t="s">
        <v>35</v>
      </c>
      <c r="D9" s="13">
        <v>40843</v>
      </c>
      <c r="E9" s="13">
        <v>40844</v>
      </c>
      <c r="F9" s="14">
        <v>39461</v>
      </c>
      <c r="G9" s="15">
        <v>33990</v>
      </c>
      <c r="H9" s="15"/>
      <c r="I9" s="15"/>
      <c r="J9" s="15"/>
      <c r="K9" s="15">
        <v>33990</v>
      </c>
      <c r="L9" s="15"/>
      <c r="M9" s="18"/>
      <c r="N9" s="17">
        <f t="shared" si="0"/>
        <v>33990</v>
      </c>
    </row>
    <row r="10" spans="1:14">
      <c r="A10" s="11"/>
      <c r="B10" s="11"/>
      <c r="C10" s="12"/>
      <c r="D10" s="13"/>
      <c r="E10" s="13"/>
      <c r="F10" s="14"/>
      <c r="G10" s="15"/>
      <c r="H10" s="15"/>
      <c r="I10" s="15"/>
      <c r="J10" s="16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5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19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20"/>
      <c r="D22" s="13"/>
      <c r="E22" s="13"/>
      <c r="F22" s="14"/>
      <c r="G22" s="15"/>
      <c r="H22" s="19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20"/>
      <c r="D23" s="13"/>
      <c r="E23" s="13"/>
      <c r="F23" s="14"/>
      <c r="G23" s="15"/>
      <c r="H23" s="19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19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20"/>
      <c r="D25" s="13"/>
      <c r="E25" s="13"/>
      <c r="F25" s="14"/>
      <c r="G25" s="15"/>
      <c r="H25" s="19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20"/>
      <c r="D26" s="13"/>
      <c r="E26" s="13"/>
      <c r="F26" s="14"/>
      <c r="G26" s="15"/>
      <c r="H26" s="19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20"/>
      <c r="D27" s="13"/>
      <c r="E27" s="13"/>
      <c r="F27" s="14"/>
      <c r="G27" s="15"/>
      <c r="H27" s="19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20"/>
      <c r="D28" s="13"/>
      <c r="E28" s="13"/>
      <c r="F28" s="14"/>
      <c r="G28" s="15"/>
      <c r="H28" s="19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20"/>
      <c r="D29" s="13"/>
      <c r="E29" s="13"/>
      <c r="F29" s="14"/>
      <c r="G29" s="15"/>
      <c r="H29" s="19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20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20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35">
        <f>SUM(N6:N40)</f>
        <v>80865</v>
      </c>
    </row>
    <row r="42" spans="1:14">
      <c r="A42" s="7" t="s">
        <v>25</v>
      </c>
      <c r="B42" s="7"/>
      <c r="C42" s="33"/>
      <c r="D42" s="34"/>
      <c r="E42" s="34"/>
      <c r="F42" s="34"/>
      <c r="G42" s="15">
        <f>SUM(G6:G41)</f>
        <v>67990</v>
      </c>
      <c r="H42" s="19"/>
      <c r="I42" s="35">
        <f>SUM(I6:I40)</f>
        <v>12875</v>
      </c>
      <c r="J42" s="35">
        <f>SUM(J6:J40)</f>
        <v>12875</v>
      </c>
      <c r="K42" s="35">
        <f>SUM(K6:K40)</f>
        <v>67990</v>
      </c>
      <c r="L42" s="35">
        <f>SUM(L6:L41)</f>
        <v>0</v>
      </c>
      <c r="M42" s="35">
        <f>SUM(M6:M41)</f>
        <v>0</v>
      </c>
      <c r="N42" s="35">
        <f>SUM(J42:M42)</f>
        <v>80865</v>
      </c>
    </row>
    <row r="43" spans="1:14">
      <c r="A43" s="1"/>
      <c r="B43" s="1"/>
      <c r="C43" s="1"/>
      <c r="D43" s="36"/>
      <c r="E43" s="1"/>
      <c r="F43" s="1"/>
      <c r="G43" s="1"/>
      <c r="H43" s="37" t="s">
        <v>26</v>
      </c>
      <c r="I43" s="38"/>
      <c r="J43" s="33"/>
      <c r="K43" s="149"/>
      <c r="L43" s="33"/>
      <c r="M43" s="33"/>
      <c r="N43" s="1"/>
    </row>
    <row r="44" spans="1:14" ht="18.75">
      <c r="A44" s="7" t="s">
        <v>27</v>
      </c>
      <c r="B44" s="7"/>
      <c r="C44" s="1"/>
      <c r="D44" s="36"/>
      <c r="E44" s="149" t="s">
        <v>28</v>
      </c>
      <c r="F44" s="149"/>
      <c r="G44" s="39"/>
      <c r="H44" s="177"/>
      <c r="I44" s="178"/>
      <c r="J44" s="40"/>
      <c r="K44" s="41"/>
      <c r="L44" s="41"/>
      <c r="M44" s="1"/>
      <c r="N44" s="1"/>
    </row>
    <row r="45" spans="1:14" ht="15.75">
      <c r="A45" s="7" t="s">
        <v>29</v>
      </c>
      <c r="B45" s="149"/>
      <c r="C45" s="42"/>
      <c r="D45" s="43"/>
      <c r="E45" s="179">
        <v>515</v>
      </c>
      <c r="F45" s="180"/>
      <c r="G45" s="181"/>
      <c r="H45" s="182"/>
      <c r="I45" s="183"/>
      <c r="J45" s="41"/>
      <c r="K45" s="41"/>
      <c r="L45" s="41"/>
      <c r="M45" s="1"/>
      <c r="N45" s="44"/>
    </row>
    <row r="46" spans="1:14">
      <c r="A46" s="7" t="s">
        <v>30</v>
      </c>
      <c r="B46" s="1"/>
      <c r="C46" s="45">
        <v>25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 ht="13.5" customHeight="1">
      <c r="A47" s="1"/>
      <c r="B47" s="1"/>
      <c r="C47" s="48">
        <f>((C45+C46)*E45)</f>
        <v>12875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7" t="s">
        <v>31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8" t="s">
        <v>18</v>
      </c>
      <c r="B49" s="168"/>
      <c r="C49" s="48">
        <f>SUM(C47+C48)</f>
        <v>12875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7" right="0.7" top="0.75" bottom="0.21" header="0.3" footer="0.2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36</vt:i4>
      </vt:variant>
    </vt:vector>
  </HeadingPairs>
  <TitlesOfParts>
    <vt:vector size="96" baseType="lpstr">
      <vt:lpstr>OCTUBRE 31 PM</vt:lpstr>
      <vt:lpstr>OCTUBRE 31 AM </vt:lpstr>
      <vt:lpstr>OCTUBRE 30 PM </vt:lpstr>
      <vt:lpstr>OCTUBRE 30 AM </vt:lpstr>
      <vt:lpstr>OCTUBRE 29 PM</vt:lpstr>
      <vt:lpstr>OCTUBRE 29 AM </vt:lpstr>
      <vt:lpstr>OCTUBRE 28 PM </vt:lpstr>
      <vt:lpstr>OCTUBRE 28 AM </vt:lpstr>
      <vt:lpstr>OCTUBRE 27 AM </vt:lpstr>
      <vt:lpstr>OCTUBRE 27 AM</vt:lpstr>
      <vt:lpstr>OCTUBRE 26 PM</vt:lpstr>
      <vt:lpstr>OCTUBRE 26  AM </vt:lpstr>
      <vt:lpstr>OCTUBRE 25 PM </vt:lpstr>
      <vt:lpstr>OCTUBRE 256 AM</vt:lpstr>
      <vt:lpstr>OCTUBRE 24 PM</vt:lpstr>
      <vt:lpstr>OCTUBRE 24 AM</vt:lpstr>
      <vt:lpstr>OCTUBRE 23 PM </vt:lpstr>
      <vt:lpstr>OCTUBRE 23 AM</vt:lpstr>
      <vt:lpstr>OCTUBRE 22 PM </vt:lpstr>
      <vt:lpstr>OCTUBRE 22 AM </vt:lpstr>
      <vt:lpstr>OCTUBRE 21 PM</vt:lpstr>
      <vt:lpstr>OCTUBRE 21 AM</vt:lpstr>
      <vt:lpstr>OCTUBRE 20 PM</vt:lpstr>
      <vt:lpstr>OCTUBRE 20 AM </vt:lpstr>
      <vt:lpstr>OCTUBRE 19 PM</vt:lpstr>
      <vt:lpstr>OCTUBRE 19 AM </vt:lpstr>
      <vt:lpstr>OCTUBRE 18 PM </vt:lpstr>
      <vt:lpstr>OCTUBRE 17 PM </vt:lpstr>
      <vt:lpstr>OCTUBRE 17 AM </vt:lpstr>
      <vt:lpstr>OCTUBRE 16 PM </vt:lpstr>
      <vt:lpstr>OCTUBRE 16 AM </vt:lpstr>
      <vt:lpstr>OCTUBRE 15 PM </vt:lpstr>
      <vt:lpstr>OCTUBRE 15 AM </vt:lpstr>
      <vt:lpstr>OCTUBRE 14 PM</vt:lpstr>
      <vt:lpstr>OCTUBRE 14 AM </vt:lpstr>
      <vt:lpstr>OCTUBRE 13 PM </vt:lpstr>
      <vt:lpstr>OCTUBRE 13 AM</vt:lpstr>
      <vt:lpstr>OCTUBRE 12 PM</vt:lpstr>
      <vt:lpstr>OCTUBRE 12 AM </vt:lpstr>
      <vt:lpstr>OCTUBRE 11 PM</vt:lpstr>
      <vt:lpstr>OCTUBRE 11 am</vt:lpstr>
      <vt:lpstr>OCTUBRE 10 PM </vt:lpstr>
      <vt:lpstr>OCTUBRE 10 AM </vt:lpstr>
      <vt:lpstr>OCTUBRE 09 PM </vt:lpstr>
      <vt:lpstr>OCTUBRE 09 am</vt:lpstr>
      <vt:lpstr>OCTUBRE 08 PM </vt:lpstr>
      <vt:lpstr>OCTUBRE 08 AM </vt:lpstr>
      <vt:lpstr>OCTUBRE 07 AM </vt:lpstr>
      <vt:lpstr>OCTUBRE O6 PM</vt:lpstr>
      <vt:lpstr>OCTUBRE 06 AM</vt:lpstr>
      <vt:lpstr>OCTUBRE 05 PM</vt:lpstr>
      <vt:lpstr>0CTUBRE 05 AM </vt:lpstr>
      <vt:lpstr>0CTUBRE 04 PM</vt:lpstr>
      <vt:lpstr>0CTUBRE 04 AM</vt:lpstr>
      <vt:lpstr>0CTUBRE 03 PM</vt:lpstr>
      <vt:lpstr>0CTUBRE 03 AM </vt:lpstr>
      <vt:lpstr>0CTUBRE 02 PM</vt:lpstr>
      <vt:lpstr>0CTUBRE 02 AM </vt:lpstr>
      <vt:lpstr>0CTUBRE 01 PM</vt:lpstr>
      <vt:lpstr>0CTUBRE 01 AM</vt:lpstr>
      <vt:lpstr>'0CTUBRE 01 PM'!Área_de_impresión</vt:lpstr>
      <vt:lpstr>'0CTUBRE 02 AM '!Área_de_impresión</vt:lpstr>
      <vt:lpstr>'0CTUBRE 03 AM '!Área_de_impresión</vt:lpstr>
      <vt:lpstr>'0CTUBRE 03 PM'!Área_de_impresión</vt:lpstr>
      <vt:lpstr>'0CTUBRE 04 AM'!Área_de_impresión</vt:lpstr>
      <vt:lpstr>'0CTUBRE 04 PM'!Área_de_impresión</vt:lpstr>
      <vt:lpstr>'0CTUBRE 05 AM '!Área_de_impresión</vt:lpstr>
      <vt:lpstr>'OCTUBRE 07 AM '!Área_de_impresión</vt:lpstr>
      <vt:lpstr>'OCTUBRE 08 AM '!Área_de_impresión</vt:lpstr>
      <vt:lpstr>'OCTUBRE 10 AM '!Área_de_impresión</vt:lpstr>
      <vt:lpstr>'OCTUBRE 13 PM '!Área_de_impresión</vt:lpstr>
      <vt:lpstr>'OCTUBRE 14 AM '!Área_de_impresión</vt:lpstr>
      <vt:lpstr>'OCTUBRE 14 PM'!Área_de_impresión</vt:lpstr>
      <vt:lpstr>'OCTUBRE 16 AM '!Área_de_impresión</vt:lpstr>
      <vt:lpstr>'OCTUBRE 16 PM '!Área_de_impresión</vt:lpstr>
      <vt:lpstr>'OCTUBRE 17 AM '!Área_de_impresión</vt:lpstr>
      <vt:lpstr>'OCTUBRE 17 PM '!Área_de_impresión</vt:lpstr>
      <vt:lpstr>'OCTUBRE 18 PM '!Área_de_impresión</vt:lpstr>
      <vt:lpstr>'OCTUBRE 19 AM '!Área_de_impresión</vt:lpstr>
      <vt:lpstr>'OCTUBRE 20 PM'!Área_de_impresión</vt:lpstr>
      <vt:lpstr>'OCTUBRE 21 AM'!Área_de_impresión</vt:lpstr>
      <vt:lpstr>'OCTUBRE 21 PM'!Área_de_impresión</vt:lpstr>
      <vt:lpstr>'OCTUBRE 22 AM '!Área_de_impresión</vt:lpstr>
      <vt:lpstr>'OCTUBRE 22 PM '!Área_de_impresión</vt:lpstr>
      <vt:lpstr>'OCTUBRE 23 AM'!Área_de_impresión</vt:lpstr>
      <vt:lpstr>'OCTUBRE 24 PM'!Área_de_impresión</vt:lpstr>
      <vt:lpstr>'OCTUBRE 25 PM '!Área_de_impresión</vt:lpstr>
      <vt:lpstr>'OCTUBRE 256 AM'!Área_de_impresión</vt:lpstr>
      <vt:lpstr>'OCTUBRE 26 PM'!Área_de_impresión</vt:lpstr>
      <vt:lpstr>'OCTUBRE 27 AM'!Área_de_impresión</vt:lpstr>
      <vt:lpstr>'OCTUBRE 27 AM '!Área_de_impresión</vt:lpstr>
      <vt:lpstr>'OCTUBRE 28 AM '!Área_de_impresión</vt:lpstr>
      <vt:lpstr>'OCTUBRE 29 PM'!Área_de_impresión</vt:lpstr>
      <vt:lpstr>'OCTUBRE 30 AM '!Área_de_impresión</vt:lpstr>
      <vt:lpstr>'OCTUBRE 30 PM '!Área_de_impresión</vt:lpstr>
      <vt:lpstr>'OCTUBRE 31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2011-11-02T02:58:07Z</dcterms:modified>
</cp:coreProperties>
</file>