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8735" windowHeight="8130" firstSheet="37" activeTab="39"/>
  </bookViews>
  <sheets>
    <sheet name="01 DE ENERO 2011 PM" sheetId="61" r:id="rId1"/>
    <sheet name="01 DE ENERO 2011 AM" sheetId="60" r:id="rId2"/>
    <sheet name="31 DE DICIEMBRE PM" sheetId="59" r:id="rId3"/>
    <sheet name="30 dic 2010 pm" sheetId="58" r:id="rId4"/>
    <sheet name="30 dic 2010" sheetId="57" r:id="rId5"/>
    <sheet name="29 de diciembre pm" sheetId="56" r:id="rId6"/>
    <sheet name="29 de diciembre AM" sheetId="55" r:id="rId7"/>
    <sheet name="28 diciembre PM" sheetId="54" r:id="rId8"/>
    <sheet name="28 DICIEMBRE AM  " sheetId="53" r:id="rId9"/>
    <sheet name="27 DICIEMBRE PM" sheetId="52" r:id="rId10"/>
    <sheet name="27 DE DICIEMBRE AM" sheetId="51" r:id="rId11"/>
    <sheet name="26 DE DICIEMBRE PM" sheetId="50" r:id="rId12"/>
    <sheet name="25 DICIEMBRE PM " sheetId="49" r:id="rId13"/>
    <sheet name="25 DICIEMBRE AM" sheetId="48" r:id="rId14"/>
    <sheet name="24 DICIEMBRE PM" sheetId="47" r:id="rId15"/>
    <sheet name="24 DICIEMBRE AM " sheetId="46" r:id="rId16"/>
    <sheet name="23 DICIEMBRE PM" sheetId="45" r:id="rId17"/>
    <sheet name="22 DE DICIEMBRE PM " sheetId="43" r:id="rId18"/>
    <sheet name="22 DE DICIEMBRE AM" sheetId="42" r:id="rId19"/>
    <sheet name="21 DICIEMBRE PM" sheetId="41" r:id="rId20"/>
    <sheet name="21 dic am" sheetId="44" r:id="rId21"/>
    <sheet name="21 DICIEMBRE AM " sheetId="40" r:id="rId22"/>
    <sheet name="20 DICIEMBRE PM" sheetId="39" r:id="rId23"/>
    <sheet name="20 DICIEMBRE AM " sheetId="38" r:id="rId24"/>
    <sheet name="19 DICIEMBRE PM" sheetId="37" r:id="rId25"/>
    <sheet name="19 DICIEMBRE AM " sheetId="36" r:id="rId26"/>
    <sheet name="18 DICIEMBRE PM" sheetId="35" r:id="rId27"/>
    <sheet name="18 DIC AM" sheetId="34" r:id="rId28"/>
    <sheet name="17 DICIEMBRE PM" sheetId="33" r:id="rId29"/>
    <sheet name="17 DICIEMBRE AM " sheetId="32" r:id="rId30"/>
    <sheet name="16 DICIEMBRE PM" sheetId="31" r:id="rId31"/>
    <sheet name="16 DICIEMBRE am" sheetId="30" r:id="rId32"/>
    <sheet name="15 DICIEMBRE PM" sheetId="29" r:id="rId33"/>
    <sheet name="DICIEMBRE 15 AM" sheetId="28" r:id="rId34"/>
    <sheet name="DICIEMBRE 14 PM " sheetId="27" r:id="rId35"/>
    <sheet name="DICIEMBRE 14 AM" sheetId="26" r:id="rId36"/>
    <sheet name="DICIEMBRE 13 PM" sheetId="25" r:id="rId37"/>
    <sheet name="DICIEMBRE 13 AM " sheetId="24" r:id="rId38"/>
    <sheet name="DICIEMBRE 12 AM" sheetId="23" r:id="rId39"/>
    <sheet name="DICIEMBRE 11 PM " sheetId="22" r:id="rId40"/>
    <sheet name="DICIEMBRE 11 AM" sheetId="21" r:id="rId41"/>
    <sheet name="DICIEMBRE 10 PM  " sheetId="20" r:id="rId42"/>
    <sheet name="DICIEMBRE 10 AM " sheetId="19" r:id="rId43"/>
    <sheet name="NOVIEMBRE 9 PM " sheetId="18" r:id="rId44"/>
    <sheet name="NOVIEMBRE 9 AM " sheetId="17" r:id="rId45"/>
    <sheet name="NOVIEMBRE 8 PM" sheetId="16" r:id="rId46"/>
    <sheet name="NOVIEMBRE 8 AM" sheetId="15" r:id="rId47"/>
    <sheet name="NOVIEMBRE 7 PM" sheetId="14" r:id="rId48"/>
    <sheet name="NOVIEMBRE 7 am " sheetId="13" r:id="rId49"/>
    <sheet name="NOVIEMBRE 6 pm" sheetId="11" r:id="rId50"/>
    <sheet name="NOVIEMBRE 6 AM " sheetId="10" r:id="rId51"/>
    <sheet name="NOVIEMBRE 5 PM" sheetId="9" r:id="rId52"/>
    <sheet name="NOVIEMBRE 5 AM" sheetId="8" r:id="rId53"/>
    <sheet name="NOVIEMBRE 4 PM" sheetId="7" r:id="rId54"/>
    <sheet name="NOVIEMBRE 4 AM" sheetId="6" r:id="rId55"/>
    <sheet name="NOVIEMBRE 3 PM" sheetId="5" r:id="rId56"/>
    <sheet name="NOVIEMBRE 3 AM " sheetId="4" r:id="rId57"/>
    <sheet name="NOVIEMBRE 2 PM" sheetId="3" r:id="rId58"/>
    <sheet name="NOVIEMBRE 2 AM" sheetId="2" r:id="rId59"/>
    <sheet name="NOVIEMBRE 1 AM " sheetId="1" r:id="rId60"/>
  </sheets>
  <definedNames>
    <definedName name="_xlnm.Print_Area" localSheetId="1">'01 DE ENERO 2011 AM'!$A$1:$N$46</definedName>
    <definedName name="_xlnm.Print_Area" localSheetId="0">'01 DE ENERO 2011 PM'!$A$1:$N$46</definedName>
    <definedName name="_xlnm.Print_Area" localSheetId="32">'15 DICIEMBRE PM'!$A$1:$N$44</definedName>
    <definedName name="_xlnm.Print_Area" localSheetId="31">'16 DICIEMBRE am'!$A$1:$N$44</definedName>
    <definedName name="_xlnm.Print_Area" localSheetId="30">'16 DICIEMBRE PM'!$A$1:$N$44</definedName>
    <definedName name="_xlnm.Print_Area" localSheetId="29">'17 DICIEMBRE AM '!$A$1:$N$44</definedName>
    <definedName name="_xlnm.Print_Area" localSheetId="28">'17 DICIEMBRE PM'!$A$1:$N$44</definedName>
    <definedName name="_xlnm.Print_Area" localSheetId="27">'18 DIC AM'!$A$1:$N$44</definedName>
    <definedName name="_xlnm.Print_Area" localSheetId="26">'18 DICIEMBRE PM'!$A$1:$N$44</definedName>
    <definedName name="_xlnm.Print_Area" localSheetId="25">'19 DICIEMBRE AM '!$A$1:$N$44</definedName>
    <definedName name="_xlnm.Print_Area" localSheetId="24">'19 DICIEMBRE PM'!$A$1:$N$44</definedName>
    <definedName name="_xlnm.Print_Area" localSheetId="23">'20 DICIEMBRE AM '!$A$1:$N$44</definedName>
    <definedName name="_xlnm.Print_Area" localSheetId="22">'20 DICIEMBRE PM'!$A$1:$N$44</definedName>
    <definedName name="_xlnm.Print_Area" localSheetId="20">'21 dic am'!$A$1:$N$45</definedName>
    <definedName name="_xlnm.Print_Area" localSheetId="21">'21 DICIEMBRE AM '!$A$1:$N$44</definedName>
    <definedName name="_xlnm.Print_Area" localSheetId="19">'21 DICIEMBRE PM'!$A$1:$N$44</definedName>
    <definedName name="_xlnm.Print_Area" localSheetId="18">'22 DE DICIEMBRE AM'!$A$1:$N$45</definedName>
    <definedName name="_xlnm.Print_Area" localSheetId="17">'22 DE DICIEMBRE PM '!$A$1:$N$44</definedName>
    <definedName name="_xlnm.Print_Area" localSheetId="16">'23 DICIEMBRE PM'!$A$1:$N$45</definedName>
    <definedName name="_xlnm.Print_Area" localSheetId="15">'24 DICIEMBRE AM '!$A$1:$N$45</definedName>
    <definedName name="_xlnm.Print_Area" localSheetId="14">'24 DICIEMBRE PM'!$A$1:$N$45</definedName>
    <definedName name="_xlnm.Print_Area" localSheetId="13">'25 DICIEMBRE AM'!$A$1:$N$45</definedName>
    <definedName name="_xlnm.Print_Area" localSheetId="12">'25 DICIEMBRE PM '!$A$1:$N$45</definedName>
    <definedName name="_xlnm.Print_Area" localSheetId="11">'26 DE DICIEMBRE PM'!$A$1:$N$45</definedName>
    <definedName name="_xlnm.Print_Area" localSheetId="10">'27 DE DICIEMBRE AM'!$A$1:$N$45</definedName>
    <definedName name="_xlnm.Print_Area" localSheetId="9">'27 DICIEMBRE PM'!$A$1:$N$45</definedName>
    <definedName name="_xlnm.Print_Area" localSheetId="8">'28 DICIEMBRE AM  '!$A$1:$N$45</definedName>
    <definedName name="_xlnm.Print_Area" localSheetId="7">'28 diciembre PM'!$A$2:$N$45</definedName>
    <definedName name="_xlnm.Print_Area" localSheetId="6">'29 de diciembre AM'!$A$1:$N$45</definedName>
    <definedName name="_xlnm.Print_Area" localSheetId="5">'29 de diciembre pm'!$A$1:$N$45</definedName>
    <definedName name="_xlnm.Print_Area" localSheetId="4">'30 dic 2010'!$A$1:$N$46</definedName>
    <definedName name="_xlnm.Print_Area" localSheetId="3">'30 dic 2010 pm'!$A$1:$N$46</definedName>
    <definedName name="_xlnm.Print_Area" localSheetId="2">'31 DE DICIEMBRE PM'!$A$1:$N$46</definedName>
    <definedName name="_xlnm.Print_Area" localSheetId="42">'DICIEMBRE 10 AM '!$A$1:$N$44</definedName>
    <definedName name="_xlnm.Print_Area" localSheetId="41">'DICIEMBRE 10 PM  '!$A$1:$N$44</definedName>
    <definedName name="_xlnm.Print_Area" localSheetId="40">'DICIEMBRE 11 AM'!$A$1:$N$44</definedName>
    <definedName name="_xlnm.Print_Area" localSheetId="39">'DICIEMBRE 11 PM '!$A$1:$N$44</definedName>
    <definedName name="_xlnm.Print_Area" localSheetId="38">'DICIEMBRE 12 AM'!$A$4:$O$44</definedName>
    <definedName name="_xlnm.Print_Area" localSheetId="37">'DICIEMBRE 13 AM '!$A$1:$N$44</definedName>
    <definedName name="_xlnm.Print_Area" localSheetId="36">'DICIEMBRE 13 PM'!$A$1:$N$44</definedName>
    <definedName name="_xlnm.Print_Area" localSheetId="35">'DICIEMBRE 14 AM'!$A$1:$N$44</definedName>
    <definedName name="_xlnm.Print_Area" localSheetId="34">'DICIEMBRE 14 PM '!$A$1:$N$44</definedName>
    <definedName name="_xlnm.Print_Area" localSheetId="33">'DICIEMBRE 15 AM'!$A$1:$N$44</definedName>
    <definedName name="_xlnm.Print_Area" localSheetId="59">'NOVIEMBRE 1 AM '!$A$1:$N$43</definedName>
    <definedName name="_xlnm.Print_Area" localSheetId="58">'NOVIEMBRE 2 AM'!$A$1:$N$43</definedName>
    <definedName name="_xlnm.Print_Area" localSheetId="57">'NOVIEMBRE 2 PM'!$A$1:$N$43</definedName>
    <definedName name="_xlnm.Print_Area" localSheetId="56">'NOVIEMBRE 3 AM '!$A$1:$N$43</definedName>
    <definedName name="_xlnm.Print_Area" localSheetId="55">'NOVIEMBRE 3 PM'!$A$1:$N$43</definedName>
    <definedName name="_xlnm.Print_Area" localSheetId="54">'NOVIEMBRE 4 AM'!$A$1:$N$43</definedName>
    <definedName name="_xlnm.Print_Area" localSheetId="53">'NOVIEMBRE 4 PM'!$A$1:$N$43</definedName>
    <definedName name="_xlnm.Print_Area" localSheetId="52">'NOVIEMBRE 5 AM'!$A$1:$N$43</definedName>
    <definedName name="_xlnm.Print_Area" localSheetId="51">'NOVIEMBRE 5 PM'!$A$1:$N$43</definedName>
    <definedName name="_xlnm.Print_Area" localSheetId="50">'NOVIEMBRE 6 AM '!$A$1:$N$43</definedName>
    <definedName name="_xlnm.Print_Area" localSheetId="49">'NOVIEMBRE 6 pm'!$A$1:$N$44</definedName>
    <definedName name="_xlnm.Print_Area" localSheetId="48">'NOVIEMBRE 7 am '!$A$1:$N$44</definedName>
    <definedName name="_xlnm.Print_Area" localSheetId="47">'NOVIEMBRE 7 PM'!$A$1:$N$44</definedName>
    <definedName name="_xlnm.Print_Area" localSheetId="46">'NOVIEMBRE 8 AM'!$A$1:$N$44</definedName>
    <definedName name="_xlnm.Print_Area" localSheetId="45">'NOVIEMBRE 8 PM'!$A$1:$N$44</definedName>
    <definedName name="_xlnm.Print_Area" localSheetId="44">'NOVIEMBRE 9 AM '!$A$1:$N$44</definedName>
    <definedName name="_xlnm.Print_Area" localSheetId="43">'NOVIEMBRE 9 PM '!$A$1:$N$44</definedName>
  </definedNames>
  <calcPr calcId="124519"/>
</workbook>
</file>

<file path=xl/calcChain.xml><?xml version="1.0" encoding="utf-8"?>
<calcChain xmlns="http://schemas.openxmlformats.org/spreadsheetml/2006/main">
  <c r="C44" i="61"/>
  <c r="C46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60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6" i="59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C44" i="58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8" s="1"/>
  <c r="N7" i="57"/>
  <c r="N8"/>
  <c r="C44"/>
  <c r="C46" s="1"/>
  <c r="M39"/>
  <c r="L39"/>
  <c r="K39"/>
  <c r="J39"/>
  <c r="N39" s="1"/>
  <c r="I39"/>
  <c r="H39"/>
  <c r="G39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6"/>
  <c r="N38" s="1"/>
  <c r="C43" i="56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7" s="1"/>
  <c r="M38" i="55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7" s="1"/>
  <c r="N17" i="54"/>
  <c r="C45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3" i="53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3" i="52"/>
  <c r="C45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5" i="5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5" i="50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3" i="49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N9" i="48"/>
  <c r="C43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8"/>
  <c r="N7"/>
  <c r="N6"/>
  <c r="N37" s="1"/>
  <c r="C43" i="47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3" i="46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C43" i="45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2"/>
  <c r="N11"/>
  <c r="N10"/>
  <c r="N9"/>
  <c r="N8"/>
  <c r="N7"/>
  <c r="N6"/>
  <c r="N37" s="1"/>
  <c r="N12" i="44"/>
  <c r="C43"/>
  <c r="C45" s="1"/>
  <c r="M38"/>
  <c r="L38"/>
  <c r="K38"/>
  <c r="J38"/>
  <c r="N38" s="1"/>
  <c r="I38"/>
  <c r="H38"/>
  <c r="G38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5"/>
  <c r="N14"/>
  <c r="N13"/>
  <c r="N11"/>
  <c r="N10"/>
  <c r="N9"/>
  <c r="N8"/>
  <c r="N7"/>
  <c r="N6"/>
  <c r="N37" s="1"/>
  <c r="C42" i="43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4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4" i="4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40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9"/>
  <c r="C44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4" i="38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4" i="37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N6" i="36"/>
  <c r="N7"/>
  <c r="N8"/>
  <c r="C4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36"/>
  <c r="C42" i="35"/>
  <c r="C44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4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3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1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30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9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8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7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6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5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4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3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2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N6" i="21"/>
  <c r="N7"/>
  <c r="N8"/>
  <c r="N9"/>
  <c r="N10"/>
  <c r="N11"/>
  <c r="C4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36"/>
  <c r="C42" i="20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7"/>
  <c r="N36"/>
  <c r="C42" i="19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18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36" s="1"/>
  <c r="C42" i="17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6" s="1"/>
  <c r="C42" i="16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6" s="1"/>
  <c r="C42" i="15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6" s="1"/>
  <c r="N9" i="14"/>
  <c r="N8"/>
  <c r="N7"/>
  <c r="N6"/>
  <c r="C42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36"/>
  <c r="C42" i="13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6"/>
  <c r="N36" s="1"/>
  <c r="C42" i="11"/>
  <c r="C44" s="1"/>
  <c r="M37"/>
  <c r="L37"/>
  <c r="K37"/>
  <c r="J37"/>
  <c r="N37" s="1"/>
  <c r="I37"/>
  <c r="H37"/>
  <c r="G37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6" s="1"/>
  <c r="C41" i="1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8" i="9"/>
  <c r="C4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5" s="1"/>
  <c r="C41" i="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5" s="1"/>
  <c r="C41" i="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5" s="1"/>
  <c r="C41" i="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5" s="1"/>
  <c r="C41" i="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35" s="1"/>
  <c r="C41" i="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I36"/>
  <c r="H36"/>
  <c r="G36"/>
  <c r="N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</calcChain>
</file>

<file path=xl/sharedStrings.xml><?xml version="1.0" encoding="utf-8"?>
<sst xmlns="http://schemas.openxmlformats.org/spreadsheetml/2006/main" count="2542" uniqueCount="466">
  <si>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</si>
  <si>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</si>
  <si>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</si>
  <si>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</si>
  <si>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</si>
  <si>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</si>
  <si>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</si>
  <si>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</si>
  <si>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</si>
  <si>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</si>
  <si>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</si>
  <si>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</si>
  <si>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</si>
  <si>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</si>
  <si>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</si>
  <si>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</si>
  <si>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</si>
  <si>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</si>
  <si>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</si>
  <si>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</si>
  <si>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</si>
  <si>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</si>
  <si>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</si>
  <si>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</si>
  <si>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</si>
  <si>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G</t>
  </si>
  <si>
    <t>AM</t>
  </si>
  <si>
    <t>BEBIDAS</t>
  </si>
  <si>
    <t>CHRISTINE</t>
  </si>
  <si>
    <t>22</t>
  </si>
  <si>
    <t>CAFÉ REY</t>
  </si>
  <si>
    <t>CO</t>
  </si>
  <si>
    <t>NATY</t>
  </si>
  <si>
    <t>5</t>
  </si>
  <si>
    <t>8</t>
  </si>
  <si>
    <t>V= 4344/4343</t>
  </si>
  <si>
    <t xml:space="preserve">BARRY </t>
  </si>
  <si>
    <t>V=4341</t>
  </si>
  <si>
    <t>LAURA</t>
  </si>
  <si>
    <t>JOSIAMR</t>
  </si>
  <si>
    <t>GREGOR</t>
  </si>
  <si>
    <t>V 4401</t>
  </si>
  <si>
    <t>2</t>
  </si>
  <si>
    <t>ROMA PRINCE</t>
  </si>
  <si>
    <t>VARIOS</t>
  </si>
  <si>
    <t>GECKO TRAIL</t>
  </si>
  <si>
    <t>**</t>
  </si>
  <si>
    <t>BART</t>
  </si>
  <si>
    <t>DESAFIO M</t>
  </si>
  <si>
    <t>16</t>
  </si>
  <si>
    <t>PAREEN PATEKL</t>
  </si>
  <si>
    <t>DANIEL</t>
  </si>
  <si>
    <t>25</t>
  </si>
  <si>
    <t>ELENA</t>
  </si>
  <si>
    <t>W</t>
  </si>
  <si>
    <t>PM</t>
  </si>
  <si>
    <t>JOSE</t>
  </si>
  <si>
    <t>GROTENHUIS</t>
  </si>
  <si>
    <t>ECOLE VIAJES</t>
  </si>
  <si>
    <t>MARIA NIEVES</t>
  </si>
  <si>
    <t>WK</t>
  </si>
  <si>
    <t>STEPHANIE</t>
  </si>
  <si>
    <t>NICOLAS M.</t>
  </si>
  <si>
    <t>HEIKO KIND</t>
  </si>
  <si>
    <t>SANDRA</t>
  </si>
  <si>
    <t>GECKO T</t>
  </si>
  <si>
    <t>POTASIO K19</t>
  </si>
  <si>
    <t>CRS TOURS</t>
  </si>
  <si>
    <t>VARIES</t>
  </si>
  <si>
    <t>ANAND P.</t>
  </si>
  <si>
    <t>BEST OF CR</t>
  </si>
  <si>
    <t>JANE SCHMITZ</t>
  </si>
  <si>
    <t>LAURA STUSZ</t>
  </si>
  <si>
    <t>COSTA NICA T.</t>
  </si>
  <si>
    <t>MUC049</t>
  </si>
  <si>
    <t>BI CR</t>
  </si>
  <si>
    <t xml:space="preserve">        FACTRA 35953 NULA</t>
  </si>
  <si>
    <t>VEVIDAS</t>
  </si>
  <si>
    <t>MARK B.</t>
  </si>
  <si>
    <t>FRESCOS</t>
  </si>
  <si>
    <t>20</t>
  </si>
  <si>
    <t>MARK</t>
  </si>
  <si>
    <t>V= 4409</t>
  </si>
  <si>
    <t>naty</t>
  </si>
  <si>
    <t>pm</t>
  </si>
  <si>
    <t>JOSI</t>
  </si>
  <si>
    <t>ANAND</t>
  </si>
  <si>
    <t>V 4411</t>
  </si>
  <si>
    <t>FACT 35960 NULA</t>
  </si>
  <si>
    <t>MICHAEL</t>
  </si>
  <si>
    <t>V 4406-4410</t>
  </si>
  <si>
    <t>34</t>
  </si>
  <si>
    <t xml:space="preserve">LEAH </t>
  </si>
  <si>
    <t>15</t>
  </si>
  <si>
    <t>JULIE</t>
  </si>
  <si>
    <t>26</t>
  </si>
  <si>
    <t xml:space="preserve">BONNIE </t>
  </si>
  <si>
    <t>19</t>
  </si>
  <si>
    <t>ANAD</t>
  </si>
  <si>
    <t>V=4412</t>
  </si>
  <si>
    <t>VICTOR</t>
  </si>
  <si>
    <t>ALYSSA</t>
  </si>
  <si>
    <t>V : 4407-4408</t>
  </si>
  <si>
    <t>V: 4413</t>
  </si>
  <si>
    <t>MC QUEEN</t>
  </si>
  <si>
    <t>PARAGUAS</t>
  </si>
  <si>
    <t>JOSIMAR</t>
  </si>
  <si>
    <t>SAN BOSCO</t>
  </si>
  <si>
    <t>BEBDIAS</t>
  </si>
  <si>
    <t>PAULA - ASHLEY</t>
  </si>
  <si>
    <t>PACIFC TRADE W</t>
  </si>
  <si>
    <t>fact 35973/35977 nula</t>
  </si>
  <si>
    <t>ELY</t>
  </si>
  <si>
    <t>ELY TOURS</t>
  </si>
  <si>
    <t>JOANNA</t>
  </si>
  <si>
    <t>PAX EXTRA</t>
  </si>
  <si>
    <t>JORJE NAVARRO</t>
  </si>
  <si>
    <t>JONATHAN</t>
  </si>
  <si>
    <t>AVENTURAS EL LAGO</t>
  </si>
  <si>
    <t>…</t>
  </si>
  <si>
    <t xml:space="preserve">NCIC </t>
  </si>
  <si>
    <t>27</t>
  </si>
  <si>
    <t>ANNE TASLASC</t>
  </si>
  <si>
    <t>TRAVELOCITY</t>
  </si>
  <si>
    <t>KEN LEHEMAN</t>
  </si>
  <si>
    <t>DESAFIO MONTEVERDE</t>
  </si>
  <si>
    <t>NOUVELLE FRONTIERS</t>
  </si>
  <si>
    <t>ARA</t>
  </si>
  <si>
    <t xml:space="preserve">NORIBET  ICARDO </t>
  </si>
  <si>
    <t>DISCOVERY</t>
  </si>
  <si>
    <t>BOSQUES DE CR #12</t>
  </si>
  <si>
    <t>CATHERINE BAYLE</t>
  </si>
  <si>
    <t>RAMBLERS # 5</t>
  </si>
  <si>
    <t xml:space="preserve">VASSEUR </t>
  </si>
  <si>
    <t>CAMINO TRAVEL</t>
  </si>
  <si>
    <t>STONE</t>
  </si>
  <si>
    <t>AUC 046</t>
  </si>
  <si>
    <t>AUC 43</t>
  </si>
  <si>
    <t>EDEL</t>
  </si>
  <si>
    <t>DESAFIO FORTUNA</t>
  </si>
  <si>
    <t>SEAN</t>
  </si>
  <si>
    <t>SCOTT</t>
  </si>
  <si>
    <t>SULLIVAN</t>
  </si>
  <si>
    <t>ADRIAN</t>
  </si>
  <si>
    <t xml:space="preserve">CAFÉ REY </t>
  </si>
  <si>
    <t>10</t>
  </si>
  <si>
    <t>CAFÉ BRITT</t>
  </si>
  <si>
    <t xml:space="preserve">MICHAEL </t>
  </si>
  <si>
    <t>V= 4416 Y 4414</t>
  </si>
  <si>
    <t>11</t>
  </si>
  <si>
    <t>HUNG YAO</t>
  </si>
  <si>
    <t>KERSTIN</t>
  </si>
  <si>
    <t>EXPEDIA</t>
  </si>
  <si>
    <t>JODY</t>
  </si>
  <si>
    <t>TURNER</t>
  </si>
  <si>
    <t>GILLES</t>
  </si>
  <si>
    <t>SERAJI</t>
  </si>
  <si>
    <t>TRIPP</t>
  </si>
  <si>
    <t>EMMA</t>
  </si>
  <si>
    <t>JOANNE</t>
  </si>
  <si>
    <t>JOSEPH</t>
  </si>
  <si>
    <t>PATRICK</t>
  </si>
  <si>
    <t>BOB</t>
  </si>
  <si>
    <t>RANDY</t>
  </si>
  <si>
    <t>FRIEDMAN</t>
  </si>
  <si>
    <t>CLAUDIA</t>
  </si>
  <si>
    <t>EXP. TROP.</t>
  </si>
  <si>
    <t>NANCY</t>
  </si>
  <si>
    <t>fact # 36020 nula</t>
  </si>
  <si>
    <t xml:space="preserve">FRANK ROBER </t>
  </si>
  <si>
    <t xml:space="preserve">STEFAN </t>
  </si>
  <si>
    <t>CLAUS</t>
  </si>
  <si>
    <t>HOTEL BEDS</t>
  </si>
  <si>
    <t>LILLIAN</t>
  </si>
  <si>
    <t>MAYLDL</t>
  </si>
  <si>
    <t>ROBERTA</t>
  </si>
  <si>
    <t xml:space="preserve">VERONIQUE </t>
  </si>
  <si>
    <t>MARCUS</t>
  </si>
  <si>
    <t>OSCAR</t>
  </si>
  <si>
    <t>OTROS</t>
  </si>
  <si>
    <t>AMBROSINO</t>
  </si>
  <si>
    <t>V 4417</t>
  </si>
  <si>
    <t>V4418-4419</t>
  </si>
  <si>
    <t>23</t>
  </si>
  <si>
    <t>RAY</t>
  </si>
  <si>
    <t>MICHELLE B.</t>
  </si>
  <si>
    <t>SP. INMERC. CR</t>
  </si>
  <si>
    <t>HS. AEROBELL</t>
  </si>
  <si>
    <t>C.O.</t>
  </si>
  <si>
    <t xml:space="preserve">FRESCOS </t>
  </si>
  <si>
    <t>ZUKOWSKI</t>
  </si>
  <si>
    <t xml:space="preserve">ECOLE </t>
  </si>
  <si>
    <t>RAYMOND</t>
  </si>
  <si>
    <t>KAREN</t>
  </si>
  <si>
    <t>V : 4420</t>
  </si>
  <si>
    <t>V : 4421</t>
  </si>
  <si>
    <t>INA</t>
  </si>
  <si>
    <t>ADAM</t>
  </si>
  <si>
    <t>RT CONSTRU</t>
  </si>
  <si>
    <t>VAN PARYS</t>
  </si>
  <si>
    <t>ARATINGA</t>
  </si>
  <si>
    <t>COAST TO COAST</t>
  </si>
  <si>
    <t>TRAVIS</t>
  </si>
  <si>
    <t>AGROCOMERCIAL</t>
  </si>
  <si>
    <t>COCORISA</t>
  </si>
  <si>
    <t>MARY LATUS</t>
  </si>
  <si>
    <t>SIGALIC</t>
  </si>
  <si>
    <t>AISHA</t>
  </si>
  <si>
    <t>KAVEN</t>
  </si>
  <si>
    <t>V : 4423</t>
  </si>
  <si>
    <t>ANN</t>
  </si>
  <si>
    <t>V : 4422</t>
  </si>
  <si>
    <t>ALEXANDRA</t>
  </si>
  <si>
    <t>TRANSNAVU</t>
  </si>
  <si>
    <t>TARIKA</t>
  </si>
  <si>
    <t>BALDI</t>
  </si>
  <si>
    <t>LISIMACO</t>
  </si>
  <si>
    <t>E.I. EXOTICAS SA</t>
  </si>
  <si>
    <t>ALQUILER</t>
  </si>
  <si>
    <t>12</t>
  </si>
  <si>
    <t xml:space="preserve">GILBERT </t>
  </si>
  <si>
    <t>9</t>
  </si>
  <si>
    <t>AMBROSIO</t>
  </si>
  <si>
    <t>LAURA RIVERA</t>
  </si>
  <si>
    <t>VANESSA</t>
  </si>
  <si>
    <t>KLISMAN</t>
  </si>
  <si>
    <t>BOB COLEMAN</t>
  </si>
  <si>
    <t>GECKO TRAILS</t>
  </si>
  <si>
    <t>PAT McDONALD</t>
  </si>
  <si>
    <t>MOLLY WADE</t>
  </si>
  <si>
    <t>DESAFIO M.V.</t>
  </si>
  <si>
    <t>MARIA DAMARIS</t>
  </si>
  <si>
    <t>ROSA COTTO</t>
  </si>
  <si>
    <t>DISCOVERY T.</t>
  </si>
  <si>
    <t>MARIA</t>
  </si>
  <si>
    <t>32</t>
  </si>
  <si>
    <t>04</t>
  </si>
  <si>
    <t>KRISTIN</t>
  </si>
  <si>
    <t>03</t>
  </si>
  <si>
    <t>GHAFARI</t>
  </si>
  <si>
    <t>DESAFIO MONT</t>
  </si>
  <si>
    <t>JOE</t>
  </si>
  <si>
    <t>V : 4342</t>
  </si>
  <si>
    <t>FACT # 36080: NULA</t>
  </si>
  <si>
    <t>V : 4428</t>
  </si>
  <si>
    <t>BIOLOGY GROUP</t>
  </si>
  <si>
    <t>ARMOTOURS</t>
  </si>
  <si>
    <t>FRANCISCO</t>
  </si>
  <si>
    <t>V=4429</t>
  </si>
  <si>
    <t>LIZETH</t>
  </si>
  <si>
    <t>BRENNAN</t>
  </si>
  <si>
    <t>BETTAG</t>
  </si>
  <si>
    <t>MIGUEL</t>
  </si>
  <si>
    <t>MARIO</t>
  </si>
  <si>
    <t>KENDALL</t>
  </si>
  <si>
    <t>V=4430</t>
  </si>
  <si>
    <t xml:space="preserve">AM </t>
  </si>
  <si>
    <t>TOM</t>
  </si>
  <si>
    <t>EDGAR</t>
  </si>
  <si>
    <t>CABLE TICA</t>
  </si>
  <si>
    <t>SHARYN</t>
  </si>
  <si>
    <t>TORE</t>
  </si>
  <si>
    <t>WKC</t>
  </si>
  <si>
    <t>24</t>
  </si>
  <si>
    <t>ZAID</t>
  </si>
  <si>
    <t xml:space="preserve">WK </t>
  </si>
  <si>
    <t>3</t>
  </si>
  <si>
    <t>OGANEM</t>
  </si>
  <si>
    <t>CR TREASURE HOUSE</t>
  </si>
  <si>
    <t>MATIAS</t>
  </si>
  <si>
    <t>GABRIELE</t>
  </si>
  <si>
    <t>ELVER</t>
  </si>
  <si>
    <t>I.C.E.</t>
  </si>
  <si>
    <t>CRISTIAN</t>
  </si>
  <si>
    <t>JUAN</t>
  </si>
  <si>
    <t>ELIAS</t>
  </si>
  <si>
    <t>DANIEL PARE</t>
  </si>
  <si>
    <t>PETER</t>
  </si>
  <si>
    <t>DIMASA</t>
  </si>
  <si>
    <t>CHICO</t>
  </si>
  <si>
    <t>JEFF</t>
  </si>
  <si>
    <t>LISA</t>
  </si>
  <si>
    <t>ANNIKA</t>
  </si>
  <si>
    <t>JEREMIAH</t>
  </si>
  <si>
    <t>FACT # 36114 NULA</t>
  </si>
  <si>
    <t>IAN</t>
  </si>
  <si>
    <t>HORRIG</t>
  </si>
  <si>
    <t>FACT # 36119: NULA</t>
  </si>
  <si>
    <t>EDIER</t>
  </si>
  <si>
    <t>CARLOS</t>
  </si>
  <si>
    <t>LEITH</t>
  </si>
  <si>
    <t>RICHARD</t>
  </si>
  <si>
    <t>V= 4434</t>
  </si>
  <si>
    <t>KANWAL</t>
  </si>
  <si>
    <t>JANINE</t>
  </si>
  <si>
    <t>ANDREY M</t>
  </si>
  <si>
    <t>MURDOCH</t>
  </si>
  <si>
    <t>EVERGREEN</t>
  </si>
  <si>
    <t>SAADIYA</t>
  </si>
  <si>
    <t>GABRIELA</t>
  </si>
  <si>
    <t>VIVITRA S.A</t>
  </si>
  <si>
    <t>V 4435</t>
  </si>
  <si>
    <t xml:space="preserve">ELENA GARCIA </t>
  </si>
  <si>
    <t>6</t>
  </si>
  <si>
    <t>GWENDOLYN ARIAS</t>
  </si>
  <si>
    <t>PURE TREK</t>
  </si>
  <si>
    <t>V= 4440</t>
  </si>
  <si>
    <t>JAMMIE TRAPER</t>
  </si>
  <si>
    <t>JAKE A. MOLINA</t>
  </si>
  <si>
    <t>CANOAS</t>
  </si>
  <si>
    <t>CARSTEN PAETZ</t>
  </si>
  <si>
    <t>CHEQUE</t>
  </si>
  <si>
    <t>LUIS</t>
  </si>
  <si>
    <t>TELETICA</t>
  </si>
  <si>
    <t>INNA</t>
  </si>
  <si>
    <t>NICHOLAS</t>
  </si>
  <si>
    <t>JACOB</t>
  </si>
  <si>
    <t>V : 4442</t>
  </si>
  <si>
    <t>RAVI</t>
  </si>
  <si>
    <t xml:space="preserve">DANILO </t>
  </si>
  <si>
    <t>GAUDY</t>
  </si>
  <si>
    <t>V : 4441</t>
  </si>
  <si>
    <t>VESA</t>
  </si>
  <si>
    <t>ANYWHERE CR</t>
  </si>
  <si>
    <t>AEROBELL</t>
  </si>
  <si>
    <t>RICARDO</t>
  </si>
  <si>
    <t>SHOREX</t>
  </si>
  <si>
    <t>TAVO</t>
  </si>
  <si>
    <t>AGRO GRECIA</t>
  </si>
  <si>
    <t>VERLAY</t>
  </si>
  <si>
    <t xml:space="preserve">LELIO </t>
  </si>
  <si>
    <t>CR PARADISE</t>
  </si>
  <si>
    <t>THOMAS</t>
  </si>
  <si>
    <t>JUQUI</t>
  </si>
  <si>
    <t>V=4439</t>
  </si>
  <si>
    <t>V=4438</t>
  </si>
  <si>
    <t>LAURA GARCIA</t>
  </si>
  <si>
    <t>HAROLD</t>
  </si>
  <si>
    <t>GET TO CR</t>
  </si>
  <si>
    <t>ERIC</t>
  </si>
  <si>
    <t>LIORA</t>
  </si>
  <si>
    <t>V 4446</t>
  </si>
  <si>
    <t>WARNER</t>
  </si>
  <si>
    <t>PICO &amp; LIASA</t>
  </si>
  <si>
    <t>DESAYUNOS</t>
  </si>
  <si>
    <t>1</t>
  </si>
  <si>
    <t>NOHA</t>
  </si>
  <si>
    <t>V 4443</t>
  </si>
  <si>
    <t>A. DESTINOS T</t>
  </si>
  <si>
    <t>7</t>
  </si>
  <si>
    <t>JENNY</t>
  </si>
  <si>
    <t>YVAN HYEP</t>
  </si>
  <si>
    <t>DESAFIO F</t>
  </si>
  <si>
    <t>PARAISO VERDE</t>
  </si>
  <si>
    <t>DESCUBRIMIENTOS CR</t>
  </si>
  <si>
    <t>BOSQUES DE CR</t>
  </si>
  <si>
    <t>AUC 50</t>
  </si>
  <si>
    <t>ANDREW PHAM</t>
  </si>
  <si>
    <t>ANNICK</t>
  </si>
  <si>
    <t>TRAVEL EXCELLENCE</t>
  </si>
  <si>
    <t xml:space="preserve">GEORGE </t>
  </si>
  <si>
    <t>EXPEDICIONES TROP</t>
  </si>
  <si>
    <t>LAS OLAS</t>
  </si>
  <si>
    <t>CR30OCT10</t>
  </si>
  <si>
    <t>CR TRAILS</t>
  </si>
  <si>
    <t>FACT # 36186</t>
  </si>
  <si>
    <t>NULA</t>
  </si>
  <si>
    <t>CIELO AZUL</t>
  </si>
  <si>
    <t>CAZ</t>
  </si>
  <si>
    <t>14</t>
  </si>
  <si>
    <t>ACHIAZ</t>
  </si>
  <si>
    <t>BO ZHOU</t>
  </si>
  <si>
    <t>V#4444 / 4445</t>
  </si>
  <si>
    <t>PAX ADICIONALES</t>
  </si>
  <si>
    <t>IL VIAGGIUO</t>
  </si>
  <si>
    <t>IL VIAGGIUO TRAVEL</t>
  </si>
  <si>
    <t>ORBITZ</t>
  </si>
  <si>
    <t>YUGI.</t>
  </si>
  <si>
    <t>ROBERT</t>
  </si>
  <si>
    <t>HAB. VARIAS</t>
  </si>
  <si>
    <t>WARREN</t>
  </si>
  <si>
    <t>SO YOUNG</t>
  </si>
  <si>
    <t>KAROL</t>
  </si>
  <si>
    <t>RAFAEL</t>
  </si>
  <si>
    <t>JOHN</t>
  </si>
  <si>
    <t>RAMBLERS</t>
  </si>
  <si>
    <t>DISCOVERY TRAV</t>
  </si>
  <si>
    <t>CR TRAIL</t>
  </si>
  <si>
    <t>KATHY</t>
  </si>
  <si>
    <t>DESAFIO</t>
  </si>
  <si>
    <t>JASON GROVES</t>
  </si>
  <si>
    <t>17/18</t>
  </si>
  <si>
    <t>JULLIETTE</t>
  </si>
  <si>
    <t>17</t>
  </si>
  <si>
    <t>JOHANA WATSON</t>
  </si>
  <si>
    <t>JONG LEE</t>
  </si>
  <si>
    <t>V= 4447</t>
  </si>
  <si>
    <t>JOSUE</t>
  </si>
  <si>
    <t>MICHELLE</t>
  </si>
  <si>
    <t>EVA COON</t>
  </si>
  <si>
    <t>ALAN COE</t>
  </si>
  <si>
    <t>V=4448</t>
  </si>
  <si>
    <t>ANGELIKA</t>
  </si>
  <si>
    <t>ELIZABETH</t>
  </si>
  <si>
    <t>SHANE</t>
  </si>
  <si>
    <t>MELISSA</t>
  </si>
  <si>
    <t>KATIA</t>
  </si>
  <si>
    <t>PHIPLIP</t>
  </si>
  <si>
    <t>50</t>
  </si>
  <si>
    <t>JAN</t>
  </si>
  <si>
    <t>IRENE PADILLA</t>
  </si>
  <si>
    <t>DANIELA</t>
  </si>
  <si>
    <t>ESTEBAN</t>
  </si>
  <si>
    <t>JAM</t>
  </si>
  <si>
    <t>V : 4454</t>
  </si>
  <si>
    <t>KO</t>
  </si>
  <si>
    <t>STOREY</t>
  </si>
  <si>
    <t>WU</t>
  </si>
  <si>
    <t>JENY</t>
  </si>
  <si>
    <t>MARCOS</t>
  </si>
  <si>
    <t>VIKUM</t>
  </si>
  <si>
    <t>TRACY</t>
  </si>
  <si>
    <t>COLIN</t>
  </si>
  <si>
    <t>JAMIE</t>
  </si>
  <si>
    <t>WULF</t>
  </si>
  <si>
    <t xml:space="preserve">GLEN </t>
  </si>
  <si>
    <t>LUCAS</t>
  </si>
  <si>
    <t>BRYAN</t>
  </si>
  <si>
    <t>ALLAN</t>
  </si>
  <si>
    <t>ALICIA</t>
  </si>
  <si>
    <t>BILLY JONES</t>
  </si>
  <si>
    <t>JUAN CARLOS</t>
  </si>
  <si>
    <t>ZAIDA</t>
  </si>
  <si>
    <t>ENRIQUE MARGERY</t>
  </si>
  <si>
    <t>ULRICH</t>
  </si>
  <si>
    <t>SHANE CULP</t>
  </si>
  <si>
    <t>BRIAM</t>
  </si>
  <si>
    <t>CASH</t>
  </si>
  <si>
    <t>18</t>
  </si>
  <si>
    <t>NOMROD</t>
  </si>
  <si>
    <t>FADI</t>
  </si>
  <si>
    <t>SERGIO</t>
  </si>
  <si>
    <t>L2</t>
  </si>
  <si>
    <t>13</t>
  </si>
  <si>
    <t>DAVID</t>
  </si>
  <si>
    <t>KEVIN</t>
  </si>
  <si>
    <t>V 36263</t>
  </si>
  <si>
    <t>V 4459</t>
  </si>
  <si>
    <t>TUINERBURG</t>
  </si>
  <si>
    <t>MIKE</t>
  </si>
  <si>
    <t>RASHELLE HAKAK</t>
  </si>
  <si>
    <t>GECKO TRALIS</t>
  </si>
  <si>
    <t>ECOTERRA</t>
  </si>
  <si>
    <t>V#4460</t>
  </si>
  <si>
    <t>ISAAC ROD.</t>
  </si>
  <si>
    <t>ANATOLY</t>
  </si>
  <si>
    <t>LUIS BARRANTES</t>
  </si>
  <si>
    <t>IVONNE</t>
  </si>
  <si>
    <t>ANNA</t>
  </si>
  <si>
    <t>V=4461</t>
  </si>
  <si>
    <t>FRANCISCO CERDAS</t>
  </si>
  <si>
    <t>DOREL</t>
  </si>
  <si>
    <t>SABINA</t>
  </si>
  <si>
    <t>V= 4462</t>
  </si>
  <si>
    <t>CATHY</t>
  </si>
  <si>
    <t>TILL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</si>
</sst>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5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name val="Bell MT"/>
      <family val="1"/>
    </font>
    <font>
      <b/>
      <sz val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  <font>
      <b/>
      <sz val="12"/>
      <color rgb="FFFF0000"/>
      <name val="Bell MT"/>
      <family val="1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/>
    <xf numFmtId="0" fontId="6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49" fontId="7" fillId="2" borderId="6" xfId="0" applyNumberFormat="1" applyFont="1" applyFill="1" applyBorder="1" applyAlignment="1">
      <alignment horizontal="center"/>
    </xf>
    <xf numFmtId="16" fontId="6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14" fontId="6" fillId="2" borderId="6" xfId="0" applyNumberFormat="1" applyFont="1" applyFill="1" applyBorder="1"/>
    <xf numFmtId="165" fontId="6" fillId="2" borderId="1" xfId="0" applyNumberFormat="1" applyFont="1" applyFill="1" applyBorder="1"/>
    <xf numFmtId="166" fontId="6" fillId="2" borderId="6" xfId="0" applyNumberFormat="1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/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7" fontId="1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1" fillId="2" borderId="1" xfId="0" applyNumberFormat="1" applyFont="1" applyFill="1" applyBorder="1"/>
    <xf numFmtId="0" fontId="8" fillId="2" borderId="1" xfId="0" applyFont="1" applyFill="1" applyBorder="1"/>
    <xf numFmtId="167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/>
    <xf numFmtId="166" fontId="8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/>
    <xf numFmtId="167" fontId="1" fillId="3" borderId="1" xfId="0" applyNumberFormat="1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167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16" fontId="10" fillId="2" borderId="1" xfId="0" applyNumberFormat="1" applyFont="1" applyFill="1" applyBorder="1" applyAlignment="1">
      <alignment horizontal="left"/>
    </xf>
    <xf numFmtId="166" fontId="10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8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11" fillId="2" borderId="1" xfId="0" applyNumberFormat="1" applyFont="1" applyFill="1" applyBorder="1" applyAlignment="1">
      <alignment horizontal="left"/>
    </xf>
    <xf numFmtId="166" fontId="11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164" fontId="8" fillId="2" borderId="1" xfId="0" quotePrefix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/>
    <xf numFmtId="0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/>
    <xf numFmtId="0" fontId="12" fillId="2" borderId="6" xfId="0" applyNumberFormat="1" applyFont="1" applyFill="1" applyBorder="1" applyAlignment="1">
      <alignment horizontal="center"/>
    </xf>
    <xf numFmtId="165" fontId="12" fillId="2" borderId="1" xfId="0" applyNumberFormat="1" applyFont="1" applyFill="1" applyBorder="1"/>
    <xf numFmtId="166" fontId="12" fillId="2" borderId="6" xfId="0" applyNumberFormat="1" applyFont="1" applyFill="1" applyBorder="1"/>
    <xf numFmtId="49" fontId="13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16" fontId="12" fillId="2" borderId="6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center"/>
    </xf>
    <xf numFmtId="164" fontId="1" fillId="4" borderId="1" xfId="0" quotePrefix="1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left"/>
    </xf>
    <xf numFmtId="49" fontId="14" fillId="4" borderId="1" xfId="0" applyNumberFormat="1" applyFont="1" applyFill="1" applyBorder="1" applyAlignment="1">
      <alignment horizontal="center"/>
    </xf>
    <xf numFmtId="16" fontId="12" fillId="4" borderId="1" xfId="0" applyNumberFormat="1" applyFont="1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166" fontId="12" fillId="4" borderId="1" xfId="0" applyNumberFormat="1" applyFont="1" applyFill="1" applyBorder="1"/>
    <xf numFmtId="165" fontId="8" fillId="4" borderId="4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C46" sqref="C46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40544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462</v>
      </c>
      <c r="C6" s="115" t="s">
        <v>60</v>
      </c>
      <c r="D6" s="95"/>
      <c r="E6" s="95"/>
      <c r="F6" s="96">
        <v>36286</v>
      </c>
      <c r="G6" s="97"/>
      <c r="H6" s="97" t="s">
        <v>463</v>
      </c>
      <c r="I6" s="98">
        <v>65000</v>
      </c>
      <c r="J6" s="97"/>
      <c r="K6" s="97">
        <v>65000</v>
      </c>
      <c r="L6" s="97"/>
      <c r="M6" s="97"/>
      <c r="N6" s="99">
        <f t="shared" ref="N6:N37" si="0">SUM(G6+I6)</f>
        <v>65000</v>
      </c>
    </row>
    <row r="7" spans="1:14">
      <c r="A7" s="114"/>
      <c r="B7" s="115" t="s">
        <v>464</v>
      </c>
      <c r="C7" s="115" t="s">
        <v>227</v>
      </c>
      <c r="D7" s="95">
        <v>40546</v>
      </c>
      <c r="E7" s="95">
        <v>40549</v>
      </c>
      <c r="F7" s="96">
        <v>36287</v>
      </c>
      <c r="G7" s="97">
        <v>84000</v>
      </c>
      <c r="H7" s="97"/>
      <c r="I7" s="98"/>
      <c r="J7" s="97"/>
      <c r="K7" s="97"/>
      <c r="L7" s="97"/>
      <c r="M7" s="97">
        <v>84000</v>
      </c>
      <c r="N7" s="99">
        <f t="shared" si="0"/>
        <v>84000</v>
      </c>
    </row>
    <row r="8" spans="1:14">
      <c r="A8" s="114"/>
      <c r="B8" s="115" t="s">
        <v>465</v>
      </c>
      <c r="C8" s="115" t="s">
        <v>60</v>
      </c>
      <c r="D8" s="95">
        <v>40544</v>
      </c>
      <c r="E8" s="95">
        <v>40546</v>
      </c>
      <c r="F8" s="96">
        <v>36288</v>
      </c>
      <c r="G8" s="97">
        <v>60000</v>
      </c>
      <c r="H8" s="97"/>
      <c r="I8" s="98"/>
      <c r="J8" s="97">
        <v>60000</v>
      </c>
      <c r="K8" s="97"/>
      <c r="L8" s="97"/>
      <c r="M8" s="97"/>
      <c r="N8" s="99">
        <f t="shared" si="0"/>
        <v>60000</v>
      </c>
    </row>
    <row r="9" spans="1:14">
      <c r="A9" s="114"/>
      <c r="B9" s="115"/>
      <c r="C9" s="115"/>
      <c r="D9" s="95"/>
      <c r="E9" s="95"/>
      <c r="F9" s="96"/>
      <c r="G9" s="97"/>
      <c r="H9" s="97"/>
      <c r="I9" s="98"/>
      <c r="J9" s="97"/>
      <c r="K9" s="97"/>
      <c r="L9" s="97"/>
      <c r="M9" s="97"/>
      <c r="N9" s="99">
        <f t="shared" si="0"/>
        <v>0</v>
      </c>
    </row>
    <row r="10" spans="1:14">
      <c r="A10" s="114"/>
      <c r="B10" s="171"/>
      <c r="C10" s="95"/>
      <c r="D10" s="95"/>
      <c r="E10" s="95"/>
      <c r="F10" s="96"/>
      <c r="G10" s="97"/>
      <c r="H10" s="97"/>
      <c r="I10" s="97"/>
      <c r="J10" s="98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116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8"/>
      <c r="K13" s="97"/>
      <c r="L13" s="97"/>
      <c r="M13" s="97"/>
      <c r="N13" s="99">
        <f t="shared" si="0"/>
        <v>0</v>
      </c>
    </row>
    <row r="14" spans="1:14">
      <c r="A14" s="114"/>
      <c r="B14" s="117"/>
      <c r="C14" s="95"/>
      <c r="D14" s="95"/>
      <c r="E14" s="95"/>
      <c r="F14" s="96"/>
      <c r="G14" s="97"/>
      <c r="H14" s="97"/>
      <c r="I14" s="98"/>
      <c r="J14" s="97"/>
      <c r="K14" s="97"/>
      <c r="L14" s="97"/>
      <c r="M14" s="57"/>
      <c r="N14" s="99">
        <f t="shared" si="0"/>
        <v>0</v>
      </c>
    </row>
    <row r="15" spans="1:14">
      <c r="A15" s="118"/>
      <c r="B15" s="117"/>
      <c r="C15" s="103"/>
      <c r="D15" s="103"/>
      <c r="E15" s="103"/>
      <c r="F15" s="104"/>
      <c r="G15" s="97"/>
      <c r="H15" s="105"/>
      <c r="I15" s="106"/>
      <c r="J15" s="97"/>
      <c r="K15" s="107"/>
      <c r="L15" s="97"/>
      <c r="M15" s="108"/>
      <c r="N15" s="99">
        <f t="shared" si="0"/>
        <v>0</v>
      </c>
    </row>
    <row r="16" spans="1:14">
      <c r="A16" s="118"/>
      <c r="B16" s="119"/>
      <c r="C16" s="103"/>
      <c r="D16" s="103"/>
      <c r="E16" s="103"/>
      <c r="F16" s="109"/>
      <c r="G16" s="105"/>
      <c r="H16" s="105"/>
      <c r="I16" s="106"/>
      <c r="J16" s="105"/>
      <c r="K16" s="107"/>
      <c r="L16" s="105"/>
      <c r="M16" s="108"/>
      <c r="N16" s="99">
        <f t="shared" si="0"/>
        <v>0</v>
      </c>
    </row>
    <row r="17" spans="1:14">
      <c r="A17" s="118"/>
      <c r="B17" s="119"/>
      <c r="C17" s="109"/>
      <c r="D17" s="103"/>
      <c r="E17" s="103"/>
      <c r="F17" s="109"/>
      <c r="G17" s="105"/>
      <c r="H17" s="105"/>
      <c r="I17" s="106"/>
      <c r="J17" s="105"/>
      <c r="K17" s="107"/>
      <c r="L17" s="105"/>
      <c r="M17" s="110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97"/>
      <c r="I18" s="98"/>
      <c r="J18" s="97"/>
      <c r="K18" s="97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 t="shared" si="0"/>
        <v>0</v>
      </c>
    </row>
    <row r="38" spans="1:14">
      <c r="A38" s="120"/>
      <c r="B38" s="121"/>
      <c r="C38" s="111"/>
      <c r="D38" s="103"/>
      <c r="E38" s="103"/>
      <c r="F38" s="111"/>
      <c r="G38" s="97"/>
      <c r="H38" s="110"/>
      <c r="I38" s="112"/>
      <c r="J38" s="97"/>
      <c r="K38" s="105"/>
      <c r="L38" s="97"/>
      <c r="M38" s="113"/>
      <c r="N38" s="99">
        <f>SUM(N6:N37)</f>
        <v>209000</v>
      </c>
    </row>
    <row r="39" spans="1:14">
      <c r="A39" s="10" t="s">
        <v>17</v>
      </c>
      <c r="B39" s="59"/>
      <c r="C39" s="60"/>
      <c r="D39" s="55"/>
      <c r="E39" s="55"/>
      <c r="F39" s="55"/>
      <c r="G39" s="61">
        <f>SUM(G6:G38)</f>
        <v>144000</v>
      </c>
      <c r="H39" s="61">
        <f>SUM(H6:H38)</f>
        <v>0</v>
      </c>
      <c r="I39" s="57">
        <f>SUM(I6:I37)</f>
        <v>65000</v>
      </c>
      <c r="J39" s="57">
        <f>SUM(J6:J37)</f>
        <v>60000</v>
      </c>
      <c r="K39" s="57">
        <f>SUM(K6:K37)</f>
        <v>65000</v>
      </c>
      <c r="L39" s="57">
        <f>SUM(L6:L38)</f>
        <v>0</v>
      </c>
      <c r="M39" s="57">
        <f>SUM(M6:M38)</f>
        <v>84000</v>
      </c>
      <c r="N39" s="58">
        <f>SUM(J39:M39)</f>
        <v>209000</v>
      </c>
    </row>
    <row r="40" spans="1:14">
      <c r="A40" s="1"/>
      <c r="B40" s="1"/>
      <c r="C40" s="1"/>
      <c r="D40" s="46"/>
      <c r="E40" s="1"/>
      <c r="F40" s="1"/>
      <c r="G40" s="1"/>
      <c r="H40" s="3" t="s">
        <v>18</v>
      </c>
      <c r="I40" s="62"/>
      <c r="J40" s="49"/>
      <c r="K40" s="63"/>
      <c r="L40" s="49"/>
      <c r="M40" s="49"/>
      <c r="N40" s="1"/>
    </row>
    <row r="41" spans="1:14">
      <c r="A41" s="10" t="s">
        <v>19</v>
      </c>
      <c r="B41" s="10"/>
      <c r="C41" s="1"/>
      <c r="D41" s="46"/>
      <c r="E41" s="64" t="s">
        <v>20</v>
      </c>
      <c r="F41" s="64"/>
      <c r="G41" s="1" t="s">
        <v>21</v>
      </c>
      <c r="H41" s="84"/>
      <c r="I41" s="69"/>
      <c r="J41" s="67"/>
      <c r="K41" s="68"/>
      <c r="L41" s="69"/>
      <c r="M41" s="70"/>
      <c r="N41" s="1"/>
    </row>
    <row r="42" spans="1:14" ht="16.5">
      <c r="A42" s="10" t="s">
        <v>22</v>
      </c>
      <c r="B42" s="9"/>
      <c r="C42" s="71"/>
      <c r="D42" s="1"/>
      <c r="E42" s="196">
        <v>500</v>
      </c>
      <c r="F42" s="196"/>
      <c r="G42" s="1"/>
      <c r="H42" s="91"/>
      <c r="I42" s="92"/>
      <c r="J42" s="69"/>
      <c r="K42" s="69"/>
      <c r="L42" s="69"/>
      <c r="M42" s="70"/>
      <c r="N42" s="74"/>
    </row>
    <row r="43" spans="1:14">
      <c r="A43" s="10" t="s">
        <v>23</v>
      </c>
      <c r="B43" s="1"/>
      <c r="C43" s="75">
        <v>0</v>
      </c>
      <c r="D43" s="1"/>
      <c r="E43" s="1"/>
      <c r="F43" s="1"/>
      <c r="G43" s="1"/>
      <c r="H43" s="64"/>
      <c r="I43" s="23"/>
      <c r="J43" s="70"/>
      <c r="K43" s="70"/>
      <c r="L43" s="70"/>
      <c r="M43" s="70"/>
      <c r="N43" s="74"/>
    </row>
    <row r="44" spans="1:14">
      <c r="A44" s="1"/>
      <c r="B44" s="1"/>
      <c r="C44" s="61">
        <f>((C42+C43)*E42)</f>
        <v>0</v>
      </c>
      <c r="D44" s="1"/>
      <c r="E44" s="1"/>
      <c r="F44" s="1"/>
      <c r="G44" s="1"/>
      <c r="H44" s="70"/>
      <c r="I44" s="70"/>
      <c r="J44" s="70"/>
      <c r="K44" s="1"/>
      <c r="L44" s="70"/>
      <c r="M44" s="70"/>
      <c r="N44" s="74"/>
    </row>
    <row r="45" spans="1:14">
      <c r="A45" s="10" t="s">
        <v>24</v>
      </c>
      <c r="B45" s="1" t="s">
        <v>25</v>
      </c>
      <c r="C45" s="57">
        <v>60000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97" t="s">
        <v>16</v>
      </c>
      <c r="B46" s="197"/>
      <c r="C46" s="61">
        <f>SUM(C44+C45)</f>
        <v>60000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46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C45" sqref="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40539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408</v>
      </c>
      <c r="B6" s="115" t="s">
        <v>409</v>
      </c>
      <c r="C6" s="115" t="s">
        <v>60</v>
      </c>
      <c r="D6" s="95">
        <v>40539</v>
      </c>
      <c r="E6" s="95">
        <v>40541</v>
      </c>
      <c r="F6" s="96">
        <v>36222</v>
      </c>
      <c r="G6" s="97">
        <v>116000</v>
      </c>
      <c r="H6" s="97"/>
      <c r="I6" s="98"/>
      <c r="J6" s="97"/>
      <c r="K6" s="97">
        <v>116000</v>
      </c>
      <c r="L6" s="97"/>
      <c r="M6" s="97"/>
      <c r="N6" s="99">
        <f t="shared" ref="N6:N36" si="0">SUM(G6+I6)</f>
        <v>116000</v>
      </c>
    </row>
    <row r="7" spans="1:14">
      <c r="A7" s="114" t="s">
        <v>393</v>
      </c>
      <c r="B7" s="115" t="s">
        <v>410</v>
      </c>
      <c r="C7" s="115" t="s">
        <v>60</v>
      </c>
      <c r="D7" s="95">
        <v>40539</v>
      </c>
      <c r="E7" s="95">
        <v>40540</v>
      </c>
      <c r="F7" s="96">
        <v>36223</v>
      </c>
      <c r="G7" s="97">
        <v>30000</v>
      </c>
      <c r="H7" s="97"/>
      <c r="I7" s="98"/>
      <c r="J7" s="97"/>
      <c r="K7" s="97">
        <v>30000</v>
      </c>
      <c r="L7" s="97"/>
      <c r="M7" s="97"/>
      <c r="N7" s="99">
        <f t="shared" si="0"/>
        <v>30000</v>
      </c>
    </row>
    <row r="8" spans="1:14">
      <c r="A8" s="114"/>
      <c r="B8" s="115" t="s">
        <v>411</v>
      </c>
      <c r="C8" s="115" t="s">
        <v>60</v>
      </c>
      <c r="D8" s="95"/>
      <c r="E8" s="95"/>
      <c r="F8" s="96">
        <v>36224</v>
      </c>
      <c r="G8" s="97"/>
      <c r="H8" s="97" t="s">
        <v>27</v>
      </c>
      <c r="I8" s="98">
        <v>2000</v>
      </c>
      <c r="J8" s="97">
        <v>2000</v>
      </c>
      <c r="K8" s="97"/>
      <c r="L8" s="97"/>
      <c r="M8" s="97"/>
      <c r="N8" s="99">
        <f t="shared" si="0"/>
        <v>2000</v>
      </c>
    </row>
    <row r="9" spans="1:14">
      <c r="A9" s="114"/>
      <c r="B9" s="115"/>
      <c r="C9" s="95"/>
      <c r="D9" s="95"/>
      <c r="E9" s="95"/>
      <c r="F9" s="96"/>
      <c r="G9" s="97"/>
      <c r="H9" s="97"/>
      <c r="I9" s="97"/>
      <c r="J9" s="98"/>
      <c r="K9" s="97"/>
      <c r="L9" s="97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148000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146000</v>
      </c>
      <c r="H38" s="61">
        <f>SUM(H6:H37)</f>
        <v>0</v>
      </c>
      <c r="I38" s="57">
        <f>SUM(I6:I36)</f>
        <v>2000</v>
      </c>
      <c r="J38" s="57">
        <f>SUM(J6:J36)</f>
        <v>2000</v>
      </c>
      <c r="K38" s="57">
        <f>SUM(K6:K36)</f>
        <v>146000</v>
      </c>
      <c r="L38" s="57">
        <f>SUM(L6:L37)</f>
        <v>0</v>
      </c>
      <c r="M38" s="57">
        <f>SUM(M6:M37)</f>
        <v>0</v>
      </c>
      <c r="N38" s="58">
        <f>SUM(J38:M38)</f>
        <v>148000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2000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2000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/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40539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402</v>
      </c>
      <c r="C6" s="115" t="s">
        <v>376</v>
      </c>
      <c r="D6" s="95">
        <v>40535</v>
      </c>
      <c r="E6" s="95">
        <v>40539</v>
      </c>
      <c r="F6" s="96">
        <v>36215</v>
      </c>
      <c r="G6" s="97">
        <v>90760</v>
      </c>
      <c r="H6" s="97"/>
      <c r="I6" s="98"/>
      <c r="J6" s="97"/>
      <c r="K6" s="97">
        <v>90760</v>
      </c>
      <c r="L6" s="97"/>
      <c r="M6" s="97"/>
      <c r="N6" s="99">
        <f t="shared" ref="N6:N36" si="0">SUM(G6+I6)</f>
        <v>90760</v>
      </c>
    </row>
    <row r="7" spans="1:14">
      <c r="A7" s="114"/>
      <c r="B7" s="115" t="s">
        <v>403</v>
      </c>
      <c r="C7" s="115" t="s">
        <v>60</v>
      </c>
      <c r="D7" s="95">
        <v>40538</v>
      </c>
      <c r="E7" s="95">
        <v>40540</v>
      </c>
      <c r="F7" s="96">
        <v>36216</v>
      </c>
      <c r="G7" s="97">
        <v>78000</v>
      </c>
      <c r="H7" s="97"/>
      <c r="I7" s="98"/>
      <c r="J7" s="97"/>
      <c r="K7" s="97">
        <v>39000</v>
      </c>
      <c r="L7" s="97"/>
      <c r="M7" s="97">
        <v>39000</v>
      </c>
      <c r="N7" s="99">
        <f t="shared" si="0"/>
        <v>78000</v>
      </c>
    </row>
    <row r="8" spans="1:14">
      <c r="A8" s="114"/>
      <c r="B8" s="115" t="s">
        <v>404</v>
      </c>
      <c r="C8" s="115" t="s">
        <v>376</v>
      </c>
      <c r="D8" s="95">
        <v>40539</v>
      </c>
      <c r="E8" s="95">
        <v>40541</v>
      </c>
      <c r="F8" s="96">
        <v>36217</v>
      </c>
      <c r="G8" s="97">
        <v>45380</v>
      </c>
      <c r="H8" s="97"/>
      <c r="I8" s="98"/>
      <c r="J8" s="97"/>
      <c r="K8" s="97">
        <v>45380</v>
      </c>
      <c r="L8" s="97"/>
      <c r="M8" s="97"/>
      <c r="N8" s="99">
        <f t="shared" si="0"/>
        <v>45380</v>
      </c>
    </row>
    <row r="9" spans="1:14">
      <c r="A9" s="114"/>
      <c r="B9" s="115" t="s">
        <v>405</v>
      </c>
      <c r="C9" s="95" t="s">
        <v>60</v>
      </c>
      <c r="D9" s="95">
        <v>40539</v>
      </c>
      <c r="E9" s="95">
        <v>40541</v>
      </c>
      <c r="F9" s="96">
        <v>36218</v>
      </c>
      <c r="G9" s="97">
        <v>75000</v>
      </c>
      <c r="H9" s="97"/>
      <c r="I9" s="97"/>
      <c r="J9" s="98"/>
      <c r="K9" s="97">
        <v>75000</v>
      </c>
      <c r="L9" s="97"/>
      <c r="M9" s="97"/>
      <c r="N9" s="99">
        <f t="shared" si="0"/>
        <v>75000</v>
      </c>
    </row>
    <row r="10" spans="1:14">
      <c r="A10" s="114"/>
      <c r="B10" s="117" t="s">
        <v>51</v>
      </c>
      <c r="C10" s="116"/>
      <c r="D10" s="95"/>
      <c r="E10" s="95"/>
      <c r="F10" s="96">
        <v>36219</v>
      </c>
      <c r="G10" s="97"/>
      <c r="H10" s="97" t="s">
        <v>27</v>
      </c>
      <c r="I10" s="98">
        <v>800</v>
      </c>
      <c r="J10" s="97">
        <v>800</v>
      </c>
      <c r="K10" s="97"/>
      <c r="L10" s="97"/>
      <c r="M10" s="97"/>
      <c r="N10" s="99">
        <f t="shared" si="0"/>
        <v>800</v>
      </c>
    </row>
    <row r="11" spans="1:14">
      <c r="A11" s="114"/>
      <c r="B11" s="117" t="s">
        <v>406</v>
      </c>
      <c r="C11" s="95" t="s">
        <v>60</v>
      </c>
      <c r="D11" s="95">
        <v>40539</v>
      </c>
      <c r="E11" s="95">
        <v>40541</v>
      </c>
      <c r="F11" s="96">
        <v>36220</v>
      </c>
      <c r="G11" s="97">
        <v>112000</v>
      </c>
      <c r="H11" s="97"/>
      <c r="I11" s="98"/>
      <c r="J11" s="98"/>
      <c r="K11" s="97">
        <v>112000</v>
      </c>
      <c r="L11" s="97"/>
      <c r="M11" s="97"/>
      <c r="N11" s="99">
        <f t="shared" si="0"/>
        <v>112000</v>
      </c>
    </row>
    <row r="12" spans="1:14">
      <c r="A12" s="114"/>
      <c r="B12" s="117" t="s">
        <v>407</v>
      </c>
      <c r="C12" s="95" t="s">
        <v>376</v>
      </c>
      <c r="D12" s="95">
        <v>40539</v>
      </c>
      <c r="E12" s="95">
        <v>40540</v>
      </c>
      <c r="F12" s="96">
        <v>36221</v>
      </c>
      <c r="G12" s="97">
        <v>28500</v>
      </c>
      <c r="H12" s="97"/>
      <c r="I12" s="98"/>
      <c r="J12" s="98"/>
      <c r="K12" s="97">
        <v>28500</v>
      </c>
      <c r="L12" s="97"/>
      <c r="M12" s="97"/>
      <c r="N12" s="99">
        <f t="shared" si="0"/>
        <v>28500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430440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429640</v>
      </c>
      <c r="H38" s="61">
        <f>SUM(H6:H37)</f>
        <v>0</v>
      </c>
      <c r="I38" s="57">
        <f>SUM(I6:I36)</f>
        <v>800</v>
      </c>
      <c r="J38" s="57">
        <f>SUM(J6:J36)</f>
        <v>800</v>
      </c>
      <c r="K38" s="57">
        <f>SUM(K6:K36)</f>
        <v>390640</v>
      </c>
      <c r="L38" s="57">
        <f>SUM(L6:L37)</f>
        <v>0</v>
      </c>
      <c r="M38" s="57">
        <f>SUM(M6:M37)</f>
        <v>39000</v>
      </c>
      <c r="N38" s="58">
        <f>SUM(J38:M38)</f>
        <v>430440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v>800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sqref="A1:N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40538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399</v>
      </c>
      <c r="C6" s="115" t="s">
        <v>60</v>
      </c>
      <c r="D6" s="95">
        <v>40538</v>
      </c>
      <c r="E6" s="95">
        <v>40539</v>
      </c>
      <c r="F6" s="96">
        <v>36211</v>
      </c>
      <c r="G6" s="97">
        <v>52000</v>
      </c>
      <c r="H6" s="97"/>
      <c r="I6" s="98"/>
      <c r="J6" s="97"/>
      <c r="K6" s="97">
        <v>52000</v>
      </c>
      <c r="L6" s="97"/>
      <c r="M6" s="97"/>
      <c r="N6" s="99">
        <f t="shared" ref="N6:N36" si="0">SUM(G6+I6)</f>
        <v>52000</v>
      </c>
    </row>
    <row r="7" spans="1:14">
      <c r="A7" s="114"/>
      <c r="B7" s="115" t="s">
        <v>400</v>
      </c>
      <c r="C7" s="115" t="s">
        <v>60</v>
      </c>
      <c r="D7" s="95">
        <v>40538</v>
      </c>
      <c r="E7" s="95">
        <v>40540</v>
      </c>
      <c r="F7" s="96">
        <v>36212</v>
      </c>
      <c r="G7" s="97">
        <v>120000</v>
      </c>
      <c r="H7" s="97"/>
      <c r="I7" s="98"/>
      <c r="J7" s="97"/>
      <c r="K7" s="97">
        <v>120000</v>
      </c>
      <c r="L7" s="97"/>
      <c r="M7" s="97"/>
      <c r="N7" s="99">
        <f t="shared" si="0"/>
        <v>120000</v>
      </c>
    </row>
    <row r="8" spans="1:14">
      <c r="A8" s="114"/>
      <c r="B8" s="115" t="s">
        <v>399</v>
      </c>
      <c r="C8" s="115"/>
      <c r="D8" s="95"/>
      <c r="E8" s="95"/>
      <c r="F8" s="96">
        <v>36213</v>
      </c>
      <c r="G8" s="97"/>
      <c r="H8" s="97" t="s">
        <v>401</v>
      </c>
      <c r="I8" s="98">
        <v>50000</v>
      </c>
      <c r="J8" s="97"/>
      <c r="K8" s="97">
        <v>50000</v>
      </c>
      <c r="L8" s="97"/>
      <c r="M8" s="97"/>
      <c r="N8" s="99">
        <f t="shared" si="0"/>
        <v>50000</v>
      </c>
    </row>
    <row r="9" spans="1:14">
      <c r="A9" s="114"/>
      <c r="B9" s="115" t="s">
        <v>51</v>
      </c>
      <c r="C9" s="95"/>
      <c r="D9" s="95"/>
      <c r="E9" s="95"/>
      <c r="F9" s="96">
        <v>36214</v>
      </c>
      <c r="G9" s="97"/>
      <c r="H9" s="97" t="s">
        <v>27</v>
      </c>
      <c r="I9" s="97">
        <v>5900</v>
      </c>
      <c r="J9" s="98">
        <v>5900</v>
      </c>
      <c r="K9" s="97"/>
      <c r="L9" s="97"/>
      <c r="M9" s="97"/>
      <c r="N9" s="99">
        <f t="shared" si="0"/>
        <v>5900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227900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172000</v>
      </c>
      <c r="H38" s="61">
        <f>SUM(H6:H37)</f>
        <v>0</v>
      </c>
      <c r="I38" s="57">
        <f>SUM(I6:I36)</f>
        <v>55900</v>
      </c>
      <c r="J38" s="57">
        <f>SUM(J6:J36)</f>
        <v>5900</v>
      </c>
      <c r="K38" s="57">
        <f>SUM(K6:K36)</f>
        <v>222000</v>
      </c>
      <c r="L38" s="57">
        <f>SUM(L6:L37)</f>
        <v>0</v>
      </c>
      <c r="M38" s="57">
        <f>SUM(M6:M37)</f>
        <v>0</v>
      </c>
      <c r="N38" s="58">
        <f>SUM(J38:M38)</f>
        <v>227900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v>5900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5900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31" workbookViewId="0">
      <selection activeCell="C43" sqref="C43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40537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398</v>
      </c>
      <c r="C6" s="115" t="s">
        <v>60</v>
      </c>
      <c r="D6" s="95">
        <v>40537</v>
      </c>
      <c r="E6" s="95">
        <v>40539</v>
      </c>
      <c r="F6" s="96">
        <v>36210</v>
      </c>
      <c r="G6" s="97">
        <v>76000</v>
      </c>
      <c r="H6" s="97"/>
      <c r="I6" s="98"/>
      <c r="J6" s="97"/>
      <c r="K6" s="97">
        <v>76000</v>
      </c>
      <c r="L6" s="97"/>
      <c r="M6" s="97"/>
      <c r="N6" s="99">
        <f t="shared" ref="N6:N36" si="0">SUM(G6+I6)</f>
        <v>76000</v>
      </c>
    </row>
    <row r="7" spans="1:14">
      <c r="A7" s="114"/>
      <c r="B7" s="115"/>
      <c r="C7" s="115"/>
      <c r="D7" s="95"/>
      <c r="E7" s="95"/>
      <c r="F7" s="96"/>
      <c r="G7" s="97"/>
      <c r="H7" s="97"/>
      <c r="I7" s="98"/>
      <c r="J7" s="97"/>
      <c r="K7" s="97"/>
      <c r="L7" s="97"/>
      <c r="M7" s="97"/>
      <c r="N7" s="99">
        <f t="shared" si="0"/>
        <v>0</v>
      </c>
    </row>
    <row r="8" spans="1:14">
      <c r="A8" s="114"/>
      <c r="B8" s="115"/>
      <c r="C8" s="115"/>
      <c r="D8" s="95"/>
      <c r="E8" s="95"/>
      <c r="F8" s="96"/>
      <c r="G8" s="97"/>
      <c r="H8" s="97"/>
      <c r="I8" s="98"/>
      <c r="J8" s="97"/>
      <c r="K8" s="97"/>
      <c r="L8" s="97"/>
      <c r="M8" s="97"/>
      <c r="N8" s="99">
        <f t="shared" si="0"/>
        <v>0</v>
      </c>
    </row>
    <row r="9" spans="1:14">
      <c r="A9" s="114"/>
      <c r="B9" s="115"/>
      <c r="C9" s="95"/>
      <c r="D9" s="95"/>
      <c r="E9" s="95"/>
      <c r="F9" s="96"/>
      <c r="G9" s="97"/>
      <c r="H9" s="97"/>
      <c r="I9" s="97"/>
      <c r="J9" s="98"/>
      <c r="K9" s="97"/>
      <c r="L9" s="97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76000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76000</v>
      </c>
      <c r="H38" s="61">
        <f>SUM(H6:H37)</f>
        <v>0</v>
      </c>
      <c r="I38" s="57">
        <f>SUM(I6:I36)</f>
        <v>0</v>
      </c>
      <c r="J38" s="57">
        <f>SUM(J6:J36)</f>
        <v>0</v>
      </c>
      <c r="K38" s="57">
        <f>SUM(K6:K36)</f>
        <v>76000</v>
      </c>
      <c r="L38" s="57">
        <f>SUM(L6:L37)</f>
        <v>0</v>
      </c>
      <c r="M38" s="57">
        <f>SUM(M6:M37)</f>
        <v>0</v>
      </c>
      <c r="N38" s="58">
        <f>SUM(J38:M38)</f>
        <v>76000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C19" sqref="C19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40537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49</v>
      </c>
      <c r="B6" s="115" t="s">
        <v>390</v>
      </c>
      <c r="C6" s="115" t="s">
        <v>60</v>
      </c>
      <c r="D6" s="95">
        <v>40535</v>
      </c>
      <c r="E6" s="95">
        <v>40537</v>
      </c>
      <c r="F6" s="96">
        <v>36205</v>
      </c>
      <c r="G6" s="97">
        <v>56000</v>
      </c>
      <c r="H6" s="97"/>
      <c r="I6" s="98"/>
      <c r="J6" s="97"/>
      <c r="K6" s="97">
        <v>56000</v>
      </c>
      <c r="L6" s="97"/>
      <c r="M6" s="97"/>
      <c r="N6" s="99">
        <f t="shared" ref="N6:N36" si="0">SUM(G6+I6)</f>
        <v>56000</v>
      </c>
    </row>
    <row r="7" spans="1:14">
      <c r="A7" s="114" t="s">
        <v>391</v>
      </c>
      <c r="B7" s="115" t="s">
        <v>392</v>
      </c>
      <c r="C7" s="115" t="s">
        <v>60</v>
      </c>
      <c r="D7" s="95">
        <v>40535</v>
      </c>
      <c r="E7" s="95">
        <v>40537</v>
      </c>
      <c r="F7" s="96">
        <v>36206</v>
      </c>
      <c r="G7" s="97">
        <v>100000</v>
      </c>
      <c r="H7" s="97"/>
      <c r="I7" s="98"/>
      <c r="J7" s="97">
        <v>100000</v>
      </c>
      <c r="K7" s="97"/>
      <c r="L7" s="97"/>
      <c r="M7" s="97"/>
      <c r="N7" s="99">
        <f t="shared" si="0"/>
        <v>100000</v>
      </c>
    </row>
    <row r="8" spans="1:14">
      <c r="A8" s="114" t="s">
        <v>393</v>
      </c>
      <c r="B8" s="115" t="s">
        <v>394</v>
      </c>
      <c r="C8" s="115" t="s">
        <v>60</v>
      </c>
      <c r="D8" s="95">
        <v>40537</v>
      </c>
      <c r="E8" s="95">
        <v>40538</v>
      </c>
      <c r="F8" s="96">
        <v>36207</v>
      </c>
      <c r="G8" s="97">
        <v>30000</v>
      </c>
      <c r="H8" s="97"/>
      <c r="I8" s="98"/>
      <c r="J8" s="97">
        <v>30000</v>
      </c>
      <c r="K8" s="97"/>
      <c r="L8" s="97"/>
      <c r="M8" s="97"/>
      <c r="N8" s="99">
        <f t="shared" si="0"/>
        <v>30000</v>
      </c>
    </row>
    <row r="9" spans="1:14">
      <c r="A9" s="114"/>
      <c r="B9" s="115" t="s">
        <v>395</v>
      </c>
      <c r="C9" s="95" t="s">
        <v>60</v>
      </c>
      <c r="D9" s="95"/>
      <c r="E9" s="95"/>
      <c r="F9" s="96">
        <v>36208</v>
      </c>
      <c r="G9" s="97"/>
      <c r="H9" s="97" t="s">
        <v>396</v>
      </c>
      <c r="I9" s="97">
        <v>90000</v>
      </c>
      <c r="J9" s="98"/>
      <c r="K9" s="97">
        <v>90000</v>
      </c>
      <c r="L9" s="97"/>
      <c r="M9" s="97"/>
      <c r="N9" s="99">
        <f t="shared" si="0"/>
        <v>90000</v>
      </c>
    </row>
    <row r="10" spans="1:14">
      <c r="A10" s="114"/>
      <c r="B10" s="117" t="s">
        <v>397</v>
      </c>
      <c r="C10" s="116" t="s">
        <v>60</v>
      </c>
      <c r="D10" s="95"/>
      <c r="E10" s="95"/>
      <c r="F10" s="96">
        <v>36209</v>
      </c>
      <c r="G10" s="97"/>
      <c r="H10" s="97" t="s">
        <v>27</v>
      </c>
      <c r="I10" s="98">
        <v>1850</v>
      </c>
      <c r="J10" s="97">
        <v>1850</v>
      </c>
      <c r="K10" s="97"/>
      <c r="L10" s="97"/>
      <c r="M10" s="97"/>
      <c r="N10" s="99">
        <f t="shared" si="0"/>
        <v>1850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277850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186000</v>
      </c>
      <c r="H38" s="61">
        <f>SUM(H6:H37)</f>
        <v>0</v>
      </c>
      <c r="I38" s="57">
        <f>SUM(I6:I36)</f>
        <v>91850</v>
      </c>
      <c r="J38" s="57">
        <f>SUM(J6:J36)</f>
        <v>131850</v>
      </c>
      <c r="K38" s="57">
        <f>SUM(K6:K36)</f>
        <v>146000</v>
      </c>
      <c r="L38" s="57">
        <f>SUM(L6:L37)</f>
        <v>0</v>
      </c>
      <c r="M38" s="57">
        <f>SUM(M6:M37)</f>
        <v>0</v>
      </c>
      <c r="N38" s="58">
        <f>SUM(J38:M38)</f>
        <v>277850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200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100000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31850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131850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sqref="A1:N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40536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381</v>
      </c>
      <c r="C6" s="115" t="s">
        <v>60</v>
      </c>
      <c r="D6" s="95">
        <v>40536</v>
      </c>
      <c r="E6" s="95">
        <v>40537</v>
      </c>
      <c r="F6" s="96">
        <v>36196</v>
      </c>
      <c r="G6" s="97">
        <v>39000</v>
      </c>
      <c r="H6" s="97"/>
      <c r="I6" s="98"/>
      <c r="J6" s="97">
        <v>39000</v>
      </c>
      <c r="K6" s="97"/>
      <c r="L6" s="97"/>
      <c r="M6" s="97"/>
      <c r="N6" s="99">
        <f t="shared" ref="N6:N36" si="0">SUM(G6+I6)</f>
        <v>39000</v>
      </c>
    </row>
    <row r="7" spans="1:14">
      <c r="A7" s="114"/>
      <c r="B7" s="115" t="s">
        <v>382</v>
      </c>
      <c r="C7" s="115"/>
      <c r="D7" s="95"/>
      <c r="E7" s="95"/>
      <c r="F7" s="96">
        <v>36197</v>
      </c>
      <c r="G7" s="97">
        <v>3050</v>
      </c>
      <c r="H7" s="97" t="s">
        <v>27</v>
      </c>
      <c r="I7" s="98"/>
      <c r="J7" s="97">
        <v>3050</v>
      </c>
      <c r="K7" s="97"/>
      <c r="L7" s="97"/>
      <c r="M7" s="97"/>
      <c r="N7" s="99">
        <f t="shared" si="0"/>
        <v>3050</v>
      </c>
    </row>
    <row r="8" spans="1:14">
      <c r="A8" s="114"/>
      <c r="B8" s="115" t="s">
        <v>383</v>
      </c>
      <c r="C8" s="115" t="s">
        <v>60</v>
      </c>
      <c r="D8" s="95">
        <v>40536</v>
      </c>
      <c r="E8" s="95">
        <v>40537</v>
      </c>
      <c r="F8" s="96">
        <v>36198</v>
      </c>
      <c r="G8" s="97">
        <v>30000</v>
      </c>
      <c r="H8" s="97"/>
      <c r="I8" s="98"/>
      <c r="J8" s="97"/>
      <c r="K8" s="97">
        <v>30000</v>
      </c>
      <c r="L8" s="97"/>
      <c r="M8" s="97"/>
      <c r="N8" s="99">
        <f t="shared" si="0"/>
        <v>30000</v>
      </c>
    </row>
    <row r="9" spans="1:14">
      <c r="A9" s="114"/>
      <c r="B9" s="115" t="s">
        <v>384</v>
      </c>
      <c r="C9" s="95" t="s">
        <v>60</v>
      </c>
      <c r="D9" s="95">
        <v>40536</v>
      </c>
      <c r="E9" s="95">
        <v>40537</v>
      </c>
      <c r="F9" s="96">
        <v>36199</v>
      </c>
      <c r="G9" s="97">
        <v>60000</v>
      </c>
      <c r="H9" s="97"/>
      <c r="I9" s="149"/>
      <c r="J9" s="98"/>
      <c r="K9" s="97">
        <v>60000</v>
      </c>
      <c r="L9" s="97"/>
      <c r="M9" s="97"/>
      <c r="N9" s="99">
        <f>SUM(G9+J9)</f>
        <v>60000</v>
      </c>
    </row>
    <row r="10" spans="1:14">
      <c r="A10" s="114"/>
      <c r="B10" s="117" t="s">
        <v>385</v>
      </c>
      <c r="C10" s="116"/>
      <c r="D10" s="95">
        <v>40533</v>
      </c>
      <c r="E10" s="95">
        <v>40535</v>
      </c>
      <c r="F10" s="96">
        <v>36200</v>
      </c>
      <c r="G10" s="97">
        <v>734000</v>
      </c>
      <c r="H10" s="97"/>
      <c r="I10" s="98"/>
      <c r="J10" s="97"/>
      <c r="K10" s="97"/>
      <c r="L10" s="97">
        <v>734000</v>
      </c>
      <c r="M10" s="97"/>
      <c r="N10" s="99">
        <f t="shared" si="0"/>
        <v>734000</v>
      </c>
    </row>
    <row r="11" spans="1:14">
      <c r="A11" s="114"/>
      <c r="B11" s="117" t="s">
        <v>386</v>
      </c>
      <c r="C11" s="95"/>
      <c r="D11" s="95">
        <v>40530</v>
      </c>
      <c r="E11" s="95">
        <v>40531</v>
      </c>
      <c r="F11" s="96">
        <v>36201</v>
      </c>
      <c r="G11" s="97">
        <v>60000</v>
      </c>
      <c r="H11" s="97"/>
      <c r="I11" s="98"/>
      <c r="J11" s="98"/>
      <c r="K11" s="97"/>
      <c r="L11" s="97">
        <v>60000</v>
      </c>
      <c r="M11" s="97"/>
      <c r="N11" s="99">
        <f t="shared" si="0"/>
        <v>60000</v>
      </c>
    </row>
    <row r="12" spans="1:14">
      <c r="A12" s="114"/>
      <c r="B12" s="117" t="s">
        <v>273</v>
      </c>
      <c r="C12" s="95" t="s">
        <v>172</v>
      </c>
      <c r="D12" s="95">
        <v>40530</v>
      </c>
      <c r="E12" s="95">
        <v>40531</v>
      </c>
      <c r="F12" s="96">
        <v>36202</v>
      </c>
      <c r="G12" s="97">
        <v>23000</v>
      </c>
      <c r="H12" s="97"/>
      <c r="I12" s="98"/>
      <c r="J12" s="98"/>
      <c r="K12" s="97"/>
      <c r="L12" s="97">
        <v>23000</v>
      </c>
      <c r="M12" s="97"/>
      <c r="N12" s="99">
        <f t="shared" si="0"/>
        <v>23000</v>
      </c>
    </row>
    <row r="13" spans="1:14">
      <c r="A13" s="114"/>
      <c r="B13" s="117" t="s">
        <v>387</v>
      </c>
      <c r="C13" s="95"/>
      <c r="D13" s="95">
        <v>40530</v>
      </c>
      <c r="E13" s="95">
        <v>40532</v>
      </c>
      <c r="F13" s="96">
        <v>36203</v>
      </c>
      <c r="G13" s="97">
        <v>40000</v>
      </c>
      <c r="H13" s="97"/>
      <c r="I13" s="98"/>
      <c r="J13" s="97"/>
      <c r="K13" s="97"/>
      <c r="L13" s="97">
        <v>40000</v>
      </c>
      <c r="M13" s="57"/>
      <c r="N13" s="99">
        <f t="shared" si="0"/>
        <v>40000</v>
      </c>
    </row>
    <row r="14" spans="1:14">
      <c r="A14" s="118"/>
      <c r="B14" s="117" t="s">
        <v>388</v>
      </c>
      <c r="C14" s="103" t="s">
        <v>389</v>
      </c>
      <c r="D14" s="103">
        <v>40532</v>
      </c>
      <c r="E14" s="103">
        <v>40534</v>
      </c>
      <c r="F14" s="104">
        <v>36204</v>
      </c>
      <c r="G14" s="97">
        <v>73000</v>
      </c>
      <c r="H14" s="105"/>
      <c r="I14" s="106"/>
      <c r="J14" s="97"/>
      <c r="K14" s="107"/>
      <c r="L14" s="97">
        <v>73000</v>
      </c>
      <c r="M14" s="108"/>
      <c r="N14" s="99">
        <f t="shared" si="0"/>
        <v>73000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1062050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1062050</v>
      </c>
      <c r="H38" s="61">
        <f>SUM(H6:H37)</f>
        <v>0</v>
      </c>
      <c r="I38" s="57">
        <f>SUM(I6:I36)</f>
        <v>0</v>
      </c>
      <c r="J38" s="57">
        <f>SUM(J6:J36)</f>
        <v>42050</v>
      </c>
      <c r="K38" s="57">
        <f>SUM(K6:K36)</f>
        <v>90000</v>
      </c>
      <c r="L38" s="57">
        <f>SUM(L6:L37)</f>
        <v>930000</v>
      </c>
      <c r="M38" s="57">
        <f>SUM(M6:M37)</f>
        <v>0</v>
      </c>
      <c r="N38" s="58">
        <f>SUM(J38:M38)</f>
        <v>1062050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76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38000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4050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42050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C15" sqref="C15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40536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371</v>
      </c>
      <c r="C6" s="115" t="s">
        <v>60</v>
      </c>
      <c r="D6" s="95"/>
      <c r="E6" s="95"/>
      <c r="F6" s="96">
        <v>36189</v>
      </c>
      <c r="G6" s="97">
        <v>20000</v>
      </c>
      <c r="H6" s="97" t="s">
        <v>373</v>
      </c>
      <c r="I6" s="98"/>
      <c r="J6" s="97"/>
      <c r="K6" s="97">
        <v>20000</v>
      </c>
      <c r="L6" s="97"/>
      <c r="M6" s="97"/>
      <c r="N6" s="99">
        <f t="shared" ref="N6:N36" si="0">SUM(G6+I6)</f>
        <v>20000</v>
      </c>
    </row>
    <row r="7" spans="1:14">
      <c r="A7" s="114"/>
      <c r="B7" s="115" t="s">
        <v>371</v>
      </c>
      <c r="C7" s="115" t="s">
        <v>60</v>
      </c>
      <c r="D7" s="95"/>
      <c r="E7" s="95"/>
      <c r="F7" s="96">
        <v>36190</v>
      </c>
      <c r="G7" s="97"/>
      <c r="H7" s="97" t="s">
        <v>372</v>
      </c>
      <c r="I7" s="98">
        <v>186250</v>
      </c>
      <c r="J7" s="97"/>
      <c r="K7" s="97">
        <v>186250</v>
      </c>
      <c r="L7" s="97"/>
      <c r="M7" s="97"/>
      <c r="N7" s="99">
        <f t="shared" si="0"/>
        <v>186250</v>
      </c>
    </row>
    <row r="8" spans="1:14">
      <c r="A8" s="114"/>
      <c r="B8" s="115" t="s">
        <v>374</v>
      </c>
      <c r="C8" s="115" t="s">
        <v>375</v>
      </c>
      <c r="D8" s="95">
        <v>40545</v>
      </c>
      <c r="E8" s="95">
        <v>40546</v>
      </c>
      <c r="F8" s="96">
        <v>36191</v>
      </c>
      <c r="G8" s="97">
        <v>28000</v>
      </c>
      <c r="H8" s="97"/>
      <c r="I8" s="98"/>
      <c r="J8" s="97"/>
      <c r="K8" s="97"/>
      <c r="L8" s="97"/>
      <c r="M8" s="97">
        <v>28000</v>
      </c>
      <c r="N8" s="99">
        <f t="shared" si="0"/>
        <v>28000</v>
      </c>
    </row>
    <row r="9" spans="1:14">
      <c r="A9" s="114"/>
      <c r="B9" s="115" t="s">
        <v>377</v>
      </c>
      <c r="C9" s="95" t="s">
        <v>376</v>
      </c>
      <c r="D9" s="95">
        <v>40530</v>
      </c>
      <c r="E9" s="95">
        <v>40534</v>
      </c>
      <c r="F9" s="96">
        <v>36192</v>
      </c>
      <c r="G9" s="97">
        <v>90760</v>
      </c>
      <c r="H9" s="97"/>
      <c r="I9" s="149"/>
      <c r="J9" s="98"/>
      <c r="K9" s="97">
        <v>90760</v>
      </c>
      <c r="L9" s="97"/>
      <c r="M9" s="97"/>
      <c r="N9" s="99">
        <f>SUM(G9+J9)</f>
        <v>90760</v>
      </c>
    </row>
    <row r="10" spans="1:14">
      <c r="A10" s="114"/>
      <c r="B10" s="117" t="s">
        <v>378</v>
      </c>
      <c r="C10" s="116" t="s">
        <v>123</v>
      </c>
      <c r="D10" s="95">
        <v>40530</v>
      </c>
      <c r="E10" s="95">
        <v>40532</v>
      </c>
      <c r="F10" s="96">
        <v>36193</v>
      </c>
      <c r="G10" s="97">
        <v>101700</v>
      </c>
      <c r="H10" s="97"/>
      <c r="I10" s="98"/>
      <c r="J10" s="97"/>
      <c r="K10" s="97">
        <v>101700</v>
      </c>
      <c r="L10" s="97"/>
      <c r="M10" s="97"/>
      <c r="N10" s="99">
        <f t="shared" si="0"/>
        <v>101700</v>
      </c>
    </row>
    <row r="11" spans="1:14">
      <c r="A11" s="114"/>
      <c r="B11" s="117" t="s">
        <v>379</v>
      </c>
      <c r="C11" s="95" t="s">
        <v>227</v>
      </c>
      <c r="D11" s="95"/>
      <c r="E11" s="95"/>
      <c r="F11" s="96">
        <v>36194</v>
      </c>
      <c r="G11" s="97">
        <v>168000</v>
      </c>
      <c r="H11" s="97"/>
      <c r="I11" s="98"/>
      <c r="J11" s="98"/>
      <c r="K11" s="97"/>
      <c r="L11" s="97"/>
      <c r="M11" s="97">
        <v>168000</v>
      </c>
      <c r="N11" s="99">
        <f t="shared" si="0"/>
        <v>168000</v>
      </c>
    </row>
    <row r="12" spans="1:14">
      <c r="A12" s="114"/>
      <c r="B12" s="117" t="s">
        <v>380</v>
      </c>
      <c r="C12" s="95" t="s">
        <v>60</v>
      </c>
      <c r="D12" s="95">
        <v>40536</v>
      </c>
      <c r="E12" s="95">
        <v>40537</v>
      </c>
      <c r="F12" s="96">
        <v>36195</v>
      </c>
      <c r="G12" s="97">
        <v>30000</v>
      </c>
      <c r="H12" s="97"/>
      <c r="I12" s="98"/>
      <c r="J12" s="98"/>
      <c r="K12" s="97">
        <v>30000</v>
      </c>
      <c r="L12" s="97"/>
      <c r="M12" s="97"/>
      <c r="N12" s="99">
        <f t="shared" si="0"/>
        <v>30000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624710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438460</v>
      </c>
      <c r="H38" s="61">
        <f>SUM(H6:H37)</f>
        <v>0</v>
      </c>
      <c r="I38" s="57">
        <f>SUM(I6:I36)</f>
        <v>186250</v>
      </c>
      <c r="J38" s="57">
        <f>SUM(J6:J36)</f>
        <v>0</v>
      </c>
      <c r="K38" s="57">
        <f>SUM(K6:K36)</f>
        <v>428710</v>
      </c>
      <c r="L38" s="57">
        <f>SUM(L6:L37)</f>
        <v>0</v>
      </c>
      <c r="M38" s="57">
        <f>SUM(M6:M37)</f>
        <v>196000</v>
      </c>
      <c r="N38" s="58">
        <f>SUM(J38:M38)</f>
        <v>624710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K14" sqref="K1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40535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356</v>
      </c>
      <c r="C6" s="115" t="s">
        <v>134</v>
      </c>
      <c r="D6" s="95">
        <v>40524</v>
      </c>
      <c r="E6" s="95">
        <v>40526</v>
      </c>
      <c r="F6" s="96">
        <v>36180</v>
      </c>
      <c r="G6" s="97">
        <v>398000</v>
      </c>
      <c r="H6" s="97"/>
      <c r="I6" s="98"/>
      <c r="J6" s="97"/>
      <c r="K6" s="97"/>
      <c r="L6" s="97">
        <v>398000</v>
      </c>
      <c r="M6" s="97"/>
      <c r="N6" s="99">
        <f t="shared" ref="N6:N36" si="0">SUM(G6+I6)</f>
        <v>398000</v>
      </c>
    </row>
    <row r="7" spans="1:14">
      <c r="A7" s="114" t="s">
        <v>263</v>
      </c>
      <c r="B7" s="115" t="s">
        <v>357</v>
      </c>
      <c r="C7" s="115" t="s">
        <v>60</v>
      </c>
      <c r="D7" s="95">
        <v>40535</v>
      </c>
      <c r="E7" s="95">
        <v>40537</v>
      </c>
      <c r="F7" s="96">
        <v>36181</v>
      </c>
      <c r="G7" s="97">
        <v>92000</v>
      </c>
      <c r="H7" s="97"/>
      <c r="I7" s="98"/>
      <c r="J7" s="97"/>
      <c r="K7" s="97">
        <v>92000</v>
      </c>
      <c r="L7" s="101"/>
      <c r="M7" s="97"/>
      <c r="N7" s="99">
        <f t="shared" si="0"/>
        <v>92000</v>
      </c>
    </row>
    <row r="8" spans="1:14" ht="23.25">
      <c r="A8" s="114"/>
      <c r="B8" s="115" t="s">
        <v>358</v>
      </c>
      <c r="C8" s="116" t="s">
        <v>359</v>
      </c>
      <c r="D8" s="95">
        <v>40519</v>
      </c>
      <c r="E8" s="95">
        <v>40521</v>
      </c>
      <c r="F8" s="96">
        <v>36182</v>
      </c>
      <c r="G8" s="97">
        <v>56000</v>
      </c>
      <c r="H8" s="97"/>
      <c r="I8" s="98"/>
      <c r="J8" s="97"/>
      <c r="K8" s="97"/>
      <c r="L8" s="97">
        <v>56000</v>
      </c>
      <c r="M8" s="97"/>
      <c r="N8" s="99">
        <f t="shared" si="0"/>
        <v>56000</v>
      </c>
    </row>
    <row r="9" spans="1:14">
      <c r="A9" s="114"/>
      <c r="B9" s="115" t="s">
        <v>360</v>
      </c>
      <c r="C9" s="95" t="s">
        <v>361</v>
      </c>
      <c r="D9" s="95">
        <v>40523</v>
      </c>
      <c r="E9" s="95">
        <v>40524</v>
      </c>
      <c r="F9" s="96">
        <v>36183</v>
      </c>
      <c r="G9" s="97">
        <v>43000</v>
      </c>
      <c r="H9" s="97"/>
      <c r="I9" s="149"/>
      <c r="J9" s="98"/>
      <c r="K9" s="97"/>
      <c r="L9" s="97">
        <v>43000</v>
      </c>
      <c r="M9" s="97"/>
      <c r="N9" s="99">
        <f>SUM(G9+J9)</f>
        <v>43000</v>
      </c>
    </row>
    <row r="10" spans="1:14">
      <c r="A10" s="114"/>
      <c r="B10" s="117"/>
      <c r="C10" s="116" t="s">
        <v>362</v>
      </c>
      <c r="D10" s="95">
        <v>40495</v>
      </c>
      <c r="E10" s="95">
        <v>40496</v>
      </c>
      <c r="F10" s="96">
        <v>36184</v>
      </c>
      <c r="G10" s="97">
        <v>19000</v>
      </c>
      <c r="H10" s="97"/>
      <c r="I10" s="98"/>
      <c r="J10" s="97"/>
      <c r="K10" s="97"/>
      <c r="L10" s="97">
        <v>19000</v>
      </c>
      <c r="M10" s="97"/>
      <c r="N10" s="99">
        <f t="shared" si="0"/>
        <v>19000</v>
      </c>
    </row>
    <row r="11" spans="1:14">
      <c r="A11" s="114"/>
      <c r="B11" s="117" t="s">
        <v>363</v>
      </c>
      <c r="C11" s="95" t="s">
        <v>364</v>
      </c>
      <c r="D11" s="95">
        <v>40489</v>
      </c>
      <c r="E11" s="95">
        <v>40490</v>
      </c>
      <c r="F11" s="96">
        <v>36158</v>
      </c>
      <c r="G11" s="97">
        <v>146500</v>
      </c>
      <c r="H11" s="97"/>
      <c r="I11" s="98"/>
      <c r="J11" s="98"/>
      <c r="K11" s="97"/>
      <c r="L11" s="97">
        <v>146500</v>
      </c>
      <c r="M11" s="97"/>
      <c r="N11" s="99">
        <f t="shared" si="0"/>
        <v>146500</v>
      </c>
    </row>
    <row r="12" spans="1:14">
      <c r="A12" s="114"/>
      <c r="B12" s="117" t="s">
        <v>367</v>
      </c>
      <c r="C12" s="95" t="s">
        <v>368</v>
      </c>
      <c r="D12" s="95">
        <v>40535</v>
      </c>
      <c r="E12" s="95">
        <v>40536</v>
      </c>
      <c r="F12" s="96">
        <v>36187</v>
      </c>
      <c r="G12" s="97">
        <v>25600</v>
      </c>
      <c r="H12" s="97"/>
      <c r="I12" s="98"/>
      <c r="J12" s="98"/>
      <c r="K12" s="97">
        <v>25600</v>
      </c>
      <c r="L12" s="97"/>
      <c r="M12" s="97"/>
      <c r="N12" s="99">
        <f t="shared" si="0"/>
        <v>25600</v>
      </c>
    </row>
    <row r="13" spans="1:14">
      <c r="A13" s="114" t="s">
        <v>369</v>
      </c>
      <c r="B13" s="117" t="s">
        <v>370</v>
      </c>
      <c r="C13" s="95" t="s">
        <v>60</v>
      </c>
      <c r="D13" s="95">
        <v>40535</v>
      </c>
      <c r="E13" s="95">
        <v>40536</v>
      </c>
      <c r="F13" s="96">
        <v>36188</v>
      </c>
      <c r="G13" s="97">
        <v>27500</v>
      </c>
      <c r="H13" s="97"/>
      <c r="I13" s="98"/>
      <c r="J13" s="97"/>
      <c r="K13" s="97">
        <v>27500</v>
      </c>
      <c r="L13" s="97"/>
      <c r="M13" s="57"/>
      <c r="N13" s="99">
        <f t="shared" si="0"/>
        <v>27500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807600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807600</v>
      </c>
      <c r="H38" s="61">
        <f>SUM(H6:H37)</f>
        <v>0</v>
      </c>
      <c r="I38" s="57">
        <f>SUM(I6:I36)</f>
        <v>0</v>
      </c>
      <c r="J38" s="57">
        <f>SUM(J6:J36)</f>
        <v>0</v>
      </c>
      <c r="K38" s="57">
        <f>SUM(K6:K36)</f>
        <v>145100</v>
      </c>
      <c r="L38" s="57">
        <f>SUM(L6:L37)</f>
        <v>662500</v>
      </c>
      <c r="M38" s="57">
        <f>SUM(M6:M37)</f>
        <v>0</v>
      </c>
      <c r="N38" s="58">
        <f>SUM(J38:M38)</f>
        <v>807600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 t="s">
        <v>365</v>
      </c>
      <c r="I40" s="69" t="s">
        <v>366</v>
      </c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sqref="A1:N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40534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336</v>
      </c>
      <c r="C6" s="115" t="s">
        <v>31</v>
      </c>
      <c r="D6" s="95">
        <v>40534</v>
      </c>
      <c r="E6" s="95">
        <v>40535</v>
      </c>
      <c r="F6" s="96">
        <v>36166</v>
      </c>
      <c r="G6" s="97">
        <v>24500</v>
      </c>
      <c r="H6" s="97"/>
      <c r="I6" s="98"/>
      <c r="J6" s="97">
        <v>24500</v>
      </c>
      <c r="K6" s="97"/>
      <c r="L6" s="97"/>
      <c r="M6" s="97"/>
      <c r="N6" s="99">
        <f t="shared" ref="N6:N35" si="0">SUM(G6+I6)</f>
        <v>24500</v>
      </c>
    </row>
    <row r="7" spans="1:14">
      <c r="A7" s="114"/>
      <c r="B7" s="115" t="s">
        <v>337</v>
      </c>
      <c r="C7" s="115" t="s">
        <v>338</v>
      </c>
      <c r="D7" s="95">
        <v>40536</v>
      </c>
      <c r="E7" s="95">
        <v>40538</v>
      </c>
      <c r="F7" s="96">
        <v>36167</v>
      </c>
      <c r="G7" s="97">
        <v>78000</v>
      </c>
      <c r="H7" s="97"/>
      <c r="I7" s="98"/>
      <c r="J7" s="97"/>
      <c r="K7" s="97"/>
      <c r="L7" s="101"/>
      <c r="M7" s="97">
        <v>78000</v>
      </c>
      <c r="N7" s="99">
        <f t="shared" si="0"/>
        <v>78000</v>
      </c>
    </row>
    <row r="8" spans="1:14">
      <c r="A8" s="114"/>
      <c r="B8" s="115" t="s">
        <v>339</v>
      </c>
      <c r="C8" s="116" t="s">
        <v>60</v>
      </c>
      <c r="D8" s="95">
        <v>40534</v>
      </c>
      <c r="E8" s="95">
        <v>40535</v>
      </c>
      <c r="F8" s="96">
        <v>36168</v>
      </c>
      <c r="G8" s="97">
        <v>30000</v>
      </c>
      <c r="H8" s="97"/>
      <c r="I8" s="98"/>
      <c r="J8" s="97">
        <v>30000</v>
      </c>
      <c r="K8" s="97"/>
      <c r="L8" s="97"/>
      <c r="M8" s="97"/>
      <c r="N8" s="99">
        <f t="shared" si="0"/>
        <v>30000</v>
      </c>
    </row>
    <row r="9" spans="1:14">
      <c r="A9" s="114"/>
      <c r="B9" s="115" t="s">
        <v>178</v>
      </c>
      <c r="C9" s="95" t="s">
        <v>60</v>
      </c>
      <c r="D9" s="95"/>
      <c r="E9" s="95"/>
      <c r="F9" s="96">
        <v>36169</v>
      </c>
      <c r="G9" s="97"/>
      <c r="H9" s="97" t="s">
        <v>27</v>
      </c>
      <c r="I9" s="149"/>
      <c r="J9" s="98">
        <v>2200</v>
      </c>
      <c r="K9" s="97"/>
      <c r="L9" s="97"/>
      <c r="M9" s="97"/>
      <c r="N9" s="99">
        <f>SUM(G9+J9)</f>
        <v>2200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134700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132500</v>
      </c>
      <c r="H37" s="61">
        <f>SUM(H6:H36)</f>
        <v>0</v>
      </c>
      <c r="I37" s="57">
        <f>SUM(I6:I35)</f>
        <v>0</v>
      </c>
      <c r="J37" s="57">
        <f>SUM(J6:J35)</f>
        <v>56700</v>
      </c>
      <c r="K37" s="57">
        <f>SUM(K6:K35)</f>
        <v>0</v>
      </c>
      <c r="L37" s="57">
        <f>SUM(L6:L36)</f>
        <v>0</v>
      </c>
      <c r="M37" s="57">
        <f>SUM(M6:M36)</f>
        <v>78000</v>
      </c>
      <c r="N37" s="58">
        <f>SUM(J37:M37)</f>
        <v>134700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80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40000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16700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56700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sqref="A1:N45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40534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327</v>
      </c>
      <c r="C6" s="115" t="s">
        <v>328</v>
      </c>
      <c r="D6" s="95">
        <v>40533</v>
      </c>
      <c r="E6" s="95">
        <v>40534</v>
      </c>
      <c r="F6" s="96">
        <v>36160</v>
      </c>
      <c r="G6" s="97">
        <v>14000</v>
      </c>
      <c r="H6" s="97"/>
      <c r="I6" s="98"/>
      <c r="J6" s="97">
        <v>14000</v>
      </c>
      <c r="K6" s="97"/>
      <c r="L6" s="97"/>
      <c r="M6" s="97"/>
      <c r="N6" s="99">
        <f t="shared" ref="N6:N35" si="0">SUM(G6+I6)</f>
        <v>14000</v>
      </c>
    </row>
    <row r="7" spans="1:14">
      <c r="A7" s="114"/>
      <c r="B7" s="115" t="s">
        <v>329</v>
      </c>
      <c r="C7" s="115" t="s">
        <v>60</v>
      </c>
      <c r="D7" s="95">
        <v>40533</v>
      </c>
      <c r="E7" s="95">
        <v>40534</v>
      </c>
      <c r="F7" s="96">
        <v>36161</v>
      </c>
      <c r="G7" s="97">
        <v>35000</v>
      </c>
      <c r="H7" s="97"/>
      <c r="I7" s="98"/>
      <c r="J7" s="97"/>
      <c r="K7" s="97">
        <v>35000</v>
      </c>
      <c r="L7" s="101"/>
      <c r="M7" s="97"/>
      <c r="N7" s="99">
        <f t="shared" si="0"/>
        <v>35000</v>
      </c>
    </row>
    <row r="8" spans="1:14">
      <c r="A8" s="114"/>
      <c r="B8" s="115" t="s">
        <v>330</v>
      </c>
      <c r="C8" s="116" t="s">
        <v>331</v>
      </c>
      <c r="D8" s="95">
        <v>40528</v>
      </c>
      <c r="E8" s="95">
        <v>40529</v>
      </c>
      <c r="F8" s="96">
        <v>36162</v>
      </c>
      <c r="G8" s="97">
        <v>23000</v>
      </c>
      <c r="H8" s="97"/>
      <c r="I8" s="98"/>
      <c r="J8" s="97"/>
      <c r="K8" s="97"/>
      <c r="L8" s="97"/>
      <c r="M8" s="97">
        <v>23000</v>
      </c>
      <c r="N8" s="99">
        <f t="shared" si="0"/>
        <v>23000</v>
      </c>
    </row>
    <row r="9" spans="1:14">
      <c r="A9" s="114"/>
      <c r="B9" s="115" t="s">
        <v>332</v>
      </c>
      <c r="C9" s="95" t="s">
        <v>60</v>
      </c>
      <c r="D9" s="95">
        <v>40534</v>
      </c>
      <c r="E9" s="95">
        <v>40536</v>
      </c>
      <c r="F9" s="96">
        <v>36163</v>
      </c>
      <c r="G9" s="97">
        <v>60000</v>
      </c>
      <c r="H9" s="97"/>
      <c r="I9" s="149"/>
      <c r="J9" s="98"/>
      <c r="K9" s="97">
        <v>60000</v>
      </c>
      <c r="L9" s="97"/>
      <c r="M9" s="97"/>
      <c r="N9" s="99">
        <f>SUM(G9+J9)</f>
        <v>60000</v>
      </c>
    </row>
    <row r="10" spans="1:14">
      <c r="A10" s="114"/>
      <c r="B10" s="117" t="s">
        <v>333</v>
      </c>
      <c r="C10" s="116"/>
      <c r="D10" s="95"/>
      <c r="E10" s="95"/>
      <c r="F10" s="96">
        <v>36164</v>
      </c>
      <c r="G10" s="97"/>
      <c r="H10" s="97" t="s">
        <v>334</v>
      </c>
      <c r="I10" s="98">
        <v>85000</v>
      </c>
      <c r="J10" s="97">
        <v>85000</v>
      </c>
      <c r="K10" s="97"/>
      <c r="L10" s="97"/>
      <c r="M10" s="97"/>
      <c r="N10" s="99">
        <f t="shared" si="0"/>
        <v>85000</v>
      </c>
    </row>
    <row r="11" spans="1:14">
      <c r="A11" s="114"/>
      <c r="B11" s="117" t="s">
        <v>333</v>
      </c>
      <c r="C11" s="95"/>
      <c r="D11" s="95"/>
      <c r="E11" s="95"/>
      <c r="F11" s="96">
        <v>36165</v>
      </c>
      <c r="G11" s="97"/>
      <c r="H11" s="97" t="s">
        <v>335</v>
      </c>
      <c r="I11" s="98">
        <v>90000</v>
      </c>
      <c r="J11" s="98">
        <v>90000</v>
      </c>
      <c r="K11" s="97"/>
      <c r="L11" s="97"/>
      <c r="M11" s="97"/>
      <c r="N11" s="99">
        <f t="shared" si="0"/>
        <v>90000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307000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132000</v>
      </c>
      <c r="H37" s="61">
        <f>SUM(H6:H36)</f>
        <v>0</v>
      </c>
      <c r="I37" s="57">
        <f>SUM(I6:I35)</f>
        <v>175000</v>
      </c>
      <c r="J37" s="57">
        <f>SUM(J6:J35)</f>
        <v>189000</v>
      </c>
      <c r="K37" s="57">
        <f>SUM(K6:K35)</f>
        <v>95000</v>
      </c>
      <c r="L37" s="57">
        <f>SUM(L6:L36)</f>
        <v>0</v>
      </c>
      <c r="M37" s="57">
        <f>SUM(M6:M36)</f>
        <v>23000</v>
      </c>
      <c r="N37" s="58">
        <f>SUM(J37:M37)</f>
        <v>307000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350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175000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14000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189000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D33" sqref="D33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40544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437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252</v>
      </c>
      <c r="C6" s="115" t="s">
        <v>60</v>
      </c>
      <c r="D6" s="95">
        <v>40543</v>
      </c>
      <c r="E6" s="95">
        <v>40544</v>
      </c>
      <c r="F6" s="96">
        <v>36279</v>
      </c>
      <c r="G6" s="97">
        <v>30000</v>
      </c>
      <c r="H6" s="97"/>
      <c r="I6" s="98"/>
      <c r="J6" s="97">
        <v>30000</v>
      </c>
      <c r="K6" s="97"/>
      <c r="L6" s="97"/>
      <c r="M6" s="97"/>
      <c r="N6" s="99">
        <f t="shared" ref="N6:N37" si="0">SUM(G6+I6)</f>
        <v>30000</v>
      </c>
    </row>
    <row r="7" spans="1:14">
      <c r="A7" s="114"/>
      <c r="B7" s="115" t="s">
        <v>289</v>
      </c>
      <c r="C7" s="115" t="s">
        <v>324</v>
      </c>
      <c r="D7" s="95">
        <v>40543</v>
      </c>
      <c r="E7" s="95">
        <v>40179</v>
      </c>
      <c r="F7" s="96">
        <v>36280</v>
      </c>
      <c r="G7" s="97">
        <v>25000</v>
      </c>
      <c r="H7" s="97"/>
      <c r="I7" s="98"/>
      <c r="J7" s="97">
        <v>25000</v>
      </c>
      <c r="K7" s="97"/>
      <c r="L7" s="97"/>
      <c r="M7" s="97"/>
      <c r="N7" s="99">
        <f t="shared" si="0"/>
        <v>25000</v>
      </c>
    </row>
    <row r="8" spans="1:14">
      <c r="A8" s="114"/>
      <c r="B8" s="115" t="s">
        <v>458</v>
      </c>
      <c r="C8" s="115"/>
      <c r="D8" s="95"/>
      <c r="E8" s="95"/>
      <c r="F8" s="96">
        <v>36281</v>
      </c>
      <c r="G8" s="97"/>
      <c r="H8" s="97" t="s">
        <v>459</v>
      </c>
      <c r="I8" s="98">
        <v>70000</v>
      </c>
      <c r="J8" s="97"/>
      <c r="K8" s="97">
        <v>70000</v>
      </c>
      <c r="L8" s="97"/>
      <c r="M8" s="97"/>
      <c r="N8" s="99">
        <f t="shared" si="0"/>
        <v>70000</v>
      </c>
    </row>
    <row r="9" spans="1:14">
      <c r="A9" s="114"/>
      <c r="B9" s="115" t="s">
        <v>460</v>
      </c>
      <c r="C9" s="115" t="s">
        <v>60</v>
      </c>
      <c r="D9" s="95">
        <v>40544</v>
      </c>
      <c r="E9" s="95">
        <v>40545</v>
      </c>
      <c r="F9" s="96">
        <v>36282</v>
      </c>
      <c r="G9" s="97">
        <v>43500</v>
      </c>
      <c r="H9" s="97"/>
      <c r="I9" s="98"/>
      <c r="J9" s="97">
        <v>43500</v>
      </c>
      <c r="K9" s="97"/>
      <c r="L9" s="97"/>
      <c r="M9" s="97"/>
      <c r="N9" s="99">
        <f t="shared" si="0"/>
        <v>43500</v>
      </c>
    </row>
    <row r="10" spans="1:14">
      <c r="A10" s="114"/>
      <c r="B10" s="171" t="s">
        <v>461</v>
      </c>
      <c r="C10" s="95" t="s">
        <v>60</v>
      </c>
      <c r="D10" s="95">
        <v>40544</v>
      </c>
      <c r="E10" s="95">
        <v>40545</v>
      </c>
      <c r="F10" s="96">
        <v>36283</v>
      </c>
      <c r="G10" s="97">
        <v>30000</v>
      </c>
      <c r="H10" s="97"/>
      <c r="I10" s="97"/>
      <c r="J10" s="98"/>
      <c r="K10" s="97">
        <v>30000</v>
      </c>
      <c r="L10" s="97"/>
      <c r="M10" s="97"/>
      <c r="N10" s="99">
        <f t="shared" si="0"/>
        <v>30000</v>
      </c>
    </row>
    <row r="11" spans="1:14">
      <c r="A11" s="114"/>
      <c r="B11" s="117" t="s">
        <v>444</v>
      </c>
      <c r="C11" s="116" t="s">
        <v>60</v>
      </c>
      <c r="D11" s="95">
        <v>40544</v>
      </c>
      <c r="E11" s="95">
        <v>40545</v>
      </c>
      <c r="F11" s="96">
        <v>36284</v>
      </c>
      <c r="G11" s="97">
        <v>33000</v>
      </c>
      <c r="H11" s="97"/>
      <c r="I11" s="98"/>
      <c r="J11" s="97"/>
      <c r="K11" s="97">
        <v>33000</v>
      </c>
      <c r="L11" s="97"/>
      <c r="M11" s="97"/>
      <c r="N11" s="99">
        <f t="shared" si="0"/>
        <v>33000</v>
      </c>
    </row>
    <row r="12" spans="1:14">
      <c r="A12" s="114"/>
      <c r="B12" s="117" t="s">
        <v>27</v>
      </c>
      <c r="C12" s="95"/>
      <c r="D12" s="95"/>
      <c r="E12" s="95"/>
      <c r="F12" s="96">
        <v>36285</v>
      </c>
      <c r="G12" s="97"/>
      <c r="H12" s="97" t="s">
        <v>27</v>
      </c>
      <c r="I12" s="98">
        <v>1200</v>
      </c>
      <c r="J12" s="98">
        <v>1200</v>
      </c>
      <c r="K12" s="97"/>
      <c r="L12" s="97"/>
      <c r="M12" s="97"/>
      <c r="N12" s="99">
        <f t="shared" si="0"/>
        <v>1200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8"/>
      <c r="K13" s="97"/>
      <c r="L13" s="97"/>
      <c r="M13" s="97"/>
      <c r="N13" s="99">
        <f t="shared" si="0"/>
        <v>0</v>
      </c>
    </row>
    <row r="14" spans="1:14">
      <c r="A14" s="114"/>
      <c r="B14" s="117"/>
      <c r="C14" s="95"/>
      <c r="D14" s="95"/>
      <c r="E14" s="95"/>
      <c r="F14" s="96"/>
      <c r="G14" s="97"/>
      <c r="H14" s="97"/>
      <c r="I14" s="98"/>
      <c r="J14" s="97"/>
      <c r="K14" s="97"/>
      <c r="L14" s="97"/>
      <c r="M14" s="57"/>
      <c r="N14" s="99">
        <f t="shared" si="0"/>
        <v>0</v>
      </c>
    </row>
    <row r="15" spans="1:14">
      <c r="A15" s="118"/>
      <c r="B15" s="117"/>
      <c r="C15" s="103"/>
      <c r="D15" s="103"/>
      <c r="E15" s="103"/>
      <c r="F15" s="104"/>
      <c r="G15" s="97"/>
      <c r="H15" s="105"/>
      <c r="I15" s="106"/>
      <c r="J15" s="97"/>
      <c r="K15" s="107"/>
      <c r="L15" s="97"/>
      <c r="M15" s="108"/>
      <c r="N15" s="99">
        <f t="shared" si="0"/>
        <v>0</v>
      </c>
    </row>
    <row r="16" spans="1:14">
      <c r="A16" s="118"/>
      <c r="B16" s="119"/>
      <c r="C16" s="103"/>
      <c r="D16" s="103"/>
      <c r="E16" s="103"/>
      <c r="F16" s="109"/>
      <c r="G16" s="105"/>
      <c r="H16" s="105"/>
      <c r="I16" s="106"/>
      <c r="J16" s="105"/>
      <c r="K16" s="107"/>
      <c r="L16" s="105"/>
      <c r="M16" s="108"/>
      <c r="N16" s="99">
        <f t="shared" si="0"/>
        <v>0</v>
      </c>
    </row>
    <row r="17" spans="1:14">
      <c r="A17" s="118"/>
      <c r="B17" s="119"/>
      <c r="C17" s="109"/>
      <c r="D17" s="103"/>
      <c r="E17" s="103"/>
      <c r="F17" s="109"/>
      <c r="G17" s="105"/>
      <c r="H17" s="105"/>
      <c r="I17" s="106"/>
      <c r="J17" s="105"/>
      <c r="K17" s="107"/>
      <c r="L17" s="105"/>
      <c r="M17" s="110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97"/>
      <c r="I18" s="98"/>
      <c r="J18" s="97"/>
      <c r="K18" s="97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 t="shared" si="0"/>
        <v>0</v>
      </c>
    </row>
    <row r="38" spans="1:14">
      <c r="A38" s="120"/>
      <c r="B38" s="121"/>
      <c r="C38" s="111"/>
      <c r="D38" s="103"/>
      <c r="E38" s="103"/>
      <c r="F38" s="111"/>
      <c r="G38" s="97"/>
      <c r="H38" s="110"/>
      <c r="I38" s="112"/>
      <c r="J38" s="97"/>
      <c r="K38" s="105"/>
      <c r="L38" s="97"/>
      <c r="M38" s="113"/>
      <c r="N38" s="99">
        <f>SUM(N6:N37)</f>
        <v>232700</v>
      </c>
    </row>
    <row r="39" spans="1:14">
      <c r="A39" s="10" t="s">
        <v>17</v>
      </c>
      <c r="B39" s="59"/>
      <c r="C39" s="60"/>
      <c r="D39" s="55"/>
      <c r="E39" s="55"/>
      <c r="F39" s="55"/>
      <c r="G39" s="61">
        <f>SUM(G6:G38)</f>
        <v>161500</v>
      </c>
      <c r="H39" s="61">
        <f>SUM(H6:H38)</f>
        <v>0</v>
      </c>
      <c r="I39" s="57">
        <f>SUM(I6:I37)</f>
        <v>71200</v>
      </c>
      <c r="J39" s="57">
        <f>SUM(J6:J37)</f>
        <v>99700</v>
      </c>
      <c r="K39" s="57">
        <f>SUM(K6:K37)</f>
        <v>133000</v>
      </c>
      <c r="L39" s="57">
        <f>SUM(L6:L38)</f>
        <v>0</v>
      </c>
      <c r="M39" s="57">
        <f>SUM(M6:M38)</f>
        <v>0</v>
      </c>
      <c r="N39" s="58">
        <f>SUM(J39:M39)</f>
        <v>232700</v>
      </c>
    </row>
    <row r="40" spans="1:14">
      <c r="A40" s="1"/>
      <c r="B40" s="1"/>
      <c r="C40" s="1"/>
      <c r="D40" s="46"/>
      <c r="E40" s="1"/>
      <c r="F40" s="1"/>
      <c r="G40" s="1"/>
      <c r="H40" s="3" t="s">
        <v>18</v>
      </c>
      <c r="I40" s="62"/>
      <c r="J40" s="49"/>
      <c r="K40" s="63"/>
      <c r="L40" s="49"/>
      <c r="M40" s="49"/>
      <c r="N40" s="1"/>
    </row>
    <row r="41" spans="1:14">
      <c r="A41" s="10" t="s">
        <v>19</v>
      </c>
      <c r="B41" s="10"/>
      <c r="C41" s="1"/>
      <c r="D41" s="46"/>
      <c r="E41" s="64" t="s">
        <v>20</v>
      </c>
      <c r="F41" s="64"/>
      <c r="G41" s="1" t="s">
        <v>21</v>
      </c>
      <c r="H41" s="84"/>
      <c r="I41" s="69"/>
      <c r="J41" s="67"/>
      <c r="K41" s="68"/>
      <c r="L41" s="69"/>
      <c r="M41" s="70"/>
      <c r="N41" s="1"/>
    </row>
    <row r="42" spans="1:14" ht="16.5">
      <c r="A42" s="10" t="s">
        <v>22</v>
      </c>
      <c r="B42" s="9"/>
      <c r="C42" s="71"/>
      <c r="D42" s="1"/>
      <c r="E42" s="196">
        <v>500</v>
      </c>
      <c r="F42" s="196"/>
      <c r="G42" s="1"/>
      <c r="H42" s="91"/>
      <c r="I42" s="92"/>
      <c r="J42" s="69"/>
      <c r="K42" s="69"/>
      <c r="L42" s="69"/>
      <c r="M42" s="70"/>
      <c r="N42" s="74"/>
    </row>
    <row r="43" spans="1:14">
      <c r="A43" s="10" t="s">
        <v>23</v>
      </c>
      <c r="B43" s="1"/>
      <c r="C43" s="75">
        <v>0</v>
      </c>
      <c r="D43" s="1"/>
      <c r="E43" s="1"/>
      <c r="F43" s="1"/>
      <c r="G43" s="1"/>
      <c r="H43" s="64"/>
      <c r="I43" s="23"/>
      <c r="J43" s="70"/>
      <c r="K43" s="70"/>
      <c r="L43" s="70"/>
      <c r="M43" s="70"/>
      <c r="N43" s="74"/>
    </row>
    <row r="44" spans="1:14">
      <c r="A44" s="1"/>
      <c r="B44" s="1"/>
      <c r="C44" s="61">
        <v>99700</v>
      </c>
      <c r="D44" s="1"/>
      <c r="E44" s="1"/>
      <c r="F44" s="1"/>
      <c r="G44" s="1"/>
      <c r="H44" s="70"/>
      <c r="I44" s="70"/>
      <c r="J44" s="70"/>
      <c r="K44" s="1"/>
      <c r="L44" s="70"/>
      <c r="M44" s="70"/>
      <c r="N44" s="74"/>
    </row>
    <row r="45" spans="1:14">
      <c r="A45" s="10" t="s">
        <v>24</v>
      </c>
      <c r="B45" s="1" t="s">
        <v>25</v>
      </c>
      <c r="C45" s="57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97" t="s">
        <v>16</v>
      </c>
      <c r="B46" s="197"/>
      <c r="C46" s="61">
        <f>SUM(C44+C45)</f>
        <v>99700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46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5" workbookViewId="0">
      <selection activeCell="C39" sqref="C39:C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40533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325</v>
      </c>
      <c r="C6" s="115" t="s">
        <v>326</v>
      </c>
      <c r="D6" s="95">
        <v>40533</v>
      </c>
      <c r="E6" s="95">
        <v>40534</v>
      </c>
      <c r="F6" s="96">
        <v>36158</v>
      </c>
      <c r="G6" s="97">
        <v>19000</v>
      </c>
      <c r="H6" s="97"/>
      <c r="I6" s="98"/>
      <c r="J6" s="97">
        <v>19000</v>
      </c>
      <c r="K6" s="97"/>
      <c r="L6" s="97"/>
      <c r="M6" s="97"/>
      <c r="N6" s="99">
        <f t="shared" ref="N6:N35" si="0">SUM(G6+I6)</f>
        <v>19000</v>
      </c>
    </row>
    <row r="7" spans="1:14">
      <c r="A7" s="114"/>
      <c r="B7" s="115" t="s">
        <v>27</v>
      </c>
      <c r="C7" s="115"/>
      <c r="D7" s="95"/>
      <c r="E7" s="95"/>
      <c r="F7" s="96">
        <v>36159</v>
      </c>
      <c r="G7" s="97"/>
      <c r="H7" s="97" t="s">
        <v>27</v>
      </c>
      <c r="I7" s="98">
        <v>3100</v>
      </c>
      <c r="J7" s="97">
        <v>3100</v>
      </c>
      <c r="K7" s="97"/>
      <c r="L7" s="101"/>
      <c r="M7" s="97"/>
      <c r="N7" s="99">
        <f t="shared" si="0"/>
        <v>3100</v>
      </c>
    </row>
    <row r="8" spans="1:14">
      <c r="A8" s="114"/>
      <c r="B8" s="115"/>
      <c r="C8" s="116"/>
      <c r="D8" s="95"/>
      <c r="E8" s="95"/>
      <c r="F8" s="96"/>
      <c r="G8" s="97"/>
      <c r="H8" s="97"/>
      <c r="I8" s="98"/>
      <c r="J8" s="97"/>
      <c r="K8" s="97"/>
      <c r="L8" s="97"/>
      <c r="M8" s="97"/>
      <c r="N8" s="99">
        <f t="shared" si="0"/>
        <v>0</v>
      </c>
    </row>
    <row r="9" spans="1:14">
      <c r="A9" s="114"/>
      <c r="B9" s="115"/>
      <c r="C9" s="95"/>
      <c r="D9" s="95"/>
      <c r="E9" s="95"/>
      <c r="F9" s="96"/>
      <c r="G9" s="97"/>
      <c r="H9" s="97"/>
      <c r="I9" s="149"/>
      <c r="J9" s="98"/>
      <c r="K9" s="97"/>
      <c r="L9" s="97"/>
      <c r="M9" s="97"/>
      <c r="N9" s="99">
        <f>SUM(G9+J9)</f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22100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19000</v>
      </c>
      <c r="H37" s="61">
        <f>SUM(H6:H36)</f>
        <v>0</v>
      </c>
      <c r="I37" s="57">
        <f>SUM(I6:I35)</f>
        <v>3100</v>
      </c>
      <c r="J37" s="57">
        <f>SUM(J6:J35)</f>
        <v>22100</v>
      </c>
      <c r="K37" s="57">
        <f>SUM(K6:K35)</f>
        <v>0</v>
      </c>
      <c r="L37" s="57">
        <f>SUM(L6:L36)</f>
        <v>0</v>
      </c>
      <c r="M37" s="57">
        <f>SUM(M6:M36)</f>
        <v>0</v>
      </c>
      <c r="N37" s="58">
        <f>SUM(J37:M37)</f>
        <v>22100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v>22100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22100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25" workbookViewId="0">
      <selection activeCell="D44" sqref="D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40535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340</v>
      </c>
      <c r="C6" s="115" t="s">
        <v>60</v>
      </c>
      <c r="D6" s="95"/>
      <c r="E6" s="95"/>
      <c r="F6" s="96">
        <v>36170</v>
      </c>
      <c r="G6" s="97"/>
      <c r="H6" s="97" t="s">
        <v>341</v>
      </c>
      <c r="I6" s="98">
        <v>45000</v>
      </c>
      <c r="J6" s="97">
        <v>45000</v>
      </c>
      <c r="K6" s="97"/>
      <c r="L6" s="97"/>
      <c r="M6" s="97"/>
      <c r="N6" s="99">
        <f t="shared" ref="N6:N36" si="0">SUM(G6+I6)</f>
        <v>45000</v>
      </c>
    </row>
    <row r="7" spans="1:14">
      <c r="A7" s="114" t="s">
        <v>345</v>
      </c>
      <c r="B7" s="115" t="s">
        <v>342</v>
      </c>
      <c r="C7" s="115" t="s">
        <v>343</v>
      </c>
      <c r="D7" s="95">
        <v>40534</v>
      </c>
      <c r="E7" s="95">
        <v>40535</v>
      </c>
      <c r="F7" s="96">
        <v>36171</v>
      </c>
      <c r="G7" s="97">
        <v>25500</v>
      </c>
      <c r="H7" s="97"/>
      <c r="I7" s="98"/>
      <c r="J7" s="97"/>
      <c r="K7" s="97">
        <v>25500</v>
      </c>
      <c r="L7" s="101"/>
      <c r="M7" s="97"/>
      <c r="N7" s="99">
        <f t="shared" si="0"/>
        <v>25500</v>
      </c>
    </row>
    <row r="8" spans="1:14">
      <c r="A8" s="114" t="s">
        <v>345</v>
      </c>
      <c r="B8" s="115" t="s">
        <v>342</v>
      </c>
      <c r="C8" s="116" t="s">
        <v>343</v>
      </c>
      <c r="D8" s="95"/>
      <c r="E8" s="95"/>
      <c r="F8" s="96">
        <v>36172</v>
      </c>
      <c r="G8" s="97"/>
      <c r="H8" s="97" t="s">
        <v>344</v>
      </c>
      <c r="I8" s="98">
        <v>9000</v>
      </c>
      <c r="J8" s="97"/>
      <c r="K8" s="97">
        <v>9000</v>
      </c>
      <c r="L8" s="97"/>
      <c r="M8" s="97"/>
      <c r="N8" s="99">
        <f t="shared" si="0"/>
        <v>9000</v>
      </c>
    </row>
    <row r="9" spans="1:14">
      <c r="A9" s="114"/>
      <c r="B9" s="115" t="s">
        <v>346</v>
      </c>
      <c r="C9" s="95" t="s">
        <v>60</v>
      </c>
      <c r="D9" s="95">
        <v>40533</v>
      </c>
      <c r="E9" s="95">
        <v>40535</v>
      </c>
      <c r="F9" s="96">
        <v>36173</v>
      </c>
      <c r="G9" s="97">
        <v>70000</v>
      </c>
      <c r="H9" s="97"/>
      <c r="I9" s="149"/>
      <c r="J9" s="98"/>
      <c r="K9" s="97">
        <v>70000</v>
      </c>
      <c r="L9" s="97"/>
      <c r="M9" s="97"/>
      <c r="N9" s="99">
        <f>SUM(G9+J9)</f>
        <v>70000</v>
      </c>
    </row>
    <row r="10" spans="1:14">
      <c r="A10" s="114"/>
      <c r="B10" s="117" t="s">
        <v>346</v>
      </c>
      <c r="C10" s="116"/>
      <c r="D10" s="95"/>
      <c r="E10" s="95"/>
      <c r="F10" s="96">
        <v>36174</v>
      </c>
      <c r="G10" s="97"/>
      <c r="H10" s="97" t="s">
        <v>347</v>
      </c>
      <c r="I10" s="98">
        <v>22000</v>
      </c>
      <c r="J10" s="97"/>
      <c r="K10" s="97">
        <v>22000</v>
      </c>
      <c r="L10" s="97"/>
      <c r="M10" s="97"/>
      <c r="N10" s="99">
        <f t="shared" si="0"/>
        <v>22000</v>
      </c>
    </row>
    <row r="11" spans="1:14">
      <c r="A11" s="114"/>
      <c r="B11" s="117" t="s">
        <v>348</v>
      </c>
      <c r="C11" s="95"/>
      <c r="D11" s="95">
        <v>40478</v>
      </c>
      <c r="E11" s="95">
        <v>40479</v>
      </c>
      <c r="F11" s="96">
        <v>36175</v>
      </c>
      <c r="G11" s="97">
        <v>24500</v>
      </c>
      <c r="H11" s="97"/>
      <c r="I11" s="98"/>
      <c r="J11" s="98"/>
      <c r="K11" s="97"/>
      <c r="L11" s="97"/>
      <c r="M11" s="97">
        <v>24500</v>
      </c>
      <c r="N11" s="99">
        <f t="shared" si="0"/>
        <v>24500</v>
      </c>
    </row>
    <row r="12" spans="1:14">
      <c r="A12" s="114"/>
      <c r="B12" s="117" t="s">
        <v>351</v>
      </c>
      <c r="C12" s="95" t="s">
        <v>352</v>
      </c>
      <c r="D12" s="95">
        <v>40517</v>
      </c>
      <c r="E12" s="95">
        <v>40520</v>
      </c>
      <c r="F12" s="96">
        <v>36176</v>
      </c>
      <c r="G12" s="97">
        <v>69000</v>
      </c>
      <c r="H12" s="156"/>
      <c r="I12" s="98"/>
      <c r="J12" s="98"/>
      <c r="K12" s="97"/>
      <c r="L12" s="97">
        <v>69000</v>
      </c>
      <c r="M12" s="97"/>
      <c r="N12" s="99">
        <f t="shared" si="0"/>
        <v>69000</v>
      </c>
    </row>
    <row r="13" spans="1:14">
      <c r="A13" s="114" t="s">
        <v>349</v>
      </c>
      <c r="B13" s="117" t="s">
        <v>350</v>
      </c>
      <c r="C13" s="95"/>
      <c r="D13" s="95">
        <v>40535</v>
      </c>
      <c r="E13" s="95">
        <v>40536</v>
      </c>
      <c r="F13" s="96">
        <v>36177</v>
      </c>
      <c r="G13" s="97">
        <v>24000</v>
      </c>
      <c r="H13" s="102"/>
      <c r="I13" s="98"/>
      <c r="J13" s="97">
        <v>24000</v>
      </c>
      <c r="K13" s="97"/>
      <c r="L13" s="97"/>
      <c r="M13" s="57"/>
      <c r="N13" s="99">
        <f t="shared" si="0"/>
        <v>24000</v>
      </c>
    </row>
    <row r="14" spans="1:14">
      <c r="A14" s="118"/>
      <c r="B14" s="117" t="s">
        <v>353</v>
      </c>
      <c r="C14" s="103" t="s">
        <v>354</v>
      </c>
      <c r="D14" s="103">
        <v>40518</v>
      </c>
      <c r="E14" s="103">
        <v>40520</v>
      </c>
      <c r="F14" s="104">
        <v>36178</v>
      </c>
      <c r="G14" s="97">
        <v>306000</v>
      </c>
      <c r="H14" s="105"/>
      <c r="I14" s="106"/>
      <c r="J14" s="97"/>
      <c r="K14" s="107"/>
      <c r="L14" s="97">
        <v>306000</v>
      </c>
      <c r="M14" s="108"/>
      <c r="N14" s="99">
        <f t="shared" si="0"/>
        <v>306000</v>
      </c>
    </row>
    <row r="15" spans="1:14">
      <c r="A15" s="118"/>
      <c r="B15" s="119" t="s">
        <v>355</v>
      </c>
      <c r="C15" s="103" t="s">
        <v>354</v>
      </c>
      <c r="D15" s="103">
        <v>40523</v>
      </c>
      <c r="E15" s="103">
        <v>40524</v>
      </c>
      <c r="F15" s="109">
        <v>36179</v>
      </c>
      <c r="G15" s="105">
        <v>107000</v>
      </c>
      <c r="H15" s="105"/>
      <c r="I15" s="106"/>
      <c r="J15" s="105"/>
      <c r="K15" s="107"/>
      <c r="L15" s="105">
        <v>107000</v>
      </c>
      <c r="M15" s="108"/>
      <c r="N15" s="99">
        <f t="shared" si="0"/>
        <v>107000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702000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626000</v>
      </c>
      <c r="H38" s="61">
        <f>SUM(H6:H37)</f>
        <v>0</v>
      </c>
      <c r="I38" s="57">
        <f>SUM(I6:I36)</f>
        <v>76000</v>
      </c>
      <c r="J38" s="57">
        <f>SUM(J6:J36)</f>
        <v>69000</v>
      </c>
      <c r="K38" s="57">
        <f>SUM(K6:K36)</f>
        <v>126500</v>
      </c>
      <c r="L38" s="57">
        <f>SUM(L6:L37)</f>
        <v>482000</v>
      </c>
      <c r="M38" s="57">
        <f>SUM(M6:M37)</f>
        <v>24500</v>
      </c>
      <c r="N38" s="58">
        <f>SUM(J38:M38)</f>
        <v>702000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120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60000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9000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69000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2" workbookViewId="0">
      <selection activeCell="C40" sqref="C40:C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40533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5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197</v>
      </c>
      <c r="C6" s="115" t="s">
        <v>60</v>
      </c>
      <c r="D6" s="95">
        <v>40530</v>
      </c>
      <c r="E6" s="95">
        <v>40532</v>
      </c>
      <c r="F6" s="96">
        <v>36153</v>
      </c>
      <c r="G6" s="97">
        <v>90000</v>
      </c>
      <c r="H6" s="97"/>
      <c r="I6" s="98"/>
      <c r="J6" s="97"/>
      <c r="K6" s="97">
        <v>90000</v>
      </c>
      <c r="L6" s="97"/>
      <c r="M6" s="97"/>
      <c r="N6" s="99">
        <f t="shared" ref="N6:N35" si="0">SUM(G6+I6)</f>
        <v>90000</v>
      </c>
    </row>
    <row r="7" spans="1:14">
      <c r="A7" s="114"/>
      <c r="B7" s="115" t="s">
        <v>197</v>
      </c>
      <c r="C7" s="115" t="s">
        <v>60</v>
      </c>
      <c r="D7" s="95"/>
      <c r="E7" s="95"/>
      <c r="F7" s="96">
        <v>36154</v>
      </c>
      <c r="G7" s="97"/>
      <c r="H7" s="97" t="s">
        <v>321</v>
      </c>
      <c r="I7" s="98">
        <v>85000</v>
      </c>
      <c r="J7" s="97"/>
      <c r="K7" s="97">
        <v>85000</v>
      </c>
      <c r="L7" s="101"/>
      <c r="M7" s="97"/>
      <c r="N7" s="99">
        <f t="shared" si="0"/>
        <v>85000</v>
      </c>
    </row>
    <row r="8" spans="1:14">
      <c r="A8" s="114"/>
      <c r="B8" s="115"/>
      <c r="C8" s="116" t="s">
        <v>322</v>
      </c>
      <c r="D8" s="95">
        <v>40536</v>
      </c>
      <c r="E8" s="95">
        <v>40538</v>
      </c>
      <c r="F8" s="96">
        <v>36155</v>
      </c>
      <c r="G8" s="97">
        <v>328000</v>
      </c>
      <c r="H8" s="97"/>
      <c r="I8" s="98"/>
      <c r="J8" s="97"/>
      <c r="K8" s="97"/>
      <c r="L8" s="97"/>
      <c r="M8" s="97">
        <v>328000</v>
      </c>
      <c r="N8" s="99">
        <f t="shared" si="0"/>
        <v>328000</v>
      </c>
    </row>
    <row r="9" spans="1:14">
      <c r="A9" s="114"/>
      <c r="B9" s="115"/>
      <c r="C9" s="95" t="s">
        <v>323</v>
      </c>
      <c r="D9" s="95">
        <v>40521</v>
      </c>
      <c r="E9" s="95">
        <v>40523</v>
      </c>
      <c r="F9" s="96">
        <v>36156</v>
      </c>
      <c r="G9" s="97">
        <v>41000</v>
      </c>
      <c r="H9" s="97"/>
      <c r="I9" s="149"/>
      <c r="J9" s="98"/>
      <c r="K9" s="97"/>
      <c r="L9" s="97"/>
      <c r="M9" s="97">
        <v>41000</v>
      </c>
      <c r="N9" s="99">
        <f>SUM(G9+J9)</f>
        <v>41000</v>
      </c>
    </row>
    <row r="10" spans="1:14">
      <c r="A10" s="114"/>
      <c r="B10" s="117" t="s">
        <v>324</v>
      </c>
      <c r="C10" s="116" t="s">
        <v>31</v>
      </c>
      <c r="D10" s="95">
        <v>40533</v>
      </c>
      <c r="E10" s="95">
        <v>40534</v>
      </c>
      <c r="F10" s="96">
        <v>36157</v>
      </c>
      <c r="G10" s="97">
        <v>20500</v>
      </c>
      <c r="H10" s="97"/>
      <c r="I10" s="98"/>
      <c r="J10" s="97">
        <v>20500</v>
      </c>
      <c r="K10" s="97"/>
      <c r="L10" s="97"/>
      <c r="M10" s="97"/>
      <c r="N10" s="99">
        <f t="shared" si="0"/>
        <v>20500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564500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479500</v>
      </c>
      <c r="H37" s="61">
        <f>SUM(H6:H36)</f>
        <v>0</v>
      </c>
      <c r="I37" s="57">
        <f>SUM(I6:I35)</f>
        <v>85000</v>
      </c>
      <c r="J37" s="57">
        <f>SUM(J6:J35)</f>
        <v>20500</v>
      </c>
      <c r="K37" s="57">
        <f>SUM(K6:K35)</f>
        <v>175000</v>
      </c>
      <c r="L37" s="57">
        <f>SUM(L6:L36)</f>
        <v>0</v>
      </c>
      <c r="M37" s="57">
        <f>SUM(M6:M36)</f>
        <v>369000</v>
      </c>
      <c r="N37" s="58">
        <f>SUM(J37:M37)</f>
        <v>564500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41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20500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20500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8" workbookViewId="0">
      <selection activeCell="C39" sqref="C39:C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40532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311</v>
      </c>
      <c r="N5" s="7" t="s">
        <v>16</v>
      </c>
    </row>
    <row r="6" spans="1:14">
      <c r="A6" s="114"/>
      <c r="B6" s="115" t="s">
        <v>319</v>
      </c>
      <c r="C6" s="115" t="s">
        <v>60</v>
      </c>
      <c r="D6" s="95">
        <v>40532</v>
      </c>
      <c r="E6" s="95">
        <v>40533</v>
      </c>
      <c r="F6" s="96">
        <v>36151</v>
      </c>
      <c r="G6" s="97">
        <v>24500</v>
      </c>
      <c r="H6" s="97"/>
      <c r="I6" s="98"/>
      <c r="J6" s="97">
        <v>24500</v>
      </c>
      <c r="K6" s="97"/>
      <c r="L6" s="97"/>
      <c r="M6" s="97"/>
      <c r="N6" s="99">
        <f t="shared" ref="N6:N35" si="0">SUM(G6+I6)</f>
        <v>24500</v>
      </c>
    </row>
    <row r="7" spans="1:14">
      <c r="A7" s="114"/>
      <c r="B7" s="115" t="s">
        <v>320</v>
      </c>
      <c r="C7" s="115"/>
      <c r="D7" s="95"/>
      <c r="E7" s="95"/>
      <c r="F7" s="96">
        <v>36152</v>
      </c>
      <c r="G7" s="97"/>
      <c r="H7" s="97" t="s">
        <v>27</v>
      </c>
      <c r="I7" s="98">
        <v>2100</v>
      </c>
      <c r="J7" s="97">
        <v>2100</v>
      </c>
      <c r="K7" s="97"/>
      <c r="L7" s="101"/>
      <c r="M7" s="97"/>
      <c r="N7" s="99">
        <f t="shared" si="0"/>
        <v>2100</v>
      </c>
    </row>
    <row r="8" spans="1:14">
      <c r="A8" s="114"/>
      <c r="B8" s="115"/>
      <c r="C8" s="116"/>
      <c r="D8" s="95"/>
      <c r="E8" s="95"/>
      <c r="F8" s="96"/>
      <c r="G8" s="97"/>
      <c r="H8" s="97"/>
      <c r="I8" s="98"/>
      <c r="J8" s="97"/>
      <c r="K8" s="97"/>
      <c r="L8" s="97"/>
      <c r="M8" s="97"/>
      <c r="N8" s="99">
        <f t="shared" si="0"/>
        <v>0</v>
      </c>
    </row>
    <row r="9" spans="1:14">
      <c r="A9" s="114"/>
      <c r="B9" s="115"/>
      <c r="C9" s="95"/>
      <c r="D9" s="95"/>
      <c r="E9" s="95"/>
      <c r="F9" s="96"/>
      <c r="G9" s="97"/>
      <c r="H9" s="97"/>
      <c r="I9" s="149"/>
      <c r="J9" s="98"/>
      <c r="K9" s="97"/>
      <c r="L9" s="97"/>
      <c r="M9" s="97"/>
      <c r="N9" s="99">
        <f>SUM(G9+J9)</f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26600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24500</v>
      </c>
      <c r="H37" s="61">
        <f>SUM(H6:H36)</f>
        <v>0</v>
      </c>
      <c r="I37" s="57">
        <f>SUM(I6:I35)</f>
        <v>2100</v>
      </c>
      <c r="J37" s="57">
        <f>SUM(J6:J35)</f>
        <v>26600</v>
      </c>
      <c r="K37" s="57">
        <f>SUM(K6:K35)</f>
        <v>0</v>
      </c>
      <c r="L37" s="57">
        <f>SUM(L6:L36)</f>
        <v>0</v>
      </c>
      <c r="M37" s="57">
        <f>SUM(M6:M36)</f>
        <v>0</v>
      </c>
      <c r="N37" s="58">
        <f>SUM(J37:M37)</f>
        <v>26600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50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25000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1600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26600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6" workbookViewId="0">
      <selection activeCell="B10" sqref="B10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40532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311</v>
      </c>
      <c r="N5" s="7" t="s">
        <v>16</v>
      </c>
    </row>
    <row r="6" spans="1:14">
      <c r="A6" s="114"/>
      <c r="B6" s="115" t="s">
        <v>30</v>
      </c>
      <c r="C6" s="115" t="s">
        <v>31</v>
      </c>
      <c r="D6" s="95">
        <v>40530</v>
      </c>
      <c r="E6" s="95">
        <v>40532</v>
      </c>
      <c r="F6" s="96">
        <v>36147</v>
      </c>
      <c r="G6" s="97">
        <v>42000</v>
      </c>
      <c r="H6" s="97"/>
      <c r="I6" s="98"/>
      <c r="J6" s="97">
        <v>42000</v>
      </c>
      <c r="K6" s="97"/>
      <c r="L6" s="97"/>
      <c r="M6" s="97"/>
      <c r="N6" s="99">
        <f t="shared" ref="N6:N35" si="0">SUM(G6+I6)</f>
        <v>42000</v>
      </c>
    </row>
    <row r="7" spans="1:14">
      <c r="A7" s="114"/>
      <c r="B7" s="115" t="s">
        <v>316</v>
      </c>
      <c r="C7" s="115" t="s">
        <v>60</v>
      </c>
      <c r="D7" s="95"/>
      <c r="E7" s="95"/>
      <c r="F7" s="96">
        <v>36148</v>
      </c>
      <c r="G7" s="97"/>
      <c r="H7" s="97" t="s">
        <v>317</v>
      </c>
      <c r="I7" s="98">
        <v>55000</v>
      </c>
      <c r="J7" s="97"/>
      <c r="K7" s="97">
        <v>55000</v>
      </c>
      <c r="L7" s="101"/>
      <c r="M7" s="97"/>
      <c r="N7" s="99">
        <f t="shared" si="0"/>
        <v>55000</v>
      </c>
    </row>
    <row r="8" spans="1:14">
      <c r="A8" s="114"/>
      <c r="B8" s="115" t="s">
        <v>318</v>
      </c>
      <c r="C8" s="116" t="s">
        <v>60</v>
      </c>
      <c r="D8" s="95">
        <v>40532</v>
      </c>
      <c r="E8" s="95">
        <v>40534</v>
      </c>
      <c r="F8" s="96">
        <v>36149</v>
      </c>
      <c r="G8" s="97">
        <v>34000</v>
      </c>
      <c r="H8" s="97"/>
      <c r="I8" s="98"/>
      <c r="J8" s="97">
        <v>34000</v>
      </c>
      <c r="K8" s="97"/>
      <c r="L8" s="97"/>
      <c r="M8" s="97"/>
      <c r="N8" s="99">
        <f t="shared" si="0"/>
        <v>34000</v>
      </c>
    </row>
    <row r="9" spans="1:14">
      <c r="A9" s="114"/>
      <c r="B9" s="115" t="s">
        <v>56</v>
      </c>
      <c r="C9" s="95" t="s">
        <v>60</v>
      </c>
      <c r="D9" s="95"/>
      <c r="E9" s="95"/>
      <c r="F9" s="96">
        <v>36150</v>
      </c>
      <c r="G9" s="97"/>
      <c r="H9" s="97" t="s">
        <v>27</v>
      </c>
      <c r="I9" s="149">
        <v>1600</v>
      </c>
      <c r="J9" s="98">
        <v>1600</v>
      </c>
      <c r="K9" s="97"/>
      <c r="L9" s="97"/>
      <c r="M9" s="97"/>
      <c r="N9" s="99">
        <f>SUM(G9+J9)</f>
        <v>1600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132600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76000</v>
      </c>
      <c r="H37" s="61">
        <f>SUM(H6:H36)</f>
        <v>0</v>
      </c>
      <c r="I37" s="57">
        <f>SUM(I6:I35)</f>
        <v>56600</v>
      </c>
      <c r="J37" s="57">
        <f>SUM(J6:J35)</f>
        <v>77600</v>
      </c>
      <c r="K37" s="57">
        <f>SUM(K6:K35)</f>
        <v>55000</v>
      </c>
      <c r="L37" s="57">
        <f>SUM(L6:L36)</f>
        <v>0</v>
      </c>
      <c r="M37" s="57">
        <f>SUM(M6:M36)</f>
        <v>0</v>
      </c>
      <c r="N37" s="58">
        <f>SUM(J37:M37)</f>
        <v>132600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100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v>50000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27600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77600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3" workbookViewId="0">
      <selection activeCell="C42" sqref="C42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40531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311</v>
      </c>
      <c r="N5" s="7" t="s">
        <v>16</v>
      </c>
    </row>
    <row r="6" spans="1:14">
      <c r="A6" s="114"/>
      <c r="B6" s="115" t="s">
        <v>312</v>
      </c>
      <c r="C6" s="115" t="s">
        <v>313</v>
      </c>
      <c r="D6" s="95">
        <v>40531</v>
      </c>
      <c r="E6" s="95">
        <v>40532</v>
      </c>
      <c r="F6" s="96">
        <v>36143</v>
      </c>
      <c r="G6" s="97">
        <v>123000</v>
      </c>
      <c r="H6" s="97"/>
      <c r="I6" s="98"/>
      <c r="J6" s="97"/>
      <c r="K6" s="97"/>
      <c r="L6" s="97"/>
      <c r="M6" s="97">
        <v>123000</v>
      </c>
      <c r="N6" s="99">
        <f t="shared" ref="N6:N35" si="0">SUM(G6+I6)</f>
        <v>123000</v>
      </c>
    </row>
    <row r="7" spans="1:14">
      <c r="A7" s="114"/>
      <c r="B7" s="115" t="s">
        <v>314</v>
      </c>
      <c r="C7" s="115" t="s">
        <v>60</v>
      </c>
      <c r="D7" s="95">
        <v>40531</v>
      </c>
      <c r="E7" s="95">
        <v>40532</v>
      </c>
      <c r="F7" s="96">
        <v>36144</v>
      </c>
      <c r="G7" s="97">
        <v>24500</v>
      </c>
      <c r="H7" s="100"/>
      <c r="I7" s="98"/>
      <c r="J7" s="97"/>
      <c r="K7" s="97">
        <v>24500</v>
      </c>
      <c r="L7" s="101"/>
      <c r="M7" s="97"/>
      <c r="N7" s="99">
        <f t="shared" si="0"/>
        <v>24500</v>
      </c>
    </row>
    <row r="8" spans="1:14">
      <c r="A8" s="114"/>
      <c r="B8" s="115" t="s">
        <v>315</v>
      </c>
      <c r="C8" s="116" t="s">
        <v>60</v>
      </c>
      <c r="D8" s="95">
        <v>40531</v>
      </c>
      <c r="E8" s="95">
        <v>40533</v>
      </c>
      <c r="F8" s="96">
        <v>36145</v>
      </c>
      <c r="G8" s="97">
        <v>66000</v>
      </c>
      <c r="H8" s="100"/>
      <c r="I8" s="98"/>
      <c r="J8" s="97"/>
      <c r="K8" s="97">
        <v>66000</v>
      </c>
      <c r="L8" s="100"/>
      <c r="M8" s="97"/>
      <c r="N8" s="99">
        <f t="shared" si="0"/>
        <v>66000</v>
      </c>
    </row>
    <row r="9" spans="1:14">
      <c r="A9" s="114"/>
      <c r="B9" s="115" t="s">
        <v>51</v>
      </c>
      <c r="C9" s="95"/>
      <c r="D9" s="95"/>
      <c r="E9" s="95"/>
      <c r="F9" s="96">
        <v>36146</v>
      </c>
      <c r="G9" s="97"/>
      <c r="H9" s="97" t="s">
        <v>27</v>
      </c>
      <c r="I9">
        <v>1000</v>
      </c>
      <c r="J9" s="98">
        <v>1000</v>
      </c>
      <c r="K9" s="97"/>
      <c r="L9" s="100"/>
      <c r="M9" s="97"/>
      <c r="N9" s="99">
        <f>SUM(G9+J9)</f>
        <v>1000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214500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213500</v>
      </c>
      <c r="H37" s="61">
        <f>SUM(H6:H36)</f>
        <v>0</v>
      </c>
      <c r="I37" s="57">
        <f>SUM(I6:I35)</f>
        <v>1000</v>
      </c>
      <c r="J37" s="57">
        <f>SUM(J6:J35)</f>
        <v>1000</v>
      </c>
      <c r="K37" s="57">
        <f>SUM(K6:K35)</f>
        <v>90500</v>
      </c>
      <c r="L37" s="57">
        <f>SUM(L6:L36)</f>
        <v>0</v>
      </c>
      <c r="M37" s="57">
        <f>SUM(M6:M36)</f>
        <v>123000</v>
      </c>
      <c r="N37" s="58">
        <f>SUM(J37:M37)</f>
        <v>214500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>
        <v>123000</v>
      </c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1000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1000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0" workbookViewId="0">
      <selection activeCell="C42" sqref="C42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40531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291</v>
      </c>
      <c r="C6" s="115" t="s">
        <v>305</v>
      </c>
      <c r="D6" s="95"/>
      <c r="E6" s="95"/>
      <c r="F6" s="96">
        <v>36136</v>
      </c>
      <c r="G6" s="97"/>
      <c r="H6" s="97" t="s">
        <v>306</v>
      </c>
      <c r="I6" s="98">
        <v>45000</v>
      </c>
      <c r="J6" s="97"/>
      <c r="K6" s="97">
        <v>45000</v>
      </c>
      <c r="L6" s="97"/>
      <c r="M6" s="97"/>
      <c r="N6" s="99">
        <f t="shared" ref="N6:N35" si="0">SUM(G6+I6)</f>
        <v>45000</v>
      </c>
    </row>
    <row r="7" spans="1:14">
      <c r="A7" s="114"/>
      <c r="B7" s="115" t="s">
        <v>307</v>
      </c>
      <c r="C7" s="115" t="s">
        <v>60</v>
      </c>
      <c r="D7" s="95">
        <v>40531</v>
      </c>
      <c r="E7" s="95">
        <v>40532</v>
      </c>
      <c r="F7" s="96">
        <v>36137</v>
      </c>
      <c r="G7" s="97">
        <v>59000</v>
      </c>
      <c r="H7" s="100"/>
      <c r="I7" s="98"/>
      <c r="J7" s="97"/>
      <c r="K7" s="97">
        <v>59000</v>
      </c>
      <c r="L7" s="101"/>
      <c r="M7" s="97"/>
      <c r="N7" s="99">
        <f t="shared" si="0"/>
        <v>59000</v>
      </c>
    </row>
    <row r="8" spans="1:14">
      <c r="A8" s="114"/>
      <c r="B8" s="115" t="s">
        <v>308</v>
      </c>
      <c r="C8" s="116" t="s">
        <v>60</v>
      </c>
      <c r="D8" s="95">
        <v>40530</v>
      </c>
      <c r="E8" s="95">
        <v>40531</v>
      </c>
      <c r="F8" s="96">
        <v>36138</v>
      </c>
      <c r="G8" s="97">
        <v>30000</v>
      </c>
      <c r="H8" s="100"/>
      <c r="I8" s="98"/>
      <c r="J8" s="97"/>
      <c r="K8" s="97">
        <v>30000</v>
      </c>
      <c r="L8" s="100"/>
      <c r="M8" s="97"/>
      <c r="N8" s="99">
        <f t="shared" si="0"/>
        <v>30000</v>
      </c>
    </row>
    <row r="9" spans="1:14">
      <c r="A9" s="114"/>
      <c r="B9" s="115" t="s">
        <v>293</v>
      </c>
      <c r="C9" s="95" t="s">
        <v>60</v>
      </c>
      <c r="D9" s="95">
        <v>40530</v>
      </c>
      <c r="E9" s="95">
        <v>40531</v>
      </c>
      <c r="F9" s="96">
        <v>36139</v>
      </c>
      <c r="G9" s="97">
        <v>40000</v>
      </c>
      <c r="H9" s="100"/>
      <c r="J9" s="98"/>
      <c r="K9" s="97">
        <v>40000</v>
      </c>
      <c r="L9" s="100"/>
      <c r="M9" s="97"/>
      <c r="N9" s="99">
        <f>SUM(G9+J9)</f>
        <v>40000</v>
      </c>
    </row>
    <row r="10" spans="1:14">
      <c r="A10" s="114"/>
      <c r="B10" s="117" t="s">
        <v>293</v>
      </c>
      <c r="C10" s="116" t="s">
        <v>309</v>
      </c>
      <c r="D10" s="95"/>
      <c r="E10" s="95"/>
      <c r="F10" s="96">
        <v>36140</v>
      </c>
      <c r="G10" s="97"/>
      <c r="H10" s="97"/>
      <c r="I10" s="98">
        <v>30000</v>
      </c>
      <c r="J10" s="97"/>
      <c r="K10" s="97">
        <v>30000</v>
      </c>
      <c r="L10" s="97"/>
      <c r="M10" s="97"/>
      <c r="N10" s="99">
        <f t="shared" si="0"/>
        <v>30000</v>
      </c>
    </row>
    <row r="11" spans="1:14">
      <c r="A11" s="114"/>
      <c r="B11" s="117" t="s">
        <v>310</v>
      </c>
      <c r="C11" s="95" t="s">
        <v>60</v>
      </c>
      <c r="D11" s="95">
        <v>40530</v>
      </c>
      <c r="E11" s="95">
        <v>40531</v>
      </c>
      <c r="F11" s="96">
        <v>36141</v>
      </c>
      <c r="G11" s="97">
        <v>33000</v>
      </c>
      <c r="H11" s="97"/>
      <c r="I11" s="98"/>
      <c r="J11" s="98"/>
      <c r="K11" s="97">
        <v>33000</v>
      </c>
      <c r="L11" s="97"/>
      <c r="M11" s="97"/>
      <c r="N11" s="99">
        <f t="shared" si="0"/>
        <v>33000</v>
      </c>
    </row>
    <row r="12" spans="1:14">
      <c r="A12" s="114"/>
      <c r="B12" s="117" t="s">
        <v>79</v>
      </c>
      <c r="C12" s="95" t="s">
        <v>60</v>
      </c>
      <c r="D12" s="95"/>
      <c r="E12" s="95"/>
      <c r="F12" s="96">
        <v>36142</v>
      </c>
      <c r="G12" s="97"/>
      <c r="H12" s="102"/>
      <c r="I12" s="98">
        <v>6900</v>
      </c>
      <c r="J12" s="97">
        <v>6900</v>
      </c>
      <c r="K12" s="97"/>
      <c r="L12" s="97"/>
      <c r="M12" s="57"/>
      <c r="N12" s="99">
        <f t="shared" si="0"/>
        <v>6900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243900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162000</v>
      </c>
      <c r="H37" s="61">
        <f>SUM(H6:H36)</f>
        <v>0</v>
      </c>
      <c r="I37" s="57">
        <f>SUM(I6:I35)</f>
        <v>81900</v>
      </c>
      <c r="J37" s="57">
        <f>SUM(J6:J35)</f>
        <v>6900</v>
      </c>
      <c r="K37" s="57">
        <f>SUM(K6:K35)</f>
        <v>237000</v>
      </c>
      <c r="L37" s="57">
        <f>SUM(L6:L36)</f>
        <v>0</v>
      </c>
      <c r="M37" s="57">
        <f>SUM(M6:M36)</f>
        <v>0</v>
      </c>
      <c r="N37" s="58">
        <f>SUM(J37:M37)</f>
        <v>243900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4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4900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6900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2" workbookViewId="0">
      <selection activeCell="C42" sqref="C42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40530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42</v>
      </c>
      <c r="B6" s="115" t="s">
        <v>302</v>
      </c>
      <c r="C6" s="115" t="s">
        <v>60</v>
      </c>
      <c r="D6" s="95">
        <v>40530</v>
      </c>
      <c r="E6" s="95">
        <v>40531</v>
      </c>
      <c r="F6" s="96">
        <v>36134</v>
      </c>
      <c r="G6" s="97">
        <v>30000</v>
      </c>
      <c r="H6" s="97"/>
      <c r="I6" s="98"/>
      <c r="J6" s="97"/>
      <c r="K6" s="97">
        <v>30000</v>
      </c>
      <c r="L6" s="97"/>
      <c r="M6" s="97"/>
      <c r="N6" s="99">
        <f t="shared" ref="N6:N35" si="0">SUM(G6+I6)</f>
        <v>30000</v>
      </c>
    </row>
    <row r="7" spans="1:14">
      <c r="A7" s="114" t="s">
        <v>303</v>
      </c>
      <c r="B7" s="115" t="s">
        <v>304</v>
      </c>
      <c r="C7" s="115" t="s">
        <v>60</v>
      </c>
      <c r="D7" s="95">
        <v>40530</v>
      </c>
      <c r="E7" s="95">
        <v>40531</v>
      </c>
      <c r="F7" s="96">
        <v>36135</v>
      </c>
      <c r="G7" s="97">
        <v>24500</v>
      </c>
      <c r="H7" s="100"/>
      <c r="I7" s="98"/>
      <c r="J7" s="97">
        <v>24500</v>
      </c>
      <c r="K7" s="97"/>
      <c r="L7" s="101"/>
      <c r="M7" s="97"/>
      <c r="N7" s="99">
        <f t="shared" si="0"/>
        <v>24500</v>
      </c>
    </row>
    <row r="8" spans="1:14">
      <c r="A8" s="114"/>
      <c r="B8" s="115"/>
      <c r="C8" s="116"/>
      <c r="D8" s="95"/>
      <c r="E8" s="95"/>
      <c r="F8" s="96"/>
      <c r="G8" s="97"/>
      <c r="H8" s="100"/>
      <c r="I8" s="98"/>
      <c r="J8" s="97"/>
      <c r="K8" s="97"/>
      <c r="L8" s="100"/>
      <c r="M8" s="97"/>
      <c r="N8" s="99">
        <f t="shared" si="0"/>
        <v>0</v>
      </c>
    </row>
    <row r="9" spans="1:14">
      <c r="A9" s="114"/>
      <c r="B9" s="115"/>
      <c r="C9" s="95"/>
      <c r="D9" s="95"/>
      <c r="E9" s="95"/>
      <c r="F9" s="96"/>
      <c r="G9" s="97"/>
      <c r="H9" s="100"/>
      <c r="I9" s="98"/>
      <c r="J9" s="97"/>
      <c r="K9" s="97"/>
      <c r="L9" s="100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54500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54500</v>
      </c>
      <c r="H37" s="61">
        <f>SUM(H6:H36)</f>
        <v>0</v>
      </c>
      <c r="I37" s="57">
        <f>SUM(I6:I35)</f>
        <v>0</v>
      </c>
      <c r="J37" s="57">
        <f>SUM(J6:J35)</f>
        <v>24500</v>
      </c>
      <c r="K37" s="57">
        <f>SUM(K6:K35)</f>
        <v>30000</v>
      </c>
      <c r="L37" s="57">
        <f>SUM(L6:L36)</f>
        <v>0</v>
      </c>
      <c r="M37" s="57">
        <f>SUM(M6:M36)</f>
        <v>0</v>
      </c>
      <c r="N37" s="58">
        <f>SUM(J37:M37)</f>
        <v>54500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49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24500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24500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5" workbookViewId="0">
      <selection activeCell="D43" sqref="D43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40530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219</v>
      </c>
      <c r="B6" s="115" t="s">
        <v>294</v>
      </c>
      <c r="C6" s="115" t="s">
        <v>60</v>
      </c>
      <c r="D6" s="95">
        <v>40528</v>
      </c>
      <c r="E6" s="95">
        <v>40530</v>
      </c>
      <c r="F6" s="96">
        <v>36126</v>
      </c>
      <c r="G6" s="97">
        <v>60000</v>
      </c>
      <c r="H6" s="97"/>
      <c r="I6" s="98"/>
      <c r="J6" s="97"/>
      <c r="K6" s="97">
        <v>60000</v>
      </c>
      <c r="L6" s="97"/>
      <c r="M6" s="97"/>
      <c r="N6" s="99">
        <f t="shared" ref="N6:N35" si="0">SUM(G6+I6)</f>
        <v>60000</v>
      </c>
    </row>
    <row r="7" spans="1:14">
      <c r="A7" s="114"/>
      <c r="B7" s="115" t="s">
        <v>295</v>
      </c>
      <c r="C7" s="115" t="s">
        <v>60</v>
      </c>
      <c r="D7" s="95">
        <v>40530</v>
      </c>
      <c r="E7" s="95">
        <v>40531</v>
      </c>
      <c r="F7" s="96">
        <v>36127</v>
      </c>
      <c r="G7" s="97">
        <v>28000</v>
      </c>
      <c r="H7" s="100"/>
      <c r="I7" s="98"/>
      <c r="J7" s="97">
        <v>28000</v>
      </c>
      <c r="K7" s="97"/>
      <c r="L7" s="101"/>
      <c r="M7" s="97"/>
      <c r="N7" s="99">
        <f t="shared" si="0"/>
        <v>28000</v>
      </c>
    </row>
    <row r="8" spans="1:14">
      <c r="A8" s="114"/>
      <c r="B8" s="115" t="s">
        <v>296</v>
      </c>
      <c r="C8" s="116" t="s">
        <v>297</v>
      </c>
      <c r="D8" s="95">
        <v>40528</v>
      </c>
      <c r="E8" s="95">
        <v>40529</v>
      </c>
      <c r="F8" s="96">
        <v>36128</v>
      </c>
      <c r="G8" s="97">
        <v>24500</v>
      </c>
      <c r="H8" s="100"/>
      <c r="I8" s="98"/>
      <c r="J8" s="97"/>
      <c r="K8" s="97"/>
      <c r="L8" s="100"/>
      <c r="M8" s="97">
        <v>24500</v>
      </c>
      <c r="N8" s="99">
        <f t="shared" si="0"/>
        <v>24500</v>
      </c>
    </row>
    <row r="9" spans="1:14">
      <c r="A9" s="114"/>
      <c r="B9" s="115" t="s">
        <v>298</v>
      </c>
      <c r="C9" s="95" t="s">
        <v>48</v>
      </c>
      <c r="D9" s="95">
        <v>40565</v>
      </c>
      <c r="E9" s="95">
        <v>40569</v>
      </c>
      <c r="F9" s="96">
        <v>36129</v>
      </c>
      <c r="G9" s="97">
        <v>112000</v>
      </c>
      <c r="H9" s="100"/>
      <c r="I9" s="98"/>
      <c r="J9" s="97"/>
      <c r="K9" s="97"/>
      <c r="L9" s="100"/>
      <c r="M9" s="97">
        <v>112000</v>
      </c>
      <c r="N9" s="99">
        <f t="shared" si="0"/>
        <v>112000</v>
      </c>
    </row>
    <row r="10" spans="1:14">
      <c r="A10" s="114" t="s">
        <v>52</v>
      </c>
      <c r="B10" s="117" t="s">
        <v>299</v>
      </c>
      <c r="C10" s="116" t="s">
        <v>60</v>
      </c>
      <c r="D10" s="95">
        <v>40530</v>
      </c>
      <c r="E10" s="95">
        <v>40531</v>
      </c>
      <c r="F10" s="96">
        <v>36130</v>
      </c>
      <c r="G10" s="97">
        <v>30000</v>
      </c>
      <c r="H10" s="97"/>
      <c r="I10" s="98"/>
      <c r="J10" s="97">
        <v>30000</v>
      </c>
      <c r="K10" s="97"/>
      <c r="L10" s="97"/>
      <c r="M10" s="97"/>
      <c r="N10" s="99">
        <f t="shared" si="0"/>
        <v>30000</v>
      </c>
    </row>
    <row r="11" spans="1:14">
      <c r="A11" s="114"/>
      <c r="B11" s="117" t="s">
        <v>300</v>
      </c>
      <c r="C11" s="95" t="s">
        <v>60</v>
      </c>
      <c r="D11" s="95">
        <v>40530</v>
      </c>
      <c r="E11" s="95">
        <v>40531</v>
      </c>
      <c r="F11" s="96">
        <v>36131</v>
      </c>
      <c r="G11" s="97">
        <v>30000</v>
      </c>
      <c r="H11" s="97"/>
      <c r="I11" s="98"/>
      <c r="J11" s="98">
        <v>30000</v>
      </c>
      <c r="K11" s="97"/>
      <c r="L11" s="97"/>
      <c r="M11" s="97"/>
      <c r="N11" s="99">
        <f t="shared" si="0"/>
        <v>30000</v>
      </c>
    </row>
    <row r="12" spans="1:14">
      <c r="A12" s="114"/>
      <c r="B12" s="117" t="s">
        <v>283</v>
      </c>
      <c r="C12" s="95" t="s">
        <v>60</v>
      </c>
      <c r="D12" s="95"/>
      <c r="E12" s="95"/>
      <c r="F12" s="96">
        <v>36132</v>
      </c>
      <c r="G12" s="97"/>
      <c r="H12" s="102" t="s">
        <v>301</v>
      </c>
      <c r="I12" s="98">
        <v>50000</v>
      </c>
      <c r="J12" s="97"/>
      <c r="K12" s="97">
        <v>50000</v>
      </c>
      <c r="L12" s="97"/>
      <c r="M12" s="57"/>
      <c r="N12" s="99">
        <f t="shared" si="0"/>
        <v>50000</v>
      </c>
    </row>
    <row r="13" spans="1:14">
      <c r="A13" s="118"/>
      <c r="B13" s="117" t="s">
        <v>106</v>
      </c>
      <c r="C13" s="103" t="s">
        <v>27</v>
      </c>
      <c r="D13" s="103"/>
      <c r="E13" s="103"/>
      <c r="F13" s="104">
        <v>36133</v>
      </c>
      <c r="G13" s="97"/>
      <c r="H13" s="105" t="s">
        <v>27</v>
      </c>
      <c r="I13" s="106">
        <v>4800</v>
      </c>
      <c r="J13" s="97">
        <v>4800</v>
      </c>
      <c r="K13" s="107"/>
      <c r="L13" s="97"/>
      <c r="M13" s="108"/>
      <c r="N13" s="99">
        <f t="shared" si="0"/>
        <v>4800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339300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284500</v>
      </c>
      <c r="H37" s="61">
        <f>SUM(H6:H36)</f>
        <v>0</v>
      </c>
      <c r="I37" s="57">
        <f>SUM(I6:I35)</f>
        <v>54800</v>
      </c>
      <c r="J37" s="57">
        <f>SUM(J6:J35)</f>
        <v>92800</v>
      </c>
      <c r="K37" s="57">
        <f>SUM(K6:K35)</f>
        <v>110000</v>
      </c>
      <c r="L37" s="57">
        <f>SUM(L6:L36)</f>
        <v>0</v>
      </c>
      <c r="M37" s="57">
        <f>SUM(M6:M36)</f>
        <v>136500</v>
      </c>
      <c r="N37" s="58">
        <f>SUM(J37:M37)</f>
        <v>339300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50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25000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67800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92800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J10" sqref="J10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40529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93</v>
      </c>
      <c r="B6" s="115" t="s">
        <v>290</v>
      </c>
      <c r="C6" s="115" t="s">
        <v>227</v>
      </c>
      <c r="D6" s="95">
        <v>40529</v>
      </c>
      <c r="E6" s="95">
        <v>40530</v>
      </c>
      <c r="F6" s="96">
        <v>36122</v>
      </c>
      <c r="G6" s="97">
        <v>24500</v>
      </c>
      <c r="H6" s="97"/>
      <c r="I6" s="98"/>
      <c r="J6" s="97"/>
      <c r="K6" s="97"/>
      <c r="L6" s="97"/>
      <c r="M6" s="97">
        <v>24500</v>
      </c>
      <c r="N6" s="99">
        <f t="shared" ref="N6:N35" si="0">SUM(G6+I6)</f>
        <v>24500</v>
      </c>
    </row>
    <row r="7" spans="1:14">
      <c r="A7" s="114" t="s">
        <v>29</v>
      </c>
      <c r="B7" s="115" t="s">
        <v>291</v>
      </c>
      <c r="C7" s="115" t="s">
        <v>60</v>
      </c>
      <c r="D7" s="95">
        <v>40529</v>
      </c>
      <c r="E7" s="95">
        <v>40531</v>
      </c>
      <c r="F7" s="96">
        <v>36123</v>
      </c>
      <c r="G7" s="97">
        <v>49000</v>
      </c>
      <c r="H7" s="100"/>
      <c r="I7" s="98"/>
      <c r="J7" s="97"/>
      <c r="K7" s="97">
        <v>49000</v>
      </c>
      <c r="L7" s="101"/>
      <c r="M7" s="97"/>
      <c r="N7" s="99">
        <f t="shared" si="0"/>
        <v>49000</v>
      </c>
    </row>
    <row r="8" spans="1:14">
      <c r="A8" s="114"/>
      <c r="B8" s="115" t="s">
        <v>291</v>
      </c>
      <c r="C8" s="116"/>
      <c r="D8" s="95"/>
      <c r="E8" s="95"/>
      <c r="F8" s="96">
        <v>36124</v>
      </c>
      <c r="G8" s="97"/>
      <c r="H8" s="100" t="s">
        <v>292</v>
      </c>
      <c r="I8" s="98">
        <v>42500</v>
      </c>
      <c r="J8" s="97"/>
      <c r="K8" s="97">
        <v>42500</v>
      </c>
      <c r="L8" s="100"/>
      <c r="M8" s="97"/>
      <c r="N8" s="99">
        <f t="shared" si="0"/>
        <v>42500</v>
      </c>
    </row>
    <row r="9" spans="1:14">
      <c r="A9" s="114" t="s">
        <v>91</v>
      </c>
      <c r="B9" s="115" t="s">
        <v>293</v>
      </c>
      <c r="C9" s="95"/>
      <c r="D9" s="95">
        <v>40529</v>
      </c>
      <c r="E9" s="95">
        <v>40530</v>
      </c>
      <c r="F9" s="96">
        <v>36125</v>
      </c>
      <c r="G9" s="97">
        <v>52000</v>
      </c>
      <c r="H9" s="100"/>
      <c r="I9" s="98"/>
      <c r="J9" s="97"/>
      <c r="K9" s="97">
        <v>52000</v>
      </c>
      <c r="L9" s="100"/>
      <c r="M9" s="97"/>
      <c r="N9" s="99">
        <f t="shared" si="0"/>
        <v>52000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168000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125500</v>
      </c>
      <c r="H37" s="61">
        <f>SUM(H6:H36)</f>
        <v>0</v>
      </c>
      <c r="I37" s="57">
        <f>SUM(I6:I35)</f>
        <v>42500</v>
      </c>
      <c r="J37" s="57">
        <f>SUM(J6:J35)</f>
        <v>0</v>
      </c>
      <c r="K37" s="57">
        <f>SUM(K6:K35)</f>
        <v>143500</v>
      </c>
      <c r="L37" s="57">
        <f>SUM(L6:L36)</f>
        <v>0</v>
      </c>
      <c r="M37" s="57">
        <f>SUM(M6:M36)</f>
        <v>24500</v>
      </c>
      <c r="N37" s="58">
        <f>SUM(J37:M37)</f>
        <v>168000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workbookViewId="0">
      <selection activeCell="D25" sqref="D2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40543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437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445</v>
      </c>
      <c r="C6" s="115" t="s">
        <v>60</v>
      </c>
      <c r="D6" s="95">
        <v>40543</v>
      </c>
      <c r="E6" s="95">
        <v>40180</v>
      </c>
      <c r="F6" s="96">
        <v>36274</v>
      </c>
      <c r="G6" s="97">
        <v>69000</v>
      </c>
      <c r="H6" s="97"/>
      <c r="I6" s="98"/>
      <c r="J6" s="97">
        <v>69000</v>
      </c>
      <c r="K6" s="97"/>
      <c r="L6" s="97"/>
      <c r="M6" s="97"/>
      <c r="N6" s="99">
        <f t="shared" ref="N6:N37" si="0">SUM(G6+I6)</f>
        <v>69000</v>
      </c>
    </row>
    <row r="7" spans="1:14">
      <c r="A7" s="114"/>
      <c r="B7" s="115" t="s">
        <v>428</v>
      </c>
      <c r="C7" s="115" t="s">
        <v>60</v>
      </c>
      <c r="D7" s="95">
        <v>40543</v>
      </c>
      <c r="E7" s="95">
        <v>40544</v>
      </c>
      <c r="F7" s="96">
        <v>36275</v>
      </c>
      <c r="G7" s="97">
        <v>25000</v>
      </c>
      <c r="H7" s="97"/>
      <c r="I7" s="98"/>
      <c r="J7" s="97"/>
      <c r="K7" s="97">
        <v>25000</v>
      </c>
      <c r="L7" s="97"/>
      <c r="M7" s="97"/>
      <c r="N7" s="99">
        <f t="shared" si="0"/>
        <v>25000</v>
      </c>
    </row>
    <row r="8" spans="1:14">
      <c r="A8" s="114"/>
      <c r="B8" s="115" t="s">
        <v>431</v>
      </c>
      <c r="C8" s="115" t="s">
        <v>60</v>
      </c>
      <c r="D8" s="95">
        <v>40543</v>
      </c>
      <c r="E8" s="95">
        <v>40544</v>
      </c>
      <c r="F8" s="96">
        <v>36276</v>
      </c>
      <c r="G8" s="97">
        <v>30000</v>
      </c>
      <c r="H8" s="97"/>
      <c r="I8" s="98"/>
      <c r="J8" s="97">
        <v>30000</v>
      </c>
      <c r="K8" s="97"/>
      <c r="L8" s="97"/>
      <c r="M8" s="97"/>
      <c r="N8" s="99">
        <f t="shared" si="0"/>
        <v>30000</v>
      </c>
    </row>
    <row r="9" spans="1:14">
      <c r="A9" s="114"/>
      <c r="B9" s="115" t="s">
        <v>457</v>
      </c>
      <c r="C9" s="115" t="s">
        <v>45</v>
      </c>
      <c r="D9" s="95">
        <v>40559</v>
      </c>
      <c r="E9" s="95">
        <v>40561</v>
      </c>
      <c r="F9" s="96">
        <v>36277</v>
      </c>
      <c r="G9" s="97">
        <v>56000</v>
      </c>
      <c r="H9" s="97"/>
      <c r="I9" s="98"/>
      <c r="J9" s="97"/>
      <c r="K9" s="97"/>
      <c r="L9" s="97"/>
      <c r="M9" s="97">
        <v>56000</v>
      </c>
      <c r="N9" s="99">
        <f t="shared" si="0"/>
        <v>56000</v>
      </c>
    </row>
    <row r="10" spans="1:14">
      <c r="A10" s="114"/>
      <c r="B10" s="171" t="s">
        <v>64</v>
      </c>
      <c r="C10" s="95" t="s">
        <v>45</v>
      </c>
      <c r="D10" s="95">
        <v>40560</v>
      </c>
      <c r="E10" s="95">
        <v>40562</v>
      </c>
      <c r="F10" s="96">
        <v>36277</v>
      </c>
      <c r="G10" s="97">
        <v>56000</v>
      </c>
      <c r="H10" s="97"/>
      <c r="I10" s="97"/>
      <c r="J10" s="98"/>
      <c r="K10" s="97"/>
      <c r="L10" s="97"/>
      <c r="M10" s="97">
        <v>56000</v>
      </c>
      <c r="N10" s="99">
        <f t="shared" si="0"/>
        <v>56000</v>
      </c>
    </row>
    <row r="11" spans="1:14">
      <c r="A11" s="114"/>
      <c r="B11" s="117" t="s">
        <v>27</v>
      </c>
      <c r="C11" s="116"/>
      <c r="D11" s="95"/>
      <c r="E11" s="95"/>
      <c r="F11" s="96">
        <v>36278</v>
      </c>
      <c r="G11" s="97"/>
      <c r="H11" s="97" t="s">
        <v>27</v>
      </c>
      <c r="I11" s="98">
        <v>5450</v>
      </c>
      <c r="J11" s="97">
        <v>5450</v>
      </c>
      <c r="K11" s="97"/>
      <c r="L11" s="97"/>
      <c r="M11" s="97"/>
      <c r="N11" s="99">
        <f t="shared" si="0"/>
        <v>5450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8"/>
      <c r="K13" s="97"/>
      <c r="L13" s="97"/>
      <c r="M13" s="97"/>
      <c r="N13" s="99">
        <f t="shared" si="0"/>
        <v>0</v>
      </c>
    </row>
    <row r="14" spans="1:14">
      <c r="A14" s="114"/>
      <c r="B14" s="117"/>
      <c r="C14" s="95"/>
      <c r="D14" s="95"/>
      <c r="E14" s="95"/>
      <c r="F14" s="96"/>
      <c r="G14" s="97"/>
      <c r="H14" s="97"/>
      <c r="I14" s="98"/>
      <c r="J14" s="97"/>
      <c r="K14" s="97"/>
      <c r="L14" s="97"/>
      <c r="M14" s="57"/>
      <c r="N14" s="99">
        <f t="shared" si="0"/>
        <v>0</v>
      </c>
    </row>
    <row r="15" spans="1:14">
      <c r="A15" s="118"/>
      <c r="B15" s="117"/>
      <c r="C15" s="103"/>
      <c r="D15" s="103"/>
      <c r="E15" s="103"/>
      <c r="F15" s="104"/>
      <c r="G15" s="97"/>
      <c r="H15" s="105"/>
      <c r="I15" s="106"/>
      <c r="J15" s="97"/>
      <c r="K15" s="107"/>
      <c r="L15" s="97"/>
      <c r="M15" s="108"/>
      <c r="N15" s="99">
        <f t="shared" si="0"/>
        <v>0</v>
      </c>
    </row>
    <row r="16" spans="1:14">
      <c r="A16" s="118"/>
      <c r="B16" s="119"/>
      <c r="C16" s="103"/>
      <c r="D16" s="103"/>
      <c r="E16" s="103"/>
      <c r="F16" s="109"/>
      <c r="G16" s="105"/>
      <c r="H16" s="105"/>
      <c r="I16" s="106"/>
      <c r="J16" s="105"/>
      <c r="K16" s="107"/>
      <c r="L16" s="105"/>
      <c r="M16" s="108"/>
      <c r="N16" s="99">
        <f t="shared" si="0"/>
        <v>0</v>
      </c>
    </row>
    <row r="17" spans="1:14">
      <c r="A17" s="118"/>
      <c r="B17" s="119"/>
      <c r="C17" s="109"/>
      <c r="D17" s="103"/>
      <c r="E17" s="103"/>
      <c r="F17" s="109"/>
      <c r="G17" s="105"/>
      <c r="H17" s="105"/>
      <c r="I17" s="106"/>
      <c r="J17" s="105"/>
      <c r="K17" s="107"/>
      <c r="L17" s="105"/>
      <c r="M17" s="110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97"/>
      <c r="I18" s="98"/>
      <c r="J18" s="97"/>
      <c r="K18" s="97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 t="shared" si="0"/>
        <v>0</v>
      </c>
    </row>
    <row r="38" spans="1:14">
      <c r="A38" s="120"/>
      <c r="B38" s="121"/>
      <c r="C38" s="111"/>
      <c r="D38" s="103"/>
      <c r="E38" s="103"/>
      <c r="F38" s="111"/>
      <c r="G38" s="97"/>
      <c r="H38" s="110"/>
      <c r="I38" s="112"/>
      <c r="J38" s="97"/>
      <c r="K38" s="105"/>
      <c r="L38" s="97"/>
      <c r="M38" s="113"/>
      <c r="N38" s="99">
        <f>SUM(N6:N37)</f>
        <v>241450</v>
      </c>
    </row>
    <row r="39" spans="1:14">
      <c r="A39" s="10" t="s">
        <v>17</v>
      </c>
      <c r="B39" s="59"/>
      <c r="C39" s="60"/>
      <c r="D39" s="55"/>
      <c r="E39" s="55"/>
      <c r="F39" s="55"/>
      <c r="G39" s="61">
        <f>SUM(G6:G38)</f>
        <v>236000</v>
      </c>
      <c r="H39" s="61">
        <f>SUM(H6:H38)</f>
        <v>0</v>
      </c>
      <c r="I39" s="57">
        <f>SUM(I6:I37)</f>
        <v>5450</v>
      </c>
      <c r="J39" s="57">
        <f>SUM(J6:J37)</f>
        <v>104450</v>
      </c>
      <c r="K39" s="57">
        <f>SUM(K6:K37)</f>
        <v>25000</v>
      </c>
      <c r="L39" s="57">
        <f>SUM(L6:L38)</f>
        <v>0</v>
      </c>
      <c r="M39" s="57">
        <f>SUM(M6:M38)</f>
        <v>112000</v>
      </c>
      <c r="N39" s="58">
        <f>SUM(J39:M39)</f>
        <v>241450</v>
      </c>
    </row>
    <row r="40" spans="1:14">
      <c r="A40" s="1"/>
      <c r="B40" s="1"/>
      <c r="C40" s="1"/>
      <c r="D40" s="46"/>
      <c r="E40" s="1"/>
      <c r="F40" s="1"/>
      <c r="G40" s="1"/>
      <c r="H40" s="3" t="s">
        <v>18</v>
      </c>
      <c r="I40" s="62"/>
      <c r="J40" s="49"/>
      <c r="K40" s="63"/>
      <c r="L40" s="49"/>
      <c r="M40" s="49"/>
      <c r="N40" s="1"/>
    </row>
    <row r="41" spans="1:14">
      <c r="A41" s="10" t="s">
        <v>19</v>
      </c>
      <c r="B41" s="10"/>
      <c r="C41" s="1"/>
      <c r="D41" s="46"/>
      <c r="E41" s="64" t="s">
        <v>20</v>
      </c>
      <c r="F41" s="64"/>
      <c r="G41" s="1" t="s">
        <v>21</v>
      </c>
      <c r="H41" s="84"/>
      <c r="I41" s="69"/>
      <c r="J41" s="67"/>
      <c r="K41" s="68"/>
      <c r="L41" s="69"/>
      <c r="M41" s="70"/>
      <c r="N41" s="1"/>
    </row>
    <row r="42" spans="1:14" ht="16.5">
      <c r="A42" s="10" t="s">
        <v>22</v>
      </c>
      <c r="B42" s="9"/>
      <c r="C42" s="71"/>
      <c r="D42" s="1"/>
      <c r="E42" s="196">
        <v>500</v>
      </c>
      <c r="F42" s="196"/>
      <c r="G42" s="1"/>
      <c r="H42" s="91"/>
      <c r="I42" s="92"/>
      <c r="J42" s="69"/>
      <c r="K42" s="69"/>
      <c r="L42" s="69"/>
      <c r="M42" s="70"/>
      <c r="N42" s="74"/>
    </row>
    <row r="43" spans="1:14">
      <c r="A43" s="10" t="s">
        <v>23</v>
      </c>
      <c r="B43" s="1"/>
      <c r="C43" s="75">
        <v>0</v>
      </c>
      <c r="D43" s="1"/>
      <c r="E43" s="1"/>
      <c r="F43" s="1"/>
      <c r="G43" s="1"/>
      <c r="H43" s="64"/>
      <c r="I43" s="23"/>
      <c r="J43" s="70"/>
      <c r="K43" s="70"/>
      <c r="L43" s="70"/>
      <c r="M43" s="70"/>
      <c r="N43" s="74"/>
    </row>
    <row r="44" spans="1:14">
      <c r="A44" s="1"/>
      <c r="B44" s="1"/>
      <c r="C44" s="61">
        <v>104450</v>
      </c>
      <c r="D44" s="1"/>
      <c r="E44" s="1"/>
      <c r="F44" s="1"/>
      <c r="G44" s="1"/>
      <c r="H44" s="70"/>
      <c r="I44" s="70"/>
      <c r="J44" s="70"/>
      <c r="K44" s="1"/>
      <c r="L44" s="70"/>
      <c r="M44" s="70"/>
      <c r="N44" s="74"/>
    </row>
    <row r="45" spans="1:14">
      <c r="A45" s="10" t="s">
        <v>24</v>
      </c>
      <c r="B45" s="1" t="s">
        <v>25</v>
      </c>
      <c r="C45" s="57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97" t="s">
        <v>16</v>
      </c>
      <c r="B46" s="197"/>
      <c r="C46" s="61">
        <f>SUM(C44+C45)</f>
        <v>104450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46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5" workbookViewId="0">
      <selection activeCell="L16" sqref="L16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40529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285</v>
      </c>
      <c r="C6" s="115" t="s">
        <v>60</v>
      </c>
      <c r="D6" s="95">
        <v>40525</v>
      </c>
      <c r="E6" s="95">
        <v>40529</v>
      </c>
      <c r="F6" s="96">
        <v>36116</v>
      </c>
      <c r="G6" s="97">
        <v>98000</v>
      </c>
      <c r="H6" s="97"/>
      <c r="I6" s="98"/>
      <c r="J6" s="97"/>
      <c r="K6" s="97">
        <v>98000</v>
      </c>
      <c r="L6" s="97"/>
      <c r="M6" s="97"/>
      <c r="N6" s="99">
        <f t="shared" ref="N6:N35" si="0">SUM(G6+I6)</f>
        <v>98000</v>
      </c>
    </row>
    <row r="7" spans="1:14">
      <c r="A7" s="114"/>
      <c r="B7" s="115" t="s">
        <v>281</v>
      </c>
      <c r="C7" s="115" t="s">
        <v>60</v>
      </c>
      <c r="D7" s="95">
        <v>40529</v>
      </c>
      <c r="E7" s="95">
        <v>40532</v>
      </c>
      <c r="F7" s="96">
        <v>36117</v>
      </c>
      <c r="G7" s="97">
        <v>156000</v>
      </c>
      <c r="H7" s="100"/>
      <c r="I7" s="98"/>
      <c r="J7" s="97"/>
      <c r="K7" s="97">
        <v>156000</v>
      </c>
      <c r="L7" s="101"/>
      <c r="M7" s="97"/>
      <c r="N7" s="99">
        <f t="shared" si="0"/>
        <v>156000</v>
      </c>
    </row>
    <row r="8" spans="1:14">
      <c r="A8" s="114"/>
      <c r="B8" s="115" t="s">
        <v>286</v>
      </c>
      <c r="C8" s="116" t="s">
        <v>60</v>
      </c>
      <c r="D8" s="95">
        <v>40530</v>
      </c>
      <c r="E8" s="95">
        <v>40531</v>
      </c>
      <c r="F8" s="96">
        <v>36118</v>
      </c>
      <c r="G8" s="97">
        <v>27500</v>
      </c>
      <c r="H8" s="100"/>
      <c r="I8" s="98"/>
      <c r="J8" s="97"/>
      <c r="K8" s="97">
        <v>27500</v>
      </c>
      <c r="L8" s="100"/>
      <c r="M8" s="97"/>
      <c r="N8" s="99">
        <f t="shared" si="0"/>
        <v>27500</v>
      </c>
    </row>
    <row r="9" spans="1:14">
      <c r="A9" s="114"/>
      <c r="B9" s="115" t="s">
        <v>288</v>
      </c>
      <c r="C9" s="95" t="s">
        <v>60</v>
      </c>
      <c r="D9" s="95">
        <v>40529</v>
      </c>
      <c r="E9" s="95">
        <v>40530</v>
      </c>
      <c r="F9" s="96">
        <v>36120</v>
      </c>
      <c r="G9" s="97">
        <v>27500</v>
      </c>
      <c r="H9" s="100"/>
      <c r="I9" s="98"/>
      <c r="J9" s="97"/>
      <c r="K9" s="97">
        <v>27500</v>
      </c>
      <c r="L9" s="100"/>
      <c r="M9" s="97"/>
      <c r="N9" s="99">
        <f t="shared" si="0"/>
        <v>27500</v>
      </c>
    </row>
    <row r="10" spans="1:14">
      <c r="A10" s="114"/>
      <c r="B10" s="117" t="s">
        <v>289</v>
      </c>
      <c r="C10" s="116"/>
      <c r="D10" s="95"/>
      <c r="E10" s="95"/>
      <c r="F10" s="96">
        <v>36121</v>
      </c>
      <c r="G10" s="97"/>
      <c r="H10" s="97" t="s">
        <v>27</v>
      </c>
      <c r="I10" s="98">
        <v>7000</v>
      </c>
      <c r="J10" s="97">
        <v>7000</v>
      </c>
      <c r="K10" s="97"/>
      <c r="L10" s="97"/>
      <c r="M10" s="97"/>
      <c r="N10" s="99">
        <f t="shared" si="0"/>
        <v>7000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316000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309000</v>
      </c>
      <c r="H37" s="61">
        <f>SUM(H6:H36)</f>
        <v>0</v>
      </c>
      <c r="I37" s="57">
        <f>SUM(I6:I35)</f>
        <v>7000</v>
      </c>
      <c r="J37" s="57">
        <f>SUM(J6:J35)</f>
        <v>7000</v>
      </c>
      <c r="K37" s="57">
        <f>SUM(K6:K35)</f>
        <v>309000</v>
      </c>
      <c r="L37" s="57">
        <f>SUM(L6:L36)</f>
        <v>0</v>
      </c>
      <c r="M37" s="57">
        <f>SUM(M6:M36)</f>
        <v>0</v>
      </c>
      <c r="N37" s="58">
        <f>SUM(J37:M37)</f>
        <v>316000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 t="s">
        <v>287</v>
      </c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7000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7000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5" workbookViewId="0">
      <selection activeCell="C39" sqref="C39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40528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4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276</v>
      </c>
      <c r="C6" s="115" t="s">
        <v>60</v>
      </c>
      <c r="D6" s="95">
        <v>40528</v>
      </c>
      <c r="E6" s="95">
        <v>40529</v>
      </c>
      <c r="F6" s="96">
        <v>36110</v>
      </c>
      <c r="G6" s="97">
        <v>24500</v>
      </c>
      <c r="H6" s="97"/>
      <c r="I6" s="98"/>
      <c r="J6" s="97"/>
      <c r="K6" s="97">
        <v>24500</v>
      </c>
      <c r="L6" s="97"/>
      <c r="M6" s="97"/>
      <c r="N6" s="99">
        <f t="shared" ref="N6:N35" si="0">SUM(G6+I6)</f>
        <v>24500</v>
      </c>
    </row>
    <row r="7" spans="1:14">
      <c r="A7" s="114"/>
      <c r="B7" s="115" t="s">
        <v>277</v>
      </c>
      <c r="C7" s="115" t="s">
        <v>60</v>
      </c>
      <c r="D7" s="95">
        <v>40528</v>
      </c>
      <c r="E7" s="95">
        <v>40529</v>
      </c>
      <c r="F7" s="96">
        <v>36111</v>
      </c>
      <c r="G7" s="97">
        <v>20500</v>
      </c>
      <c r="H7" s="100"/>
      <c r="I7" s="98"/>
      <c r="J7" s="97">
        <v>20500</v>
      </c>
      <c r="K7" s="97"/>
      <c r="L7" s="101"/>
      <c r="M7" s="97"/>
      <c r="N7" s="99">
        <f t="shared" si="0"/>
        <v>20500</v>
      </c>
    </row>
    <row r="8" spans="1:14">
      <c r="A8" s="114"/>
      <c r="B8" s="115" t="s">
        <v>278</v>
      </c>
      <c r="C8" s="116" t="s">
        <v>278</v>
      </c>
      <c r="D8" s="95">
        <v>40528</v>
      </c>
      <c r="E8" s="95">
        <v>40529</v>
      </c>
      <c r="F8" s="96">
        <v>36112</v>
      </c>
      <c r="G8" s="97">
        <v>15000</v>
      </c>
      <c r="H8" s="100"/>
      <c r="I8" s="98"/>
      <c r="J8" s="97">
        <v>15000</v>
      </c>
      <c r="K8" s="97"/>
      <c r="L8" s="100"/>
      <c r="M8" s="97"/>
      <c r="N8" s="99">
        <f t="shared" si="0"/>
        <v>15000</v>
      </c>
    </row>
    <row r="9" spans="1:14">
      <c r="A9" s="114"/>
      <c r="B9" s="115" t="s">
        <v>279</v>
      </c>
      <c r="C9" s="95" t="s">
        <v>60</v>
      </c>
      <c r="D9" s="95">
        <v>40528</v>
      </c>
      <c r="E9" s="95">
        <v>40529</v>
      </c>
      <c r="F9" s="96">
        <v>36113</v>
      </c>
      <c r="G9" s="97">
        <v>12500</v>
      </c>
      <c r="H9" s="100"/>
      <c r="I9" s="98"/>
      <c r="J9" s="97">
        <v>12500</v>
      </c>
      <c r="K9" s="97"/>
      <c r="L9" s="100"/>
      <c r="M9" s="97"/>
      <c r="N9" s="99">
        <f t="shared" si="0"/>
        <v>12500</v>
      </c>
    </row>
    <row r="10" spans="1:14">
      <c r="A10" s="114"/>
      <c r="B10" s="117" t="s">
        <v>280</v>
      </c>
      <c r="C10" s="116" t="s">
        <v>45</v>
      </c>
      <c r="D10" s="95">
        <v>40560</v>
      </c>
      <c r="E10" s="95">
        <v>40562</v>
      </c>
      <c r="F10" s="96">
        <v>36115</v>
      </c>
      <c r="G10" s="97">
        <v>56000</v>
      </c>
      <c r="H10" s="97"/>
      <c r="I10" s="98"/>
      <c r="J10" s="97"/>
      <c r="K10" s="97"/>
      <c r="L10" s="97"/>
      <c r="M10" s="97">
        <v>56000</v>
      </c>
      <c r="N10" s="99">
        <f t="shared" si="0"/>
        <v>56000</v>
      </c>
    </row>
    <row r="11" spans="1:14">
      <c r="A11" s="114"/>
      <c r="B11" s="117" t="s">
        <v>281</v>
      </c>
      <c r="C11" s="95" t="s">
        <v>45</v>
      </c>
      <c r="D11" s="95">
        <v>40538</v>
      </c>
      <c r="E11" s="95">
        <v>40541</v>
      </c>
      <c r="F11" s="96">
        <v>36115</v>
      </c>
      <c r="G11" s="97">
        <v>69000</v>
      </c>
      <c r="H11" s="97"/>
      <c r="I11" s="98"/>
      <c r="J11" s="98"/>
      <c r="K11" s="97"/>
      <c r="L11" s="97"/>
      <c r="M11" s="97">
        <v>69000</v>
      </c>
      <c r="N11" s="99">
        <f t="shared" si="0"/>
        <v>69000</v>
      </c>
    </row>
    <row r="12" spans="1:14">
      <c r="A12" s="114"/>
      <c r="B12" s="117" t="s">
        <v>282</v>
      </c>
      <c r="C12" s="95" t="s">
        <v>45</v>
      </c>
      <c r="D12" s="95">
        <v>40529</v>
      </c>
      <c r="E12" s="95">
        <v>40530</v>
      </c>
      <c r="F12" s="96">
        <v>36115</v>
      </c>
      <c r="G12" s="97">
        <v>32000</v>
      </c>
      <c r="H12" s="102"/>
      <c r="I12" s="98"/>
      <c r="J12" s="97"/>
      <c r="K12" s="97"/>
      <c r="L12" s="97"/>
      <c r="M12" s="57">
        <v>32000</v>
      </c>
      <c r="N12" s="99">
        <f t="shared" si="0"/>
        <v>32000</v>
      </c>
    </row>
    <row r="13" spans="1:14">
      <c r="A13" s="118"/>
      <c r="B13" s="117" t="s">
        <v>283</v>
      </c>
      <c r="C13" s="103" t="s">
        <v>45</v>
      </c>
      <c r="D13" s="103">
        <v>40529</v>
      </c>
      <c r="E13" s="103">
        <v>40531</v>
      </c>
      <c r="F13" s="104">
        <v>36115</v>
      </c>
      <c r="G13" s="97">
        <v>56000</v>
      </c>
      <c r="H13" s="105"/>
      <c r="I13" s="106"/>
      <c r="J13" s="97"/>
      <c r="K13" s="107"/>
      <c r="L13" s="97"/>
      <c r="M13" s="108">
        <v>56000</v>
      </c>
      <c r="N13" s="99">
        <f t="shared" si="0"/>
        <v>56000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285500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285500</v>
      </c>
      <c r="H37" s="61">
        <f>SUM(H6:H36)</f>
        <v>0</v>
      </c>
      <c r="I37" s="57">
        <f>SUM(I6:I35)</f>
        <v>0</v>
      </c>
      <c r="J37" s="57">
        <f>SUM(J6:J35)</f>
        <v>48000</v>
      </c>
      <c r="K37" s="57">
        <f>SUM(K6:K35)</f>
        <v>24500</v>
      </c>
      <c r="L37" s="57">
        <f>SUM(L6:L36)</f>
        <v>0</v>
      </c>
      <c r="M37" s="57">
        <f>SUM(M6:M36)</f>
        <v>213000</v>
      </c>
      <c r="N37" s="58">
        <f>SUM(J37:M37)</f>
        <v>285500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 t="s">
        <v>284</v>
      </c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48000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48000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25" workbookViewId="0">
      <selection activeCell="J6" sqref="J6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40528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49</v>
      </c>
      <c r="B6" s="115" t="s">
        <v>275</v>
      </c>
      <c r="C6" s="115" t="s">
        <v>60</v>
      </c>
      <c r="D6" s="95">
        <v>40526</v>
      </c>
      <c r="E6" s="95">
        <v>40528</v>
      </c>
      <c r="F6" s="96">
        <v>36109</v>
      </c>
      <c r="G6" s="97">
        <v>49000</v>
      </c>
      <c r="H6" s="97"/>
      <c r="I6" s="98"/>
      <c r="J6" s="97"/>
      <c r="K6" s="97">
        <v>49000</v>
      </c>
      <c r="L6" s="97"/>
      <c r="M6" s="97"/>
      <c r="N6" s="99">
        <f t="shared" ref="N6:N35" si="0">SUM(G6+I6)</f>
        <v>49000</v>
      </c>
    </row>
    <row r="7" spans="1:14">
      <c r="A7" s="114"/>
      <c r="B7" s="115"/>
      <c r="C7" s="115"/>
      <c r="D7" s="95"/>
      <c r="E7" s="95"/>
      <c r="F7" s="96"/>
      <c r="G7" s="97"/>
      <c r="H7" s="100"/>
      <c r="I7" s="98"/>
      <c r="J7" s="97"/>
      <c r="K7" s="97"/>
      <c r="L7" s="101"/>
      <c r="M7" s="97"/>
      <c r="N7" s="99">
        <f t="shared" si="0"/>
        <v>0</v>
      </c>
    </row>
    <row r="8" spans="1:14">
      <c r="A8" s="114"/>
      <c r="B8" s="115"/>
      <c r="C8" s="116"/>
      <c r="D8" s="95"/>
      <c r="E8" s="95"/>
      <c r="F8" s="96"/>
      <c r="G8" s="97"/>
      <c r="H8" s="100"/>
      <c r="I8" s="98"/>
      <c r="J8" s="97"/>
      <c r="K8" s="97"/>
      <c r="L8" s="100"/>
      <c r="M8" s="97"/>
      <c r="N8" s="99">
        <f t="shared" si="0"/>
        <v>0</v>
      </c>
    </row>
    <row r="9" spans="1:14">
      <c r="A9" s="114"/>
      <c r="B9" s="115"/>
      <c r="C9" s="95"/>
      <c r="D9" s="95"/>
      <c r="E9" s="95"/>
      <c r="F9" s="96"/>
      <c r="G9" s="97"/>
      <c r="H9" s="100"/>
      <c r="I9" s="98"/>
      <c r="J9" s="97"/>
      <c r="K9" s="97"/>
      <c r="L9" s="100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49000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49000</v>
      </c>
      <c r="H37" s="61">
        <f>SUM(H6:H36)</f>
        <v>0</v>
      </c>
      <c r="I37" s="57">
        <f>SUM(I6:I35)</f>
        <v>0</v>
      </c>
      <c r="J37" s="57">
        <f>SUM(J6:J35)</f>
        <v>0</v>
      </c>
      <c r="K37" s="57">
        <f>SUM(K6:K35)</f>
        <v>49000</v>
      </c>
      <c r="L37" s="57">
        <f>SUM(L6:L36)</f>
        <v>0</v>
      </c>
      <c r="M37" s="57">
        <f>SUM(M6:M36)</f>
        <v>0</v>
      </c>
      <c r="N37" s="58">
        <f>SUM(J37:M37)</f>
        <v>49000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sqref="A1:N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40527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269</v>
      </c>
      <c r="C6" s="115" t="s">
        <v>60</v>
      </c>
      <c r="D6" s="95">
        <v>40527</v>
      </c>
      <c r="E6" s="95">
        <v>40529</v>
      </c>
      <c r="F6" s="96">
        <v>36104</v>
      </c>
      <c r="G6" s="97">
        <v>49000</v>
      </c>
      <c r="H6" s="97"/>
      <c r="I6" s="98"/>
      <c r="J6" s="97"/>
      <c r="K6" s="97">
        <v>49000</v>
      </c>
      <c r="L6" s="97"/>
      <c r="M6" s="97"/>
      <c r="N6" s="99">
        <f t="shared" ref="N6:N35" si="0">SUM(G6+I6)</f>
        <v>49000</v>
      </c>
    </row>
    <row r="7" spans="1:14">
      <c r="A7" s="114"/>
      <c r="B7" s="115" t="s">
        <v>270</v>
      </c>
      <c r="C7" s="115" t="s">
        <v>60</v>
      </c>
      <c r="D7" s="95">
        <v>40527</v>
      </c>
      <c r="E7" s="95">
        <v>40530</v>
      </c>
      <c r="F7" s="96">
        <v>36105</v>
      </c>
      <c r="G7" s="97">
        <v>90000</v>
      </c>
      <c r="H7" s="100"/>
      <c r="I7" s="98"/>
      <c r="J7" s="97"/>
      <c r="K7" s="97">
        <v>90000</v>
      </c>
      <c r="L7" s="101"/>
      <c r="M7" s="97"/>
      <c r="N7" s="99">
        <f t="shared" si="0"/>
        <v>90000</v>
      </c>
    </row>
    <row r="8" spans="1:14">
      <c r="A8" s="114"/>
      <c r="B8" s="115" t="s">
        <v>271</v>
      </c>
      <c r="C8" s="116" t="s">
        <v>272</v>
      </c>
      <c r="D8" s="95">
        <v>40527</v>
      </c>
      <c r="E8" s="95">
        <v>40528</v>
      </c>
      <c r="F8" s="96">
        <v>36106</v>
      </c>
      <c r="G8" s="97">
        <v>20000</v>
      </c>
      <c r="H8" s="100"/>
      <c r="I8" s="98"/>
      <c r="J8" s="97"/>
      <c r="K8" s="97">
        <v>20000</v>
      </c>
      <c r="L8" s="100"/>
      <c r="M8" s="97"/>
      <c r="N8" s="99">
        <f t="shared" si="0"/>
        <v>20000</v>
      </c>
    </row>
    <row r="9" spans="1:14">
      <c r="A9" s="114"/>
      <c r="B9" s="115" t="s">
        <v>273</v>
      </c>
      <c r="C9" s="95" t="s">
        <v>272</v>
      </c>
      <c r="D9" s="95">
        <v>40527</v>
      </c>
      <c r="E9" s="95">
        <v>40528</v>
      </c>
      <c r="F9" s="96">
        <v>36107</v>
      </c>
      <c r="G9" s="97">
        <v>20000</v>
      </c>
      <c r="H9" s="100"/>
      <c r="I9" s="98"/>
      <c r="J9" s="97"/>
      <c r="K9" s="97">
        <v>20000</v>
      </c>
      <c r="L9" s="100"/>
      <c r="M9" s="97"/>
      <c r="N9" s="99">
        <f t="shared" si="0"/>
        <v>20000</v>
      </c>
    </row>
    <row r="10" spans="1:14">
      <c r="A10" s="114"/>
      <c r="B10" s="117" t="s">
        <v>274</v>
      </c>
      <c r="C10" s="116" t="s">
        <v>272</v>
      </c>
      <c r="D10" s="95">
        <v>40527</v>
      </c>
      <c r="E10" s="95">
        <v>40528</v>
      </c>
      <c r="F10" s="96">
        <v>36108</v>
      </c>
      <c r="G10" s="97">
        <v>20000</v>
      </c>
      <c r="H10" s="97"/>
      <c r="I10" s="98"/>
      <c r="J10" s="97"/>
      <c r="K10" s="97">
        <v>20000</v>
      </c>
      <c r="L10" s="97"/>
      <c r="M10" s="97"/>
      <c r="N10" s="99">
        <f t="shared" si="0"/>
        <v>20000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199000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199000</v>
      </c>
      <c r="H37" s="61">
        <f>SUM(H6:H36)</f>
        <v>0</v>
      </c>
      <c r="I37" s="57">
        <f>SUM(I6:I35)</f>
        <v>0</v>
      </c>
      <c r="J37" s="57">
        <f>SUM(J6:J35)</f>
        <v>0</v>
      </c>
      <c r="K37" s="57">
        <f>SUM(K6:K35)</f>
        <v>199000</v>
      </c>
      <c r="L37" s="57">
        <f>SUM(L6:L36)</f>
        <v>0</v>
      </c>
      <c r="M37" s="57">
        <f>SUM(M6:M36)</f>
        <v>0</v>
      </c>
      <c r="N37" s="58">
        <f>SUM(J37:M37)</f>
        <v>199000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4" workbookViewId="0">
      <selection activeCell="C44" sqref="C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40527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149</v>
      </c>
      <c r="B6" s="115" t="s">
        <v>30</v>
      </c>
      <c r="C6" s="115" t="s">
        <v>31</v>
      </c>
      <c r="D6" s="95">
        <v>40525</v>
      </c>
      <c r="E6" s="95">
        <v>40527</v>
      </c>
      <c r="F6" s="96">
        <v>36101</v>
      </c>
      <c r="G6" s="97">
        <v>42000</v>
      </c>
      <c r="H6" s="97"/>
      <c r="I6" s="98"/>
      <c r="J6" s="97">
        <v>42000</v>
      </c>
      <c r="K6" s="97"/>
      <c r="L6" s="97"/>
      <c r="M6" s="97"/>
      <c r="N6" s="99">
        <f t="shared" ref="N6:N35" si="0">SUM(G6+I6)</f>
        <v>42000</v>
      </c>
    </row>
    <row r="7" spans="1:14">
      <c r="A7" s="114" t="s">
        <v>266</v>
      </c>
      <c r="B7" s="115" t="s">
        <v>267</v>
      </c>
      <c r="C7" s="115" t="s">
        <v>31</v>
      </c>
      <c r="D7" s="95">
        <v>40526</v>
      </c>
      <c r="E7" s="95">
        <v>40527</v>
      </c>
      <c r="F7" s="96">
        <v>36102</v>
      </c>
      <c r="G7" s="97">
        <v>23000</v>
      </c>
      <c r="H7" s="100"/>
      <c r="I7" s="98"/>
      <c r="J7" s="97">
        <v>23000</v>
      </c>
      <c r="K7" s="97"/>
      <c r="L7" s="101"/>
      <c r="M7" s="97"/>
      <c r="N7" s="99">
        <f t="shared" si="0"/>
        <v>23000</v>
      </c>
    </row>
    <row r="8" spans="1:14">
      <c r="A8" s="114" t="s">
        <v>95</v>
      </c>
      <c r="B8" s="115" t="s">
        <v>268</v>
      </c>
      <c r="C8" s="116"/>
      <c r="D8" s="95">
        <v>40527</v>
      </c>
      <c r="E8" s="95">
        <v>40528</v>
      </c>
      <c r="F8" s="96">
        <v>36103</v>
      </c>
      <c r="G8" s="97">
        <v>24500</v>
      </c>
      <c r="H8" s="100"/>
      <c r="I8" s="98"/>
      <c r="J8" s="97">
        <v>24500</v>
      </c>
      <c r="K8" s="97"/>
      <c r="L8" s="100"/>
      <c r="M8" s="97"/>
      <c r="N8" s="99">
        <f t="shared" si="0"/>
        <v>24500</v>
      </c>
    </row>
    <row r="9" spans="1:14">
      <c r="A9" s="114"/>
      <c r="B9" s="115"/>
      <c r="C9" s="95"/>
      <c r="D9" s="95"/>
      <c r="E9" s="95"/>
      <c r="F9" s="96"/>
      <c r="G9" s="97"/>
      <c r="H9" s="100"/>
      <c r="I9" s="98"/>
      <c r="J9" s="97"/>
      <c r="K9" s="97"/>
      <c r="L9" s="100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89500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89500</v>
      </c>
      <c r="H37" s="61">
        <f>SUM(H6:H36)</f>
        <v>0</v>
      </c>
      <c r="I37" s="57">
        <f>SUM(I6:I35)</f>
        <v>0</v>
      </c>
      <c r="J37" s="57">
        <f>SUM(J6:J35)</f>
        <v>89500</v>
      </c>
      <c r="K37" s="57">
        <f>SUM(K6:K35)</f>
        <v>0</v>
      </c>
      <c r="L37" s="57">
        <f>SUM(L6:L36)</f>
        <v>0</v>
      </c>
      <c r="M37" s="57">
        <f>SUM(M6:M36)</f>
        <v>0</v>
      </c>
      <c r="N37" s="58">
        <f>SUM(J37:M37)</f>
        <v>89500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500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89500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89500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16" workbookViewId="0">
      <selection activeCell="C44" sqref="C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40526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261</v>
      </c>
      <c r="C6" s="115" t="s">
        <v>262</v>
      </c>
      <c r="D6" s="95">
        <v>40526</v>
      </c>
      <c r="E6" s="95">
        <v>40527</v>
      </c>
      <c r="F6" s="96">
        <v>36098</v>
      </c>
      <c r="G6" s="97">
        <v>27995</v>
      </c>
      <c r="H6" s="97"/>
      <c r="I6" s="98"/>
      <c r="J6" s="97"/>
      <c r="K6" s="97">
        <v>27995</v>
      </c>
      <c r="L6" s="97"/>
      <c r="M6" s="97"/>
      <c r="N6" s="99">
        <f t="shared" ref="N6:N35" si="0">SUM(G6+I6)</f>
        <v>27995</v>
      </c>
    </row>
    <row r="7" spans="1:14">
      <c r="A7" s="114" t="s">
        <v>263</v>
      </c>
      <c r="B7" s="115" t="s">
        <v>261</v>
      </c>
      <c r="C7" s="115"/>
      <c r="D7" s="95"/>
      <c r="E7" s="95"/>
      <c r="F7" s="96">
        <v>36099</v>
      </c>
      <c r="G7" s="97">
        <v>12725</v>
      </c>
      <c r="H7" s="100"/>
      <c r="I7" s="98"/>
      <c r="J7" s="97">
        <v>12725</v>
      </c>
      <c r="K7" s="97"/>
      <c r="L7" s="101"/>
      <c r="M7" s="97"/>
      <c r="N7" s="99">
        <f t="shared" si="0"/>
        <v>12725</v>
      </c>
    </row>
    <row r="8" spans="1:14">
      <c r="A8" s="114" t="s">
        <v>95</v>
      </c>
      <c r="B8" s="115" t="s">
        <v>264</v>
      </c>
      <c r="C8" s="116" t="s">
        <v>265</v>
      </c>
      <c r="D8" s="95">
        <v>40526</v>
      </c>
      <c r="E8" s="95">
        <v>40527</v>
      </c>
      <c r="F8" s="96">
        <v>36100</v>
      </c>
      <c r="G8" s="97">
        <v>24941</v>
      </c>
      <c r="H8" s="100"/>
      <c r="I8" s="98"/>
      <c r="J8" s="97">
        <v>24941</v>
      </c>
      <c r="K8" s="97"/>
      <c r="L8" s="100"/>
      <c r="M8" s="97"/>
      <c r="N8" s="99">
        <f t="shared" si="0"/>
        <v>24941</v>
      </c>
    </row>
    <row r="9" spans="1:14">
      <c r="A9" s="114"/>
      <c r="B9" s="115"/>
      <c r="C9" s="95"/>
      <c r="D9" s="95"/>
      <c r="E9" s="95"/>
      <c r="F9" s="96"/>
      <c r="G9" s="97"/>
      <c r="H9" s="100"/>
      <c r="I9" s="98"/>
      <c r="J9" s="97"/>
      <c r="K9" s="97"/>
      <c r="L9" s="100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65661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65661</v>
      </c>
      <c r="H37" s="61">
        <f>SUM(H6:H36)</f>
        <v>0</v>
      </c>
      <c r="I37" s="57">
        <f>SUM(I6:I35)</f>
        <v>0</v>
      </c>
      <c r="J37" s="57">
        <f>SUM(J6:J35)</f>
        <v>37666</v>
      </c>
      <c r="K37" s="57">
        <f>SUM(K6:K35)</f>
        <v>27995</v>
      </c>
      <c r="L37" s="57">
        <f>SUM(L6:L36)</f>
        <v>0</v>
      </c>
      <c r="M37" s="57">
        <f>SUM(M6:M36)</f>
        <v>0</v>
      </c>
      <c r="N37" s="58">
        <f>SUM(J37:M37)</f>
        <v>65661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70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35630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2035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37665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31" workbookViewId="0">
      <selection activeCell="M17" sqref="M17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40526</v>
      </c>
      <c r="L3" s="195"/>
      <c r="M3" s="195"/>
      <c r="N3" s="7" t="s">
        <v>256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258</v>
      </c>
      <c r="C6" s="115" t="s">
        <v>259</v>
      </c>
      <c r="D6" s="95">
        <v>40525</v>
      </c>
      <c r="E6" s="95">
        <v>40526</v>
      </c>
      <c r="F6" s="96">
        <v>36093</v>
      </c>
      <c r="G6" s="97">
        <v>76350</v>
      </c>
      <c r="H6" s="97"/>
      <c r="I6" s="98"/>
      <c r="J6" s="97"/>
      <c r="K6" s="97">
        <v>76350</v>
      </c>
      <c r="L6" s="97"/>
      <c r="M6" s="97"/>
      <c r="N6" s="99">
        <f t="shared" ref="N6:N35" si="0">SUM(G6+I6)</f>
        <v>76350</v>
      </c>
    </row>
    <row r="7" spans="1:14">
      <c r="A7" s="114"/>
      <c r="B7" s="115" t="s">
        <v>257</v>
      </c>
      <c r="C7" s="115" t="s">
        <v>60</v>
      </c>
      <c r="D7" s="95">
        <v>40524</v>
      </c>
      <c r="E7" s="95">
        <v>40526</v>
      </c>
      <c r="F7" s="96">
        <v>36094</v>
      </c>
      <c r="G7" s="97">
        <v>49882</v>
      </c>
      <c r="H7" s="100"/>
      <c r="I7" s="98"/>
      <c r="J7" s="97"/>
      <c r="K7" s="97">
        <v>49882</v>
      </c>
      <c r="L7" s="101"/>
      <c r="M7" s="97"/>
      <c r="N7" s="99">
        <f t="shared" si="0"/>
        <v>49882</v>
      </c>
    </row>
    <row r="8" spans="1:14">
      <c r="A8" s="114"/>
      <c r="B8" s="115" t="s">
        <v>162</v>
      </c>
      <c r="C8" s="116" t="s">
        <v>60</v>
      </c>
      <c r="D8" s="95">
        <v>40525</v>
      </c>
      <c r="E8" s="95">
        <v>40526</v>
      </c>
      <c r="F8" s="96">
        <v>36095</v>
      </c>
      <c r="G8" s="97">
        <v>33594</v>
      </c>
      <c r="H8" s="100"/>
      <c r="I8" s="98"/>
      <c r="J8" s="97"/>
      <c r="K8" s="97">
        <v>33594</v>
      </c>
      <c r="L8" s="100"/>
      <c r="M8" s="97"/>
      <c r="N8" s="99">
        <f t="shared" si="0"/>
        <v>33594</v>
      </c>
    </row>
    <row r="9" spans="1:14">
      <c r="A9" s="114"/>
      <c r="B9" s="115" t="s">
        <v>51</v>
      </c>
      <c r="C9" s="95"/>
      <c r="D9" s="95"/>
      <c r="E9" s="95"/>
      <c r="F9" s="96">
        <v>36096</v>
      </c>
      <c r="G9" s="97"/>
      <c r="H9" s="100" t="s">
        <v>27</v>
      </c>
      <c r="I9" s="98">
        <v>2100</v>
      </c>
      <c r="J9" s="97">
        <v>2100</v>
      </c>
      <c r="K9" s="97"/>
      <c r="L9" s="100"/>
      <c r="M9" s="97"/>
      <c r="N9" s="99">
        <f t="shared" si="0"/>
        <v>2100</v>
      </c>
    </row>
    <row r="10" spans="1:14">
      <c r="A10" s="114" t="s">
        <v>93</v>
      </c>
      <c r="B10" s="117" t="s">
        <v>260</v>
      </c>
      <c r="C10" s="116" t="s">
        <v>60</v>
      </c>
      <c r="D10" s="95">
        <v>40526</v>
      </c>
      <c r="E10" s="95">
        <v>40527</v>
      </c>
      <c r="F10" s="96">
        <v>36097</v>
      </c>
      <c r="G10" s="97">
        <v>24941</v>
      </c>
      <c r="H10" s="97"/>
      <c r="I10" s="98"/>
      <c r="J10" s="97"/>
      <c r="K10" s="97">
        <v>24941</v>
      </c>
      <c r="L10" s="97"/>
      <c r="M10" s="97"/>
      <c r="N10" s="99">
        <f t="shared" si="0"/>
        <v>24941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186867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184767</v>
      </c>
      <c r="H37" s="61">
        <f>SUM(H6:H36)</f>
        <v>0</v>
      </c>
      <c r="I37" s="57">
        <f>SUM(I6:I35)</f>
        <v>2100</v>
      </c>
      <c r="J37" s="57">
        <f>SUM(J6:J35)</f>
        <v>2100</v>
      </c>
      <c r="K37" s="57">
        <f>SUM(K6:K35)</f>
        <v>184767</v>
      </c>
      <c r="L37" s="57">
        <f>SUM(L6:L36)</f>
        <v>0</v>
      </c>
      <c r="M37" s="57">
        <f>SUM(M6:M36)</f>
        <v>0</v>
      </c>
      <c r="N37" s="58">
        <f>SUM(J37:M37)</f>
        <v>186867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/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2100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2100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6" workbookViewId="0">
      <selection activeCell="D22" sqref="D22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40525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162</v>
      </c>
      <c r="C6" s="115" t="s">
        <v>60</v>
      </c>
      <c r="D6" s="95"/>
      <c r="E6" s="95"/>
      <c r="F6" s="96">
        <v>36084</v>
      </c>
      <c r="G6" s="97"/>
      <c r="H6" s="97" t="s">
        <v>248</v>
      </c>
      <c r="I6" s="98">
        <v>66170</v>
      </c>
      <c r="J6" s="97"/>
      <c r="K6" s="97">
        <v>66170</v>
      </c>
      <c r="L6" s="97"/>
      <c r="M6" s="97"/>
      <c r="N6" s="99">
        <f t="shared" ref="N6:N35" si="0">SUM(G6+I6)</f>
        <v>66170</v>
      </c>
    </row>
    <row r="7" spans="1:14">
      <c r="A7" s="114"/>
      <c r="B7" s="115" t="s">
        <v>249</v>
      </c>
      <c r="C7" s="115" t="s">
        <v>60</v>
      </c>
      <c r="D7" s="95">
        <v>40525</v>
      </c>
      <c r="E7" s="95">
        <v>40526</v>
      </c>
      <c r="F7" s="96">
        <v>36085</v>
      </c>
      <c r="G7" s="97">
        <v>29522</v>
      </c>
      <c r="H7" s="100"/>
      <c r="I7" s="98"/>
      <c r="J7" s="97"/>
      <c r="K7" s="97">
        <v>29522</v>
      </c>
      <c r="L7" s="101"/>
      <c r="M7" s="97"/>
      <c r="N7" s="99">
        <f t="shared" si="0"/>
        <v>29522</v>
      </c>
    </row>
    <row r="8" spans="1:14">
      <c r="A8" s="114"/>
      <c r="B8" s="115" t="s">
        <v>250</v>
      </c>
      <c r="C8" s="116" t="s">
        <v>60</v>
      </c>
      <c r="D8" s="95">
        <v>40525</v>
      </c>
      <c r="E8" s="95">
        <v>40526</v>
      </c>
      <c r="F8" s="96">
        <v>36086</v>
      </c>
      <c r="G8" s="97">
        <v>24941</v>
      </c>
      <c r="H8" s="100"/>
      <c r="I8" s="98"/>
      <c r="J8" s="97"/>
      <c r="K8" s="97">
        <v>24941</v>
      </c>
      <c r="L8" s="100"/>
      <c r="M8" s="97"/>
      <c r="N8" s="99">
        <f t="shared" si="0"/>
        <v>24941</v>
      </c>
    </row>
    <row r="9" spans="1:14">
      <c r="A9" s="114"/>
      <c r="B9" s="115" t="s">
        <v>251</v>
      </c>
      <c r="C9" s="95" t="s">
        <v>60</v>
      </c>
      <c r="D9" s="95">
        <v>40540</v>
      </c>
      <c r="E9" s="95">
        <v>40543</v>
      </c>
      <c r="F9" s="96">
        <v>36087</v>
      </c>
      <c r="G9" s="97">
        <v>91620</v>
      </c>
      <c r="H9" s="100"/>
      <c r="I9" s="98"/>
      <c r="J9" s="97"/>
      <c r="K9" s="97"/>
      <c r="L9" s="100"/>
      <c r="M9" s="97">
        <v>91620</v>
      </c>
      <c r="N9" s="99">
        <f t="shared" si="0"/>
        <v>91620</v>
      </c>
    </row>
    <row r="10" spans="1:14">
      <c r="A10" s="114"/>
      <c r="B10" s="117" t="s">
        <v>252</v>
      </c>
      <c r="C10" s="116" t="s">
        <v>60</v>
      </c>
      <c r="D10" s="95">
        <v>40525</v>
      </c>
      <c r="E10" s="95">
        <v>40526</v>
      </c>
      <c r="F10" s="96">
        <v>36088</v>
      </c>
      <c r="G10" s="97">
        <v>20000</v>
      </c>
      <c r="H10" s="97"/>
      <c r="I10" s="98"/>
      <c r="J10" s="97"/>
      <c r="K10" s="97">
        <v>20000</v>
      </c>
      <c r="L10" s="97"/>
      <c r="M10" s="97"/>
      <c r="N10" s="99">
        <f t="shared" si="0"/>
        <v>20000</v>
      </c>
    </row>
    <row r="11" spans="1:14">
      <c r="A11" s="114"/>
      <c r="B11" s="117" t="s">
        <v>253</v>
      </c>
      <c r="C11" s="95" t="s">
        <v>60</v>
      </c>
      <c r="D11" s="95">
        <v>40525</v>
      </c>
      <c r="E11" s="95">
        <v>40526</v>
      </c>
      <c r="F11" s="96">
        <v>36089</v>
      </c>
      <c r="G11" s="97">
        <v>20000</v>
      </c>
      <c r="H11" s="97"/>
      <c r="I11" s="98"/>
      <c r="J11" s="98"/>
      <c r="K11" s="97">
        <v>20000</v>
      </c>
      <c r="L11" s="97"/>
      <c r="M11" s="97"/>
      <c r="N11" s="99">
        <f t="shared" si="0"/>
        <v>20000</v>
      </c>
    </row>
    <row r="12" spans="1:14">
      <c r="A12" s="114"/>
      <c r="B12" s="117" t="s">
        <v>254</v>
      </c>
      <c r="C12" s="95" t="s">
        <v>60</v>
      </c>
      <c r="D12" s="95">
        <v>40525</v>
      </c>
      <c r="E12" s="95">
        <v>40526</v>
      </c>
      <c r="F12" s="96">
        <v>36090</v>
      </c>
      <c r="G12" s="97">
        <v>20000</v>
      </c>
      <c r="H12" s="102"/>
      <c r="I12" s="98"/>
      <c r="J12" s="97"/>
      <c r="K12" s="97">
        <v>20000</v>
      </c>
      <c r="L12" s="97"/>
      <c r="M12" s="57"/>
      <c r="N12" s="99">
        <f t="shared" si="0"/>
        <v>20000</v>
      </c>
    </row>
    <row r="13" spans="1:14">
      <c r="A13" s="118"/>
      <c r="B13" s="117" t="s">
        <v>162</v>
      </c>
      <c r="C13" s="103" t="s">
        <v>60</v>
      </c>
      <c r="D13" s="103"/>
      <c r="E13" s="103"/>
      <c r="F13" s="104">
        <v>36091</v>
      </c>
      <c r="G13" s="97"/>
      <c r="H13" s="105" t="s">
        <v>255</v>
      </c>
      <c r="I13" s="106">
        <v>22396</v>
      </c>
      <c r="J13" s="97"/>
      <c r="K13" s="107">
        <v>22396</v>
      </c>
      <c r="L13" s="97"/>
      <c r="M13" s="108"/>
      <c r="N13" s="99">
        <f t="shared" si="0"/>
        <v>22396</v>
      </c>
    </row>
    <row r="14" spans="1:14">
      <c r="A14" s="118"/>
      <c r="B14" s="119" t="s">
        <v>51</v>
      </c>
      <c r="C14" s="103"/>
      <c r="D14" s="103"/>
      <c r="E14" s="103"/>
      <c r="F14" s="109">
        <v>36092</v>
      </c>
      <c r="G14" s="105"/>
      <c r="H14" s="105" t="s">
        <v>27</v>
      </c>
      <c r="I14" s="106">
        <v>4000</v>
      </c>
      <c r="J14" s="105">
        <v>4000</v>
      </c>
      <c r="K14" s="107"/>
      <c r="L14" s="105"/>
      <c r="M14" s="108"/>
      <c r="N14" s="99">
        <f t="shared" si="0"/>
        <v>4000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298649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206083</v>
      </c>
      <c r="H37" s="61">
        <f>SUM(H6:H36)</f>
        <v>0</v>
      </c>
      <c r="I37" s="57">
        <f>SUM(I6:I35)</f>
        <v>92566</v>
      </c>
      <c r="J37" s="57">
        <f>SUM(J6:J35)</f>
        <v>4000</v>
      </c>
      <c r="K37" s="57">
        <f>SUM(K6:K35)</f>
        <v>203029</v>
      </c>
      <c r="L37" s="57">
        <f>SUM(L6:L36)</f>
        <v>0</v>
      </c>
      <c r="M37" s="57">
        <f>SUM(M6:M36)</f>
        <v>91620</v>
      </c>
      <c r="N37" s="58">
        <f>SUM(J37:M37)</f>
        <v>298649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/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4000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4000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/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40525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239</v>
      </c>
      <c r="C6" s="115" t="s">
        <v>240</v>
      </c>
      <c r="D6" s="95">
        <v>40558</v>
      </c>
      <c r="E6" s="95">
        <v>40561</v>
      </c>
      <c r="F6" s="96">
        <v>36078</v>
      </c>
      <c r="G6" s="97">
        <v>85512</v>
      </c>
      <c r="H6" s="97"/>
      <c r="I6" s="98"/>
      <c r="J6" s="97"/>
      <c r="K6" s="97"/>
      <c r="L6" s="97"/>
      <c r="M6" s="97">
        <v>85512</v>
      </c>
      <c r="N6" s="99">
        <f t="shared" ref="N6:N35" si="0">SUM(G6+I6)</f>
        <v>85512</v>
      </c>
    </row>
    <row r="7" spans="1:14">
      <c r="A7" s="114"/>
      <c r="B7" s="115" t="s">
        <v>241</v>
      </c>
      <c r="C7" s="115" t="s">
        <v>60</v>
      </c>
      <c r="D7" s="95"/>
      <c r="E7" s="95"/>
      <c r="F7" s="96">
        <v>36079</v>
      </c>
      <c r="G7" s="97"/>
      <c r="H7" s="100" t="s">
        <v>242</v>
      </c>
      <c r="I7" s="98">
        <v>183240</v>
      </c>
      <c r="J7" s="97"/>
      <c r="K7" s="97">
        <v>183240</v>
      </c>
      <c r="L7" s="101"/>
      <c r="M7" s="97"/>
      <c r="N7" s="99">
        <f t="shared" si="0"/>
        <v>183240</v>
      </c>
    </row>
    <row r="8" spans="1:14">
      <c r="A8" s="114"/>
      <c r="B8" s="115" t="s">
        <v>241</v>
      </c>
      <c r="C8" s="116" t="s">
        <v>60</v>
      </c>
      <c r="D8" s="95"/>
      <c r="E8" s="95"/>
      <c r="F8" s="96">
        <v>36081</v>
      </c>
      <c r="G8" s="97"/>
      <c r="H8" s="100" t="s">
        <v>244</v>
      </c>
      <c r="I8" s="98">
        <v>50391</v>
      </c>
      <c r="J8" s="97"/>
      <c r="K8" s="97">
        <v>50391</v>
      </c>
      <c r="L8" s="100"/>
      <c r="M8" s="97"/>
      <c r="N8" s="99">
        <f t="shared" si="0"/>
        <v>50391</v>
      </c>
    </row>
    <row r="9" spans="1:14">
      <c r="A9" s="114"/>
      <c r="B9" s="115" t="s">
        <v>245</v>
      </c>
      <c r="C9" s="95" t="s">
        <v>246</v>
      </c>
      <c r="D9" s="95">
        <v>40523</v>
      </c>
      <c r="E9" s="95">
        <v>40525</v>
      </c>
      <c r="F9" s="96">
        <v>36082</v>
      </c>
      <c r="G9" s="97">
        <v>196087.16</v>
      </c>
      <c r="H9" s="100"/>
      <c r="I9" s="98"/>
      <c r="J9" s="97"/>
      <c r="K9" s="97"/>
      <c r="L9" s="100"/>
      <c r="M9" s="97">
        <v>196087.16</v>
      </c>
      <c r="N9" s="99">
        <f t="shared" si="0"/>
        <v>196087.16</v>
      </c>
    </row>
    <row r="10" spans="1:14">
      <c r="A10" s="114"/>
      <c r="B10" s="117" t="s">
        <v>247</v>
      </c>
      <c r="C10" s="116" t="s">
        <v>60</v>
      </c>
      <c r="D10" s="95">
        <v>40523</v>
      </c>
      <c r="E10" s="95">
        <v>40525</v>
      </c>
      <c r="F10" s="96">
        <v>36083</v>
      </c>
      <c r="G10" s="97">
        <v>60062</v>
      </c>
      <c r="H10" s="97"/>
      <c r="I10" s="98"/>
      <c r="J10" s="97"/>
      <c r="K10" s="97">
        <v>60062</v>
      </c>
      <c r="L10" s="97"/>
      <c r="M10" s="97"/>
      <c r="N10" s="99">
        <f t="shared" si="0"/>
        <v>60062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575292.16000000003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341661.16000000003</v>
      </c>
      <c r="H37" s="61">
        <f>SUM(H6:H36)</f>
        <v>0</v>
      </c>
      <c r="I37" s="57">
        <f>SUM(I6:I35)</f>
        <v>233631</v>
      </c>
      <c r="J37" s="57">
        <f>SUM(J6:J35)</f>
        <v>0</v>
      </c>
      <c r="K37" s="57">
        <f>SUM(K6:K35)</f>
        <v>293693</v>
      </c>
      <c r="L37" s="57">
        <f>SUM(L6:L36)</f>
        <v>0</v>
      </c>
      <c r="M37" s="57">
        <f>SUM(M6:M36)</f>
        <v>281599.16000000003</v>
      </c>
      <c r="N37" s="58">
        <f>SUM(J37:M37)</f>
        <v>575292.16000000003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 t="s">
        <v>243</v>
      </c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/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35" workbookViewId="0">
      <selection sqref="A1:O4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40524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235</v>
      </c>
      <c r="B6" s="115" t="s">
        <v>234</v>
      </c>
      <c r="C6" s="115" t="s">
        <v>60</v>
      </c>
      <c r="D6" s="95">
        <v>40523</v>
      </c>
      <c r="E6" s="95">
        <v>40524</v>
      </c>
      <c r="F6" s="96">
        <v>36074</v>
      </c>
      <c r="G6" s="97">
        <v>38684</v>
      </c>
      <c r="H6" s="97"/>
      <c r="I6" s="98"/>
      <c r="J6" s="97"/>
      <c r="K6" s="97">
        <v>38684</v>
      </c>
      <c r="L6" s="97"/>
      <c r="M6" s="97"/>
      <c r="N6" s="99">
        <f t="shared" ref="N6:N35" si="0">SUM(G6+I6)</f>
        <v>38684</v>
      </c>
    </row>
    <row r="7" spans="1:14">
      <c r="A7" s="114" t="s">
        <v>91</v>
      </c>
      <c r="B7" s="115" t="s">
        <v>234</v>
      </c>
      <c r="C7" s="115" t="s">
        <v>60</v>
      </c>
      <c r="D7" s="95">
        <v>40523</v>
      </c>
      <c r="E7" s="95">
        <v>40524</v>
      </c>
      <c r="F7" s="96">
        <v>36074</v>
      </c>
      <c r="G7" s="97">
        <v>33085</v>
      </c>
      <c r="H7" s="100"/>
      <c r="I7" s="98"/>
      <c r="J7" s="97">
        <v>33085</v>
      </c>
      <c r="K7" s="97"/>
      <c r="L7" s="101"/>
      <c r="M7" s="97"/>
      <c r="N7" s="99">
        <f t="shared" si="0"/>
        <v>33085</v>
      </c>
    </row>
    <row r="8" spans="1:14">
      <c r="A8" s="114" t="s">
        <v>236</v>
      </c>
      <c r="B8" s="115" t="s">
        <v>237</v>
      </c>
      <c r="C8" s="116" t="s">
        <v>60</v>
      </c>
      <c r="D8" s="95">
        <v>40522</v>
      </c>
      <c r="E8" s="95">
        <v>40524</v>
      </c>
      <c r="F8" s="96">
        <v>36075</v>
      </c>
      <c r="G8" s="97">
        <v>49882</v>
      </c>
      <c r="H8" s="100"/>
      <c r="I8" s="98"/>
      <c r="J8" s="97"/>
      <c r="K8" s="97">
        <v>49882</v>
      </c>
      <c r="L8" s="100"/>
      <c r="M8" s="97"/>
      <c r="N8" s="99">
        <f t="shared" si="0"/>
        <v>49882</v>
      </c>
    </row>
    <row r="9" spans="1:14">
      <c r="A9" s="114" t="s">
        <v>238</v>
      </c>
      <c r="B9" s="115" t="s">
        <v>61</v>
      </c>
      <c r="C9" s="95" t="s">
        <v>60</v>
      </c>
      <c r="D9" s="95">
        <v>40522</v>
      </c>
      <c r="E9" s="95">
        <v>40463</v>
      </c>
      <c r="F9" s="96">
        <v>36076</v>
      </c>
      <c r="G9" s="97">
        <v>49882</v>
      </c>
      <c r="H9" s="100"/>
      <c r="I9" s="98"/>
      <c r="J9" s="97"/>
      <c r="K9" s="97">
        <v>49882</v>
      </c>
      <c r="L9" s="100"/>
      <c r="M9" s="97"/>
      <c r="N9" s="99">
        <f t="shared" si="0"/>
        <v>49882</v>
      </c>
    </row>
    <row r="10" spans="1:14">
      <c r="A10" s="114"/>
      <c r="B10" s="117" t="s">
        <v>51</v>
      </c>
      <c r="C10" s="116"/>
      <c r="D10" s="95"/>
      <c r="E10" s="95"/>
      <c r="F10" s="96">
        <v>36077</v>
      </c>
      <c r="G10" s="97"/>
      <c r="H10" s="97" t="s">
        <v>44</v>
      </c>
      <c r="I10" s="98">
        <v>3200</v>
      </c>
      <c r="J10" s="97">
        <v>3200</v>
      </c>
      <c r="K10" s="97"/>
      <c r="L10" s="97"/>
      <c r="M10" s="97"/>
      <c r="N10" s="99">
        <f t="shared" si="0"/>
        <v>3200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174733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171533</v>
      </c>
      <c r="H37" s="61">
        <f>SUM(H6:H36)</f>
        <v>0</v>
      </c>
      <c r="I37" s="57">
        <f>SUM(I6:I35)</f>
        <v>3200</v>
      </c>
      <c r="J37" s="57">
        <f>SUM(J6:J35)</f>
        <v>36285</v>
      </c>
      <c r="K37" s="57">
        <f>SUM(K6:K35)</f>
        <v>138448</v>
      </c>
      <c r="L37" s="57">
        <f>SUM(L6:L36)</f>
        <v>0</v>
      </c>
      <c r="M37" s="57">
        <f>SUM(M6:M36)</f>
        <v>0</v>
      </c>
      <c r="N37" s="58">
        <f>SUM(J37:M37)</f>
        <v>174733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65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33085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3200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36285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40542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437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449</v>
      </c>
      <c r="C6" s="115" t="s">
        <v>60</v>
      </c>
      <c r="D6" s="95">
        <v>40542</v>
      </c>
      <c r="E6" s="95">
        <v>40543</v>
      </c>
      <c r="F6" s="96">
        <v>36267</v>
      </c>
      <c r="G6" s="97">
        <v>35000</v>
      </c>
      <c r="H6" s="97"/>
      <c r="I6" s="98"/>
      <c r="J6" s="97"/>
      <c r="K6" s="97">
        <v>35000</v>
      </c>
      <c r="L6" s="97"/>
      <c r="M6" s="97"/>
      <c r="N6" s="99">
        <f t="shared" ref="N6:N37" si="0">SUM(G6+I6)</f>
        <v>35000</v>
      </c>
    </row>
    <row r="7" spans="1:14">
      <c r="A7" s="114"/>
      <c r="B7" s="115" t="s">
        <v>450</v>
      </c>
      <c r="C7" s="115" t="s">
        <v>451</v>
      </c>
      <c r="D7" s="95">
        <v>40553</v>
      </c>
      <c r="E7" s="95">
        <v>40557</v>
      </c>
      <c r="F7" s="96">
        <v>36268</v>
      </c>
      <c r="G7" s="97">
        <v>112000</v>
      </c>
      <c r="H7" s="97"/>
      <c r="I7" s="98"/>
      <c r="J7" s="97"/>
      <c r="K7" s="97"/>
      <c r="L7" s="97"/>
      <c r="M7" s="97">
        <v>112000</v>
      </c>
      <c r="N7" s="99">
        <f t="shared" si="0"/>
        <v>112000</v>
      </c>
    </row>
    <row r="8" spans="1:14">
      <c r="A8" s="114"/>
      <c r="B8" s="115" t="s">
        <v>449</v>
      </c>
      <c r="C8" s="115" t="s">
        <v>452</v>
      </c>
      <c r="D8" s="95"/>
      <c r="E8" s="95"/>
      <c r="F8" s="96">
        <v>36269</v>
      </c>
      <c r="G8" s="97"/>
      <c r="H8" s="97" t="s">
        <v>453</v>
      </c>
      <c r="I8" s="98">
        <v>39000</v>
      </c>
      <c r="J8" s="97"/>
      <c r="K8" s="97">
        <v>39000</v>
      </c>
      <c r="L8" s="97"/>
      <c r="M8" s="97"/>
      <c r="N8" s="99">
        <f t="shared" si="0"/>
        <v>39000</v>
      </c>
    </row>
    <row r="9" spans="1:14">
      <c r="A9" s="114"/>
      <c r="B9" s="115" t="s">
        <v>454</v>
      </c>
      <c r="C9" s="115" t="s">
        <v>60</v>
      </c>
      <c r="D9" s="95">
        <v>40542</v>
      </c>
      <c r="E9" s="95">
        <v>40544</v>
      </c>
      <c r="F9" s="96">
        <v>36270</v>
      </c>
      <c r="G9" s="97">
        <v>80000</v>
      </c>
      <c r="H9" s="97"/>
      <c r="I9" s="98"/>
      <c r="J9" s="97">
        <v>80000</v>
      </c>
      <c r="K9" s="97"/>
      <c r="L9" s="97"/>
      <c r="M9" s="97"/>
      <c r="N9" s="99">
        <f t="shared" si="0"/>
        <v>80000</v>
      </c>
    </row>
    <row r="10" spans="1:14">
      <c r="A10" s="114"/>
      <c r="B10" s="171" t="s">
        <v>455</v>
      </c>
      <c r="C10" s="95" t="s">
        <v>60</v>
      </c>
      <c r="D10" s="95">
        <v>40542</v>
      </c>
      <c r="E10" s="95">
        <v>40545</v>
      </c>
      <c r="F10" s="96">
        <v>36271</v>
      </c>
      <c r="G10" s="97">
        <v>120000</v>
      </c>
      <c r="H10" s="97"/>
      <c r="I10" s="97"/>
      <c r="J10" s="98"/>
      <c r="K10" s="97">
        <v>120000</v>
      </c>
      <c r="L10" s="97"/>
      <c r="M10" s="97"/>
      <c r="N10" s="99">
        <f t="shared" si="0"/>
        <v>120000</v>
      </c>
    </row>
    <row r="11" spans="1:14">
      <c r="A11" s="114"/>
      <c r="B11" s="117" t="s">
        <v>456</v>
      </c>
      <c r="C11" s="116" t="s">
        <v>60</v>
      </c>
      <c r="D11" s="95">
        <v>40542</v>
      </c>
      <c r="E11" s="95">
        <v>40543</v>
      </c>
      <c r="F11" s="96">
        <v>36272</v>
      </c>
      <c r="G11" s="97">
        <v>42500</v>
      </c>
      <c r="H11" s="97"/>
      <c r="I11" s="98"/>
      <c r="J11" s="97"/>
      <c r="K11" s="97">
        <v>42500</v>
      </c>
      <c r="L11" s="97"/>
      <c r="M11" s="97"/>
      <c r="N11" s="99">
        <f t="shared" si="0"/>
        <v>42500</v>
      </c>
    </row>
    <row r="12" spans="1:14">
      <c r="A12" s="114"/>
      <c r="B12" s="117" t="s">
        <v>79</v>
      </c>
      <c r="C12" s="95" t="s">
        <v>60</v>
      </c>
      <c r="D12" s="95"/>
      <c r="E12" s="95"/>
      <c r="F12" s="96">
        <v>36273</v>
      </c>
      <c r="G12" s="97"/>
      <c r="H12" s="97"/>
      <c r="I12" s="98">
        <v>3450</v>
      </c>
      <c r="J12" s="98">
        <v>3450</v>
      </c>
      <c r="K12" s="97"/>
      <c r="L12" s="97"/>
      <c r="M12" s="97"/>
      <c r="N12" s="99">
        <f t="shared" si="0"/>
        <v>3450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8"/>
      <c r="K13" s="97"/>
      <c r="L13" s="97"/>
      <c r="M13" s="97"/>
      <c r="N13" s="99">
        <f t="shared" si="0"/>
        <v>0</v>
      </c>
    </row>
    <row r="14" spans="1:14">
      <c r="A14" s="114"/>
      <c r="B14" s="117"/>
      <c r="C14" s="95"/>
      <c r="D14" s="95"/>
      <c r="E14" s="95"/>
      <c r="F14" s="96"/>
      <c r="G14" s="97"/>
      <c r="H14" s="97"/>
      <c r="I14" s="98"/>
      <c r="J14" s="97"/>
      <c r="K14" s="97"/>
      <c r="L14" s="97"/>
      <c r="M14" s="57"/>
      <c r="N14" s="99">
        <f t="shared" si="0"/>
        <v>0</v>
      </c>
    </row>
    <row r="15" spans="1:14">
      <c r="A15" s="118"/>
      <c r="B15" s="117"/>
      <c r="C15" s="103"/>
      <c r="D15" s="103"/>
      <c r="E15" s="103"/>
      <c r="F15" s="104"/>
      <c r="G15" s="97"/>
      <c r="H15" s="105"/>
      <c r="I15" s="106"/>
      <c r="J15" s="97"/>
      <c r="K15" s="107"/>
      <c r="L15" s="97"/>
      <c r="M15" s="108"/>
      <c r="N15" s="99">
        <f t="shared" si="0"/>
        <v>0</v>
      </c>
    </row>
    <row r="16" spans="1:14">
      <c r="A16" s="118"/>
      <c r="B16" s="119"/>
      <c r="C16" s="103"/>
      <c r="D16" s="103"/>
      <c r="E16" s="103"/>
      <c r="F16" s="109"/>
      <c r="G16" s="105"/>
      <c r="H16" s="105"/>
      <c r="I16" s="106"/>
      <c r="J16" s="105"/>
      <c r="K16" s="107"/>
      <c r="L16" s="105"/>
      <c r="M16" s="108"/>
      <c r="N16" s="99">
        <f t="shared" si="0"/>
        <v>0</v>
      </c>
    </row>
    <row r="17" spans="1:14">
      <c r="A17" s="118"/>
      <c r="B17" s="119"/>
      <c r="C17" s="109"/>
      <c r="D17" s="103"/>
      <c r="E17" s="103"/>
      <c r="F17" s="109"/>
      <c r="G17" s="105"/>
      <c r="H17" s="105"/>
      <c r="I17" s="106"/>
      <c r="J17" s="105"/>
      <c r="K17" s="107"/>
      <c r="L17" s="105"/>
      <c r="M17" s="110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97"/>
      <c r="I18" s="98"/>
      <c r="J18" s="97"/>
      <c r="K18" s="97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 t="shared" si="0"/>
        <v>0</v>
      </c>
    </row>
    <row r="38" spans="1:14">
      <c r="A38" s="120"/>
      <c r="B38" s="121"/>
      <c r="C38" s="111"/>
      <c r="D38" s="103"/>
      <c r="E38" s="103"/>
      <c r="F38" s="111"/>
      <c r="G38" s="97"/>
      <c r="H38" s="110"/>
      <c r="I38" s="112"/>
      <c r="J38" s="97"/>
      <c r="K38" s="105"/>
      <c r="L38" s="97"/>
      <c r="M38" s="113"/>
      <c r="N38" s="99">
        <f>SUM(N6:N37)</f>
        <v>431950</v>
      </c>
    </row>
    <row r="39" spans="1:14">
      <c r="A39" s="10" t="s">
        <v>17</v>
      </c>
      <c r="B39" s="59"/>
      <c r="C39" s="60"/>
      <c r="D39" s="55"/>
      <c r="E39" s="55"/>
      <c r="F39" s="55"/>
      <c r="G39" s="61">
        <f>SUM(G6:G38)</f>
        <v>389500</v>
      </c>
      <c r="H39" s="61">
        <f>SUM(H6:H38)</f>
        <v>0</v>
      </c>
      <c r="I39" s="57">
        <f>SUM(I6:I37)</f>
        <v>42450</v>
      </c>
      <c r="J39" s="57">
        <f>SUM(J6:J37)</f>
        <v>83450</v>
      </c>
      <c r="K39" s="57">
        <f>SUM(K6:K37)</f>
        <v>236500</v>
      </c>
      <c r="L39" s="57">
        <f>SUM(L6:L38)</f>
        <v>0</v>
      </c>
      <c r="M39" s="57">
        <f>SUM(M6:M38)</f>
        <v>112000</v>
      </c>
      <c r="N39" s="58">
        <f>SUM(J39:M39)</f>
        <v>431950</v>
      </c>
    </row>
    <row r="40" spans="1:14">
      <c r="A40" s="1"/>
      <c r="B40" s="1"/>
      <c r="C40" s="1"/>
      <c r="D40" s="46"/>
      <c r="E40" s="1"/>
      <c r="F40" s="1"/>
      <c r="G40" s="1"/>
      <c r="H40" s="3" t="s">
        <v>18</v>
      </c>
      <c r="I40" s="62"/>
      <c r="J40" s="49"/>
      <c r="K40" s="63"/>
      <c r="L40" s="49"/>
      <c r="M40" s="49"/>
      <c r="N40" s="1"/>
    </row>
    <row r="41" spans="1:14">
      <c r="A41" s="10" t="s">
        <v>19</v>
      </c>
      <c r="B41" s="10"/>
      <c r="C41" s="1"/>
      <c r="D41" s="46"/>
      <c r="E41" s="64" t="s">
        <v>20</v>
      </c>
      <c r="F41" s="64"/>
      <c r="G41" s="1" t="s">
        <v>21</v>
      </c>
      <c r="H41" s="84"/>
      <c r="I41" s="69"/>
      <c r="J41" s="67"/>
      <c r="K41" s="68"/>
      <c r="L41" s="69"/>
      <c r="M41" s="70"/>
      <c r="N41" s="1"/>
    </row>
    <row r="42" spans="1:14" ht="16.5">
      <c r="A42" s="10" t="s">
        <v>22</v>
      </c>
      <c r="B42" s="9"/>
      <c r="C42" s="71"/>
      <c r="D42" s="1"/>
      <c r="E42" s="196">
        <v>500</v>
      </c>
      <c r="F42" s="196"/>
      <c r="G42" s="1"/>
      <c r="H42" s="91"/>
      <c r="I42" s="92"/>
      <c r="J42" s="69"/>
      <c r="K42" s="69"/>
      <c r="L42" s="69"/>
      <c r="M42" s="70"/>
      <c r="N42" s="74"/>
    </row>
    <row r="43" spans="1:14">
      <c r="A43" s="10" t="s">
        <v>23</v>
      </c>
      <c r="B43" s="1"/>
      <c r="C43" s="75">
        <v>0</v>
      </c>
      <c r="D43" s="1"/>
      <c r="E43" s="1"/>
      <c r="F43" s="1"/>
      <c r="G43" s="1"/>
      <c r="H43" s="64"/>
      <c r="I43" s="23"/>
      <c r="J43" s="70"/>
      <c r="K43" s="70"/>
      <c r="L43" s="70"/>
      <c r="M43" s="70"/>
      <c r="N43" s="74"/>
    </row>
    <row r="44" spans="1:14">
      <c r="A44" s="1"/>
      <c r="B44" s="1"/>
      <c r="C44" s="61">
        <f>((C42+C43)*E42)</f>
        <v>0</v>
      </c>
      <c r="D44" s="1"/>
      <c r="E44" s="1"/>
      <c r="F44" s="1"/>
      <c r="G44" s="1"/>
      <c r="H44" s="70"/>
      <c r="I44" s="70"/>
      <c r="J44" s="70"/>
      <c r="K44" s="1"/>
      <c r="L44" s="70"/>
      <c r="M44" s="70"/>
      <c r="N44" s="74"/>
    </row>
    <row r="45" spans="1:14">
      <c r="A45" s="10" t="s">
        <v>24</v>
      </c>
      <c r="B45" s="1" t="s">
        <v>25</v>
      </c>
      <c r="C45" s="57">
        <v>83450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97" t="s">
        <v>16</v>
      </c>
      <c r="B46" s="197"/>
      <c r="C46" s="61">
        <f>SUM(C44+C45)</f>
        <v>83450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46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abSelected="1" workbookViewId="0">
      <selection activeCell="F13" sqref="F13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225</v>
      </c>
      <c r="F3" s="8"/>
      <c r="G3" s="1"/>
      <c r="H3" s="1"/>
      <c r="I3" s="1"/>
      <c r="J3" s="9"/>
      <c r="K3" s="195">
        <v>40523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3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226</v>
      </c>
      <c r="C6" s="115" t="s">
        <v>227</v>
      </c>
      <c r="D6" s="95">
        <v>40546</v>
      </c>
      <c r="E6" s="95">
        <v>40548</v>
      </c>
      <c r="F6" s="96">
        <v>36070</v>
      </c>
      <c r="G6" s="97">
        <v>57008</v>
      </c>
      <c r="H6" s="97"/>
      <c r="I6" s="98"/>
      <c r="J6" s="97"/>
      <c r="K6" s="97"/>
      <c r="L6" s="97"/>
      <c r="M6" s="97">
        <v>57008</v>
      </c>
      <c r="N6" s="99">
        <f t="shared" ref="N6:N35" si="0">SUM(G6+I6)</f>
        <v>57008</v>
      </c>
    </row>
    <row r="7" spans="1:14">
      <c r="A7" s="114"/>
      <c r="B7" s="115" t="s">
        <v>228</v>
      </c>
      <c r="C7" s="115" t="s">
        <v>227</v>
      </c>
      <c r="D7" s="95">
        <v>40552</v>
      </c>
      <c r="E7" s="95">
        <v>40554</v>
      </c>
      <c r="F7" s="96">
        <v>36070</v>
      </c>
      <c r="G7" s="97">
        <v>57008</v>
      </c>
      <c r="H7" s="100"/>
      <c r="I7" s="98"/>
      <c r="J7" s="97"/>
      <c r="K7" s="97"/>
      <c r="L7" s="101"/>
      <c r="M7" s="97">
        <v>57008</v>
      </c>
      <c r="N7" s="99">
        <f t="shared" si="0"/>
        <v>57008</v>
      </c>
    </row>
    <row r="8" spans="1:14">
      <c r="A8" s="114"/>
      <c r="B8" s="115" t="s">
        <v>229</v>
      </c>
      <c r="C8" s="116" t="s">
        <v>230</v>
      </c>
      <c r="D8" s="95">
        <v>40560</v>
      </c>
      <c r="E8" s="95">
        <v>40561</v>
      </c>
      <c r="F8" s="96">
        <v>36072</v>
      </c>
      <c r="G8" s="97">
        <v>32576</v>
      </c>
      <c r="H8" s="100"/>
      <c r="I8" s="98"/>
      <c r="J8" s="97"/>
      <c r="K8" s="97"/>
      <c r="L8" s="100"/>
      <c r="M8" s="97">
        <v>32576</v>
      </c>
      <c r="N8" s="99">
        <f t="shared" si="0"/>
        <v>32576</v>
      </c>
    </row>
    <row r="9" spans="1:14">
      <c r="A9" s="114"/>
      <c r="B9" s="115" t="s">
        <v>231</v>
      </c>
      <c r="C9" s="95" t="s">
        <v>60</v>
      </c>
      <c r="D9" s="95">
        <v>40523</v>
      </c>
      <c r="E9" s="95">
        <v>40524</v>
      </c>
      <c r="F9" s="96">
        <v>36069</v>
      </c>
      <c r="G9" s="97">
        <v>36648</v>
      </c>
      <c r="H9" s="100"/>
      <c r="I9" s="98"/>
      <c r="J9" s="97">
        <v>36648</v>
      </c>
      <c r="K9" s="97"/>
      <c r="L9" s="100"/>
      <c r="M9" s="97"/>
      <c r="N9" s="99">
        <f t="shared" si="0"/>
        <v>36648</v>
      </c>
    </row>
    <row r="10" spans="1:14">
      <c r="A10" s="114"/>
      <c r="B10" s="117" t="s">
        <v>232</v>
      </c>
      <c r="C10" s="116" t="s">
        <v>233</v>
      </c>
      <c r="D10" s="95">
        <v>40523</v>
      </c>
      <c r="E10" s="95">
        <v>40524</v>
      </c>
      <c r="F10" s="96">
        <v>36071</v>
      </c>
      <c r="G10" s="97">
        <v>10000</v>
      </c>
      <c r="H10" s="97"/>
      <c r="I10" s="98"/>
      <c r="J10" s="97">
        <v>10000</v>
      </c>
      <c r="K10" s="97"/>
      <c r="L10" s="97"/>
      <c r="M10" s="97"/>
      <c r="N10" s="99">
        <f t="shared" si="0"/>
        <v>10000</v>
      </c>
    </row>
    <row r="11" spans="1:14">
      <c r="A11" s="114"/>
      <c r="B11" s="117" t="s">
        <v>79</v>
      </c>
      <c r="C11" s="95"/>
      <c r="D11" s="95"/>
      <c r="E11" s="95"/>
      <c r="F11" s="96">
        <v>36073</v>
      </c>
      <c r="G11" s="97"/>
      <c r="H11" s="97"/>
      <c r="I11" s="98">
        <v>7900</v>
      </c>
      <c r="J11" s="98">
        <v>7900</v>
      </c>
      <c r="K11" s="97"/>
      <c r="L11" s="97"/>
      <c r="M11" s="97"/>
      <c r="N11" s="99">
        <f t="shared" si="0"/>
        <v>7900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201140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193240</v>
      </c>
      <c r="H37" s="61">
        <f>SUM(H6:H36)</f>
        <v>0</v>
      </c>
      <c r="I37" s="57">
        <f>SUM(I6:I35)</f>
        <v>7900</v>
      </c>
      <c r="J37" s="57">
        <f>SUM(J6:J35)</f>
        <v>54548</v>
      </c>
      <c r="K37" s="57">
        <f>SUM(K6:K35)</f>
        <v>0</v>
      </c>
      <c r="L37" s="57">
        <f>SUM(L6:L36)</f>
        <v>0</v>
      </c>
      <c r="M37" s="57">
        <f>SUM(M6:M36)</f>
        <v>146592</v>
      </c>
      <c r="N37" s="58">
        <f>SUM(J37:M37)</f>
        <v>201140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5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2545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52000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54545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K9" sqref="K9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40523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219</v>
      </c>
      <c r="B6" s="115" t="s">
        <v>220</v>
      </c>
      <c r="C6" s="115" t="s">
        <v>60</v>
      </c>
      <c r="D6" s="95">
        <v>40522</v>
      </c>
      <c r="E6" s="95">
        <v>40523</v>
      </c>
      <c r="F6" s="96">
        <v>36065</v>
      </c>
      <c r="G6" s="97">
        <v>24941</v>
      </c>
      <c r="H6" s="97"/>
      <c r="I6" s="98"/>
      <c r="J6" s="97"/>
      <c r="K6" s="97">
        <v>24941</v>
      </c>
      <c r="L6" s="97"/>
      <c r="M6" s="97"/>
      <c r="N6" s="99">
        <f t="shared" ref="N6:N35" si="0">SUM(G6+I6)</f>
        <v>24941</v>
      </c>
    </row>
    <row r="7" spans="1:14">
      <c r="A7" s="114" t="s">
        <v>221</v>
      </c>
      <c r="B7" s="115" t="s">
        <v>222</v>
      </c>
      <c r="C7" s="127" t="s">
        <v>60</v>
      </c>
      <c r="D7" s="95">
        <v>40522</v>
      </c>
      <c r="E7" s="95">
        <v>40523</v>
      </c>
      <c r="F7" s="96">
        <v>36066</v>
      </c>
      <c r="G7" s="97">
        <v>24941</v>
      </c>
      <c r="H7" s="100"/>
      <c r="I7" s="98"/>
      <c r="J7" s="97"/>
      <c r="K7" s="97">
        <v>24941</v>
      </c>
      <c r="L7" s="101"/>
      <c r="M7" s="97"/>
      <c r="N7" s="99">
        <f t="shared" si="0"/>
        <v>24941</v>
      </c>
    </row>
    <row r="8" spans="1:14">
      <c r="A8" s="114" t="s">
        <v>33</v>
      </c>
      <c r="B8" s="115" t="s">
        <v>223</v>
      </c>
      <c r="C8" s="116" t="s">
        <v>60</v>
      </c>
      <c r="D8" s="95">
        <v>40523</v>
      </c>
      <c r="E8" s="95">
        <v>40524</v>
      </c>
      <c r="F8" s="96">
        <v>36067</v>
      </c>
      <c r="G8" s="97">
        <v>34600</v>
      </c>
      <c r="H8" s="100"/>
      <c r="I8" s="98"/>
      <c r="J8" s="97"/>
      <c r="K8" s="97">
        <v>34600</v>
      </c>
      <c r="L8" s="100"/>
      <c r="M8" s="97"/>
      <c r="N8" s="99">
        <f t="shared" si="0"/>
        <v>34600</v>
      </c>
    </row>
    <row r="9" spans="1:14">
      <c r="A9" s="114" t="s">
        <v>219</v>
      </c>
      <c r="B9" s="115" t="s">
        <v>224</v>
      </c>
      <c r="C9" s="95" t="s">
        <v>60</v>
      </c>
      <c r="D9" s="95">
        <v>40523</v>
      </c>
      <c r="E9" s="95">
        <v>40524</v>
      </c>
      <c r="F9" s="96">
        <v>36068</v>
      </c>
      <c r="G9" s="97">
        <v>24941</v>
      </c>
      <c r="H9" s="100"/>
      <c r="I9" s="98"/>
      <c r="J9" s="97"/>
      <c r="K9" s="97">
        <v>24941</v>
      </c>
      <c r="L9" s="100"/>
      <c r="M9" s="97"/>
      <c r="N9" s="99">
        <f t="shared" si="0"/>
        <v>24941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8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109423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109423</v>
      </c>
      <c r="H37" s="61">
        <f>SUM(H6:H36)</f>
        <v>0</v>
      </c>
      <c r="I37" s="57">
        <f>SUM(I6:I35)</f>
        <v>0</v>
      </c>
      <c r="J37" s="57">
        <f>SUM(J6:J35)</f>
        <v>0</v>
      </c>
      <c r="K37" s="57">
        <f>SUM(K6:K35)</f>
        <v>109423</v>
      </c>
      <c r="L37" s="57">
        <f>SUM(L6:L36)</f>
        <v>0</v>
      </c>
      <c r="M37" s="57">
        <f>SUM(M6:M36)</f>
        <v>0</v>
      </c>
      <c r="N37" s="58">
        <f>SUM(J37:M37)</f>
        <v>109423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E16" sqref="E16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40522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214</v>
      </c>
      <c r="C6" s="115" t="s">
        <v>215</v>
      </c>
      <c r="D6" s="95"/>
      <c r="E6" s="95"/>
      <c r="F6" s="96">
        <v>36063</v>
      </c>
      <c r="G6" s="97"/>
      <c r="H6" s="97">
        <v>319143</v>
      </c>
      <c r="I6" s="98"/>
      <c r="J6" s="97">
        <v>83985</v>
      </c>
      <c r="K6" s="97">
        <v>235158</v>
      </c>
      <c r="L6" s="97"/>
      <c r="M6" s="97"/>
      <c r="N6" s="130">
        <v>319143</v>
      </c>
    </row>
    <row r="7" spans="1:14">
      <c r="A7" s="114"/>
      <c r="B7" s="115" t="s">
        <v>216</v>
      </c>
      <c r="C7" s="127" t="s">
        <v>60</v>
      </c>
      <c r="D7" s="95">
        <v>40522</v>
      </c>
      <c r="E7" s="95">
        <v>40523</v>
      </c>
      <c r="F7" s="96">
        <v>36062</v>
      </c>
      <c r="G7" s="97">
        <v>24941</v>
      </c>
      <c r="H7" s="100"/>
      <c r="I7" s="98"/>
      <c r="J7" s="97"/>
      <c r="K7" s="97">
        <v>24941</v>
      </c>
      <c r="L7" s="101"/>
      <c r="M7" s="97"/>
      <c r="N7" s="99">
        <f t="shared" ref="N7:N35" si="0">SUM(G7+I7)</f>
        <v>24941</v>
      </c>
    </row>
    <row r="8" spans="1:14">
      <c r="A8" s="114"/>
      <c r="B8" s="115" t="s">
        <v>217</v>
      </c>
      <c r="C8" s="116" t="s">
        <v>218</v>
      </c>
      <c r="D8" s="95"/>
      <c r="E8" s="95"/>
      <c r="F8" s="96">
        <v>36061</v>
      </c>
      <c r="G8" s="97"/>
      <c r="H8" s="100">
        <v>509000</v>
      </c>
      <c r="I8" s="98"/>
      <c r="J8" s="97"/>
      <c r="K8" s="97"/>
      <c r="L8" s="100">
        <v>509000</v>
      </c>
      <c r="M8" s="97"/>
      <c r="N8" s="130">
        <v>509000</v>
      </c>
    </row>
    <row r="9" spans="1:14">
      <c r="A9" s="114"/>
      <c r="B9" s="115" t="s">
        <v>217</v>
      </c>
      <c r="C9" s="95" t="s">
        <v>218</v>
      </c>
      <c r="D9" s="95"/>
      <c r="E9" s="95"/>
      <c r="F9" s="96">
        <v>36060</v>
      </c>
      <c r="G9" s="97"/>
      <c r="H9" s="100">
        <v>509000</v>
      </c>
      <c r="I9" s="98"/>
      <c r="J9" s="97"/>
      <c r="K9" s="100"/>
      <c r="L9" s="100">
        <v>509000</v>
      </c>
      <c r="M9" s="97"/>
      <c r="N9" s="130">
        <v>509000</v>
      </c>
    </row>
    <row r="10" spans="1:14">
      <c r="A10" s="114"/>
      <c r="B10" s="117" t="s">
        <v>60</v>
      </c>
      <c r="C10" s="116" t="s">
        <v>79</v>
      </c>
      <c r="D10" s="95"/>
      <c r="E10" s="95"/>
      <c r="F10" s="96">
        <v>36064</v>
      </c>
      <c r="G10" s="97"/>
      <c r="H10" s="97"/>
      <c r="I10" s="98">
        <v>2400</v>
      </c>
      <c r="J10" s="98">
        <v>2400</v>
      </c>
      <c r="K10" s="97"/>
      <c r="L10" s="97"/>
      <c r="M10" s="97"/>
      <c r="N10" s="99">
        <f t="shared" si="0"/>
        <v>2400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1364484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24941</v>
      </c>
      <c r="H37" s="61">
        <f>SUM(H6:H36)</f>
        <v>1337143</v>
      </c>
      <c r="I37" s="57">
        <f>SUM(I6:I35)</f>
        <v>2400</v>
      </c>
      <c r="J37" s="57">
        <f>SUM(J6:J35)</f>
        <v>86385</v>
      </c>
      <c r="K37" s="57">
        <f>SUM(K6:K35)</f>
        <v>260099</v>
      </c>
      <c r="L37" s="57">
        <f>SUM(L6:L36)</f>
        <v>1018000</v>
      </c>
      <c r="M37" s="57">
        <f>SUM(M6:M36)</f>
        <v>0</v>
      </c>
      <c r="N37" s="58">
        <f>SUM(J37:M37)</f>
        <v>1364484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101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51409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35000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86409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A14" sqref="A14:N14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40522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203</v>
      </c>
      <c r="C6" s="115" t="s">
        <v>31</v>
      </c>
      <c r="D6" s="95">
        <v>40520</v>
      </c>
      <c r="E6" s="95">
        <v>40522</v>
      </c>
      <c r="F6" s="96">
        <v>36050</v>
      </c>
      <c r="G6" s="97">
        <v>28000</v>
      </c>
      <c r="H6" s="97"/>
      <c r="I6" s="98"/>
      <c r="J6" s="97">
        <v>28000</v>
      </c>
      <c r="K6" s="97"/>
      <c r="L6" s="97"/>
      <c r="M6" s="97"/>
      <c r="N6" s="99">
        <f t="shared" ref="N6:N35" si="0">SUM(G6+I6)</f>
        <v>28000</v>
      </c>
    </row>
    <row r="7" spans="1:14">
      <c r="A7" s="114"/>
      <c r="B7" s="115" t="s">
        <v>204</v>
      </c>
      <c r="C7" s="127" t="s">
        <v>31</v>
      </c>
      <c r="D7" s="95">
        <v>40521</v>
      </c>
      <c r="E7" s="95">
        <v>40522</v>
      </c>
      <c r="F7" s="96">
        <v>36051</v>
      </c>
      <c r="G7" s="97">
        <v>15000</v>
      </c>
      <c r="H7" s="100"/>
      <c r="I7" s="98"/>
      <c r="J7" s="97">
        <v>15000</v>
      </c>
      <c r="K7" s="97"/>
      <c r="L7" s="101"/>
      <c r="M7" s="97"/>
      <c r="N7" s="99">
        <f t="shared" si="0"/>
        <v>15000</v>
      </c>
    </row>
    <row r="8" spans="1:14">
      <c r="A8" s="114"/>
      <c r="B8" s="115" t="s">
        <v>205</v>
      </c>
      <c r="C8" s="116" t="s">
        <v>60</v>
      </c>
      <c r="D8" s="95">
        <v>40520</v>
      </c>
      <c r="E8" s="95">
        <v>40522</v>
      </c>
      <c r="F8" s="96">
        <v>36052</v>
      </c>
      <c r="G8" s="97">
        <v>49882</v>
      </c>
      <c r="H8" s="100"/>
      <c r="I8" s="98"/>
      <c r="J8" s="97"/>
      <c r="K8" s="97">
        <v>49882</v>
      </c>
      <c r="L8" s="101"/>
      <c r="M8" s="97"/>
      <c r="N8" s="99">
        <f t="shared" si="0"/>
        <v>49882</v>
      </c>
    </row>
    <row r="9" spans="1:14">
      <c r="A9" s="114"/>
      <c r="B9" s="117" t="s">
        <v>206</v>
      </c>
      <c r="C9" s="95" t="s">
        <v>60</v>
      </c>
      <c r="D9" s="95">
        <v>40531</v>
      </c>
      <c r="E9" s="95">
        <v>40532</v>
      </c>
      <c r="F9" s="96">
        <v>36053</v>
      </c>
      <c r="G9" s="97">
        <v>30031</v>
      </c>
      <c r="H9" s="100"/>
      <c r="I9" s="98"/>
      <c r="J9" s="97"/>
      <c r="K9" s="100">
        <v>30031</v>
      </c>
      <c r="L9" s="97"/>
      <c r="M9" s="97"/>
      <c r="N9" s="99">
        <f t="shared" si="0"/>
        <v>30031</v>
      </c>
    </row>
    <row r="10" spans="1:14">
      <c r="A10" s="114"/>
      <c r="B10" s="117" t="s">
        <v>207</v>
      </c>
      <c r="C10" s="116" t="s">
        <v>60</v>
      </c>
      <c r="D10" s="95">
        <v>40522</v>
      </c>
      <c r="E10" s="95">
        <v>40523</v>
      </c>
      <c r="F10" s="96">
        <v>36054</v>
      </c>
      <c r="G10" s="97">
        <v>25450</v>
      </c>
      <c r="H10" s="97"/>
      <c r="I10" s="98"/>
      <c r="J10" s="97"/>
      <c r="K10" s="97">
        <v>25450</v>
      </c>
      <c r="L10" s="97"/>
      <c r="M10" s="97"/>
      <c r="N10" s="99">
        <f t="shared" si="0"/>
        <v>25450</v>
      </c>
    </row>
    <row r="11" spans="1:14">
      <c r="A11" s="114"/>
      <c r="B11" s="117" t="s">
        <v>208</v>
      </c>
      <c r="C11" s="95" t="s">
        <v>60</v>
      </c>
      <c r="D11" s="95"/>
      <c r="E11" s="95"/>
      <c r="F11" s="96">
        <v>36055</v>
      </c>
      <c r="G11" s="97"/>
      <c r="H11" s="97" t="s">
        <v>209</v>
      </c>
      <c r="I11" s="98">
        <v>22396</v>
      </c>
      <c r="J11" s="97"/>
      <c r="K11" s="97">
        <v>22396</v>
      </c>
      <c r="L11" s="97"/>
      <c r="M11" s="97"/>
      <c r="N11" s="99">
        <f t="shared" si="0"/>
        <v>22396</v>
      </c>
    </row>
    <row r="12" spans="1:14">
      <c r="A12" s="114"/>
      <c r="B12" s="117" t="s">
        <v>210</v>
      </c>
      <c r="C12" s="95" t="s">
        <v>60</v>
      </c>
      <c r="D12" s="95">
        <v>40520</v>
      </c>
      <c r="E12" s="95">
        <v>40522</v>
      </c>
      <c r="F12" s="96">
        <v>36056</v>
      </c>
      <c r="G12" s="97">
        <v>68206</v>
      </c>
      <c r="H12" s="102"/>
      <c r="I12" s="98"/>
      <c r="J12" s="97"/>
      <c r="K12" s="97">
        <v>68206</v>
      </c>
      <c r="L12" s="97"/>
      <c r="M12" s="57"/>
      <c r="N12" s="99">
        <f t="shared" si="0"/>
        <v>68206</v>
      </c>
    </row>
    <row r="13" spans="1:14">
      <c r="A13" s="118"/>
      <c r="B13" s="117" t="s">
        <v>207</v>
      </c>
      <c r="C13" s="103" t="s">
        <v>60</v>
      </c>
      <c r="D13" s="103"/>
      <c r="E13" s="103"/>
      <c r="F13" s="104">
        <v>36057</v>
      </c>
      <c r="G13" s="97"/>
      <c r="H13" s="105" t="s">
        <v>211</v>
      </c>
      <c r="I13" s="106">
        <v>39702</v>
      </c>
      <c r="J13" s="97"/>
      <c r="K13" s="107">
        <v>39702</v>
      </c>
      <c r="L13" s="97"/>
      <c r="M13" s="108"/>
      <c r="N13" s="99">
        <f t="shared" si="0"/>
        <v>39702</v>
      </c>
    </row>
    <row r="14" spans="1:14">
      <c r="A14" s="184"/>
      <c r="B14" s="185" t="s">
        <v>212</v>
      </c>
      <c r="C14" s="186" t="s">
        <v>60</v>
      </c>
      <c r="D14" s="186">
        <v>40522</v>
      </c>
      <c r="E14" s="186">
        <v>40523</v>
      </c>
      <c r="F14" s="187">
        <v>36058</v>
      </c>
      <c r="G14" s="188">
        <v>165934</v>
      </c>
      <c r="H14" s="188"/>
      <c r="I14" s="189"/>
      <c r="J14" s="188">
        <v>165934</v>
      </c>
      <c r="K14" s="188"/>
      <c r="L14" s="188"/>
      <c r="M14" s="190"/>
      <c r="N14" s="191">
        <f t="shared" si="0"/>
        <v>165934</v>
      </c>
    </row>
    <row r="15" spans="1:14">
      <c r="A15" s="118"/>
      <c r="B15" s="119" t="s">
        <v>213</v>
      </c>
      <c r="C15" s="109" t="s">
        <v>60</v>
      </c>
      <c r="D15" s="103">
        <v>40522</v>
      </c>
      <c r="E15" s="103">
        <v>40523</v>
      </c>
      <c r="F15" s="109">
        <v>36059</v>
      </c>
      <c r="G15" s="105">
        <v>10000</v>
      </c>
      <c r="H15" s="105"/>
      <c r="I15" s="106"/>
      <c r="J15" s="105">
        <v>10000</v>
      </c>
      <c r="K15" s="107"/>
      <c r="L15" s="105"/>
      <c r="M15" s="110"/>
      <c r="N15" s="99">
        <f t="shared" si="0"/>
        <v>10000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454601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392503</v>
      </c>
      <c r="H37" s="61">
        <f>SUM(H6:H36)</f>
        <v>0</v>
      </c>
      <c r="I37" s="57">
        <f>SUM(I6:I35)</f>
        <v>62098</v>
      </c>
      <c r="J37" s="57">
        <f>SUM(J6:J35)</f>
        <v>218934</v>
      </c>
      <c r="K37" s="57">
        <f>SUM(K6:K35)</f>
        <v>235667</v>
      </c>
      <c r="L37" s="57">
        <f>SUM(L6:L36)</f>
        <v>0</v>
      </c>
      <c r="M37" s="57">
        <f>SUM(M6:M36)</f>
        <v>0</v>
      </c>
      <c r="N37" s="58">
        <f>SUM(J37:M37)</f>
        <v>454601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326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165934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53000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218934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F22" sqref="F22"/>
    </sheetView>
  </sheetViews>
  <sheetFormatPr baseColWidth="10" defaultRowHeight="15"/>
  <cols>
    <col min="1" max="1" width="8.28515625" customWidth="1"/>
    <col min="2" max="2" width="13.14062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40521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86</v>
      </c>
      <c r="C6" s="115" t="s">
        <v>70</v>
      </c>
      <c r="D6" s="95">
        <v>40516</v>
      </c>
      <c r="E6" s="95">
        <v>40518</v>
      </c>
      <c r="F6" s="96">
        <v>36038</v>
      </c>
      <c r="G6" s="97">
        <v>41738</v>
      </c>
      <c r="H6" s="97"/>
      <c r="I6" s="98"/>
      <c r="J6" s="97"/>
      <c r="K6" s="97"/>
      <c r="L6" s="97"/>
      <c r="M6" s="97">
        <v>41738</v>
      </c>
      <c r="N6" s="99">
        <f t="shared" ref="N6:N35" si="0">SUM(G6+I6)</f>
        <v>41738</v>
      </c>
    </row>
    <row r="7" spans="1:14">
      <c r="A7" s="114"/>
      <c r="B7" s="115" t="s">
        <v>190</v>
      </c>
      <c r="C7" s="127" t="s">
        <v>191</v>
      </c>
      <c r="D7" s="95">
        <v>40504</v>
      </c>
      <c r="E7" s="95">
        <v>40506</v>
      </c>
      <c r="F7" s="96">
        <v>36039</v>
      </c>
      <c r="G7" s="97">
        <v>46828</v>
      </c>
      <c r="H7" s="100"/>
      <c r="I7" s="98"/>
      <c r="J7" s="97"/>
      <c r="K7" s="97"/>
      <c r="L7" s="101"/>
      <c r="M7" s="97">
        <v>46828</v>
      </c>
      <c r="N7" s="99">
        <f t="shared" si="0"/>
        <v>46828</v>
      </c>
    </row>
    <row r="8" spans="1:14">
      <c r="A8" s="114"/>
      <c r="B8" s="115" t="s">
        <v>192</v>
      </c>
      <c r="C8" s="116" t="s">
        <v>60</v>
      </c>
      <c r="D8" s="95">
        <v>40521</v>
      </c>
      <c r="E8" s="95">
        <v>40522</v>
      </c>
      <c r="F8" s="96">
        <v>36040</v>
      </c>
      <c r="G8" s="97">
        <v>40720</v>
      </c>
      <c r="H8" s="100"/>
      <c r="I8" s="98"/>
      <c r="J8" s="97"/>
      <c r="K8" s="97">
        <v>40720</v>
      </c>
      <c r="L8" s="101"/>
      <c r="M8" s="97"/>
      <c r="N8" s="99">
        <f t="shared" si="0"/>
        <v>40720</v>
      </c>
    </row>
    <row r="9" spans="1:14">
      <c r="A9" s="114"/>
      <c r="B9" s="117" t="s">
        <v>193</v>
      </c>
      <c r="C9" s="95" t="s">
        <v>60</v>
      </c>
      <c r="D9" s="95"/>
      <c r="E9" s="95"/>
      <c r="F9" s="96">
        <v>36041</v>
      </c>
      <c r="G9" s="97"/>
      <c r="H9" s="100" t="s">
        <v>194</v>
      </c>
      <c r="I9" s="98">
        <v>39702</v>
      </c>
      <c r="J9" s="97"/>
      <c r="K9" s="100">
        <v>39702</v>
      </c>
      <c r="L9" s="97"/>
      <c r="M9" s="97"/>
      <c r="N9" s="99">
        <f t="shared" si="0"/>
        <v>39702</v>
      </c>
    </row>
    <row r="10" spans="1:14">
      <c r="A10" s="114"/>
      <c r="B10" s="117" t="s">
        <v>193</v>
      </c>
      <c r="C10" s="116" t="s">
        <v>60</v>
      </c>
      <c r="D10" s="95"/>
      <c r="E10" s="95"/>
      <c r="F10" s="96">
        <v>36042</v>
      </c>
      <c r="G10" s="97"/>
      <c r="H10" s="97" t="s">
        <v>195</v>
      </c>
      <c r="I10" s="98">
        <v>28504</v>
      </c>
      <c r="J10" s="97"/>
      <c r="K10" s="97">
        <v>28504</v>
      </c>
      <c r="L10" s="97"/>
      <c r="M10" s="97"/>
      <c r="N10" s="99">
        <f t="shared" si="0"/>
        <v>28504</v>
      </c>
    </row>
    <row r="11" spans="1:14">
      <c r="A11" s="114"/>
      <c r="B11" s="117" t="s">
        <v>196</v>
      </c>
      <c r="C11" s="95" t="s">
        <v>31</v>
      </c>
      <c r="D11" s="95">
        <v>40520</v>
      </c>
      <c r="E11" s="95">
        <v>40522</v>
      </c>
      <c r="F11" s="96">
        <v>36043</v>
      </c>
      <c r="G11" s="97">
        <v>40000</v>
      </c>
      <c r="H11" s="97"/>
      <c r="I11" s="98"/>
      <c r="J11" s="97">
        <v>40000</v>
      </c>
      <c r="K11" s="97"/>
      <c r="L11" s="97"/>
      <c r="M11" s="97"/>
      <c r="N11" s="99">
        <f t="shared" si="0"/>
        <v>40000</v>
      </c>
    </row>
    <row r="12" spans="1:14">
      <c r="A12" s="114"/>
      <c r="B12" s="117" t="s">
        <v>196</v>
      </c>
      <c r="C12" s="95" t="s">
        <v>31</v>
      </c>
      <c r="D12" s="95">
        <v>40520</v>
      </c>
      <c r="E12" s="95">
        <v>40522</v>
      </c>
      <c r="F12" s="96">
        <v>36044</v>
      </c>
      <c r="G12" s="97">
        <v>40000</v>
      </c>
      <c r="H12" s="102"/>
      <c r="I12" s="98"/>
      <c r="J12" s="97">
        <v>40000</v>
      </c>
      <c r="K12" s="97"/>
      <c r="L12" s="97"/>
      <c r="M12" s="57"/>
      <c r="N12" s="99">
        <f t="shared" si="0"/>
        <v>40000</v>
      </c>
    </row>
    <row r="13" spans="1:14">
      <c r="A13" s="118"/>
      <c r="B13" s="117" t="s">
        <v>197</v>
      </c>
      <c r="C13" s="103" t="s">
        <v>60</v>
      </c>
      <c r="D13" s="103">
        <v>40520</v>
      </c>
      <c r="E13" s="103">
        <v>40522</v>
      </c>
      <c r="F13" s="104">
        <v>36045</v>
      </c>
      <c r="G13" s="97">
        <v>30031</v>
      </c>
      <c r="H13" s="105"/>
      <c r="I13" s="106"/>
      <c r="J13" s="97"/>
      <c r="K13" s="107">
        <v>30031</v>
      </c>
      <c r="L13" s="97"/>
      <c r="M13" s="108"/>
      <c r="N13" s="99">
        <f t="shared" si="0"/>
        <v>30031</v>
      </c>
    </row>
    <row r="14" spans="1:14">
      <c r="A14" s="118"/>
      <c r="B14" s="119" t="s">
        <v>198</v>
      </c>
      <c r="C14" s="103" t="s">
        <v>31</v>
      </c>
      <c r="D14" s="103">
        <v>40521</v>
      </c>
      <c r="E14" s="103">
        <v>40522</v>
      </c>
      <c r="F14" s="109">
        <v>36046</v>
      </c>
      <c r="G14" s="105">
        <v>15000</v>
      </c>
      <c r="H14" s="105"/>
      <c r="I14" s="106"/>
      <c r="J14" s="105"/>
      <c r="K14" s="107">
        <v>15000</v>
      </c>
      <c r="L14" s="105"/>
      <c r="M14" s="108"/>
      <c r="N14" s="99">
        <f t="shared" si="0"/>
        <v>15000</v>
      </c>
    </row>
    <row r="15" spans="1:14">
      <c r="A15" s="118"/>
      <c r="B15" s="119" t="s">
        <v>199</v>
      </c>
      <c r="C15" s="109" t="s">
        <v>200</v>
      </c>
      <c r="D15" s="103">
        <v>40540</v>
      </c>
      <c r="E15" s="103">
        <v>40542</v>
      </c>
      <c r="F15" s="109">
        <v>36047</v>
      </c>
      <c r="G15" s="105">
        <v>61080</v>
      </c>
      <c r="H15" s="105"/>
      <c r="I15" s="106"/>
      <c r="J15" s="105"/>
      <c r="K15" s="107"/>
      <c r="L15" s="105"/>
      <c r="M15" s="110">
        <v>61080</v>
      </c>
      <c r="N15" s="99">
        <f t="shared" si="0"/>
        <v>61080</v>
      </c>
    </row>
    <row r="16" spans="1:14">
      <c r="A16" s="120"/>
      <c r="B16" s="121"/>
      <c r="C16" s="111" t="s">
        <v>201</v>
      </c>
      <c r="D16" s="103">
        <v>40538</v>
      </c>
      <c r="E16" s="103">
        <v>40540</v>
      </c>
      <c r="F16" s="111">
        <v>36048</v>
      </c>
      <c r="G16" s="97">
        <v>179168</v>
      </c>
      <c r="H16" s="97"/>
      <c r="I16" s="98"/>
      <c r="J16" s="97"/>
      <c r="K16" s="97"/>
      <c r="L16" s="97"/>
      <c r="M16" s="113">
        <v>179168</v>
      </c>
      <c r="N16" s="99">
        <v>179168</v>
      </c>
    </row>
    <row r="17" spans="1:14">
      <c r="A17" s="120"/>
      <c r="B17" s="121"/>
      <c r="C17" s="111" t="s">
        <v>201</v>
      </c>
      <c r="D17" s="103">
        <v>40538</v>
      </c>
      <c r="E17" s="103">
        <v>40543</v>
      </c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 t="s">
        <v>202</v>
      </c>
      <c r="C18" s="111" t="s">
        <v>60</v>
      </c>
      <c r="D18" s="103"/>
      <c r="E18" s="103"/>
      <c r="F18" s="111">
        <v>36049</v>
      </c>
      <c r="G18" s="97"/>
      <c r="H18" s="110" t="s">
        <v>27</v>
      </c>
      <c r="I18" s="112">
        <v>1450</v>
      </c>
      <c r="J18" s="97">
        <v>1450</v>
      </c>
      <c r="K18" s="105"/>
      <c r="L18" s="97"/>
      <c r="M18" s="113"/>
      <c r="N18" s="99">
        <f t="shared" si="0"/>
        <v>1450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564221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494565</v>
      </c>
      <c r="H37" s="61">
        <f>SUM(H6:H36)</f>
        <v>0</v>
      </c>
      <c r="I37" s="57">
        <f>SUM(I6:I35)</f>
        <v>69656</v>
      </c>
      <c r="J37" s="57">
        <f>SUM(J6:J35)</f>
        <v>81450</v>
      </c>
      <c r="K37" s="57">
        <f>SUM(K6:K35)</f>
        <v>153957</v>
      </c>
      <c r="L37" s="57">
        <f>SUM(L6:L36)</f>
        <v>0</v>
      </c>
      <c r="M37" s="57">
        <f>SUM(M6:M36)</f>
        <v>328814</v>
      </c>
      <c r="N37" s="58">
        <f>SUM(J37:M37)</f>
        <v>564221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81450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81450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workbookViewId="0">
      <selection activeCell="C44" sqref="C44"/>
    </sheetView>
  </sheetViews>
  <sheetFormatPr baseColWidth="10" defaultRowHeight="15"/>
  <cols>
    <col min="1" max="1" width="8.28515625" customWidth="1"/>
    <col min="2" max="3" width="13.14062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40521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185</v>
      </c>
      <c r="C6" s="115" t="s">
        <v>186</v>
      </c>
      <c r="D6" s="95">
        <v>40529</v>
      </c>
      <c r="E6" s="95">
        <v>40530</v>
      </c>
      <c r="F6" s="96">
        <v>36036</v>
      </c>
      <c r="G6" s="97">
        <v>27995</v>
      </c>
      <c r="H6" s="97"/>
      <c r="I6" s="98"/>
      <c r="J6" s="97"/>
      <c r="K6" s="97"/>
      <c r="L6" s="97"/>
      <c r="M6" s="97">
        <v>27995</v>
      </c>
      <c r="N6" s="99">
        <f t="shared" ref="N6:N35" si="0">SUM(G6+I6)</f>
        <v>27995</v>
      </c>
    </row>
    <row r="7" spans="1:14">
      <c r="A7" s="114"/>
      <c r="B7" s="115" t="s">
        <v>188</v>
      </c>
      <c r="C7" s="115" t="s">
        <v>187</v>
      </c>
      <c r="D7" s="95">
        <v>40521</v>
      </c>
      <c r="E7" s="95">
        <v>40522</v>
      </c>
      <c r="F7" s="96">
        <v>36035</v>
      </c>
      <c r="G7" s="97">
        <v>42000</v>
      </c>
      <c r="H7" s="100"/>
      <c r="I7" s="98"/>
      <c r="J7" s="97"/>
      <c r="K7" s="97">
        <v>42000</v>
      </c>
      <c r="L7" s="101"/>
      <c r="M7" s="97"/>
      <c r="N7" s="99">
        <f t="shared" si="0"/>
        <v>42000</v>
      </c>
    </row>
    <row r="8" spans="1:14">
      <c r="A8" s="114"/>
      <c r="B8" s="115" t="s">
        <v>188</v>
      </c>
      <c r="C8" s="116" t="s">
        <v>146</v>
      </c>
      <c r="D8" s="95">
        <v>40520</v>
      </c>
      <c r="E8" s="95">
        <v>40521</v>
      </c>
      <c r="F8" s="96">
        <v>36034</v>
      </c>
      <c r="G8" s="97">
        <v>15000</v>
      </c>
      <c r="H8" s="100"/>
      <c r="I8" s="98"/>
      <c r="J8" s="97">
        <v>15000</v>
      </c>
      <c r="K8" s="97"/>
      <c r="L8" s="101"/>
      <c r="M8" s="97"/>
      <c r="N8" s="99">
        <f t="shared" si="0"/>
        <v>15000</v>
      </c>
    </row>
    <row r="9" spans="1:14">
      <c r="A9" s="114"/>
      <c r="B9" s="117" t="s">
        <v>189</v>
      </c>
      <c r="C9" s="95"/>
      <c r="D9" s="95"/>
      <c r="E9" s="95"/>
      <c r="F9" s="96">
        <v>36037</v>
      </c>
      <c r="G9" s="97">
        <v>3850</v>
      </c>
      <c r="H9" s="100"/>
      <c r="I9" s="98"/>
      <c r="J9" s="97">
        <v>3850</v>
      </c>
      <c r="K9" s="100"/>
      <c r="L9" s="97"/>
      <c r="M9" s="97"/>
      <c r="N9" s="99">
        <f t="shared" si="0"/>
        <v>3850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88845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88845</v>
      </c>
      <c r="H37" s="61">
        <f>SUM(H6:H36)</f>
        <v>0</v>
      </c>
      <c r="I37" s="57">
        <f>SUM(I6:I35)</f>
        <v>0</v>
      </c>
      <c r="J37" s="57">
        <f>SUM(J6:J35)</f>
        <v>18850</v>
      </c>
      <c r="K37" s="57">
        <f>SUM(K6:K35)</f>
        <v>42000</v>
      </c>
      <c r="L37" s="57">
        <f>SUM(L6:L36)</f>
        <v>0</v>
      </c>
      <c r="M37" s="57">
        <f>SUM(M6:M36)</f>
        <v>27995</v>
      </c>
      <c r="N37" s="58">
        <f>SUM(J37:M37)</f>
        <v>88845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18850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18850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N44"/>
  <sheetViews>
    <sheetView workbookViewId="0">
      <selection activeCell="A9" sqref="A9"/>
    </sheetView>
  </sheetViews>
  <sheetFormatPr baseColWidth="10" defaultRowHeight="15"/>
  <cols>
    <col min="1" max="1" width="8.28515625" customWidth="1"/>
    <col min="2" max="3" width="13.14062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40520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29</v>
      </c>
      <c r="B6" s="115" t="s">
        <v>180</v>
      </c>
      <c r="C6" s="115" t="s">
        <v>60</v>
      </c>
      <c r="D6" s="95">
        <v>40520</v>
      </c>
      <c r="E6" s="95">
        <v>40522</v>
      </c>
      <c r="F6" s="96">
        <v>36030</v>
      </c>
      <c r="G6" s="97">
        <v>49882</v>
      </c>
      <c r="H6" s="97"/>
      <c r="I6" s="98"/>
      <c r="J6" s="97">
        <v>49882</v>
      </c>
      <c r="K6" s="97"/>
      <c r="L6" s="97"/>
      <c r="M6" s="97"/>
      <c r="N6" s="99">
        <f t="shared" ref="N6:N35" si="0">SUM(G6+I6)</f>
        <v>49882</v>
      </c>
    </row>
    <row r="7" spans="1:14">
      <c r="A7" s="114"/>
      <c r="B7" s="115" t="s">
        <v>177</v>
      </c>
      <c r="C7" s="116"/>
      <c r="D7" s="95"/>
      <c r="E7" s="95"/>
      <c r="F7" s="96">
        <v>36031</v>
      </c>
      <c r="G7" s="97"/>
      <c r="H7" s="100" t="s">
        <v>181</v>
      </c>
      <c r="I7" s="98">
        <v>45810</v>
      </c>
      <c r="J7" s="97"/>
      <c r="K7" s="97">
        <v>45810</v>
      </c>
      <c r="L7" s="101"/>
      <c r="M7" s="97"/>
      <c r="N7" s="99">
        <f t="shared" si="0"/>
        <v>45810</v>
      </c>
    </row>
    <row r="8" spans="1:14">
      <c r="A8" s="114"/>
      <c r="B8" s="115" t="s">
        <v>177</v>
      </c>
      <c r="C8" s="116"/>
      <c r="D8" s="95"/>
      <c r="E8" s="95"/>
      <c r="F8" s="96">
        <v>36032</v>
      </c>
      <c r="G8" s="97"/>
      <c r="H8" s="100" t="s">
        <v>182</v>
      </c>
      <c r="I8" s="98">
        <v>68206</v>
      </c>
      <c r="J8" s="97"/>
      <c r="K8" s="97">
        <v>68206</v>
      </c>
      <c r="L8" s="101"/>
      <c r="M8" s="97"/>
      <c r="N8" s="99">
        <f t="shared" si="0"/>
        <v>68206</v>
      </c>
    </row>
    <row r="9" spans="1:14">
      <c r="A9" s="114" t="s">
        <v>183</v>
      </c>
      <c r="B9" s="117" t="s">
        <v>184</v>
      </c>
      <c r="C9" s="95" t="s">
        <v>60</v>
      </c>
      <c r="D9" s="95">
        <v>40520</v>
      </c>
      <c r="E9" s="95">
        <v>40521</v>
      </c>
      <c r="F9" s="96">
        <v>36033</v>
      </c>
      <c r="G9" s="97">
        <v>24941</v>
      </c>
      <c r="H9" s="100"/>
      <c r="I9" s="98"/>
      <c r="J9" s="97"/>
      <c r="K9" s="100">
        <v>24941</v>
      </c>
      <c r="L9" s="97"/>
      <c r="M9" s="97"/>
      <c r="N9" s="99">
        <f t="shared" si="0"/>
        <v>24941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102"/>
      <c r="I12" s="98"/>
      <c r="J12" s="97"/>
      <c r="K12" s="97"/>
      <c r="L12" s="97"/>
      <c r="M12" s="57"/>
      <c r="N12" s="99">
        <f t="shared" si="0"/>
        <v>0</v>
      </c>
    </row>
    <row r="13" spans="1:14">
      <c r="A13" s="118"/>
      <c r="B13" s="117"/>
      <c r="C13" s="103"/>
      <c r="D13" s="103"/>
      <c r="E13" s="103"/>
      <c r="F13" s="104"/>
      <c r="G13" s="97"/>
      <c r="H13" s="105"/>
      <c r="I13" s="106"/>
      <c r="J13" s="97"/>
      <c r="K13" s="107"/>
      <c r="L13" s="97"/>
      <c r="M13" s="108"/>
      <c r="N13" s="99">
        <f t="shared" si="0"/>
        <v>0</v>
      </c>
    </row>
    <row r="14" spans="1:14">
      <c r="A14" s="118"/>
      <c r="B14" s="119"/>
      <c r="C14" s="103"/>
      <c r="D14" s="103"/>
      <c r="E14" s="103"/>
      <c r="F14" s="109"/>
      <c r="G14" s="105"/>
      <c r="H14" s="105"/>
      <c r="I14" s="106"/>
      <c r="J14" s="105"/>
      <c r="K14" s="107"/>
      <c r="L14" s="105"/>
      <c r="M14" s="108"/>
      <c r="N14" s="99">
        <f t="shared" si="0"/>
        <v>0</v>
      </c>
    </row>
    <row r="15" spans="1:14">
      <c r="A15" s="118"/>
      <c r="B15" s="119"/>
      <c r="C15" s="109"/>
      <c r="D15" s="103"/>
      <c r="E15" s="103"/>
      <c r="F15" s="109"/>
      <c r="G15" s="105"/>
      <c r="H15" s="105"/>
      <c r="I15" s="106"/>
      <c r="J15" s="105"/>
      <c r="K15" s="107"/>
      <c r="L15" s="105"/>
      <c r="M15" s="110"/>
      <c r="N15" s="99">
        <f t="shared" si="0"/>
        <v>0</v>
      </c>
    </row>
    <row r="16" spans="1:14">
      <c r="A16" s="120"/>
      <c r="B16" s="121"/>
      <c r="C16" s="111"/>
      <c r="D16" s="103"/>
      <c r="E16" s="103"/>
      <c r="F16" s="111"/>
      <c r="G16" s="97"/>
      <c r="H16" s="97"/>
      <c r="I16" s="98"/>
      <c r="J16" s="97"/>
      <c r="K16" s="97"/>
      <c r="L16" s="97"/>
      <c r="M16" s="113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110"/>
      <c r="I17" s="112"/>
      <c r="J17" s="97"/>
      <c r="K17" s="105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188839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74823</v>
      </c>
      <c r="H37" s="61">
        <f>SUM(H6:H36)</f>
        <v>0</v>
      </c>
      <c r="I37" s="57">
        <f>SUM(I6:I35)</f>
        <v>114016</v>
      </c>
      <c r="J37" s="57">
        <f>SUM(J6:J35)</f>
        <v>49882</v>
      </c>
      <c r="K37" s="57">
        <f>SUM(K6:K35)</f>
        <v>138957</v>
      </c>
      <c r="L37" s="57">
        <f>SUM(L6:L36)</f>
        <v>0</v>
      </c>
      <c r="M37" s="57">
        <f>SUM(M6:M36)</f>
        <v>0</v>
      </c>
      <c r="N37" s="58">
        <f>SUM(J37:M37)</f>
        <v>188839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44"/>
  <sheetViews>
    <sheetView topLeftCell="A16" workbookViewId="0">
      <selection activeCell="N44" sqref="A1:N44"/>
    </sheetView>
  </sheetViews>
  <sheetFormatPr baseColWidth="10" defaultRowHeight="15"/>
  <cols>
    <col min="1" max="1" width="8.28515625" customWidth="1"/>
    <col min="2" max="3" width="13.14062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40520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144</v>
      </c>
      <c r="C6" s="115" t="s">
        <v>31</v>
      </c>
      <c r="D6" s="95">
        <v>40519</v>
      </c>
      <c r="E6" s="95">
        <v>40520</v>
      </c>
      <c r="F6" s="96">
        <v>35999</v>
      </c>
      <c r="G6" s="97">
        <v>21000</v>
      </c>
      <c r="H6" s="97"/>
      <c r="I6" s="98"/>
      <c r="J6" s="97">
        <v>21000</v>
      </c>
      <c r="K6" s="97"/>
      <c r="L6" s="97"/>
      <c r="M6" s="97"/>
      <c r="N6" s="99">
        <f t="shared" ref="N6:N35" si="0">SUM(G6+I6)</f>
        <v>21000</v>
      </c>
    </row>
    <row r="7" spans="1:14">
      <c r="A7" s="114" t="s">
        <v>145</v>
      </c>
      <c r="B7" s="115" t="s">
        <v>146</v>
      </c>
      <c r="C7" s="116" t="s">
        <v>31</v>
      </c>
      <c r="D7" s="95">
        <v>40519</v>
      </c>
      <c r="E7" s="95">
        <v>40520</v>
      </c>
      <c r="F7" s="96">
        <v>36000</v>
      </c>
      <c r="G7" s="97">
        <v>15000</v>
      </c>
      <c r="H7" s="100"/>
      <c r="I7" s="98"/>
      <c r="J7" s="97">
        <v>15000</v>
      </c>
      <c r="K7" s="97"/>
      <c r="L7" s="101"/>
      <c r="M7" s="97"/>
      <c r="N7" s="99">
        <f t="shared" si="0"/>
        <v>15000</v>
      </c>
    </row>
    <row r="8" spans="1:14">
      <c r="A8" s="114" t="s">
        <v>95</v>
      </c>
      <c r="B8" s="115" t="s">
        <v>147</v>
      </c>
      <c r="C8" s="116" t="s">
        <v>60</v>
      </c>
      <c r="D8" s="95"/>
      <c r="E8" s="95"/>
      <c r="F8" s="96">
        <v>36001</v>
      </c>
      <c r="G8" s="97"/>
      <c r="H8" s="100" t="s">
        <v>148</v>
      </c>
      <c r="I8" s="98">
        <v>54463</v>
      </c>
      <c r="J8" s="97"/>
      <c r="K8" s="97">
        <v>54463</v>
      </c>
      <c r="L8" s="101"/>
      <c r="M8" s="97"/>
      <c r="N8" s="99">
        <f t="shared" si="0"/>
        <v>54463</v>
      </c>
    </row>
    <row r="9" spans="1:14">
      <c r="A9" s="114" t="s">
        <v>52</v>
      </c>
      <c r="B9" s="117" t="s">
        <v>147</v>
      </c>
      <c r="C9" s="95" t="s">
        <v>60</v>
      </c>
      <c r="D9" s="95">
        <v>40517</v>
      </c>
      <c r="E9" s="95">
        <v>40520</v>
      </c>
      <c r="F9" s="96">
        <v>36002</v>
      </c>
      <c r="G9" s="97">
        <v>62607</v>
      </c>
      <c r="H9" s="100"/>
      <c r="I9" s="98"/>
      <c r="J9" s="97"/>
      <c r="K9" s="100">
        <v>62607</v>
      </c>
      <c r="L9" s="97"/>
      <c r="M9" s="97"/>
      <c r="N9" s="99">
        <f t="shared" si="0"/>
        <v>62607</v>
      </c>
    </row>
    <row r="10" spans="1:14">
      <c r="A10" s="114" t="s">
        <v>149</v>
      </c>
      <c r="B10" s="117" t="s">
        <v>150</v>
      </c>
      <c r="C10" s="116" t="s">
        <v>60</v>
      </c>
      <c r="D10" s="95">
        <v>40518</v>
      </c>
      <c r="E10" s="95">
        <v>40520</v>
      </c>
      <c r="F10" s="96">
        <v>36003</v>
      </c>
      <c r="G10" s="97">
        <v>15270</v>
      </c>
      <c r="H10" s="97"/>
      <c r="I10" s="98"/>
      <c r="J10" s="97">
        <v>15270</v>
      </c>
      <c r="K10" s="97"/>
      <c r="L10" s="97"/>
      <c r="M10" s="97"/>
      <c r="N10" s="99">
        <f t="shared" si="0"/>
        <v>15270</v>
      </c>
    </row>
    <row r="11" spans="1:14">
      <c r="A11" s="114"/>
      <c r="B11" s="117" t="s">
        <v>151</v>
      </c>
      <c r="C11" s="95" t="s">
        <v>152</v>
      </c>
      <c r="D11" s="95">
        <v>40504</v>
      </c>
      <c r="E11" s="95">
        <v>40507</v>
      </c>
      <c r="F11" s="96">
        <v>36004</v>
      </c>
      <c r="G11" s="97">
        <v>48512.79</v>
      </c>
      <c r="H11" s="97"/>
      <c r="I11" s="98"/>
      <c r="J11" s="97"/>
      <c r="K11" s="97"/>
      <c r="L11" s="97">
        <v>48512.79</v>
      </c>
      <c r="M11" s="97"/>
      <c r="N11" s="99">
        <f t="shared" si="0"/>
        <v>48512.79</v>
      </c>
    </row>
    <row r="12" spans="1:14">
      <c r="A12" s="114"/>
      <c r="B12" s="117" t="s">
        <v>153</v>
      </c>
      <c r="C12" s="95" t="s">
        <v>152</v>
      </c>
      <c r="D12" s="95">
        <v>40505</v>
      </c>
      <c r="E12" s="95">
        <v>40507</v>
      </c>
      <c r="F12" s="96">
        <v>36005</v>
      </c>
      <c r="G12" s="97">
        <v>32341.86</v>
      </c>
      <c r="H12" s="102"/>
      <c r="I12" s="98"/>
      <c r="J12" s="97"/>
      <c r="K12" s="97"/>
      <c r="L12" s="97">
        <v>32341.86</v>
      </c>
      <c r="M12" s="57"/>
      <c r="N12" s="99">
        <f t="shared" si="0"/>
        <v>32341.86</v>
      </c>
    </row>
    <row r="13" spans="1:14">
      <c r="A13" s="118"/>
      <c r="B13" s="117" t="s">
        <v>154</v>
      </c>
      <c r="C13" s="103" t="s">
        <v>152</v>
      </c>
      <c r="D13" s="103">
        <v>40505</v>
      </c>
      <c r="E13" s="103">
        <v>40507</v>
      </c>
      <c r="F13" s="104">
        <v>36006</v>
      </c>
      <c r="G13" s="97">
        <v>32341.86</v>
      </c>
      <c r="H13" s="105"/>
      <c r="I13" s="106"/>
      <c r="J13" s="97"/>
      <c r="K13" s="107"/>
      <c r="L13" s="97">
        <v>32341.86</v>
      </c>
      <c r="M13" s="108"/>
      <c r="N13" s="99">
        <f t="shared" si="0"/>
        <v>32341.86</v>
      </c>
    </row>
    <row r="14" spans="1:14">
      <c r="A14" s="118"/>
      <c r="B14" s="119" t="s">
        <v>155</v>
      </c>
      <c r="C14" s="103" t="s">
        <v>152</v>
      </c>
      <c r="D14" s="103">
        <v>40507</v>
      </c>
      <c r="E14" s="103">
        <v>40509</v>
      </c>
      <c r="F14" s="109">
        <v>36007</v>
      </c>
      <c r="G14" s="105">
        <v>32341.86</v>
      </c>
      <c r="H14" s="105"/>
      <c r="I14" s="106"/>
      <c r="J14" s="105"/>
      <c r="K14" s="107"/>
      <c r="L14" s="105">
        <v>32341.86</v>
      </c>
      <c r="M14" s="108"/>
      <c r="N14" s="99">
        <f t="shared" si="0"/>
        <v>32341.86</v>
      </c>
    </row>
    <row r="15" spans="1:14">
      <c r="A15" s="118"/>
      <c r="B15" s="119" t="s">
        <v>156</v>
      </c>
      <c r="C15" s="109" t="s">
        <v>152</v>
      </c>
      <c r="D15" s="103">
        <v>40507</v>
      </c>
      <c r="E15" s="103">
        <v>40509</v>
      </c>
      <c r="F15" s="109">
        <v>36008</v>
      </c>
      <c r="G15" s="105">
        <v>32341.86</v>
      </c>
      <c r="H15" s="105"/>
      <c r="I15" s="106"/>
      <c r="J15" s="105"/>
      <c r="K15" s="107"/>
      <c r="L15" s="105">
        <v>32341.86</v>
      </c>
      <c r="M15" s="110"/>
      <c r="N15" s="99">
        <f t="shared" si="0"/>
        <v>32341.86</v>
      </c>
    </row>
    <row r="16" spans="1:14">
      <c r="A16" s="120"/>
      <c r="B16" s="121" t="s">
        <v>157</v>
      </c>
      <c r="C16" s="111" t="s">
        <v>152</v>
      </c>
      <c r="D16" s="103">
        <v>40508</v>
      </c>
      <c r="E16" s="103">
        <v>40511</v>
      </c>
      <c r="F16" s="111">
        <v>36009</v>
      </c>
      <c r="G16" s="97">
        <v>48512.79</v>
      </c>
      <c r="H16" s="97"/>
      <c r="I16" s="98"/>
      <c r="J16" s="97"/>
      <c r="K16" s="97"/>
      <c r="L16" s="97">
        <v>48512.79</v>
      </c>
      <c r="M16" s="113"/>
      <c r="N16" s="99">
        <f t="shared" si="0"/>
        <v>48512.79</v>
      </c>
    </row>
    <row r="17" spans="1:14">
      <c r="A17" s="120"/>
      <c r="B17" s="121" t="s">
        <v>158</v>
      </c>
      <c r="C17" s="111" t="s">
        <v>152</v>
      </c>
      <c r="D17" s="103">
        <v>40510</v>
      </c>
      <c r="E17" s="103">
        <v>40512</v>
      </c>
      <c r="F17" s="111">
        <v>36010</v>
      </c>
      <c r="G17" s="97">
        <v>32341.86</v>
      </c>
      <c r="H17" s="110"/>
      <c r="I17" s="112"/>
      <c r="J17" s="97"/>
      <c r="K17" s="105"/>
      <c r="L17" s="97">
        <v>32341.86</v>
      </c>
      <c r="M17" s="113"/>
      <c r="N17" s="99">
        <f t="shared" si="0"/>
        <v>32341.86</v>
      </c>
    </row>
    <row r="18" spans="1:14">
      <c r="A18" s="120"/>
      <c r="B18" s="121" t="s">
        <v>159</v>
      </c>
      <c r="C18" s="111" t="s">
        <v>152</v>
      </c>
      <c r="D18" s="103">
        <v>40510</v>
      </c>
      <c r="E18" s="103">
        <v>40512</v>
      </c>
      <c r="F18" s="111">
        <v>36011</v>
      </c>
      <c r="G18" s="97">
        <v>32341.86</v>
      </c>
      <c r="H18" s="110"/>
      <c r="I18" s="112"/>
      <c r="J18" s="97"/>
      <c r="K18" s="105"/>
      <c r="L18" s="97">
        <v>32341.86</v>
      </c>
      <c r="M18" s="113"/>
      <c r="N18" s="99">
        <f t="shared" si="0"/>
        <v>32341.86</v>
      </c>
    </row>
    <row r="19" spans="1:14">
      <c r="A19" s="120"/>
      <c r="B19" s="121" t="s">
        <v>160</v>
      </c>
      <c r="C19" s="111" t="s">
        <v>152</v>
      </c>
      <c r="D19" s="103">
        <v>40507</v>
      </c>
      <c r="E19" s="103">
        <v>40512</v>
      </c>
      <c r="F19" s="111">
        <v>36012</v>
      </c>
      <c r="G19" s="97">
        <v>32341.86</v>
      </c>
      <c r="H19" s="110"/>
      <c r="I19" s="112"/>
      <c r="J19" s="97"/>
      <c r="K19" s="105"/>
      <c r="L19" s="97">
        <v>32341.86</v>
      </c>
      <c r="M19" s="113"/>
      <c r="N19" s="99">
        <f t="shared" si="0"/>
        <v>32341.86</v>
      </c>
    </row>
    <row r="20" spans="1:14">
      <c r="A20" s="120"/>
      <c r="B20" s="121" t="s">
        <v>161</v>
      </c>
      <c r="C20" s="111" t="s">
        <v>152</v>
      </c>
      <c r="D20" s="103">
        <v>40510</v>
      </c>
      <c r="E20" s="103">
        <v>40512</v>
      </c>
      <c r="F20" s="111">
        <v>36013</v>
      </c>
      <c r="G20" s="97">
        <v>32341.86</v>
      </c>
      <c r="H20" s="110"/>
      <c r="I20" s="112"/>
      <c r="J20" s="97"/>
      <c r="K20" s="105"/>
      <c r="L20" s="97">
        <v>32341.86</v>
      </c>
      <c r="M20" s="113"/>
      <c r="N20" s="99">
        <f t="shared" si="0"/>
        <v>32341.86</v>
      </c>
    </row>
    <row r="21" spans="1:14">
      <c r="A21" s="120"/>
      <c r="B21" s="121" t="s">
        <v>162</v>
      </c>
      <c r="C21" s="111" t="s">
        <v>152</v>
      </c>
      <c r="D21" s="103">
        <v>40512</v>
      </c>
      <c r="E21" s="103">
        <v>40513</v>
      </c>
      <c r="F21" s="111">
        <v>36014</v>
      </c>
      <c r="G21" s="97">
        <v>32341.86</v>
      </c>
      <c r="H21" s="110"/>
      <c r="I21" s="112"/>
      <c r="J21" s="97"/>
      <c r="K21" s="105"/>
      <c r="L21" s="97">
        <v>32341.86</v>
      </c>
      <c r="M21" s="113"/>
      <c r="N21" s="99">
        <f t="shared" si="0"/>
        <v>32341.86</v>
      </c>
    </row>
    <row r="22" spans="1:14">
      <c r="A22" s="120"/>
      <c r="B22" s="121" t="s">
        <v>163</v>
      </c>
      <c r="C22" s="111" t="s">
        <v>152</v>
      </c>
      <c r="D22" s="103">
        <v>40512</v>
      </c>
      <c r="E22" s="103">
        <v>40513</v>
      </c>
      <c r="F22" s="111">
        <v>36015</v>
      </c>
      <c r="G22" s="97">
        <v>16170.93</v>
      </c>
      <c r="H22" s="110"/>
      <c r="I22" s="112"/>
      <c r="J22" s="97"/>
      <c r="K22" s="105"/>
      <c r="L22" s="97">
        <v>16170.93</v>
      </c>
      <c r="M22" s="113"/>
      <c r="N22" s="99">
        <f t="shared" si="0"/>
        <v>16170.93</v>
      </c>
    </row>
    <row r="23" spans="1:14">
      <c r="A23" s="120"/>
      <c r="B23" s="121" t="s">
        <v>164</v>
      </c>
      <c r="C23" s="111" t="s">
        <v>152</v>
      </c>
      <c r="D23" s="103">
        <v>40516</v>
      </c>
      <c r="E23" s="103">
        <v>40518</v>
      </c>
      <c r="F23" s="111">
        <v>36016</v>
      </c>
      <c r="G23" s="97">
        <v>46207.02</v>
      </c>
      <c r="H23" s="110"/>
      <c r="I23" s="112"/>
      <c r="J23" s="97"/>
      <c r="K23" s="105"/>
      <c r="L23" s="97">
        <v>46207.02</v>
      </c>
      <c r="M23" s="113"/>
      <c r="N23" s="99">
        <f t="shared" si="0"/>
        <v>46207.02</v>
      </c>
    </row>
    <row r="24" spans="1:14">
      <c r="A24" s="120"/>
      <c r="B24" s="121" t="s">
        <v>81</v>
      </c>
      <c r="C24" s="111" t="s">
        <v>152</v>
      </c>
      <c r="D24" s="103">
        <v>40517</v>
      </c>
      <c r="E24" s="103">
        <v>40519</v>
      </c>
      <c r="F24" s="111">
        <v>36017</v>
      </c>
      <c r="G24" s="97">
        <v>46207.02</v>
      </c>
      <c r="H24" s="110"/>
      <c r="I24" s="112"/>
      <c r="J24" s="97"/>
      <c r="K24" s="105"/>
      <c r="L24" s="97">
        <v>46207.02</v>
      </c>
      <c r="M24" s="113"/>
      <c r="N24" s="99">
        <f t="shared" si="0"/>
        <v>46207.02</v>
      </c>
    </row>
    <row r="25" spans="1:14">
      <c r="A25" s="120"/>
      <c r="B25" s="121" t="s">
        <v>165</v>
      </c>
      <c r="C25" s="111" t="s">
        <v>166</v>
      </c>
      <c r="D25" s="103">
        <v>40474</v>
      </c>
      <c r="E25" s="103">
        <v>40475</v>
      </c>
      <c r="F25" s="111">
        <v>36018</v>
      </c>
      <c r="G25" s="97">
        <v>36648</v>
      </c>
      <c r="H25" s="110"/>
      <c r="I25" s="112"/>
      <c r="J25" s="97"/>
      <c r="K25" s="105"/>
      <c r="L25" s="97">
        <v>36648</v>
      </c>
      <c r="M25" s="113"/>
      <c r="N25" s="99">
        <f t="shared" si="0"/>
        <v>36648</v>
      </c>
    </row>
    <row r="26" spans="1:14">
      <c r="A26" s="120"/>
      <c r="B26" s="121" t="s">
        <v>167</v>
      </c>
      <c r="C26" s="111" t="s">
        <v>166</v>
      </c>
      <c r="D26" s="103">
        <v>40481</v>
      </c>
      <c r="E26" s="103">
        <v>40482</v>
      </c>
      <c r="F26" s="111">
        <v>36019</v>
      </c>
      <c r="G26" s="97">
        <v>21887</v>
      </c>
      <c r="H26" s="110"/>
      <c r="I26" s="112"/>
      <c r="J26" s="97"/>
      <c r="K26" s="105"/>
      <c r="L26" s="97">
        <v>21887</v>
      </c>
      <c r="M26" s="113"/>
      <c r="N26" s="99">
        <f t="shared" si="0"/>
        <v>21887</v>
      </c>
    </row>
    <row r="27" spans="1:14">
      <c r="A27" s="120"/>
      <c r="B27" s="121" t="s">
        <v>169</v>
      </c>
      <c r="C27" s="111" t="s">
        <v>166</v>
      </c>
      <c r="D27" s="103">
        <v>40481</v>
      </c>
      <c r="E27" s="103">
        <v>40482</v>
      </c>
      <c r="F27" s="111">
        <v>36021</v>
      </c>
      <c r="G27" s="97">
        <v>21887</v>
      </c>
      <c r="H27" s="110"/>
      <c r="I27" s="112"/>
      <c r="J27" s="97"/>
      <c r="K27" s="105"/>
      <c r="L27" s="97">
        <v>21887</v>
      </c>
      <c r="M27" s="113"/>
      <c r="N27" s="99">
        <f t="shared" si="0"/>
        <v>21887</v>
      </c>
    </row>
    <row r="28" spans="1:14">
      <c r="A28" s="120"/>
      <c r="B28" s="121" t="s">
        <v>170</v>
      </c>
      <c r="C28" s="111" t="s">
        <v>166</v>
      </c>
      <c r="D28" s="103">
        <v>40509</v>
      </c>
      <c r="E28" s="103">
        <v>40510</v>
      </c>
      <c r="F28" s="111">
        <v>36022</v>
      </c>
      <c r="G28" s="97">
        <v>18324</v>
      </c>
      <c r="H28" s="110"/>
      <c r="I28" s="112"/>
      <c r="J28" s="97"/>
      <c r="K28" s="105"/>
      <c r="L28" s="97">
        <v>18324</v>
      </c>
      <c r="M28" s="113"/>
      <c r="N28" s="99">
        <f t="shared" si="0"/>
        <v>18324</v>
      </c>
    </row>
    <row r="29" spans="1:14">
      <c r="A29" s="120"/>
      <c r="B29" s="121" t="s">
        <v>171</v>
      </c>
      <c r="C29" s="111" t="s">
        <v>172</v>
      </c>
      <c r="D29" s="103">
        <v>40506</v>
      </c>
      <c r="E29" s="103">
        <v>40508</v>
      </c>
      <c r="F29" s="111">
        <v>36023</v>
      </c>
      <c r="G29" s="97">
        <v>36684</v>
      </c>
      <c r="H29" s="110"/>
      <c r="I29" s="112"/>
      <c r="J29" s="97"/>
      <c r="K29" s="105"/>
      <c r="L29" s="97">
        <v>36684</v>
      </c>
      <c r="M29" s="113"/>
      <c r="N29" s="99">
        <f t="shared" si="0"/>
        <v>36684</v>
      </c>
    </row>
    <row r="30" spans="1:14">
      <c r="A30" s="120"/>
      <c r="B30" s="121" t="s">
        <v>173</v>
      </c>
      <c r="C30" s="111" t="s">
        <v>172</v>
      </c>
      <c r="D30" s="103">
        <v>40508</v>
      </c>
      <c r="E30" s="103">
        <v>40509</v>
      </c>
      <c r="F30" s="111">
        <v>36024</v>
      </c>
      <c r="G30" s="97">
        <v>19342</v>
      </c>
      <c r="H30" s="110"/>
      <c r="I30" s="112"/>
      <c r="J30" s="97"/>
      <c r="K30" s="105"/>
      <c r="L30" s="97">
        <v>19342</v>
      </c>
      <c r="M30" s="113"/>
      <c r="N30" s="99">
        <f t="shared" si="0"/>
        <v>19342</v>
      </c>
    </row>
    <row r="31" spans="1:14">
      <c r="A31" s="120"/>
      <c r="B31" s="121" t="s">
        <v>174</v>
      </c>
      <c r="C31" s="111" t="s">
        <v>172</v>
      </c>
      <c r="D31" s="103">
        <v>40509</v>
      </c>
      <c r="E31" s="103">
        <v>40512</v>
      </c>
      <c r="F31" s="111">
        <v>36025</v>
      </c>
      <c r="G31" s="97">
        <v>58026</v>
      </c>
      <c r="H31" s="110"/>
      <c r="I31" s="112"/>
      <c r="J31" s="97"/>
      <c r="K31" s="105"/>
      <c r="L31" s="97">
        <v>58026</v>
      </c>
      <c r="M31" s="113"/>
      <c r="N31" s="99">
        <f t="shared" si="0"/>
        <v>58026</v>
      </c>
    </row>
    <row r="32" spans="1:14">
      <c r="A32" s="120"/>
      <c r="B32" s="121" t="s">
        <v>175</v>
      </c>
      <c r="C32" s="111" t="s">
        <v>172</v>
      </c>
      <c r="D32" s="103">
        <v>40510</v>
      </c>
      <c r="E32" s="103">
        <v>40512</v>
      </c>
      <c r="F32" s="111">
        <v>36026</v>
      </c>
      <c r="G32" s="97">
        <v>46828</v>
      </c>
      <c r="H32" s="110"/>
      <c r="I32" s="112"/>
      <c r="J32" s="97"/>
      <c r="K32" s="105"/>
      <c r="L32" s="97">
        <v>46828</v>
      </c>
      <c r="M32" s="113"/>
      <c r="N32" s="99">
        <f t="shared" si="0"/>
        <v>46828</v>
      </c>
    </row>
    <row r="33" spans="1:14">
      <c r="A33" s="120"/>
      <c r="B33" s="121" t="s">
        <v>176</v>
      </c>
      <c r="C33" s="111" t="s">
        <v>172</v>
      </c>
      <c r="D33" s="103">
        <v>40510</v>
      </c>
      <c r="E33" s="103">
        <v>40512</v>
      </c>
      <c r="F33" s="111">
        <v>36027</v>
      </c>
      <c r="G33" s="97">
        <v>46828</v>
      </c>
      <c r="H33" s="110"/>
      <c r="I33" s="112"/>
      <c r="J33" s="97"/>
      <c r="K33" s="105"/>
      <c r="L33" s="97">
        <v>46828</v>
      </c>
      <c r="M33" s="113"/>
      <c r="N33" s="99">
        <f t="shared" si="0"/>
        <v>46828</v>
      </c>
    </row>
    <row r="34" spans="1:14">
      <c r="A34" s="120"/>
      <c r="B34" s="121" t="s">
        <v>177</v>
      </c>
      <c r="C34" s="111" t="s">
        <v>60</v>
      </c>
      <c r="D34" s="103">
        <v>40520</v>
      </c>
      <c r="E34" s="103">
        <v>40522</v>
      </c>
      <c r="F34" s="111">
        <v>36028</v>
      </c>
      <c r="G34" s="97">
        <v>49882</v>
      </c>
      <c r="H34" s="110"/>
      <c r="I34" s="112"/>
      <c r="J34" s="97"/>
      <c r="K34" s="105"/>
      <c r="L34" s="97">
        <v>49882</v>
      </c>
      <c r="M34" s="113"/>
      <c r="N34" s="99">
        <f t="shared" si="0"/>
        <v>49882</v>
      </c>
    </row>
    <row r="35" spans="1:14">
      <c r="A35" s="120"/>
      <c r="B35" s="121" t="s">
        <v>178</v>
      </c>
      <c r="C35" s="111" t="s">
        <v>60</v>
      </c>
      <c r="D35" s="103"/>
      <c r="E35" s="103"/>
      <c r="F35" s="111">
        <v>36029</v>
      </c>
      <c r="G35" s="97"/>
      <c r="H35" s="110" t="s">
        <v>179</v>
      </c>
      <c r="I35" s="112">
        <v>9550</v>
      </c>
      <c r="J35" s="97">
        <v>9550</v>
      </c>
      <c r="K35" s="105"/>
      <c r="L35" s="97"/>
      <c r="M35" s="113"/>
      <c r="N35" s="99">
        <f t="shared" si="0"/>
        <v>9550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1030913.29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966900.28999999992</v>
      </c>
      <c r="H37" s="61">
        <f>SUM(H6:H36)</f>
        <v>0</v>
      </c>
      <c r="I37" s="57">
        <f>SUM(I6:I35)</f>
        <v>64013</v>
      </c>
      <c r="J37" s="57">
        <f>SUM(J6:J35)</f>
        <v>60820</v>
      </c>
      <c r="K37" s="57">
        <f>SUM(K6:K35)</f>
        <v>117070</v>
      </c>
      <c r="L37" s="57">
        <f>SUM(L6:L36)</f>
        <v>853023.29</v>
      </c>
      <c r="M37" s="57">
        <f>SUM(M6:M36)</f>
        <v>0</v>
      </c>
      <c r="N37" s="58">
        <f>SUM(J37:M37)</f>
        <v>1030913.29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 t="s">
        <v>168</v>
      </c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60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30540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30300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60840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39370078740157483" right="0.19685039370078741" top="0.74803149606299213" bottom="0.51181102362204722" header="0.31496062992125984" footer="0.31496062992125984"/>
  <pageSetup scale="81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2"/>
  <dimension ref="A1:N44"/>
  <sheetViews>
    <sheetView topLeftCell="A4" workbookViewId="0">
      <selection activeCell="G14" sqref="G14"/>
    </sheetView>
  </sheetViews>
  <sheetFormatPr baseColWidth="10" defaultRowHeight="15"/>
  <cols>
    <col min="1" max="1" width="8.28515625" customWidth="1"/>
    <col min="2" max="3" width="13.14062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40519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9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95</v>
      </c>
      <c r="B6" s="115" t="s">
        <v>120</v>
      </c>
      <c r="C6" s="115" t="s">
        <v>31</v>
      </c>
      <c r="D6" s="95">
        <v>40519</v>
      </c>
      <c r="E6" s="95">
        <v>40520</v>
      </c>
      <c r="F6" s="96">
        <v>35982</v>
      </c>
      <c r="G6" s="97">
        <v>24941</v>
      </c>
      <c r="H6" s="97"/>
      <c r="I6" s="98"/>
      <c r="J6" s="97"/>
      <c r="K6" s="97">
        <v>24941</v>
      </c>
      <c r="L6" s="97"/>
      <c r="M6" s="97"/>
      <c r="N6" s="99">
        <f t="shared" ref="N6:N35" si="0">SUM(G6+I6)</f>
        <v>24941</v>
      </c>
    </row>
    <row r="7" spans="1:14">
      <c r="A7" s="114" t="s">
        <v>121</v>
      </c>
      <c r="B7" s="115" t="s">
        <v>122</v>
      </c>
      <c r="C7" s="116" t="s">
        <v>123</v>
      </c>
      <c r="D7" s="95">
        <v>40511</v>
      </c>
      <c r="E7" s="95">
        <v>40512</v>
      </c>
      <c r="F7" s="96">
        <v>35983</v>
      </c>
      <c r="G7" s="97">
        <v>15300.54</v>
      </c>
      <c r="H7" s="100"/>
      <c r="I7" s="98"/>
      <c r="J7" s="97"/>
      <c r="K7" s="97">
        <v>15300.54</v>
      </c>
      <c r="L7" s="101"/>
      <c r="M7" s="97"/>
      <c r="N7" s="99">
        <f t="shared" si="0"/>
        <v>15300.54</v>
      </c>
    </row>
    <row r="8" spans="1:14" ht="23.25">
      <c r="A8" s="114"/>
      <c r="B8" s="115" t="s">
        <v>124</v>
      </c>
      <c r="C8" s="116" t="s">
        <v>125</v>
      </c>
      <c r="D8" s="95">
        <v>40556</v>
      </c>
      <c r="E8" s="95">
        <v>40557</v>
      </c>
      <c r="F8" s="96">
        <v>35984</v>
      </c>
      <c r="G8" s="97">
        <v>85512</v>
      </c>
      <c r="H8" s="100"/>
      <c r="I8" s="98"/>
      <c r="J8" s="97"/>
      <c r="K8" s="97"/>
      <c r="L8" s="101"/>
      <c r="M8" s="97">
        <v>85512</v>
      </c>
      <c r="N8" s="99">
        <f t="shared" si="0"/>
        <v>85512</v>
      </c>
    </row>
    <row r="9" spans="1:14" ht="23.25">
      <c r="A9" s="114"/>
      <c r="B9" s="117" t="s">
        <v>126</v>
      </c>
      <c r="C9" s="95" t="s">
        <v>127</v>
      </c>
      <c r="D9" s="95">
        <v>40480</v>
      </c>
      <c r="E9" s="95">
        <v>40481</v>
      </c>
      <c r="F9" s="96">
        <v>35985</v>
      </c>
      <c r="G9" s="97">
        <v>58535</v>
      </c>
      <c r="H9" s="100"/>
      <c r="I9" s="98"/>
      <c r="J9" s="97"/>
      <c r="K9" s="100"/>
      <c r="L9" s="97">
        <v>58535</v>
      </c>
      <c r="M9" s="97"/>
      <c r="N9" s="99">
        <f t="shared" si="0"/>
        <v>58535</v>
      </c>
    </row>
    <row r="10" spans="1:14" ht="23.25">
      <c r="A10" s="114"/>
      <c r="B10" s="117" t="s">
        <v>128</v>
      </c>
      <c r="C10" s="116" t="s">
        <v>129</v>
      </c>
      <c r="D10" s="95">
        <v>40475</v>
      </c>
      <c r="E10" s="95">
        <v>40476</v>
      </c>
      <c r="F10" s="96">
        <v>35986</v>
      </c>
      <c r="G10" s="97">
        <v>51409</v>
      </c>
      <c r="H10" s="97"/>
      <c r="I10" s="98"/>
      <c r="J10" s="97"/>
      <c r="K10" s="97"/>
      <c r="L10" s="97">
        <v>51409</v>
      </c>
      <c r="M10" s="97"/>
      <c r="N10" s="99">
        <f t="shared" si="0"/>
        <v>51409</v>
      </c>
    </row>
    <row r="11" spans="1:14" ht="23.25">
      <c r="A11" s="114"/>
      <c r="B11" s="117" t="s">
        <v>130</v>
      </c>
      <c r="C11" s="95" t="s">
        <v>129</v>
      </c>
      <c r="D11" s="95">
        <v>40487</v>
      </c>
      <c r="E11" s="95">
        <v>40488</v>
      </c>
      <c r="F11" s="96">
        <v>35987</v>
      </c>
      <c r="G11" s="97">
        <v>124196</v>
      </c>
      <c r="H11" s="97"/>
      <c r="I11" s="98"/>
      <c r="J11" s="97"/>
      <c r="K11" s="97"/>
      <c r="L11" s="97">
        <v>124196</v>
      </c>
      <c r="M11" s="97"/>
      <c r="N11" s="99">
        <f t="shared" si="0"/>
        <v>124196</v>
      </c>
    </row>
    <row r="12" spans="1:14" ht="23.25">
      <c r="A12" s="114"/>
      <c r="B12" s="117" t="s">
        <v>131</v>
      </c>
      <c r="C12" s="95" t="s">
        <v>129</v>
      </c>
      <c r="D12" s="95">
        <v>40517</v>
      </c>
      <c r="E12" s="95">
        <v>40518</v>
      </c>
      <c r="F12" s="96">
        <v>35988</v>
      </c>
      <c r="G12" s="97">
        <v>23414</v>
      </c>
      <c r="H12" s="102"/>
      <c r="I12" s="98"/>
      <c r="J12" s="97"/>
      <c r="K12" s="97"/>
      <c r="L12" s="97">
        <v>23414</v>
      </c>
      <c r="M12" s="57"/>
      <c r="N12" s="99">
        <f t="shared" si="0"/>
        <v>23414</v>
      </c>
    </row>
    <row r="13" spans="1:14">
      <c r="A13" s="118"/>
      <c r="B13" s="117" t="s">
        <v>132</v>
      </c>
      <c r="C13" s="103" t="s">
        <v>129</v>
      </c>
      <c r="D13" s="103">
        <v>40491</v>
      </c>
      <c r="E13" s="103">
        <v>40493</v>
      </c>
      <c r="F13" s="104">
        <v>35989</v>
      </c>
      <c r="G13" s="97">
        <v>295220</v>
      </c>
      <c r="H13" s="105"/>
      <c r="I13" s="106"/>
      <c r="J13" s="97"/>
      <c r="K13" s="107"/>
      <c r="L13" s="97">
        <v>295220</v>
      </c>
      <c r="M13" s="108"/>
      <c r="N13" s="99">
        <f t="shared" si="0"/>
        <v>295220</v>
      </c>
    </row>
    <row r="14" spans="1:14">
      <c r="A14" s="118"/>
      <c r="B14" s="119" t="s">
        <v>133</v>
      </c>
      <c r="C14" s="103" t="s">
        <v>134</v>
      </c>
      <c r="D14" s="103">
        <v>40495</v>
      </c>
      <c r="E14" s="103">
        <v>40497</v>
      </c>
      <c r="F14" s="109">
        <v>35990</v>
      </c>
      <c r="G14" s="105">
        <v>46828</v>
      </c>
      <c r="H14" s="105"/>
      <c r="I14" s="106"/>
      <c r="J14" s="105"/>
      <c r="K14" s="107"/>
      <c r="L14" s="105">
        <v>46828</v>
      </c>
      <c r="M14" s="108"/>
      <c r="N14" s="99">
        <f t="shared" si="0"/>
        <v>46828</v>
      </c>
    </row>
    <row r="15" spans="1:14">
      <c r="A15" s="118"/>
      <c r="B15" s="119" t="s">
        <v>135</v>
      </c>
      <c r="C15" s="109" t="s">
        <v>134</v>
      </c>
      <c r="D15" s="103">
        <v>40503</v>
      </c>
      <c r="E15" s="103">
        <v>40505</v>
      </c>
      <c r="F15" s="109">
        <v>35991</v>
      </c>
      <c r="G15" s="97">
        <v>46828</v>
      </c>
      <c r="H15" s="105"/>
      <c r="I15" s="106"/>
      <c r="J15" s="105"/>
      <c r="K15" s="105"/>
      <c r="L15" s="97">
        <v>46828</v>
      </c>
      <c r="M15" s="110"/>
      <c r="N15" s="99">
        <f t="shared" si="0"/>
        <v>46828</v>
      </c>
    </row>
    <row r="16" spans="1:14">
      <c r="A16" s="120"/>
      <c r="B16" s="121" t="s">
        <v>136</v>
      </c>
      <c r="C16" s="111" t="s">
        <v>134</v>
      </c>
      <c r="D16" s="103">
        <v>40504</v>
      </c>
      <c r="E16" s="103">
        <v>40506</v>
      </c>
      <c r="F16" s="111">
        <v>35992</v>
      </c>
      <c r="G16" s="97">
        <v>443848</v>
      </c>
      <c r="H16" s="110"/>
      <c r="I16" s="112"/>
      <c r="J16" s="97"/>
      <c r="K16" s="105"/>
      <c r="L16" s="97">
        <v>443848</v>
      </c>
      <c r="M16" s="113"/>
      <c r="N16" s="99">
        <f t="shared" si="0"/>
        <v>443848</v>
      </c>
    </row>
    <row r="17" spans="1:14">
      <c r="A17" s="120"/>
      <c r="B17" s="121" t="s">
        <v>137</v>
      </c>
      <c r="C17" s="111" t="s">
        <v>134</v>
      </c>
      <c r="D17" s="103">
        <v>40477</v>
      </c>
      <c r="E17" s="103">
        <v>40479</v>
      </c>
      <c r="F17" s="111">
        <v>35993</v>
      </c>
      <c r="G17" s="97">
        <v>380732</v>
      </c>
      <c r="H17" s="110"/>
      <c r="I17" s="112"/>
      <c r="J17" s="97"/>
      <c r="K17" s="105"/>
      <c r="L17" s="97">
        <v>380732</v>
      </c>
      <c r="M17" s="113"/>
      <c r="N17" s="99">
        <f t="shared" si="0"/>
        <v>380732</v>
      </c>
    </row>
    <row r="18" spans="1:14">
      <c r="A18" s="120"/>
      <c r="B18" s="121" t="s">
        <v>138</v>
      </c>
      <c r="C18" s="111" t="s">
        <v>139</v>
      </c>
      <c r="D18" s="103">
        <v>40489</v>
      </c>
      <c r="E18" s="103">
        <v>40492</v>
      </c>
      <c r="F18" s="111">
        <v>35994</v>
      </c>
      <c r="G18" s="97">
        <v>152700</v>
      </c>
      <c r="H18" s="110"/>
      <c r="I18" s="112"/>
      <c r="J18" s="97"/>
      <c r="K18" s="105"/>
      <c r="L18" s="97">
        <v>152700</v>
      </c>
      <c r="M18" s="113"/>
      <c r="N18" s="99">
        <f t="shared" si="0"/>
        <v>152700</v>
      </c>
    </row>
    <row r="19" spans="1:14">
      <c r="A19" s="120"/>
      <c r="B19" s="121" t="s">
        <v>140</v>
      </c>
      <c r="C19" s="111" t="s">
        <v>139</v>
      </c>
      <c r="D19" s="103">
        <v>40481</v>
      </c>
      <c r="E19" s="103">
        <v>40484</v>
      </c>
      <c r="F19" s="111">
        <v>35995</v>
      </c>
      <c r="G19" s="97">
        <v>70242</v>
      </c>
      <c r="H19" s="110"/>
      <c r="I19" s="112"/>
      <c r="J19" s="97"/>
      <c r="K19" s="105"/>
      <c r="L19" s="97">
        <v>70242</v>
      </c>
      <c r="M19" s="113"/>
      <c r="N19" s="99">
        <f t="shared" si="0"/>
        <v>70242</v>
      </c>
    </row>
    <row r="20" spans="1:14">
      <c r="A20" s="120"/>
      <c r="B20" s="121" t="s">
        <v>141</v>
      </c>
      <c r="C20" s="111" t="s">
        <v>139</v>
      </c>
      <c r="D20" s="103">
        <v>40512</v>
      </c>
      <c r="E20" s="103">
        <v>40515</v>
      </c>
      <c r="F20" s="111">
        <v>35996</v>
      </c>
      <c r="G20" s="97">
        <v>70242</v>
      </c>
      <c r="H20" s="110"/>
      <c r="I20" s="112"/>
      <c r="J20" s="97"/>
      <c r="K20" s="105"/>
      <c r="L20" s="97">
        <v>70242</v>
      </c>
      <c r="M20" s="113"/>
      <c r="N20" s="99">
        <f t="shared" si="0"/>
        <v>70242</v>
      </c>
    </row>
    <row r="21" spans="1:14">
      <c r="A21" s="120"/>
      <c r="B21" s="121" t="s">
        <v>142</v>
      </c>
      <c r="C21" s="111" t="s">
        <v>139</v>
      </c>
      <c r="D21" s="103">
        <v>40510</v>
      </c>
      <c r="E21" s="103">
        <v>40513</v>
      </c>
      <c r="F21" s="111">
        <v>35997</v>
      </c>
      <c r="G21" s="97">
        <v>70242</v>
      </c>
      <c r="H21" s="110"/>
      <c r="I21" s="112"/>
      <c r="J21" s="97"/>
      <c r="K21" s="105"/>
      <c r="L21" s="97">
        <v>70242</v>
      </c>
      <c r="M21" s="113"/>
      <c r="N21" s="99">
        <f t="shared" si="0"/>
        <v>70242</v>
      </c>
    </row>
    <row r="22" spans="1:14">
      <c r="A22" s="120"/>
      <c r="B22" s="121" t="s">
        <v>143</v>
      </c>
      <c r="C22" s="111" t="s">
        <v>139</v>
      </c>
      <c r="D22" s="103">
        <v>40503</v>
      </c>
      <c r="E22" s="103">
        <v>40505</v>
      </c>
      <c r="F22" s="111">
        <v>35998</v>
      </c>
      <c r="G22" s="97">
        <v>46828</v>
      </c>
      <c r="H22" s="110"/>
      <c r="I22" s="112"/>
      <c r="J22" s="97"/>
      <c r="K22" s="105"/>
      <c r="L22" s="97">
        <v>46828</v>
      </c>
      <c r="M22" s="113"/>
      <c r="N22" s="99">
        <f t="shared" si="0"/>
        <v>46828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>SUM(N6:N35)</f>
        <v>2007017.54</v>
      </c>
    </row>
    <row r="37" spans="1:14">
      <c r="A37" s="10" t="s">
        <v>17</v>
      </c>
      <c r="B37" s="59"/>
      <c r="C37" s="60"/>
      <c r="D37" s="55"/>
      <c r="E37" s="55"/>
      <c r="F37" s="55"/>
      <c r="G37" s="61">
        <f>SUM(G6:G36)</f>
        <v>2007017.54</v>
      </c>
      <c r="H37" s="61">
        <f>SUM(H6:H36)</f>
        <v>0</v>
      </c>
      <c r="I37" s="57">
        <f>SUM(I6:I35)</f>
        <v>0</v>
      </c>
      <c r="J37" s="57">
        <f>SUM(J6:J35)</f>
        <v>0</v>
      </c>
      <c r="K37" s="57">
        <f>SUM(K6:K35)</f>
        <v>40241.54</v>
      </c>
      <c r="L37" s="57">
        <f>SUM(L6:L36)</f>
        <v>1881264</v>
      </c>
      <c r="M37" s="57">
        <f>SUM(M6:M36)</f>
        <v>85512</v>
      </c>
      <c r="N37" s="58">
        <f>SUM(J37:M37)</f>
        <v>2007017.54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0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0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41" right="0.19" top="0.74803149606299213" bottom="0.51" header="0.31496062992125984" footer="0.31496062992125984"/>
  <pageSetup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3"/>
  <dimension ref="A1:N44"/>
  <sheetViews>
    <sheetView workbookViewId="0">
      <selection activeCell="B43" sqref="B43"/>
    </sheetView>
  </sheetViews>
  <sheetFormatPr baseColWidth="10" defaultRowHeight="15"/>
  <cols>
    <col min="1" max="1" width="8.28515625" customWidth="1"/>
    <col min="2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40519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9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116</v>
      </c>
      <c r="C6" s="13" t="s">
        <v>60</v>
      </c>
      <c r="D6" s="15">
        <v>40517</v>
      </c>
      <c r="E6" s="15">
        <v>40519</v>
      </c>
      <c r="F6" s="16">
        <v>35979</v>
      </c>
      <c r="G6" s="17">
        <v>91620</v>
      </c>
      <c r="H6" s="17"/>
      <c r="I6" s="18"/>
      <c r="J6" s="17"/>
      <c r="K6" s="17">
        <v>91620</v>
      </c>
      <c r="L6" s="17"/>
      <c r="M6" s="17"/>
      <c r="N6" s="94">
        <f t="shared" ref="N6:N35" si="0">SUM(G6+I6)</f>
        <v>91620</v>
      </c>
    </row>
    <row r="7" spans="1:14" ht="23.25">
      <c r="A7" s="12"/>
      <c r="B7" s="13" t="s">
        <v>117</v>
      </c>
      <c r="C7" s="14" t="s">
        <v>118</v>
      </c>
      <c r="D7" s="15"/>
      <c r="E7" s="15"/>
      <c r="F7" s="16">
        <v>35980</v>
      </c>
      <c r="G7" s="17"/>
      <c r="H7" s="76">
        <v>25450</v>
      </c>
      <c r="I7" s="18"/>
      <c r="J7" s="17"/>
      <c r="K7" s="17">
        <v>25450</v>
      </c>
      <c r="L7" s="77"/>
      <c r="M7" s="17"/>
      <c r="N7" s="17">
        <v>25450</v>
      </c>
    </row>
    <row r="8" spans="1:14">
      <c r="A8" s="12"/>
      <c r="B8" s="13" t="s">
        <v>77</v>
      </c>
      <c r="C8" s="14" t="s">
        <v>119</v>
      </c>
      <c r="D8" s="15"/>
      <c r="E8" s="15"/>
      <c r="F8" s="16">
        <v>35981</v>
      </c>
      <c r="G8" s="17"/>
      <c r="H8" s="76"/>
      <c r="I8" s="18">
        <v>5600</v>
      </c>
      <c r="J8" s="17">
        <v>5600</v>
      </c>
      <c r="K8" s="17"/>
      <c r="L8" s="77"/>
      <c r="M8" s="17"/>
      <c r="N8" s="18">
        <v>5600</v>
      </c>
    </row>
    <row r="9" spans="1:14">
      <c r="A9" s="12"/>
      <c r="B9" s="22"/>
      <c r="C9" s="15"/>
      <c r="D9" s="15"/>
      <c r="E9" s="15"/>
      <c r="F9" s="16"/>
      <c r="G9" s="17"/>
      <c r="H9" s="76"/>
      <c r="I9" s="18"/>
      <c r="J9" s="17"/>
      <c r="K9" s="76"/>
      <c r="L9" s="17"/>
      <c r="M9" s="17"/>
      <c r="N9" s="20">
        <f t="shared" si="0"/>
        <v>0</v>
      </c>
    </row>
    <row r="10" spans="1:14">
      <c r="A10" s="12"/>
      <c r="B10" s="13"/>
      <c r="C10" s="14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17"/>
      <c r="I11" s="18"/>
      <c r="J11" s="17"/>
      <c r="K11" s="17"/>
      <c r="L11" s="17"/>
      <c r="M11" s="17"/>
      <c r="N11" s="20">
        <f t="shared" si="0"/>
        <v>0</v>
      </c>
    </row>
    <row r="12" spans="1:14">
      <c r="A12" s="12"/>
      <c r="B12" s="13"/>
      <c r="C12" s="15"/>
      <c r="D12" s="15"/>
      <c r="E12" s="15"/>
      <c r="F12" s="16"/>
      <c r="G12" s="17"/>
      <c r="H12" s="24"/>
      <c r="I12" s="18"/>
      <c r="J12" s="17"/>
      <c r="K12" s="17"/>
      <c r="L12" s="17"/>
      <c r="M12" s="23"/>
      <c r="N12" s="20">
        <f t="shared" si="0"/>
        <v>0</v>
      </c>
    </row>
    <row r="13" spans="1:14">
      <c r="A13" s="25"/>
      <c r="B13" s="26"/>
      <c r="C13" s="27"/>
      <c r="D13" s="27"/>
      <c r="E13" s="27"/>
      <c r="F13" s="28"/>
      <c r="G13" s="17"/>
      <c r="H13" s="29"/>
      <c r="I13" s="30"/>
      <c r="J13" s="17"/>
      <c r="K13" s="19"/>
      <c r="L13" s="17"/>
      <c r="M13" s="31"/>
      <c r="N13" s="20">
        <f t="shared" si="0"/>
        <v>0</v>
      </c>
    </row>
    <row r="14" spans="1:14">
      <c r="A14" s="25"/>
      <c r="B14" s="26"/>
      <c r="C14" s="27"/>
      <c r="D14" s="27"/>
      <c r="E14" s="27"/>
      <c r="F14" s="32"/>
      <c r="G14" s="29"/>
      <c r="H14" s="29"/>
      <c r="I14" s="30"/>
      <c r="J14" s="29"/>
      <c r="K14" s="19"/>
      <c r="L14" s="29"/>
      <c r="M14" s="31"/>
      <c r="N14" s="20">
        <f t="shared" si="0"/>
        <v>0</v>
      </c>
    </row>
    <row r="15" spans="1:14">
      <c r="A15" s="25"/>
      <c r="B15" s="26"/>
      <c r="C15" s="32"/>
      <c r="D15" s="27"/>
      <c r="E15" s="27"/>
      <c r="F15" s="32"/>
      <c r="G15" s="17"/>
      <c r="H15" s="29"/>
      <c r="I15" s="30"/>
      <c r="J15" s="29"/>
      <c r="K15" s="29"/>
      <c r="L15" s="17"/>
      <c r="M15" s="33"/>
      <c r="N15" s="20">
        <f t="shared" si="0"/>
        <v>0</v>
      </c>
    </row>
    <row r="16" spans="1:14">
      <c r="A16" s="34"/>
      <c r="B16" s="35"/>
      <c r="C16" s="36"/>
      <c r="D16" s="37"/>
      <c r="E16" s="37"/>
      <c r="F16" s="36"/>
      <c r="G16" s="17"/>
      <c r="H16" s="33"/>
      <c r="I16" s="38"/>
      <c r="J16" s="17"/>
      <c r="K16" s="29"/>
      <c r="L16" s="17"/>
      <c r="M16" s="39"/>
      <c r="N16" s="20">
        <f t="shared" si="0"/>
        <v>0</v>
      </c>
    </row>
    <row r="17" spans="1:14">
      <c r="A17" s="25"/>
      <c r="B17" s="26"/>
      <c r="C17" s="32"/>
      <c r="D17" s="40"/>
      <c r="E17" s="27"/>
      <c r="F17" s="32"/>
      <c r="G17" s="17"/>
      <c r="H17" s="33"/>
      <c r="I17" s="38"/>
      <c r="J17" s="6"/>
      <c r="K17" s="29"/>
      <c r="L17" s="17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42"/>
      <c r="H18" s="31"/>
      <c r="I18" s="38"/>
      <c r="J18" s="33"/>
      <c r="K18" s="31"/>
      <c r="L18" s="42"/>
      <c r="M18" s="31"/>
      <c r="N18" s="2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17"/>
      <c r="H19" s="33"/>
      <c r="I19" s="38"/>
      <c r="J19" s="43"/>
      <c r="K19" s="33"/>
      <c r="L19" s="17"/>
      <c r="M19" s="31"/>
      <c r="N19" s="20">
        <f t="shared" si="0"/>
        <v>0</v>
      </c>
    </row>
    <row r="20" spans="1:14">
      <c r="A20" s="25"/>
      <c r="B20" s="27"/>
      <c r="C20" s="32"/>
      <c r="D20" s="40"/>
      <c r="E20" s="40"/>
      <c r="F20" s="32"/>
      <c r="G20" s="42"/>
      <c r="H20" s="31"/>
      <c r="I20" s="38"/>
      <c r="J20" s="33"/>
      <c r="K20" s="33"/>
      <c r="L20" s="42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17"/>
      <c r="H21" s="33"/>
      <c r="I21" s="38"/>
      <c r="J21" s="6"/>
      <c r="K21" s="29"/>
      <c r="L21" s="17"/>
      <c r="M21" s="31"/>
      <c r="N21" s="20">
        <f t="shared" si="0"/>
        <v>0</v>
      </c>
    </row>
    <row r="22" spans="1:14">
      <c r="A22" s="25"/>
      <c r="B22" s="41"/>
      <c r="C22" s="32"/>
      <c r="D22" s="40"/>
      <c r="E22" s="40"/>
      <c r="F22" s="32"/>
      <c r="G22" s="29"/>
      <c r="H22" s="33"/>
      <c r="I22" s="38"/>
      <c r="J22" s="33"/>
      <c r="K22" s="33"/>
      <c r="L22" s="42"/>
      <c r="M22" s="31"/>
      <c r="N22" s="20">
        <f t="shared" si="0"/>
        <v>0</v>
      </c>
    </row>
    <row r="23" spans="1:14">
      <c r="A23" s="25"/>
      <c r="B23" s="26"/>
      <c r="C23" s="32"/>
      <c r="D23" s="40"/>
      <c r="E23" s="40"/>
      <c r="F23" s="32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25"/>
      <c r="B24" s="41"/>
      <c r="C24" s="44"/>
      <c r="D24" s="40"/>
      <c r="E24" s="40"/>
      <c r="F24" s="45"/>
      <c r="G24" s="33"/>
      <c r="H24" s="33"/>
      <c r="I24" s="43"/>
      <c r="J24" s="43"/>
      <c r="K24" s="33"/>
      <c r="L24" s="42"/>
      <c r="M24" s="31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1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12"/>
      <c r="B32" s="13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51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13"/>
      <c r="C34" s="16"/>
      <c r="D34" s="46"/>
      <c r="E34" s="46"/>
      <c r="F34" s="47"/>
      <c r="G34" s="48"/>
      <c r="H34" s="48"/>
      <c r="I34" s="49"/>
      <c r="J34" s="49"/>
      <c r="K34" s="48"/>
      <c r="L34" s="21"/>
      <c r="M34" s="23"/>
      <c r="N34" s="20">
        <f t="shared" si="0"/>
        <v>0</v>
      </c>
    </row>
    <row r="35" spans="1:14">
      <c r="A35" s="50"/>
      <c r="B35" s="52"/>
      <c r="C35" s="16"/>
      <c r="D35" s="46"/>
      <c r="E35" s="46"/>
      <c r="F35" s="47"/>
      <c r="G35" s="48"/>
      <c r="H35" s="48"/>
      <c r="I35" s="1"/>
      <c r="J35" s="1"/>
      <c r="K35" s="49"/>
      <c r="L35" s="21"/>
      <c r="M35" s="23"/>
      <c r="N35" s="20">
        <f t="shared" si="0"/>
        <v>0</v>
      </c>
    </row>
    <row r="36" spans="1:14">
      <c r="A36" s="50"/>
      <c r="B36" s="52"/>
      <c r="C36" s="16"/>
      <c r="D36" s="53"/>
      <c r="E36" s="53"/>
      <c r="F36" s="47"/>
      <c r="G36" s="54"/>
      <c r="H36" s="54"/>
      <c r="I36" s="54"/>
      <c r="J36" s="54"/>
      <c r="K36" s="55"/>
      <c r="L36" s="56"/>
      <c r="M36" s="57"/>
      <c r="N36" s="58">
        <f>SUM(N6:N35)</f>
        <v>122670</v>
      </c>
    </row>
    <row r="37" spans="1:14">
      <c r="A37" s="10" t="s">
        <v>17</v>
      </c>
      <c r="B37" s="59"/>
      <c r="C37" s="60"/>
      <c r="D37" s="49"/>
      <c r="E37" s="49"/>
      <c r="F37" s="49"/>
      <c r="G37" s="61">
        <f>SUM(G6:G36)</f>
        <v>91620</v>
      </c>
      <c r="H37" s="61">
        <f>SUM(H6:H36)</f>
        <v>25450</v>
      </c>
      <c r="I37" s="57">
        <f>SUM(I6:I35)</f>
        <v>5600</v>
      </c>
      <c r="J37" s="57">
        <f>SUM(J6:J35)</f>
        <v>5600</v>
      </c>
      <c r="K37" s="57">
        <f>SUM(K6:K35)</f>
        <v>117070</v>
      </c>
      <c r="L37" s="57">
        <f>SUM(L6:L36)</f>
        <v>0</v>
      </c>
      <c r="M37" s="57">
        <f>SUM(M6:M36)</f>
        <v>0</v>
      </c>
      <c r="N37" s="58">
        <f>SUM(J37:M37)</f>
        <v>122670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/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1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509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5100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5609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41" right="0.19" top="0.74803149606299213" bottom="0.51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28" workbookViewId="0">
      <selection activeCell="C44" sqref="C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40542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437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442</v>
      </c>
      <c r="B6" s="115" t="s">
        <v>30</v>
      </c>
      <c r="C6" s="115"/>
      <c r="D6" s="95">
        <v>40540</v>
      </c>
      <c r="E6" s="95">
        <v>40542</v>
      </c>
      <c r="F6" s="96">
        <v>36262</v>
      </c>
      <c r="G6" s="97">
        <v>42000</v>
      </c>
      <c r="H6" s="97"/>
      <c r="I6" s="98"/>
      <c r="J6" s="97">
        <v>42000</v>
      </c>
      <c r="K6" s="97"/>
      <c r="L6" s="97"/>
      <c r="M6" s="97"/>
      <c r="N6" s="99">
        <f t="shared" ref="N6:N37" si="0">SUM(G6+I6)</f>
        <v>42000</v>
      </c>
    </row>
    <row r="7" spans="1:14">
      <c r="A7" s="114"/>
      <c r="B7" s="115" t="s">
        <v>445</v>
      </c>
      <c r="C7" s="115"/>
      <c r="D7" s="95"/>
      <c r="E7" s="95"/>
      <c r="F7" s="96">
        <v>36263</v>
      </c>
      <c r="G7" s="97"/>
      <c r="H7" s="97" t="s">
        <v>446</v>
      </c>
      <c r="I7" s="98">
        <v>22500</v>
      </c>
      <c r="J7" s="97">
        <v>22500</v>
      </c>
      <c r="K7" s="97"/>
      <c r="L7" s="97"/>
      <c r="M7" s="97"/>
      <c r="N7" s="99">
        <f t="shared" si="0"/>
        <v>22500</v>
      </c>
    </row>
    <row r="8" spans="1:14">
      <c r="A8" s="114" t="s">
        <v>443</v>
      </c>
      <c r="B8" s="115" t="s">
        <v>444</v>
      </c>
      <c r="C8" s="115" t="s">
        <v>123</v>
      </c>
      <c r="D8" s="95">
        <v>40540</v>
      </c>
      <c r="E8" s="95">
        <v>40542</v>
      </c>
      <c r="F8" s="96">
        <v>36264</v>
      </c>
      <c r="G8" s="97">
        <v>62150</v>
      </c>
      <c r="H8" s="97"/>
      <c r="I8" s="98"/>
      <c r="J8" s="97"/>
      <c r="K8" s="97">
        <v>62150</v>
      </c>
      <c r="L8" s="97"/>
      <c r="M8" s="97"/>
      <c r="N8" s="99">
        <f t="shared" si="0"/>
        <v>62150</v>
      </c>
    </row>
    <row r="9" spans="1:14">
      <c r="A9" s="114"/>
      <c r="B9" s="115" t="s">
        <v>440</v>
      </c>
      <c r="C9" s="115"/>
      <c r="D9" s="95"/>
      <c r="E9" s="95"/>
      <c r="F9" s="96">
        <v>36265</v>
      </c>
      <c r="G9" s="97"/>
      <c r="H9" s="97" t="s">
        <v>447</v>
      </c>
      <c r="I9" s="98">
        <v>23000</v>
      </c>
      <c r="J9" s="97"/>
      <c r="K9" s="97">
        <v>23000</v>
      </c>
      <c r="L9" s="97"/>
      <c r="M9" s="97"/>
      <c r="N9" s="99">
        <f t="shared" si="0"/>
        <v>23000</v>
      </c>
    </row>
    <row r="10" spans="1:14">
      <c r="A10" s="114"/>
      <c r="B10" s="114" t="s">
        <v>448</v>
      </c>
      <c r="C10" s="95" t="s">
        <v>58</v>
      </c>
      <c r="D10" s="95">
        <v>40539</v>
      </c>
      <c r="E10" s="95">
        <v>40541</v>
      </c>
      <c r="F10" s="96">
        <v>36266</v>
      </c>
      <c r="G10" s="97">
        <v>62000</v>
      </c>
      <c r="H10" s="97"/>
      <c r="I10" s="97"/>
      <c r="J10" s="98"/>
      <c r="K10" s="97"/>
      <c r="L10" s="97"/>
      <c r="M10" s="97">
        <v>62000</v>
      </c>
      <c r="N10" s="99">
        <f t="shared" si="0"/>
        <v>62000</v>
      </c>
    </row>
    <row r="11" spans="1:14">
      <c r="A11" s="114"/>
      <c r="B11" s="117"/>
      <c r="C11" s="116"/>
      <c r="D11" s="95"/>
      <c r="E11" s="95"/>
      <c r="F11" s="96"/>
      <c r="G11" s="97"/>
      <c r="H11" s="97"/>
      <c r="I11" s="98"/>
      <c r="J11" s="97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8"/>
      <c r="K13" s="97"/>
      <c r="L13" s="97"/>
      <c r="M13" s="97"/>
      <c r="N13" s="99">
        <f t="shared" si="0"/>
        <v>0</v>
      </c>
    </row>
    <row r="14" spans="1:14">
      <c r="A14" s="114"/>
      <c r="B14" s="117"/>
      <c r="C14" s="95"/>
      <c r="D14" s="95"/>
      <c r="E14" s="95"/>
      <c r="F14" s="96"/>
      <c r="G14" s="97"/>
      <c r="H14" s="97"/>
      <c r="I14" s="98"/>
      <c r="J14" s="97"/>
      <c r="K14" s="97"/>
      <c r="L14" s="97"/>
      <c r="M14" s="57"/>
      <c r="N14" s="99">
        <f t="shared" si="0"/>
        <v>0</v>
      </c>
    </row>
    <row r="15" spans="1:14">
      <c r="A15" s="118"/>
      <c r="B15" s="117"/>
      <c r="C15" s="103"/>
      <c r="D15" s="103"/>
      <c r="E15" s="103"/>
      <c r="F15" s="104"/>
      <c r="G15" s="97"/>
      <c r="H15" s="105"/>
      <c r="I15" s="106"/>
      <c r="J15" s="97"/>
      <c r="K15" s="107"/>
      <c r="L15" s="97"/>
      <c r="M15" s="108"/>
      <c r="N15" s="99">
        <f t="shared" si="0"/>
        <v>0</v>
      </c>
    </row>
    <row r="16" spans="1:14">
      <c r="A16" s="118"/>
      <c r="B16" s="119"/>
      <c r="C16" s="103"/>
      <c r="D16" s="103"/>
      <c r="E16" s="103"/>
      <c r="F16" s="109"/>
      <c r="G16" s="105"/>
      <c r="H16" s="105"/>
      <c r="I16" s="106"/>
      <c r="J16" s="105"/>
      <c r="K16" s="107"/>
      <c r="L16" s="105"/>
      <c r="M16" s="108"/>
      <c r="N16" s="99">
        <f t="shared" si="0"/>
        <v>0</v>
      </c>
    </row>
    <row r="17" spans="1:14">
      <c r="A17" s="118"/>
      <c r="B17" s="119"/>
      <c r="C17" s="109"/>
      <c r="D17" s="103"/>
      <c r="E17" s="103"/>
      <c r="F17" s="109"/>
      <c r="G17" s="105"/>
      <c r="H17" s="105"/>
      <c r="I17" s="106"/>
      <c r="J17" s="105"/>
      <c r="K17" s="107"/>
      <c r="L17" s="105"/>
      <c r="M17" s="110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97"/>
      <c r="I18" s="98"/>
      <c r="J18" s="97"/>
      <c r="K18" s="97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 t="shared" si="0"/>
        <v>0</v>
      </c>
    </row>
    <row r="38" spans="1:14">
      <c r="A38" s="120"/>
      <c r="B38" s="121"/>
      <c r="C38" s="111"/>
      <c r="D38" s="103"/>
      <c r="E38" s="103"/>
      <c r="F38" s="111"/>
      <c r="G38" s="97"/>
      <c r="H38" s="110"/>
      <c r="I38" s="112"/>
      <c r="J38" s="97"/>
      <c r="K38" s="105"/>
      <c r="L38" s="97"/>
      <c r="M38" s="113"/>
      <c r="N38" s="99">
        <f>SUM(N6:N37)</f>
        <v>211650</v>
      </c>
    </row>
    <row r="39" spans="1:14">
      <c r="A39" s="10" t="s">
        <v>17</v>
      </c>
      <c r="B39" s="59"/>
      <c r="C39" s="60"/>
      <c r="D39" s="55"/>
      <c r="E39" s="55"/>
      <c r="F39" s="55"/>
      <c r="G39" s="61">
        <f>SUM(G6:G38)</f>
        <v>166150</v>
      </c>
      <c r="H39" s="61">
        <f>SUM(H6:H38)</f>
        <v>0</v>
      </c>
      <c r="I39" s="57">
        <f>SUM(I6:I37)</f>
        <v>45500</v>
      </c>
      <c r="J39" s="57">
        <f>SUM(J6:J37)</f>
        <v>64500</v>
      </c>
      <c r="K39" s="57">
        <f>SUM(K6:K37)</f>
        <v>85150</v>
      </c>
      <c r="L39" s="57">
        <f>SUM(L6:L38)</f>
        <v>0</v>
      </c>
      <c r="M39" s="57">
        <f>SUM(M6:M38)</f>
        <v>62000</v>
      </c>
      <c r="N39" s="58">
        <f>SUM(J39:M39)</f>
        <v>211650</v>
      </c>
    </row>
    <row r="40" spans="1:14">
      <c r="A40" s="1"/>
      <c r="B40" s="1"/>
      <c r="C40" s="1"/>
      <c r="D40" s="46"/>
      <c r="E40" s="1"/>
      <c r="F40" s="1"/>
      <c r="G40" s="1"/>
      <c r="H40" s="3" t="s">
        <v>18</v>
      </c>
      <c r="I40" s="62"/>
      <c r="J40" s="49"/>
      <c r="K40" s="63"/>
      <c r="L40" s="49"/>
      <c r="M40" s="49"/>
      <c r="N40" s="1"/>
    </row>
    <row r="41" spans="1:14">
      <c r="A41" s="10" t="s">
        <v>19</v>
      </c>
      <c r="B41" s="10"/>
      <c r="C41" s="1"/>
      <c r="D41" s="46"/>
      <c r="E41" s="64" t="s">
        <v>20</v>
      </c>
      <c r="F41" s="64"/>
      <c r="G41" s="1" t="s">
        <v>21</v>
      </c>
      <c r="H41" s="84"/>
      <c r="I41" s="69"/>
      <c r="J41" s="67"/>
      <c r="K41" s="68"/>
      <c r="L41" s="69"/>
      <c r="M41" s="70"/>
      <c r="N41" s="1"/>
    </row>
    <row r="42" spans="1:14" ht="16.5">
      <c r="A42" s="10" t="s">
        <v>22</v>
      </c>
      <c r="B42" s="9"/>
      <c r="C42" s="71"/>
      <c r="D42" s="1"/>
      <c r="E42" s="196">
        <v>500</v>
      </c>
      <c r="F42" s="196"/>
      <c r="G42" s="1"/>
      <c r="H42" s="91"/>
      <c r="I42" s="92"/>
      <c r="J42" s="69"/>
      <c r="K42" s="69"/>
      <c r="L42" s="69"/>
      <c r="M42" s="70"/>
      <c r="N42" s="74"/>
    </row>
    <row r="43" spans="1:14">
      <c r="A43" s="10" t="s">
        <v>23</v>
      </c>
      <c r="B43" s="1"/>
      <c r="C43" s="75">
        <v>120</v>
      </c>
      <c r="D43" s="1"/>
      <c r="E43" s="1"/>
      <c r="F43" s="1"/>
      <c r="G43" s="1"/>
      <c r="H43" s="64"/>
      <c r="I43" s="23"/>
      <c r="J43" s="70"/>
      <c r="K43" s="70"/>
      <c r="L43" s="70"/>
      <c r="M43" s="70"/>
      <c r="N43" s="74"/>
    </row>
    <row r="44" spans="1:14">
      <c r="A44" s="1"/>
      <c r="B44" s="1"/>
      <c r="C44" s="61">
        <f>((C42+C43)*E42)</f>
        <v>60000</v>
      </c>
      <c r="D44" s="1"/>
      <c r="E44" s="1"/>
      <c r="F44" s="1"/>
      <c r="G44" s="1"/>
      <c r="H44" s="70"/>
      <c r="I44" s="70"/>
      <c r="J44" s="70"/>
      <c r="K44" s="1"/>
      <c r="L44" s="70"/>
      <c r="M44" s="70"/>
      <c r="N44" s="74"/>
    </row>
    <row r="45" spans="1:14">
      <c r="A45" s="10" t="s">
        <v>24</v>
      </c>
      <c r="B45" s="1" t="s">
        <v>25</v>
      </c>
      <c r="C45" s="57">
        <v>4500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97" t="s">
        <v>16</v>
      </c>
      <c r="B46" s="197"/>
      <c r="C46" s="61">
        <f>SUM(C44+C45)</f>
        <v>64500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46"/>
    </row>
  </sheetData>
  <mergeCells count="5">
    <mergeCell ref="B3:D3"/>
    <mergeCell ref="K3:M3"/>
    <mergeCell ref="H4:I4"/>
    <mergeCell ref="E42:F42"/>
    <mergeCell ref="A46:B46"/>
  </mergeCells>
  <pageMargins left="0.39370078740157483" right="0.19685039370078741" top="0.74803149606299213" bottom="0.51181102362204722" header="0.31496062992125984" footer="0.31496062992125984"/>
  <pageSetup scale="7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4"/>
  <dimension ref="A1:N44"/>
  <sheetViews>
    <sheetView workbookViewId="0">
      <selection activeCell="C43" sqref="C43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40519</v>
      </c>
      <c r="L3" s="195"/>
      <c r="M3" s="195"/>
      <c r="N3" s="10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107</v>
      </c>
      <c r="C6" s="13" t="s">
        <v>108</v>
      </c>
      <c r="D6" s="15"/>
      <c r="E6" s="15"/>
      <c r="F6" s="16">
        <v>35974</v>
      </c>
      <c r="G6" s="17"/>
      <c r="H6" s="17" t="s">
        <v>27</v>
      </c>
      <c r="I6" s="18">
        <v>6700</v>
      </c>
      <c r="J6" s="17">
        <v>6700</v>
      </c>
      <c r="K6" s="19"/>
      <c r="L6" s="17"/>
      <c r="M6" s="17"/>
      <c r="N6" s="20">
        <f t="shared" ref="N6:N35" si="0">SUM(G6+I6)</f>
        <v>6700</v>
      </c>
    </row>
    <row r="7" spans="1:14" ht="23.25">
      <c r="A7" s="12"/>
      <c r="B7" s="13" t="s">
        <v>109</v>
      </c>
      <c r="C7" s="14" t="s">
        <v>110</v>
      </c>
      <c r="D7" s="15">
        <v>40536</v>
      </c>
      <c r="E7" s="15">
        <v>40537</v>
      </c>
      <c r="F7" s="16">
        <v>35975</v>
      </c>
      <c r="G7" s="17">
        <v>30540</v>
      </c>
      <c r="H7" s="76"/>
      <c r="I7" s="18"/>
      <c r="J7" s="17"/>
      <c r="K7" s="17"/>
      <c r="L7" s="77"/>
      <c r="M7" s="17">
        <v>30540</v>
      </c>
      <c r="N7" s="20">
        <f t="shared" si="0"/>
        <v>30540</v>
      </c>
    </row>
    <row r="8" spans="1:14">
      <c r="A8" s="12"/>
      <c r="B8" s="13" t="s">
        <v>114</v>
      </c>
      <c r="C8" s="14" t="s">
        <v>115</v>
      </c>
      <c r="D8" s="15">
        <v>40518</v>
      </c>
      <c r="E8" s="15">
        <v>40520</v>
      </c>
      <c r="F8" s="16">
        <v>35976</v>
      </c>
      <c r="G8" s="17">
        <v>15180</v>
      </c>
      <c r="H8" s="76"/>
      <c r="I8" s="18"/>
      <c r="J8" s="17">
        <v>15180</v>
      </c>
      <c r="K8" s="17"/>
      <c r="L8" s="77"/>
      <c r="M8" s="17"/>
      <c r="N8" s="20"/>
    </row>
    <row r="9" spans="1:14">
      <c r="A9" s="12"/>
      <c r="B9" s="22" t="s">
        <v>112</v>
      </c>
      <c r="C9" s="15" t="s">
        <v>113</v>
      </c>
      <c r="D9" s="15">
        <v>40518</v>
      </c>
      <c r="E9" s="15">
        <v>40519</v>
      </c>
      <c r="F9" s="16">
        <v>35978</v>
      </c>
      <c r="G9" s="17">
        <v>363389.02</v>
      </c>
      <c r="H9" s="76"/>
      <c r="I9" s="18"/>
      <c r="J9" s="17">
        <v>163389</v>
      </c>
      <c r="K9" s="76"/>
      <c r="L9" s="17"/>
      <c r="M9" s="17">
        <v>200000</v>
      </c>
      <c r="N9" s="20">
        <f t="shared" si="0"/>
        <v>363389.02</v>
      </c>
    </row>
    <row r="10" spans="1:14">
      <c r="A10" s="12"/>
      <c r="B10" s="13"/>
      <c r="C10" s="14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17"/>
      <c r="I11" s="18"/>
      <c r="J11" s="17"/>
      <c r="K11" s="17"/>
      <c r="L11" s="17"/>
      <c r="M11" s="17"/>
      <c r="N11" s="20">
        <f t="shared" si="0"/>
        <v>0</v>
      </c>
    </row>
    <row r="12" spans="1:14">
      <c r="A12" s="12"/>
      <c r="B12" s="13"/>
      <c r="C12" s="15"/>
      <c r="D12" s="15"/>
      <c r="E12" s="15"/>
      <c r="F12" s="16"/>
      <c r="G12" s="17"/>
      <c r="H12" s="24"/>
      <c r="I12" s="18"/>
      <c r="J12" s="17"/>
      <c r="K12" s="17"/>
      <c r="L12" s="17"/>
      <c r="M12" s="23"/>
      <c r="N12" s="20">
        <f t="shared" si="0"/>
        <v>0</v>
      </c>
    </row>
    <row r="13" spans="1:14">
      <c r="A13" s="25"/>
      <c r="B13" s="26"/>
      <c r="C13" s="27"/>
      <c r="D13" s="27"/>
      <c r="E13" s="27"/>
      <c r="F13" s="28"/>
      <c r="G13" s="17"/>
      <c r="H13" s="29"/>
      <c r="I13" s="30"/>
      <c r="J13" s="17"/>
      <c r="K13" s="19"/>
      <c r="L13" s="17"/>
      <c r="M13" s="31"/>
      <c r="N13" s="20">
        <f t="shared" si="0"/>
        <v>0</v>
      </c>
    </row>
    <row r="14" spans="1:14">
      <c r="A14" s="25"/>
      <c r="B14" s="26"/>
      <c r="C14" s="27"/>
      <c r="D14" s="27"/>
      <c r="E14" s="27"/>
      <c r="F14" s="32"/>
      <c r="G14" s="29"/>
      <c r="H14" s="29"/>
      <c r="I14" s="30"/>
      <c r="J14" s="29"/>
      <c r="K14" s="19"/>
      <c r="L14" s="29"/>
      <c r="M14" s="31"/>
      <c r="N14" s="20">
        <f t="shared" si="0"/>
        <v>0</v>
      </c>
    </row>
    <row r="15" spans="1:14">
      <c r="A15" s="25"/>
      <c r="B15" s="26"/>
      <c r="C15" s="32"/>
      <c r="D15" s="27"/>
      <c r="E15" s="27"/>
      <c r="F15" s="32"/>
      <c r="G15" s="17"/>
      <c r="H15" s="29"/>
      <c r="I15" s="30"/>
      <c r="J15" s="29"/>
      <c r="K15" s="29"/>
      <c r="L15" s="17"/>
      <c r="M15" s="33"/>
      <c r="N15" s="20">
        <f t="shared" si="0"/>
        <v>0</v>
      </c>
    </row>
    <row r="16" spans="1:14">
      <c r="A16" s="34"/>
      <c r="B16" s="35"/>
      <c r="C16" s="36"/>
      <c r="D16" s="37"/>
      <c r="E16" s="37"/>
      <c r="F16" s="36"/>
      <c r="G16" s="17"/>
      <c r="H16" s="33"/>
      <c r="I16" s="38"/>
      <c r="J16" s="17"/>
      <c r="K16" s="29"/>
      <c r="L16" s="17"/>
      <c r="M16" s="39"/>
      <c r="N16" s="20">
        <f t="shared" si="0"/>
        <v>0</v>
      </c>
    </row>
    <row r="17" spans="1:14">
      <c r="A17" s="25"/>
      <c r="B17" s="26"/>
      <c r="C17" s="32"/>
      <c r="D17" s="40"/>
      <c r="E17" s="27"/>
      <c r="F17" s="32"/>
      <c r="G17" s="17"/>
      <c r="H17" s="33"/>
      <c r="I17" s="38"/>
      <c r="J17" s="6"/>
      <c r="K17" s="29"/>
      <c r="L17" s="17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42"/>
      <c r="H18" s="31"/>
      <c r="I18" s="38"/>
      <c r="J18" s="33"/>
      <c r="K18" s="31"/>
      <c r="L18" s="42"/>
      <c r="M18" s="31"/>
      <c r="N18" s="20">
        <f t="shared" si="0"/>
        <v>0</v>
      </c>
    </row>
    <row r="19" spans="1:14">
      <c r="A19" s="25"/>
      <c r="B19" s="41"/>
      <c r="C19" s="32"/>
      <c r="D19" s="40"/>
      <c r="E19" s="40"/>
      <c r="F19" s="32"/>
      <c r="G19" s="17"/>
      <c r="H19" s="33"/>
      <c r="I19" s="38"/>
      <c r="J19" s="43"/>
      <c r="K19" s="33"/>
      <c r="L19" s="17"/>
      <c r="M19" s="31"/>
      <c r="N19" s="20">
        <f t="shared" si="0"/>
        <v>0</v>
      </c>
    </row>
    <row r="20" spans="1:14">
      <c r="A20" s="25"/>
      <c r="B20" s="27"/>
      <c r="C20" s="32"/>
      <c r="D20" s="40"/>
      <c r="E20" s="40"/>
      <c r="F20" s="32"/>
      <c r="G20" s="42"/>
      <c r="H20" s="31"/>
      <c r="I20" s="38"/>
      <c r="J20" s="33"/>
      <c r="K20" s="33"/>
      <c r="L20" s="42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17"/>
      <c r="H21" s="33"/>
      <c r="I21" s="38"/>
      <c r="J21" s="6"/>
      <c r="K21" s="29"/>
      <c r="L21" s="17"/>
      <c r="M21" s="31"/>
      <c r="N21" s="20">
        <f t="shared" si="0"/>
        <v>0</v>
      </c>
    </row>
    <row r="22" spans="1:14">
      <c r="A22" s="25"/>
      <c r="B22" s="41"/>
      <c r="C22" s="32"/>
      <c r="D22" s="40"/>
      <c r="E22" s="40"/>
      <c r="F22" s="32"/>
      <c r="G22" s="29"/>
      <c r="H22" s="33"/>
      <c r="I22" s="38"/>
      <c r="J22" s="33"/>
      <c r="K22" s="33"/>
      <c r="L22" s="42"/>
      <c r="M22" s="31"/>
      <c r="N22" s="20">
        <f t="shared" si="0"/>
        <v>0</v>
      </c>
    </row>
    <row r="23" spans="1:14">
      <c r="A23" s="25"/>
      <c r="B23" s="26"/>
      <c r="C23" s="32"/>
      <c r="D23" s="40"/>
      <c r="E23" s="40"/>
      <c r="F23" s="32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25"/>
      <c r="B24" s="41"/>
      <c r="C24" s="44"/>
      <c r="D24" s="40"/>
      <c r="E24" s="40"/>
      <c r="F24" s="45"/>
      <c r="G24" s="33"/>
      <c r="H24" s="33"/>
      <c r="I24" s="43"/>
      <c r="J24" s="43"/>
      <c r="K24" s="33"/>
      <c r="L24" s="42"/>
      <c r="M24" s="31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1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12"/>
      <c r="B32" s="13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51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13"/>
      <c r="C34" s="16"/>
      <c r="D34" s="46"/>
      <c r="E34" s="46"/>
      <c r="F34" s="47"/>
      <c r="G34" s="48"/>
      <c r="H34" s="48"/>
      <c r="I34" s="49"/>
      <c r="J34" s="49"/>
      <c r="K34" s="48"/>
      <c r="L34" s="21"/>
      <c r="M34" s="23"/>
      <c r="N34" s="20">
        <f t="shared" si="0"/>
        <v>0</v>
      </c>
    </row>
    <row r="35" spans="1:14">
      <c r="A35" s="50"/>
      <c r="B35" s="52"/>
      <c r="C35" s="16"/>
      <c r="D35" s="46"/>
      <c r="E35" s="46"/>
      <c r="F35" s="47"/>
      <c r="G35" s="48"/>
      <c r="H35" s="48"/>
      <c r="I35" s="1"/>
      <c r="J35" s="1"/>
      <c r="K35" s="49"/>
      <c r="L35" s="21"/>
      <c r="M35" s="23"/>
      <c r="N35" s="20">
        <f t="shared" si="0"/>
        <v>0</v>
      </c>
    </row>
    <row r="36" spans="1:14">
      <c r="A36" s="50"/>
      <c r="B36" s="52"/>
      <c r="C36" s="16"/>
      <c r="D36" s="53"/>
      <c r="E36" s="53"/>
      <c r="F36" s="47"/>
      <c r="G36" s="54"/>
      <c r="H36" s="54"/>
      <c r="I36" s="54"/>
      <c r="J36" s="54"/>
      <c r="K36" s="55"/>
      <c r="L36" s="56"/>
      <c r="M36" s="57"/>
      <c r="N36" s="58">
        <f>SUM(N6:N35)</f>
        <v>400629.02</v>
      </c>
    </row>
    <row r="37" spans="1:14">
      <c r="A37" s="10" t="s">
        <v>17</v>
      </c>
      <c r="B37" s="59"/>
      <c r="C37" s="60"/>
      <c r="D37" s="49"/>
      <c r="E37" s="49"/>
      <c r="F37" s="49"/>
      <c r="G37" s="61">
        <f>SUM(G6:G36)</f>
        <v>409109.02</v>
      </c>
      <c r="H37" s="61">
        <f>SUM(H6:H36)</f>
        <v>0</v>
      </c>
      <c r="I37" s="57">
        <f>SUM(I6:I35)</f>
        <v>6700</v>
      </c>
      <c r="J37" s="57">
        <f>SUM(J6:J35)</f>
        <v>185269</v>
      </c>
      <c r="K37" s="57">
        <f>SUM(K6:K35)</f>
        <v>0</v>
      </c>
      <c r="L37" s="57">
        <f>SUM(L6:L36)</f>
        <v>0</v>
      </c>
      <c r="M37" s="57">
        <f>SUM(M6:M36)</f>
        <v>230540</v>
      </c>
      <c r="N37" s="58">
        <f>SUM(J37:M37)</f>
        <v>415809</v>
      </c>
    </row>
    <row r="38" spans="1:14">
      <c r="A38" s="1"/>
      <c r="B38" s="1"/>
      <c r="C38" s="1"/>
      <c r="D38" s="46"/>
      <c r="E38" s="1"/>
      <c r="F38" s="1"/>
      <c r="G38" s="1"/>
      <c r="H38" s="3" t="s">
        <v>18</v>
      </c>
      <c r="I38" s="62"/>
      <c r="J38" s="49"/>
      <c r="K38" s="63"/>
      <c r="L38" s="49"/>
      <c r="M38" s="49"/>
      <c r="N38" s="1"/>
    </row>
    <row r="39" spans="1:14">
      <c r="A39" s="10" t="s">
        <v>19</v>
      </c>
      <c r="B39" s="10"/>
      <c r="C39" s="1"/>
      <c r="D39" s="46"/>
      <c r="E39" s="64" t="s">
        <v>20</v>
      </c>
      <c r="F39" s="64"/>
      <c r="G39" s="1" t="s">
        <v>21</v>
      </c>
      <c r="H39" s="84"/>
      <c r="I39" s="69"/>
      <c r="J39" s="67"/>
      <c r="K39" s="68"/>
      <c r="L39" s="69"/>
      <c r="M39" s="70"/>
      <c r="N39" s="1"/>
    </row>
    <row r="40" spans="1:14" ht="16.5">
      <c r="A40" s="10" t="s">
        <v>22</v>
      </c>
      <c r="B40" s="9"/>
      <c r="C40" s="71"/>
      <c r="D40" s="1"/>
      <c r="E40" s="196">
        <v>509</v>
      </c>
      <c r="F40" s="196"/>
      <c r="G40" s="1"/>
      <c r="H40" s="91" t="s">
        <v>111</v>
      </c>
      <c r="I40" s="92"/>
      <c r="J40" s="69"/>
      <c r="K40" s="69"/>
      <c r="L40" s="69"/>
      <c r="M40" s="70"/>
      <c r="N40" s="74"/>
    </row>
    <row r="41" spans="1:14">
      <c r="A41" s="10" t="s">
        <v>23</v>
      </c>
      <c r="B41" s="1"/>
      <c r="C41" s="75">
        <v>341</v>
      </c>
      <c r="D41" s="1"/>
      <c r="E41" s="1"/>
      <c r="F41" s="1"/>
      <c r="G41" s="1"/>
      <c r="H41" s="64"/>
      <c r="I41" s="23"/>
      <c r="J41" s="70"/>
      <c r="K41" s="70"/>
      <c r="L41" s="70"/>
      <c r="M41" s="70"/>
      <c r="N41" s="74"/>
    </row>
    <row r="42" spans="1:14">
      <c r="A42" s="1"/>
      <c r="B42" s="1"/>
      <c r="C42" s="61">
        <f>((C40+C41)*E40)</f>
        <v>173569</v>
      </c>
      <c r="D42" s="1"/>
      <c r="E42" s="1"/>
      <c r="F42" s="1"/>
      <c r="G42" s="1"/>
      <c r="H42" s="70"/>
      <c r="I42" s="70"/>
      <c r="J42" s="70"/>
      <c r="K42" s="1"/>
      <c r="L42" s="70"/>
      <c r="M42" s="70"/>
      <c r="N42" s="74"/>
    </row>
    <row r="43" spans="1:14">
      <c r="A43" s="10" t="s">
        <v>24</v>
      </c>
      <c r="B43" s="1" t="s">
        <v>25</v>
      </c>
      <c r="C43" s="57">
        <v>6700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97" t="s">
        <v>16</v>
      </c>
      <c r="B44" s="197"/>
      <c r="C44" s="61">
        <f>SUM(C42+C43)</f>
        <v>180269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46"/>
    </row>
  </sheetData>
  <mergeCells count="5">
    <mergeCell ref="B3:D3"/>
    <mergeCell ref="K3:M3"/>
    <mergeCell ref="H4:I4"/>
    <mergeCell ref="E40:F40"/>
    <mergeCell ref="A44:B44"/>
  </mergeCells>
  <pageMargins left="0.41" right="0.19" top="0.74803149606299213" bottom="0.51" header="0.31496062992125984" footer="0.31496062992125984"/>
  <pageSetup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5"/>
  <dimension ref="A1:N43"/>
  <sheetViews>
    <sheetView workbookViewId="0">
      <selection sqref="A1:N43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40518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101</v>
      </c>
      <c r="C6" s="13" t="s">
        <v>60</v>
      </c>
      <c r="D6" s="15"/>
      <c r="E6" s="15"/>
      <c r="F6" s="16">
        <v>35969</v>
      </c>
      <c r="G6" s="17"/>
      <c r="H6" s="17" t="s">
        <v>102</v>
      </c>
      <c r="I6" s="18">
        <v>223960</v>
      </c>
      <c r="J6" s="17"/>
      <c r="K6" s="19"/>
      <c r="L6" s="17">
        <v>223960</v>
      </c>
      <c r="M6" s="17"/>
      <c r="N6" s="20">
        <f t="shared" ref="N6:N34" si="0">SUM(G6+I6)</f>
        <v>223960</v>
      </c>
    </row>
    <row r="7" spans="1:14">
      <c r="A7" s="12"/>
      <c r="B7" s="13" t="s">
        <v>94</v>
      </c>
      <c r="C7" s="14" t="s">
        <v>60</v>
      </c>
      <c r="D7" s="15"/>
      <c r="E7" s="15"/>
      <c r="F7" s="16">
        <v>35970</v>
      </c>
      <c r="G7" s="17"/>
      <c r="H7" s="76" t="s">
        <v>103</v>
      </c>
      <c r="I7" s="18">
        <v>11198</v>
      </c>
      <c r="J7" s="17"/>
      <c r="K7" s="17"/>
      <c r="L7" s="77">
        <v>11198</v>
      </c>
      <c r="M7" s="17"/>
      <c r="N7" s="20">
        <f t="shared" si="0"/>
        <v>11198</v>
      </c>
    </row>
    <row r="8" spans="1:14">
      <c r="A8" s="12"/>
      <c r="B8" s="22" t="s">
        <v>56</v>
      </c>
      <c r="C8" s="15"/>
      <c r="D8" s="15"/>
      <c r="E8" s="15"/>
      <c r="F8" s="16">
        <v>35972</v>
      </c>
      <c r="G8" s="17"/>
      <c r="H8" s="76" t="s">
        <v>27</v>
      </c>
      <c r="I8" s="18">
        <v>4200</v>
      </c>
      <c r="J8" s="17">
        <v>4200</v>
      </c>
      <c r="K8" s="76"/>
      <c r="L8" s="17"/>
      <c r="M8" s="17"/>
      <c r="N8" s="20">
        <f t="shared" si="0"/>
        <v>4200</v>
      </c>
    </row>
    <row r="9" spans="1:14">
      <c r="A9" s="12"/>
      <c r="B9" s="13" t="s">
        <v>104</v>
      </c>
      <c r="C9" s="14" t="s">
        <v>60</v>
      </c>
      <c r="D9" s="15"/>
      <c r="E9" s="15"/>
      <c r="F9" s="16"/>
      <c r="G9" s="17"/>
      <c r="H9" s="17" t="s">
        <v>105</v>
      </c>
      <c r="I9" s="18">
        <v>5450</v>
      </c>
      <c r="J9" s="17">
        <v>5450</v>
      </c>
      <c r="K9" s="17"/>
      <c r="L9" s="17"/>
      <c r="M9" s="17"/>
      <c r="N9" s="20">
        <f t="shared" si="0"/>
        <v>5450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7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17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244808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0</v>
      </c>
      <c r="H36" s="61">
        <f>SUM(H6:H35)</f>
        <v>0</v>
      </c>
      <c r="I36" s="57">
        <f>SUM(I6:I34)</f>
        <v>244808</v>
      </c>
      <c r="J36" s="57">
        <f>SUM(J6:J34)</f>
        <v>9650</v>
      </c>
      <c r="K36" s="57">
        <f>SUM(K6:K34)</f>
        <v>0</v>
      </c>
      <c r="L36" s="57">
        <f>SUM(L6:L35)</f>
        <v>235158</v>
      </c>
      <c r="M36" s="57">
        <f>SUM(M6:M35)</f>
        <v>0</v>
      </c>
      <c r="N36" s="58">
        <f>SUM(J36:M36)</f>
        <v>244808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/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/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9650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9650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6"/>
  <dimension ref="A1:N43"/>
  <sheetViews>
    <sheetView topLeftCell="A10" workbookViewId="0">
      <selection activeCell="C43" sqref="C43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40517</v>
      </c>
      <c r="L3" s="195"/>
      <c r="M3" s="195"/>
      <c r="N3" s="10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91</v>
      </c>
      <c r="B6" s="13" t="s">
        <v>92</v>
      </c>
      <c r="C6" s="13"/>
      <c r="D6" s="15">
        <v>40517</v>
      </c>
      <c r="E6" s="15">
        <v>40518</v>
      </c>
      <c r="F6" s="16">
        <v>35964</v>
      </c>
      <c r="G6" s="17">
        <v>29522</v>
      </c>
      <c r="H6" s="17"/>
      <c r="I6" s="18"/>
      <c r="J6" s="17">
        <v>29522</v>
      </c>
      <c r="K6" s="19"/>
      <c r="L6" s="17"/>
      <c r="M6" s="17"/>
      <c r="N6" s="20">
        <f t="shared" ref="N6:N34" si="0">SUM(G6+I6)</f>
        <v>29522</v>
      </c>
    </row>
    <row r="7" spans="1:14">
      <c r="A7" s="12" t="s">
        <v>93</v>
      </c>
      <c r="B7" s="13" t="s">
        <v>94</v>
      </c>
      <c r="C7" s="14"/>
      <c r="D7" s="15">
        <v>40517</v>
      </c>
      <c r="E7" s="15">
        <v>40518</v>
      </c>
      <c r="F7" s="16">
        <v>35965</v>
      </c>
      <c r="G7" s="17">
        <v>20869</v>
      </c>
      <c r="H7" s="76"/>
      <c r="I7" s="18"/>
      <c r="J7" s="17"/>
      <c r="K7" s="17">
        <v>20869</v>
      </c>
      <c r="L7" s="77"/>
      <c r="M7" s="17"/>
      <c r="N7" s="20">
        <f t="shared" si="0"/>
        <v>20869</v>
      </c>
    </row>
    <row r="8" spans="1:14">
      <c r="A8" s="12" t="s">
        <v>95</v>
      </c>
      <c r="B8" s="22" t="s">
        <v>96</v>
      </c>
      <c r="C8" s="15"/>
      <c r="D8" s="15">
        <v>40517</v>
      </c>
      <c r="E8" s="15">
        <v>40518</v>
      </c>
      <c r="F8" s="16">
        <v>35966</v>
      </c>
      <c r="G8" s="17">
        <v>24941</v>
      </c>
      <c r="H8" s="76"/>
      <c r="I8" s="18"/>
      <c r="J8" s="17"/>
      <c r="K8" s="76">
        <v>24941</v>
      </c>
      <c r="L8" s="17"/>
      <c r="M8" s="17"/>
      <c r="N8" s="20">
        <f t="shared" si="0"/>
        <v>24941</v>
      </c>
    </row>
    <row r="9" spans="1:14">
      <c r="A9" s="12" t="s">
        <v>97</v>
      </c>
      <c r="B9" s="13" t="s">
        <v>98</v>
      </c>
      <c r="C9" s="14"/>
      <c r="D9" s="15"/>
      <c r="E9" s="15"/>
      <c r="F9" s="16">
        <v>35967</v>
      </c>
      <c r="G9" s="17"/>
      <c r="H9" s="17" t="s">
        <v>99</v>
      </c>
      <c r="I9" s="18">
        <v>27995</v>
      </c>
      <c r="J9" s="17"/>
      <c r="K9" s="17">
        <v>27995</v>
      </c>
      <c r="L9" s="17"/>
      <c r="M9" s="17"/>
      <c r="N9" s="20">
        <f t="shared" si="0"/>
        <v>27995</v>
      </c>
    </row>
    <row r="10" spans="1:14">
      <c r="A10" s="12"/>
      <c r="B10" s="13" t="s">
        <v>100</v>
      </c>
      <c r="C10" s="15"/>
      <c r="D10" s="15"/>
      <c r="E10" s="15"/>
      <c r="F10" s="16">
        <v>35968</v>
      </c>
      <c r="G10" s="17"/>
      <c r="H10" s="17" t="s">
        <v>27</v>
      </c>
      <c r="I10" s="18">
        <v>1600</v>
      </c>
      <c r="J10" s="17">
        <v>1500</v>
      </c>
      <c r="K10" s="17"/>
      <c r="L10" s="17"/>
      <c r="M10" s="17"/>
      <c r="N10" s="20">
        <f t="shared" si="0"/>
        <v>1600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7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17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104927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75332</v>
      </c>
      <c r="H36" s="61">
        <f>SUM(H6:H35)</f>
        <v>0</v>
      </c>
      <c r="I36" s="57">
        <f>SUM(I6:I34)</f>
        <v>29595</v>
      </c>
      <c r="J36" s="57">
        <f>SUM(J6:J34)</f>
        <v>31022</v>
      </c>
      <c r="K36" s="57">
        <f>SUM(K6:K34)</f>
        <v>73805</v>
      </c>
      <c r="L36" s="57">
        <f>SUM(L6:L35)</f>
        <v>0</v>
      </c>
      <c r="M36" s="57">
        <f>SUM(M6:M35)</f>
        <v>0</v>
      </c>
      <c r="N36" s="58">
        <f>SUM(J36:M36)</f>
        <v>104827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/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60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30540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31040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7"/>
  <dimension ref="A1:N43"/>
  <sheetViews>
    <sheetView topLeftCell="A19" workbookViewId="0">
      <selection activeCell="L28" sqref="L28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85</v>
      </c>
      <c r="F3" s="8"/>
      <c r="G3" s="1"/>
      <c r="H3" s="1"/>
      <c r="I3" s="1"/>
      <c r="J3" s="9"/>
      <c r="K3" s="195">
        <v>40517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44</v>
      </c>
      <c r="C6" s="13" t="s">
        <v>45</v>
      </c>
      <c r="D6" s="15" t="s">
        <v>46</v>
      </c>
      <c r="E6" s="15" t="s">
        <v>46</v>
      </c>
      <c r="F6" s="16">
        <v>35959</v>
      </c>
      <c r="G6" s="17">
        <v>103836</v>
      </c>
      <c r="H6" s="17"/>
      <c r="I6" s="18"/>
      <c r="J6" s="17"/>
      <c r="K6" s="19"/>
      <c r="L6" s="17"/>
      <c r="M6" s="17">
        <v>103836</v>
      </c>
      <c r="N6" s="20">
        <f t="shared" ref="N6:N34" si="0">SUM(G6+I6)</f>
        <v>103836</v>
      </c>
    </row>
    <row r="7" spans="1:14">
      <c r="A7" s="12"/>
      <c r="B7" s="13" t="s">
        <v>86</v>
      </c>
      <c r="C7" s="14"/>
      <c r="D7" s="15"/>
      <c r="E7" s="15"/>
      <c r="F7" s="16">
        <v>35961</v>
      </c>
      <c r="G7" s="17"/>
      <c r="H7" s="76" t="s">
        <v>87</v>
      </c>
      <c r="I7" s="18">
        <v>25450</v>
      </c>
      <c r="J7" s="17"/>
      <c r="K7" s="17">
        <v>25450</v>
      </c>
      <c r="L7" s="77"/>
      <c r="M7" s="17"/>
      <c r="N7" s="20">
        <f t="shared" si="0"/>
        <v>25450</v>
      </c>
    </row>
    <row r="8" spans="1:14">
      <c r="A8" s="12"/>
      <c r="B8" s="22" t="s">
        <v>89</v>
      </c>
      <c r="C8" s="15" t="s">
        <v>54</v>
      </c>
      <c r="D8" s="15">
        <v>40514</v>
      </c>
      <c r="E8" s="15">
        <v>40517</v>
      </c>
      <c r="F8" s="16">
        <v>35962</v>
      </c>
      <c r="G8" s="17">
        <v>102309</v>
      </c>
      <c r="H8" s="76"/>
      <c r="I8" s="18"/>
      <c r="J8" s="17"/>
      <c r="K8" s="76">
        <v>102309</v>
      </c>
      <c r="L8" s="17"/>
      <c r="M8" s="17"/>
      <c r="N8" s="76">
        <v>102309</v>
      </c>
    </row>
    <row r="9" spans="1:14">
      <c r="A9" s="12"/>
      <c r="B9" s="13" t="s">
        <v>89</v>
      </c>
      <c r="C9" s="14"/>
      <c r="D9" s="15"/>
      <c r="E9" s="15"/>
      <c r="F9" s="16">
        <v>35963</v>
      </c>
      <c r="G9" s="17"/>
      <c r="H9" s="17" t="s">
        <v>90</v>
      </c>
      <c r="I9" s="18">
        <v>213271</v>
      </c>
      <c r="J9" s="17"/>
      <c r="K9" s="17">
        <v>213271</v>
      </c>
      <c r="L9" s="17"/>
      <c r="M9" s="17"/>
      <c r="N9" s="20">
        <f t="shared" si="0"/>
        <v>213271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7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17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444866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206145</v>
      </c>
      <c r="H36" s="61">
        <f>SUM(H6:H35)</f>
        <v>0</v>
      </c>
      <c r="I36" s="57">
        <f>SUM(I6:I34)</f>
        <v>238721</v>
      </c>
      <c r="J36" s="57">
        <f>SUM(J6:J34)</f>
        <v>0</v>
      </c>
      <c r="K36" s="57">
        <f>SUM(K6:K34)</f>
        <v>341030</v>
      </c>
      <c r="L36" s="57">
        <f>SUM(L6:L35)</f>
        <v>0</v>
      </c>
      <c r="M36" s="57">
        <f>SUM(M6:M35)</f>
        <v>103836</v>
      </c>
      <c r="N36" s="58">
        <f>SUM(J36:M36)</f>
        <v>444866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 t="s">
        <v>88</v>
      </c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8"/>
  <dimension ref="A1:N43"/>
  <sheetViews>
    <sheetView workbookViewId="0">
      <selection activeCell="A3" sqref="A3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83</v>
      </c>
      <c r="F3" s="8"/>
      <c r="G3" s="1"/>
      <c r="H3" s="1"/>
      <c r="I3" s="1"/>
      <c r="J3" s="9"/>
      <c r="K3" s="195">
        <v>40516</v>
      </c>
      <c r="L3" s="195"/>
      <c r="M3" s="195"/>
      <c r="N3" s="10" t="s">
        <v>84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80</v>
      </c>
      <c r="B6" s="13" t="s">
        <v>81</v>
      </c>
      <c r="C6" s="13"/>
      <c r="D6" s="15"/>
      <c r="E6" s="15"/>
      <c r="F6" s="16">
        <v>35958</v>
      </c>
      <c r="G6" s="17"/>
      <c r="H6" s="17" t="s">
        <v>82</v>
      </c>
      <c r="I6" s="18">
        <v>152700</v>
      </c>
      <c r="J6" s="17">
        <v>152700</v>
      </c>
      <c r="K6" s="19"/>
      <c r="L6" s="17"/>
      <c r="M6" s="17"/>
      <c r="N6" s="20">
        <f t="shared" ref="N6:N34" si="0">SUM(G6+I6)</f>
        <v>152700</v>
      </c>
    </row>
    <row r="7" spans="1:14">
      <c r="A7" s="12"/>
      <c r="B7" s="13"/>
      <c r="C7" s="14"/>
      <c r="D7" s="15"/>
      <c r="E7" s="15"/>
      <c r="F7" s="16"/>
      <c r="G7" s="17"/>
      <c r="H7" s="76"/>
      <c r="I7" s="18"/>
      <c r="J7" s="17"/>
      <c r="K7" s="17"/>
      <c r="L7" s="77"/>
      <c r="M7" s="17"/>
      <c r="N7" s="20">
        <f t="shared" si="0"/>
        <v>0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76"/>
      <c r="L8" s="17"/>
      <c r="M8" s="17"/>
      <c r="N8" s="83"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7"/>
      <c r="L9" s="17"/>
      <c r="M9" s="17"/>
      <c r="N9" s="20">
        <f t="shared" si="0"/>
        <v>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7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17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152700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0</v>
      </c>
      <c r="H36" s="61">
        <f>SUM(H6:H35)</f>
        <v>0</v>
      </c>
      <c r="I36" s="57">
        <f>SUM(I6:I34)</f>
        <v>152700</v>
      </c>
      <c r="J36" s="57">
        <f>SUM(J6:J34)</f>
        <v>152700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152700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/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300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152700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152700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9"/>
  <dimension ref="A1:N43"/>
  <sheetViews>
    <sheetView workbookViewId="0">
      <selection activeCell="C35" sqref="C35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40516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78</v>
      </c>
      <c r="C6" s="13" t="s">
        <v>60</v>
      </c>
      <c r="D6" s="15">
        <v>40516</v>
      </c>
      <c r="E6" s="15">
        <v>40518</v>
      </c>
      <c r="F6" s="16">
        <v>35956</v>
      </c>
      <c r="G6" s="17">
        <v>49882</v>
      </c>
      <c r="H6" s="17"/>
      <c r="I6" s="18"/>
      <c r="J6" s="17">
        <v>49882</v>
      </c>
      <c r="K6" s="19"/>
      <c r="L6" s="17"/>
      <c r="M6" s="17"/>
      <c r="N6" s="20">
        <f t="shared" ref="N6:N34" si="0">SUM(G6+I6)</f>
        <v>49882</v>
      </c>
    </row>
    <row r="7" spans="1:14">
      <c r="A7" s="12"/>
      <c r="B7" s="13" t="s">
        <v>79</v>
      </c>
      <c r="C7" s="14" t="s">
        <v>60</v>
      </c>
      <c r="D7" s="15"/>
      <c r="E7" s="15"/>
      <c r="F7" s="16">
        <v>35957</v>
      </c>
      <c r="G7" s="17">
        <v>4450</v>
      </c>
      <c r="H7" s="76"/>
      <c r="I7" s="18"/>
      <c r="J7" s="17">
        <v>4450</v>
      </c>
      <c r="K7" s="17"/>
      <c r="L7" s="77"/>
      <c r="M7" s="17"/>
      <c r="N7" s="20">
        <f t="shared" si="0"/>
        <v>4450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76"/>
      <c r="L8" s="17"/>
      <c r="M8" s="17"/>
      <c r="N8" s="83"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7"/>
      <c r="L9" s="17"/>
      <c r="M9" s="17"/>
      <c r="N9" s="20">
        <f t="shared" si="0"/>
        <v>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17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7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17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54332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54332</v>
      </c>
      <c r="H36" s="61">
        <f>SUM(H6:H35)</f>
        <v>0</v>
      </c>
      <c r="I36" s="57">
        <f>SUM(I6:I34)</f>
        <v>0</v>
      </c>
      <c r="J36" s="57">
        <f>SUM(J6:J34)</f>
        <v>54332</v>
      </c>
      <c r="K36" s="57">
        <f>SUM(K6:K34)</f>
        <v>0</v>
      </c>
      <c r="L36" s="57">
        <f>SUM(L6:L35)</f>
        <v>0</v>
      </c>
      <c r="M36" s="57">
        <f>SUM(M6:M35)</f>
        <v>0</v>
      </c>
      <c r="N36" s="58">
        <f>SUM(J36:M36)</f>
        <v>54332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/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98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49882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4450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54332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10"/>
  <dimension ref="A1:N43"/>
  <sheetViews>
    <sheetView workbookViewId="0"/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40515</v>
      </c>
      <c r="L3" s="195"/>
      <c r="M3" s="195"/>
      <c r="N3" s="10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66</v>
      </c>
      <c r="C6" s="13" t="s">
        <v>67</v>
      </c>
      <c r="D6" s="15" t="s">
        <v>68</v>
      </c>
      <c r="E6" s="15" t="s">
        <v>68</v>
      </c>
      <c r="F6" s="16">
        <v>35954</v>
      </c>
      <c r="G6" s="17">
        <v>350192</v>
      </c>
      <c r="H6" s="17"/>
      <c r="I6" s="18"/>
      <c r="J6" s="17"/>
      <c r="K6" s="19"/>
      <c r="L6" s="17"/>
      <c r="M6" s="17">
        <v>350192</v>
      </c>
      <c r="N6" s="20">
        <f t="shared" ref="N6:N34" si="0">SUM(G6+I6)</f>
        <v>350192</v>
      </c>
    </row>
    <row r="7" spans="1:14">
      <c r="A7" s="174"/>
      <c r="B7" s="175" t="s">
        <v>69</v>
      </c>
      <c r="C7" s="176" t="s">
        <v>70</v>
      </c>
      <c r="D7" s="177">
        <v>40516</v>
      </c>
      <c r="E7" s="177">
        <v>40518</v>
      </c>
      <c r="F7" s="178">
        <v>35952</v>
      </c>
      <c r="G7" s="179">
        <v>41738</v>
      </c>
      <c r="H7" s="180"/>
      <c r="I7" s="181"/>
      <c r="J7" s="179"/>
      <c r="K7" s="179"/>
      <c r="L7" s="182"/>
      <c r="M7" s="179">
        <v>41738</v>
      </c>
      <c r="N7" s="183">
        <f t="shared" si="0"/>
        <v>41738</v>
      </c>
    </row>
    <row r="8" spans="1:14">
      <c r="A8" s="12"/>
      <c r="B8" s="22" t="s">
        <v>71</v>
      </c>
      <c r="C8" s="15"/>
      <c r="D8" s="15"/>
      <c r="E8" s="15"/>
      <c r="F8" s="16">
        <v>35951</v>
      </c>
      <c r="G8" s="17"/>
      <c r="H8" s="76">
        <v>51918</v>
      </c>
      <c r="I8" s="18"/>
      <c r="J8" s="17"/>
      <c r="K8" s="76">
        <v>51918</v>
      </c>
      <c r="L8" s="17"/>
      <c r="M8" s="17"/>
      <c r="N8" s="83">
        <v>51918</v>
      </c>
    </row>
    <row r="9" spans="1:14">
      <c r="A9" s="12"/>
      <c r="B9" s="13" t="s">
        <v>72</v>
      </c>
      <c r="C9" s="14" t="s">
        <v>73</v>
      </c>
      <c r="D9" s="15">
        <v>40517</v>
      </c>
      <c r="E9" s="15">
        <v>40520</v>
      </c>
      <c r="F9" s="16">
        <v>35950</v>
      </c>
      <c r="G9" s="17">
        <v>74823</v>
      </c>
      <c r="H9" s="17"/>
      <c r="I9" s="18"/>
      <c r="J9" s="17"/>
      <c r="K9" s="17"/>
      <c r="L9" s="17"/>
      <c r="M9" s="17">
        <v>74823</v>
      </c>
      <c r="N9" s="20">
        <f t="shared" si="0"/>
        <v>74823</v>
      </c>
    </row>
    <row r="10" spans="1:14">
      <c r="A10" s="12"/>
      <c r="B10" s="13" t="s">
        <v>74</v>
      </c>
      <c r="C10" s="15" t="s">
        <v>75</v>
      </c>
      <c r="D10" s="15">
        <v>40522</v>
      </c>
      <c r="E10" s="15">
        <v>40524</v>
      </c>
      <c r="F10" s="16">
        <v>35949</v>
      </c>
      <c r="G10" s="17">
        <v>464208</v>
      </c>
      <c r="H10" s="17"/>
      <c r="I10" s="18"/>
      <c r="J10" s="17"/>
      <c r="K10" s="17"/>
      <c r="L10" s="17"/>
      <c r="M10" s="17">
        <v>464208</v>
      </c>
      <c r="N10" s="20">
        <f t="shared" si="0"/>
        <v>464208</v>
      </c>
    </row>
    <row r="11" spans="1:14">
      <c r="A11" s="12"/>
      <c r="B11" s="13" t="s">
        <v>71</v>
      </c>
      <c r="C11" s="15" t="s">
        <v>60</v>
      </c>
      <c r="D11" s="15">
        <v>40515</v>
      </c>
      <c r="E11" s="15">
        <v>40517</v>
      </c>
      <c r="F11" s="16">
        <v>35948</v>
      </c>
      <c r="G11" s="17">
        <v>41738</v>
      </c>
      <c r="H11" s="24"/>
      <c r="I11" s="18"/>
      <c r="J11" s="17"/>
      <c r="K11" s="17">
        <v>41738</v>
      </c>
      <c r="L11" s="17"/>
      <c r="M11" s="23"/>
      <c r="N11" s="20">
        <f t="shared" si="0"/>
        <v>41738</v>
      </c>
    </row>
    <row r="12" spans="1:14">
      <c r="A12" s="25"/>
      <c r="B12" s="26" t="s">
        <v>77</v>
      </c>
      <c r="C12" s="27"/>
      <c r="D12" s="27"/>
      <c r="E12" s="27"/>
      <c r="F12" s="28">
        <v>35955</v>
      </c>
      <c r="G12" s="17">
        <v>7650</v>
      </c>
      <c r="H12" s="29"/>
      <c r="I12" s="30"/>
      <c r="J12" s="17">
        <v>7650</v>
      </c>
      <c r="K12" s="19"/>
      <c r="L12" s="17"/>
      <c r="M12" s="31"/>
      <c r="N12" s="20">
        <f t="shared" si="0"/>
        <v>7650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1032267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980349</v>
      </c>
      <c r="H36" s="61">
        <f>SUM(H6:H35)</f>
        <v>51918</v>
      </c>
      <c r="I36" s="57">
        <f>SUM(I6:I34)</f>
        <v>0</v>
      </c>
      <c r="J36" s="57">
        <f>SUM(J6:J34)</f>
        <v>7650</v>
      </c>
      <c r="K36" s="57">
        <f>SUM(K6:K34)</f>
        <v>93656</v>
      </c>
      <c r="L36" s="57">
        <f>SUM(L6:L35)</f>
        <v>0</v>
      </c>
      <c r="M36" s="57">
        <f>SUM(M6:M35)</f>
        <v>930961</v>
      </c>
      <c r="N36" s="58">
        <f>SUM(J36:M36)</f>
        <v>1032267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84" t="s">
        <v>76</v>
      </c>
      <c r="I38" s="69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7650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7650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11"/>
  <dimension ref="A1:N43"/>
  <sheetViews>
    <sheetView workbookViewId="0">
      <selection activeCell="C30" sqref="C30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39</v>
      </c>
      <c r="F3" s="8"/>
      <c r="G3" s="1"/>
      <c r="H3" s="1"/>
      <c r="I3" s="1"/>
      <c r="J3" s="9"/>
      <c r="K3" s="195">
        <v>40515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8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64</v>
      </c>
      <c r="C6" s="13"/>
      <c r="D6" s="15">
        <v>40514</v>
      </c>
      <c r="E6" s="15">
        <v>40515</v>
      </c>
      <c r="F6" s="16">
        <v>35946</v>
      </c>
      <c r="G6" s="17">
        <v>31049</v>
      </c>
      <c r="H6" s="17"/>
      <c r="I6" s="18"/>
      <c r="J6" s="17"/>
      <c r="K6" s="19">
        <v>31049</v>
      </c>
      <c r="L6" s="17"/>
      <c r="M6" s="17"/>
      <c r="N6" s="20">
        <f t="shared" ref="N6:N34" si="0">SUM(G6+I6)</f>
        <v>31049</v>
      </c>
    </row>
    <row r="7" spans="1:14">
      <c r="A7" s="12"/>
      <c r="B7" s="13" t="s">
        <v>44</v>
      </c>
      <c r="C7" s="14" t="s">
        <v>65</v>
      </c>
      <c r="D7" s="15" t="s">
        <v>46</v>
      </c>
      <c r="E7" s="15" t="s">
        <v>46</v>
      </c>
      <c r="F7" s="16">
        <v>35947</v>
      </c>
      <c r="G7" s="17">
        <v>525288</v>
      </c>
      <c r="H7" s="76"/>
      <c r="I7" s="18"/>
      <c r="J7" s="17"/>
      <c r="K7" s="17"/>
      <c r="L7" s="77"/>
      <c r="M7" s="21">
        <v>525288</v>
      </c>
      <c r="N7" s="20">
        <f t="shared" si="0"/>
        <v>525288</v>
      </c>
    </row>
    <row r="8" spans="1:14">
      <c r="A8" s="12"/>
      <c r="B8" s="22"/>
      <c r="C8" s="15"/>
      <c r="D8" s="15"/>
      <c r="E8" s="15"/>
      <c r="F8" s="16"/>
      <c r="G8" s="17"/>
      <c r="H8" s="76"/>
      <c r="I8" s="18"/>
      <c r="J8" s="17"/>
      <c r="K8" s="17"/>
      <c r="L8" s="17"/>
      <c r="M8" s="17"/>
      <c r="N8" s="20">
        <f t="shared" si="0"/>
        <v>0</v>
      </c>
    </row>
    <row r="9" spans="1:14">
      <c r="A9" s="12"/>
      <c r="B9" s="13"/>
      <c r="C9" s="14"/>
      <c r="D9" s="15"/>
      <c r="E9" s="15"/>
      <c r="F9" s="16"/>
      <c r="G9" s="17"/>
      <c r="H9" s="17"/>
      <c r="I9" s="18"/>
      <c r="J9" s="17"/>
      <c r="K9" s="17"/>
      <c r="L9" s="17"/>
      <c r="M9" s="21"/>
      <c r="N9" s="20">
        <f t="shared" si="0"/>
        <v>0</v>
      </c>
    </row>
    <row r="10" spans="1:14">
      <c r="A10" s="12"/>
      <c r="B10" s="13"/>
      <c r="C10" s="15"/>
      <c r="D10" s="15"/>
      <c r="E10" s="15"/>
      <c r="F10" s="16"/>
      <c r="G10" s="17"/>
      <c r="H10" s="17"/>
      <c r="I10" s="18"/>
      <c r="J10" s="17"/>
      <c r="K10" s="17"/>
      <c r="L10" s="17"/>
      <c r="M10" s="23"/>
      <c r="N10" s="20">
        <f t="shared" si="0"/>
        <v>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556337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556337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31049</v>
      </c>
      <c r="L36" s="57">
        <f>SUM(L6:L35)</f>
        <v>0</v>
      </c>
      <c r="M36" s="57">
        <f>SUM(M6:M35)</f>
        <v>525288</v>
      </c>
      <c r="N36" s="58">
        <f>SUM(J36:M36)</f>
        <v>556337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12"/>
  <dimension ref="A1:N43"/>
  <sheetViews>
    <sheetView workbookViewId="0">
      <selection sqref="A1:N43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40514</v>
      </c>
      <c r="L3" s="195"/>
      <c r="M3" s="195"/>
      <c r="N3" s="10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7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57</v>
      </c>
      <c r="C6" s="13" t="s">
        <v>58</v>
      </c>
      <c r="D6" s="15">
        <v>40542</v>
      </c>
      <c r="E6" s="15">
        <v>40544</v>
      </c>
      <c r="F6" s="16">
        <v>35945</v>
      </c>
      <c r="G6" s="17">
        <v>58026</v>
      </c>
      <c r="H6" s="17"/>
      <c r="I6" s="18"/>
      <c r="J6" s="17"/>
      <c r="K6" s="19"/>
      <c r="L6" s="17"/>
      <c r="M6" s="17">
        <v>58026</v>
      </c>
      <c r="N6" s="20">
        <f t="shared" ref="N6:N34" si="0">SUM(G6+I6)</f>
        <v>58026</v>
      </c>
    </row>
    <row r="7" spans="1:14">
      <c r="A7" s="12"/>
      <c r="B7" s="13" t="s">
        <v>59</v>
      </c>
      <c r="C7" s="14" t="s">
        <v>60</v>
      </c>
      <c r="D7" s="15">
        <v>40514</v>
      </c>
      <c r="E7" s="15">
        <v>40516</v>
      </c>
      <c r="F7" s="16">
        <v>35944</v>
      </c>
      <c r="G7" s="17">
        <v>49882</v>
      </c>
      <c r="H7" s="76"/>
      <c r="I7" s="18"/>
      <c r="J7" s="17"/>
      <c r="K7" s="17">
        <v>49882</v>
      </c>
      <c r="L7" s="77"/>
      <c r="M7" s="21"/>
      <c r="N7" s="20">
        <f t="shared" si="0"/>
        <v>49882</v>
      </c>
    </row>
    <row r="8" spans="1:14">
      <c r="A8" s="12"/>
      <c r="B8" s="22" t="s">
        <v>61</v>
      </c>
      <c r="C8" s="15" t="s">
        <v>60</v>
      </c>
      <c r="D8" s="15">
        <v>40514</v>
      </c>
      <c r="E8" s="15">
        <v>40518</v>
      </c>
      <c r="F8" s="16">
        <v>35943</v>
      </c>
      <c r="G8" s="17">
        <v>99764</v>
      </c>
      <c r="H8" s="76"/>
      <c r="I8" s="18"/>
      <c r="J8" s="17"/>
      <c r="K8" s="17">
        <v>99764</v>
      </c>
      <c r="L8" s="17"/>
      <c r="M8" s="17"/>
      <c r="N8" s="20">
        <f t="shared" si="0"/>
        <v>99764</v>
      </c>
    </row>
    <row r="9" spans="1:14">
      <c r="A9" s="12"/>
      <c r="B9" s="13" t="s">
        <v>62</v>
      </c>
      <c r="C9" s="14" t="s">
        <v>60</v>
      </c>
      <c r="D9" s="15">
        <v>40514</v>
      </c>
      <c r="E9" s="15">
        <v>40517</v>
      </c>
      <c r="F9" s="16">
        <v>35942</v>
      </c>
      <c r="G9" s="17">
        <v>74823</v>
      </c>
      <c r="H9" s="17"/>
      <c r="I9" s="18"/>
      <c r="J9" s="17"/>
      <c r="K9" s="17">
        <v>74823</v>
      </c>
      <c r="L9" s="17"/>
      <c r="M9" s="21"/>
      <c r="N9" s="20">
        <f t="shared" si="0"/>
        <v>74823</v>
      </c>
    </row>
    <row r="10" spans="1:14">
      <c r="A10" s="12"/>
      <c r="B10" s="13" t="s">
        <v>63</v>
      </c>
      <c r="C10" s="15" t="s">
        <v>60</v>
      </c>
      <c r="D10" s="15">
        <v>40514</v>
      </c>
      <c r="E10" s="15">
        <v>40515</v>
      </c>
      <c r="F10" s="16">
        <v>35941</v>
      </c>
      <c r="G10" s="17">
        <v>20869</v>
      </c>
      <c r="H10" s="17"/>
      <c r="I10" s="18"/>
      <c r="J10" s="17"/>
      <c r="K10" s="17">
        <v>20869</v>
      </c>
      <c r="L10" s="17"/>
      <c r="M10" s="23"/>
      <c r="N10" s="20">
        <f t="shared" si="0"/>
        <v>20869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303364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303364</v>
      </c>
      <c r="H36" s="61">
        <f>SUM(H6:H35)</f>
        <v>0</v>
      </c>
      <c r="I36" s="57">
        <f>SUM(I6:I34)</f>
        <v>0</v>
      </c>
      <c r="J36" s="57">
        <f>SUM(J6:J34)</f>
        <v>0</v>
      </c>
      <c r="K36" s="57">
        <f>SUM(K6:K34)</f>
        <v>245338</v>
      </c>
      <c r="L36" s="57">
        <f>SUM(L6:L35)</f>
        <v>0</v>
      </c>
      <c r="M36" s="57">
        <f>SUM(M6:M35)</f>
        <v>58026</v>
      </c>
      <c r="N36" s="58">
        <f>SUM(J36:M36)</f>
        <v>303364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13"/>
  <dimension ref="A1:N43"/>
  <sheetViews>
    <sheetView workbookViewId="0">
      <selection activeCell="D42" sqref="D42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39</v>
      </c>
      <c r="F3" s="8"/>
      <c r="G3" s="1"/>
      <c r="H3" s="1"/>
      <c r="I3" s="1"/>
      <c r="J3" s="9"/>
      <c r="K3" s="195">
        <v>40514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7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/>
      <c r="B6" s="13" t="s">
        <v>40</v>
      </c>
      <c r="C6" s="13"/>
      <c r="D6" s="15"/>
      <c r="E6" s="15"/>
      <c r="F6" s="16">
        <v>35934</v>
      </c>
      <c r="G6" s="17"/>
      <c r="H6" s="17" t="s">
        <v>41</v>
      </c>
      <c r="I6" s="18">
        <v>107908</v>
      </c>
      <c r="J6" s="17"/>
      <c r="K6" s="19">
        <v>107908</v>
      </c>
      <c r="L6" s="17"/>
      <c r="M6" s="17"/>
      <c r="N6" s="20">
        <f t="shared" ref="N6:N34" si="0">SUM(G6+I6)</f>
        <v>107908</v>
      </c>
    </row>
    <row r="7" spans="1:14">
      <c r="A7" s="12" t="s">
        <v>42</v>
      </c>
      <c r="B7" s="13"/>
      <c r="C7" s="14" t="s">
        <v>43</v>
      </c>
      <c r="D7" s="15">
        <v>40512</v>
      </c>
      <c r="E7" s="15">
        <v>40514</v>
      </c>
      <c r="F7" s="16">
        <v>35935</v>
      </c>
      <c r="G7" s="17">
        <v>54000</v>
      </c>
      <c r="H7" s="76"/>
      <c r="I7" s="18"/>
      <c r="J7" s="17">
        <v>54000</v>
      </c>
      <c r="K7" s="19"/>
      <c r="L7" s="77"/>
      <c r="M7" s="21"/>
      <c r="N7" s="20">
        <f t="shared" si="0"/>
        <v>54000</v>
      </c>
    </row>
    <row r="8" spans="1:14">
      <c r="A8" s="12"/>
      <c r="B8" s="22" t="s">
        <v>44</v>
      </c>
      <c r="C8" s="15" t="s">
        <v>45</v>
      </c>
      <c r="D8" s="15" t="s">
        <v>46</v>
      </c>
      <c r="E8" s="15" t="s">
        <v>46</v>
      </c>
      <c r="F8" s="16">
        <v>35936</v>
      </c>
      <c r="G8" s="17">
        <v>150664</v>
      </c>
      <c r="H8" s="76"/>
      <c r="I8" s="18"/>
      <c r="J8" s="17"/>
      <c r="K8" s="19"/>
      <c r="L8" s="17"/>
      <c r="M8" s="17">
        <v>150664</v>
      </c>
      <c r="N8" s="20">
        <f t="shared" si="0"/>
        <v>150664</v>
      </c>
    </row>
    <row r="9" spans="1:14">
      <c r="A9" s="12" t="s">
        <v>34</v>
      </c>
      <c r="B9" s="13" t="s">
        <v>47</v>
      </c>
      <c r="C9" s="14" t="s">
        <v>48</v>
      </c>
      <c r="D9" s="15">
        <v>40536</v>
      </c>
      <c r="E9" s="15">
        <v>40539</v>
      </c>
      <c r="F9" s="16">
        <v>35937</v>
      </c>
      <c r="G9" s="17">
        <v>85512</v>
      </c>
      <c r="H9" s="17"/>
      <c r="I9" s="18"/>
      <c r="J9" s="17"/>
      <c r="K9" s="19"/>
      <c r="L9" s="17"/>
      <c r="M9" s="21">
        <v>85512</v>
      </c>
      <c r="N9" s="20">
        <f t="shared" si="0"/>
        <v>85512</v>
      </c>
    </row>
    <row r="10" spans="1:14">
      <c r="A10" s="12" t="s">
        <v>49</v>
      </c>
      <c r="B10" s="13" t="s">
        <v>50</v>
      </c>
      <c r="C10" s="15" t="s">
        <v>48</v>
      </c>
      <c r="D10" s="15">
        <v>40529</v>
      </c>
      <c r="E10" s="15">
        <v>40531</v>
      </c>
      <c r="F10" s="16">
        <v>35938</v>
      </c>
      <c r="G10" s="17">
        <v>57008</v>
      </c>
      <c r="H10" s="17"/>
      <c r="I10" s="18"/>
      <c r="J10" s="17"/>
      <c r="K10" s="19"/>
      <c r="L10" s="17"/>
      <c r="M10" s="23">
        <v>57008</v>
      </c>
      <c r="N10" s="20">
        <f t="shared" si="0"/>
        <v>57008</v>
      </c>
    </row>
    <row r="11" spans="1:14">
      <c r="A11" s="12" t="s">
        <v>49</v>
      </c>
      <c r="B11" s="13" t="s">
        <v>51</v>
      </c>
      <c r="C11" s="15" t="s">
        <v>48</v>
      </c>
      <c r="D11" s="15">
        <v>40514</v>
      </c>
      <c r="E11" s="15">
        <v>40516</v>
      </c>
      <c r="F11" s="16">
        <v>35939</v>
      </c>
      <c r="G11" s="17">
        <v>46828</v>
      </c>
      <c r="H11" s="24"/>
      <c r="I11" s="18"/>
      <c r="J11" s="17"/>
      <c r="K11" s="19"/>
      <c r="L11" s="17"/>
      <c r="M11" s="23">
        <v>46828</v>
      </c>
      <c r="N11" s="20">
        <f t="shared" si="0"/>
        <v>46828</v>
      </c>
    </row>
    <row r="12" spans="1:14">
      <c r="A12" s="25" t="s">
        <v>52</v>
      </c>
      <c r="B12" s="26" t="s">
        <v>53</v>
      </c>
      <c r="C12" s="27" t="s">
        <v>54</v>
      </c>
      <c r="D12" s="27">
        <v>40514</v>
      </c>
      <c r="E12" s="27">
        <v>40516</v>
      </c>
      <c r="F12" s="28">
        <v>35940</v>
      </c>
      <c r="G12" s="17">
        <v>49882</v>
      </c>
      <c r="H12" s="29"/>
      <c r="I12" s="30"/>
      <c r="J12" s="29"/>
      <c r="K12" s="19">
        <v>49882</v>
      </c>
      <c r="L12" s="17"/>
      <c r="M12" s="31"/>
      <c r="N12" s="20">
        <f t="shared" si="0"/>
        <v>49882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551802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443894</v>
      </c>
      <c r="H36" s="61">
        <f>SUM(H6:H35)</f>
        <v>0</v>
      </c>
      <c r="I36" s="57">
        <f>SUM(I6:I34)</f>
        <v>107908</v>
      </c>
      <c r="J36" s="57">
        <f>SUM(J6:J34)</f>
        <v>54000</v>
      </c>
      <c r="K36" s="57">
        <f>SUM(K6:K34)</f>
        <v>157790</v>
      </c>
      <c r="L36" s="57">
        <f>SUM(L6:L35)</f>
        <v>0</v>
      </c>
      <c r="M36" s="57">
        <f>SUM(M6:M35)</f>
        <v>340012</v>
      </c>
      <c r="N36" s="58">
        <f>SUM(J36:M36)</f>
        <v>551802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0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0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54000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54000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D44" sqref="D44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106</v>
      </c>
      <c r="F3" s="8"/>
      <c r="G3" s="1"/>
      <c r="H3" s="1"/>
      <c r="I3" s="1"/>
      <c r="J3" s="9"/>
      <c r="K3" s="195">
        <v>40542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437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 t="s">
        <v>121</v>
      </c>
      <c r="B6" s="115" t="s">
        <v>435</v>
      </c>
      <c r="C6" s="115" t="s">
        <v>60</v>
      </c>
      <c r="D6" s="95">
        <v>40541</v>
      </c>
      <c r="E6" s="95">
        <v>40543</v>
      </c>
      <c r="F6" s="96">
        <v>36261</v>
      </c>
      <c r="G6" s="97">
        <v>80000</v>
      </c>
      <c r="H6" s="97"/>
      <c r="I6" s="98"/>
      <c r="J6" s="97"/>
      <c r="K6" s="97">
        <v>80000</v>
      </c>
      <c r="L6" s="97"/>
      <c r="M6" s="97"/>
      <c r="N6" s="99">
        <f t="shared" ref="N6:N36" si="0">SUM(G6+I6)</f>
        <v>80000</v>
      </c>
    </row>
    <row r="7" spans="1:14">
      <c r="A7" s="114" t="s">
        <v>303</v>
      </c>
      <c r="B7" s="115" t="s">
        <v>436</v>
      </c>
      <c r="C7" s="115" t="s">
        <v>60</v>
      </c>
      <c r="D7" s="95">
        <v>40541</v>
      </c>
      <c r="E7" s="95">
        <v>40542</v>
      </c>
      <c r="F7" s="96">
        <v>36260</v>
      </c>
      <c r="G7" s="97">
        <v>30000</v>
      </c>
      <c r="H7" s="97"/>
      <c r="I7" s="98"/>
      <c r="J7" s="97">
        <v>30000</v>
      </c>
      <c r="K7" s="97"/>
      <c r="L7" s="97"/>
      <c r="M7" s="97"/>
      <c r="N7" s="99">
        <f t="shared" si="0"/>
        <v>30000</v>
      </c>
    </row>
    <row r="8" spans="1:14">
      <c r="A8" s="114" t="s">
        <v>438</v>
      </c>
      <c r="B8" s="115" t="s">
        <v>439</v>
      </c>
      <c r="C8" s="115" t="s">
        <v>376</v>
      </c>
      <c r="D8" s="95">
        <v>40541</v>
      </c>
      <c r="E8" s="95">
        <v>40544</v>
      </c>
      <c r="F8" s="96">
        <v>36259</v>
      </c>
      <c r="G8" s="97">
        <v>85500</v>
      </c>
      <c r="H8" s="97"/>
      <c r="I8" s="98"/>
      <c r="J8" s="97"/>
      <c r="K8" s="97">
        <v>85500</v>
      </c>
      <c r="L8" s="97"/>
      <c r="M8" s="97"/>
      <c r="N8" s="99">
        <f t="shared" si="0"/>
        <v>85500</v>
      </c>
    </row>
    <row r="9" spans="1:14">
      <c r="A9" s="114" t="s">
        <v>266</v>
      </c>
      <c r="B9" s="115" t="s">
        <v>440</v>
      </c>
      <c r="C9" s="95" t="s">
        <v>60</v>
      </c>
      <c r="D9" s="95">
        <v>40541</v>
      </c>
      <c r="E9" s="95">
        <v>40542</v>
      </c>
      <c r="F9" s="96">
        <v>36258</v>
      </c>
      <c r="G9" s="97">
        <v>40000</v>
      </c>
      <c r="H9" s="97"/>
      <c r="I9" s="97"/>
      <c r="J9" s="98"/>
      <c r="K9" s="97">
        <v>40000</v>
      </c>
      <c r="L9" s="97"/>
      <c r="M9" s="97"/>
      <c r="N9" s="99">
        <f t="shared" si="0"/>
        <v>40000</v>
      </c>
    </row>
    <row r="10" spans="1:14">
      <c r="A10" s="114"/>
      <c r="B10" s="117" t="s">
        <v>441</v>
      </c>
      <c r="C10" s="116" t="s">
        <v>60</v>
      </c>
      <c r="D10" s="95">
        <v>40541</v>
      </c>
      <c r="E10" s="95">
        <v>40542</v>
      </c>
      <c r="F10" s="96">
        <v>36257</v>
      </c>
      <c r="G10" s="97">
        <v>30000</v>
      </c>
      <c r="H10" s="97"/>
      <c r="I10" s="98"/>
      <c r="J10" s="97">
        <v>30000</v>
      </c>
      <c r="K10" s="97"/>
      <c r="L10" s="97"/>
      <c r="M10" s="97"/>
      <c r="N10" s="99">
        <f t="shared" si="0"/>
        <v>30000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265500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265500</v>
      </c>
      <c r="H38" s="61">
        <f>SUM(H6:H37)</f>
        <v>0</v>
      </c>
      <c r="I38" s="57">
        <f>SUM(I6:I36)</f>
        <v>0</v>
      </c>
      <c r="J38" s="57">
        <f>SUM(J6:J36)</f>
        <v>60000</v>
      </c>
      <c r="K38" s="57">
        <f>SUM(K6:K36)</f>
        <v>205500</v>
      </c>
      <c r="L38" s="57">
        <f>SUM(L6:L37)</f>
        <v>0</v>
      </c>
      <c r="M38" s="57">
        <f>SUM(M6:M37)</f>
        <v>0</v>
      </c>
      <c r="N38" s="58">
        <f>SUM(J38:M38)</f>
        <v>265500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110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55000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5000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60000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33"/>
  <dimension ref="A1:N43"/>
  <sheetViews>
    <sheetView topLeftCell="A22" workbookViewId="0">
      <selection activeCell="C42" sqref="C42"/>
    </sheetView>
  </sheetViews>
  <sheetFormatPr baseColWidth="10" defaultRowHeight="15"/>
  <cols>
    <col min="1" max="1" width="8.28515625" customWidth="1"/>
    <col min="2" max="2" width="12.5703125" customWidth="1"/>
    <col min="3" max="3" width="13.140625" customWidth="1"/>
    <col min="4" max="4" width="13" customWidth="1"/>
    <col min="5" max="5" width="12.42578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40513</v>
      </c>
      <c r="L3" s="195"/>
      <c r="M3" s="195"/>
      <c r="N3" s="10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2" t="s">
        <v>34</v>
      </c>
      <c r="B6" s="13" t="s">
        <v>30</v>
      </c>
      <c r="C6" s="13" t="s">
        <v>31</v>
      </c>
      <c r="D6" s="15">
        <v>40511</v>
      </c>
      <c r="E6" s="15">
        <v>40513</v>
      </c>
      <c r="F6" s="16">
        <v>35929</v>
      </c>
      <c r="G6" s="17">
        <v>42000</v>
      </c>
      <c r="H6" s="17"/>
      <c r="I6" s="18"/>
      <c r="J6" s="17">
        <v>42000</v>
      </c>
      <c r="K6" s="19"/>
      <c r="L6" s="17"/>
      <c r="M6" s="17"/>
      <c r="N6" s="20">
        <f t="shared" ref="N6:N34" si="0">SUM(G6+I6)</f>
        <v>42000</v>
      </c>
    </row>
    <row r="7" spans="1:14">
      <c r="A7" s="12" t="s">
        <v>33</v>
      </c>
      <c r="B7" s="13" t="s">
        <v>28</v>
      </c>
      <c r="C7" s="14"/>
      <c r="D7" s="15">
        <v>40510</v>
      </c>
      <c r="E7" s="15">
        <v>40513</v>
      </c>
      <c r="F7" s="16">
        <v>35930</v>
      </c>
      <c r="G7" s="17">
        <v>103836</v>
      </c>
      <c r="H7" s="76"/>
      <c r="I7" s="18"/>
      <c r="J7" s="17">
        <v>103836</v>
      </c>
      <c r="K7" s="19"/>
      <c r="L7" s="77"/>
      <c r="M7" s="21"/>
      <c r="N7" s="20">
        <f t="shared" si="0"/>
        <v>103836</v>
      </c>
    </row>
    <row r="8" spans="1:14">
      <c r="A8" s="12" t="s">
        <v>33</v>
      </c>
      <c r="B8" s="22" t="s">
        <v>28</v>
      </c>
      <c r="C8" s="15"/>
      <c r="D8" s="15"/>
      <c r="E8" s="15"/>
      <c r="F8" s="16">
        <v>35931</v>
      </c>
      <c r="G8" s="17"/>
      <c r="H8" s="76" t="s">
        <v>35</v>
      </c>
      <c r="I8" s="18">
        <v>217852</v>
      </c>
      <c r="J8" s="17">
        <v>217852</v>
      </c>
      <c r="K8" s="19"/>
      <c r="L8" s="17"/>
      <c r="M8" s="17"/>
      <c r="N8" s="20">
        <f t="shared" si="0"/>
        <v>217852</v>
      </c>
    </row>
    <row r="9" spans="1:14">
      <c r="A9" s="12" t="s">
        <v>29</v>
      </c>
      <c r="B9" s="13" t="s">
        <v>36</v>
      </c>
      <c r="C9" s="14"/>
      <c r="D9" s="15"/>
      <c r="E9" s="15"/>
      <c r="F9" s="16">
        <v>35932</v>
      </c>
      <c r="G9" s="17"/>
      <c r="H9" s="17" t="s">
        <v>37</v>
      </c>
      <c r="I9" s="18">
        <v>55990</v>
      </c>
      <c r="J9" s="17"/>
      <c r="K9" s="19">
        <v>55990</v>
      </c>
      <c r="L9" s="17"/>
      <c r="M9" s="21"/>
      <c r="N9" s="20">
        <f t="shared" si="0"/>
        <v>55990</v>
      </c>
    </row>
    <row r="10" spans="1:14">
      <c r="A10" s="12"/>
      <c r="B10" s="13" t="s">
        <v>38</v>
      </c>
      <c r="C10" s="15"/>
      <c r="D10" s="15"/>
      <c r="E10" s="15"/>
      <c r="F10" s="16">
        <v>35933</v>
      </c>
      <c r="G10" s="17"/>
      <c r="H10" s="17" t="s">
        <v>27</v>
      </c>
      <c r="I10" s="18">
        <v>5050</v>
      </c>
      <c r="J10" s="17">
        <v>5050</v>
      </c>
      <c r="K10" s="19"/>
      <c r="L10" s="17"/>
      <c r="M10" s="23"/>
      <c r="N10" s="20">
        <f t="shared" si="0"/>
        <v>5050</v>
      </c>
    </row>
    <row r="11" spans="1:14">
      <c r="A11" s="12"/>
      <c r="B11" s="13"/>
      <c r="C11" s="15"/>
      <c r="D11" s="15"/>
      <c r="E11" s="15"/>
      <c r="F11" s="16"/>
      <c r="G11" s="17"/>
      <c r="H11" s="24"/>
      <c r="I11" s="18"/>
      <c r="J11" s="17"/>
      <c r="K11" s="19"/>
      <c r="L11" s="17"/>
      <c r="M11" s="23"/>
      <c r="N11" s="20">
        <f t="shared" si="0"/>
        <v>0</v>
      </c>
    </row>
    <row r="12" spans="1:14">
      <c r="A12" s="25"/>
      <c r="B12" s="26"/>
      <c r="C12" s="27"/>
      <c r="D12" s="27"/>
      <c r="E12" s="27"/>
      <c r="F12" s="28"/>
      <c r="G12" s="17"/>
      <c r="H12" s="29"/>
      <c r="I12" s="30"/>
      <c r="J12" s="29"/>
      <c r="K12" s="19"/>
      <c r="L12" s="17"/>
      <c r="M12" s="31"/>
      <c r="N12" s="20">
        <f t="shared" si="0"/>
        <v>0</v>
      </c>
    </row>
    <row r="13" spans="1:14">
      <c r="A13" s="25"/>
      <c r="B13" s="26"/>
      <c r="C13" s="27"/>
      <c r="D13" s="27"/>
      <c r="E13" s="27"/>
      <c r="F13" s="32"/>
      <c r="G13" s="29"/>
      <c r="H13" s="29"/>
      <c r="I13" s="30"/>
      <c r="J13" s="29"/>
      <c r="K13" s="19"/>
      <c r="L13" s="29"/>
      <c r="M13" s="31"/>
      <c r="N13" s="20">
        <f t="shared" si="0"/>
        <v>0</v>
      </c>
    </row>
    <row r="14" spans="1:14">
      <c r="A14" s="25"/>
      <c r="B14" s="26"/>
      <c r="C14" s="32"/>
      <c r="D14" s="27"/>
      <c r="E14" s="27"/>
      <c r="F14" s="32"/>
      <c r="G14" s="17"/>
      <c r="H14" s="29"/>
      <c r="I14" s="30"/>
      <c r="J14" s="29"/>
      <c r="K14" s="29"/>
      <c r="L14" s="17"/>
      <c r="M14" s="33"/>
      <c r="N14" s="20">
        <f t="shared" si="0"/>
        <v>0</v>
      </c>
    </row>
    <row r="15" spans="1:14">
      <c r="A15" s="34"/>
      <c r="B15" s="35"/>
      <c r="C15" s="36"/>
      <c r="D15" s="37"/>
      <c r="E15" s="37"/>
      <c r="F15" s="36"/>
      <c r="G15" s="17"/>
      <c r="H15" s="33"/>
      <c r="I15" s="38"/>
      <c r="J15" s="17"/>
      <c r="K15" s="29"/>
      <c r="L15" s="17"/>
      <c r="M15" s="39"/>
      <c r="N15" s="20">
        <f t="shared" si="0"/>
        <v>0</v>
      </c>
    </row>
    <row r="16" spans="1:14">
      <c r="A16" s="25"/>
      <c r="B16" s="26"/>
      <c r="C16" s="32"/>
      <c r="D16" s="40"/>
      <c r="E16" s="27"/>
      <c r="F16" s="32"/>
      <c r="G16" s="17"/>
      <c r="H16" s="33"/>
      <c r="I16" s="38"/>
      <c r="J16" s="6"/>
      <c r="K16" s="29"/>
      <c r="L16" s="17"/>
      <c r="M16" s="31"/>
      <c r="N16" s="20">
        <f t="shared" si="0"/>
        <v>0</v>
      </c>
    </row>
    <row r="17" spans="1:14">
      <c r="A17" s="25"/>
      <c r="B17" s="41"/>
      <c r="C17" s="32"/>
      <c r="D17" s="40"/>
      <c r="E17" s="40"/>
      <c r="F17" s="32"/>
      <c r="G17" s="42"/>
      <c r="H17" s="31"/>
      <c r="I17" s="38"/>
      <c r="J17" s="33"/>
      <c r="K17" s="31"/>
      <c r="L17" s="42"/>
      <c r="M17" s="31"/>
      <c r="N17" s="20">
        <f t="shared" si="0"/>
        <v>0</v>
      </c>
    </row>
    <row r="18" spans="1:14">
      <c r="A18" s="25"/>
      <c r="B18" s="41"/>
      <c r="C18" s="32"/>
      <c r="D18" s="40"/>
      <c r="E18" s="40"/>
      <c r="F18" s="32"/>
      <c r="G18" s="17"/>
      <c r="H18" s="33"/>
      <c r="I18" s="38"/>
      <c r="J18" s="43"/>
      <c r="K18" s="33"/>
      <c r="L18" s="17"/>
      <c r="M18" s="31"/>
      <c r="N18" s="20">
        <f t="shared" si="0"/>
        <v>0</v>
      </c>
    </row>
    <row r="19" spans="1:14">
      <c r="A19" s="25"/>
      <c r="B19" s="27"/>
      <c r="C19" s="32"/>
      <c r="D19" s="40"/>
      <c r="E19" s="40"/>
      <c r="F19" s="32"/>
      <c r="G19" s="42"/>
      <c r="H19" s="31"/>
      <c r="I19" s="38"/>
      <c r="J19" s="33"/>
      <c r="K19" s="33"/>
      <c r="L19" s="42"/>
      <c r="M19" s="31"/>
      <c r="N19" s="20">
        <f t="shared" si="0"/>
        <v>0</v>
      </c>
    </row>
    <row r="20" spans="1:14">
      <c r="A20" s="25"/>
      <c r="B20" s="41"/>
      <c r="C20" s="32"/>
      <c r="D20" s="40"/>
      <c r="E20" s="40"/>
      <c r="F20" s="32"/>
      <c r="G20" s="17"/>
      <c r="H20" s="33"/>
      <c r="I20" s="38"/>
      <c r="J20" s="6"/>
      <c r="K20" s="29"/>
      <c r="L20" s="17"/>
      <c r="M20" s="31"/>
      <c r="N20" s="20">
        <f t="shared" si="0"/>
        <v>0</v>
      </c>
    </row>
    <row r="21" spans="1:14">
      <c r="A21" s="25"/>
      <c r="B21" s="41"/>
      <c r="C21" s="32"/>
      <c r="D21" s="40"/>
      <c r="E21" s="40"/>
      <c r="F21" s="32"/>
      <c r="G21" s="29"/>
      <c r="H21" s="33"/>
      <c r="I21" s="38"/>
      <c r="J21" s="33"/>
      <c r="K21" s="33"/>
      <c r="L21" s="42"/>
      <c r="M21" s="31"/>
      <c r="N21" s="20">
        <f t="shared" si="0"/>
        <v>0</v>
      </c>
    </row>
    <row r="22" spans="1:14">
      <c r="A22" s="25"/>
      <c r="B22" s="26"/>
      <c r="C22" s="32"/>
      <c r="D22" s="40"/>
      <c r="E22" s="40"/>
      <c r="F22" s="32"/>
      <c r="G22" s="33"/>
      <c r="H22" s="33"/>
      <c r="I22" s="43"/>
      <c r="J22" s="43"/>
      <c r="K22" s="33"/>
      <c r="L22" s="42"/>
      <c r="M22" s="31"/>
      <c r="N22" s="20">
        <f t="shared" si="0"/>
        <v>0</v>
      </c>
    </row>
    <row r="23" spans="1:14">
      <c r="A23" s="25"/>
      <c r="B23" s="41"/>
      <c r="C23" s="44"/>
      <c r="D23" s="40"/>
      <c r="E23" s="40"/>
      <c r="F23" s="45"/>
      <c r="G23" s="33"/>
      <c r="H23" s="33"/>
      <c r="I23" s="43"/>
      <c r="J23" s="43"/>
      <c r="K23" s="33"/>
      <c r="L23" s="42"/>
      <c r="M23" s="31"/>
      <c r="N23" s="20">
        <f t="shared" si="0"/>
        <v>0</v>
      </c>
    </row>
    <row r="24" spans="1:14">
      <c r="A24" s="12"/>
      <c r="B24" s="13"/>
      <c r="C24" s="16"/>
      <c r="D24" s="46"/>
      <c r="E24" s="46"/>
      <c r="F24" s="47"/>
      <c r="G24" s="48"/>
      <c r="H24" s="48"/>
      <c r="I24" s="49"/>
      <c r="J24" s="49"/>
      <c r="K24" s="1"/>
      <c r="L24" s="21"/>
      <c r="M24" s="23"/>
      <c r="N24" s="20">
        <f t="shared" si="0"/>
        <v>0</v>
      </c>
    </row>
    <row r="25" spans="1:14">
      <c r="A25" s="12"/>
      <c r="B25" s="13"/>
      <c r="C25" s="16"/>
      <c r="D25" s="46"/>
      <c r="E25" s="46"/>
      <c r="F25" s="47"/>
      <c r="G25" s="48"/>
      <c r="H25" s="48"/>
      <c r="I25" s="49"/>
      <c r="J25" s="49"/>
      <c r="K25" s="48"/>
      <c r="L25" s="21"/>
      <c r="M25" s="23"/>
      <c r="N25" s="20">
        <f t="shared" si="0"/>
        <v>0</v>
      </c>
    </row>
    <row r="26" spans="1:14">
      <c r="A26" s="12"/>
      <c r="B26" s="13"/>
      <c r="C26" s="16"/>
      <c r="D26" s="46"/>
      <c r="E26" s="46"/>
      <c r="F26" s="47"/>
      <c r="G26" s="48"/>
      <c r="H26" s="48"/>
      <c r="I26" s="49"/>
      <c r="J26" s="49"/>
      <c r="K26" s="48"/>
      <c r="L26" s="21"/>
      <c r="M26" s="23"/>
      <c r="N26" s="20">
        <f t="shared" si="0"/>
        <v>0</v>
      </c>
    </row>
    <row r="27" spans="1:14">
      <c r="A27" s="12"/>
      <c r="B27" s="13"/>
      <c r="C27" s="16"/>
      <c r="D27" s="46"/>
      <c r="E27" s="46"/>
      <c r="F27" s="47"/>
      <c r="G27" s="48"/>
      <c r="H27" s="48"/>
      <c r="I27" s="49"/>
      <c r="J27" s="49"/>
      <c r="K27" s="48"/>
      <c r="L27" s="21"/>
      <c r="M27" s="23"/>
      <c r="N27" s="20">
        <f t="shared" si="0"/>
        <v>0</v>
      </c>
    </row>
    <row r="28" spans="1:14">
      <c r="A28" s="12"/>
      <c r="B28" s="13"/>
      <c r="C28" s="16"/>
      <c r="D28" s="46"/>
      <c r="E28" s="46"/>
      <c r="F28" s="47"/>
      <c r="G28" s="48"/>
      <c r="H28" s="48"/>
      <c r="I28" s="49"/>
      <c r="J28" s="49"/>
      <c r="K28" s="48"/>
      <c r="L28" s="21"/>
      <c r="M28" s="23"/>
      <c r="N28" s="20">
        <f t="shared" si="0"/>
        <v>0</v>
      </c>
    </row>
    <row r="29" spans="1:14">
      <c r="A29" s="12"/>
      <c r="B29" s="13"/>
      <c r="C29" s="16"/>
      <c r="D29" s="46"/>
      <c r="E29" s="46"/>
      <c r="F29" s="47"/>
      <c r="G29" s="48"/>
      <c r="H29" s="48"/>
      <c r="I29" s="49"/>
      <c r="J29" s="49"/>
      <c r="K29" s="48"/>
      <c r="L29" s="21"/>
      <c r="M29" s="23"/>
      <c r="N29" s="20">
        <f t="shared" si="0"/>
        <v>0</v>
      </c>
    </row>
    <row r="30" spans="1:14">
      <c r="A30" s="12"/>
      <c r="B30" s="13"/>
      <c r="C30" s="16"/>
      <c r="D30" s="46"/>
      <c r="E30" s="46"/>
      <c r="F30" s="47"/>
      <c r="G30" s="48"/>
      <c r="H30" s="48"/>
      <c r="I30" s="49"/>
      <c r="J30" s="49"/>
      <c r="K30" s="48"/>
      <c r="L30" s="21"/>
      <c r="M30" s="23"/>
      <c r="N30" s="20">
        <f t="shared" si="0"/>
        <v>0</v>
      </c>
    </row>
    <row r="31" spans="1:14">
      <c r="A31" s="12"/>
      <c r="B31" s="13"/>
      <c r="C31" s="16"/>
      <c r="D31" s="46"/>
      <c r="E31" s="46"/>
      <c r="F31" s="47"/>
      <c r="G31" s="48"/>
      <c r="H31" s="48"/>
      <c r="I31" s="49"/>
      <c r="J31" s="49"/>
      <c r="K31" s="48"/>
      <c r="L31" s="21"/>
      <c r="M31" s="23"/>
      <c r="N31" s="20">
        <f t="shared" si="0"/>
        <v>0</v>
      </c>
    </row>
    <row r="32" spans="1:14">
      <c r="A32" s="50"/>
      <c r="B32" s="51"/>
      <c r="C32" s="16"/>
      <c r="D32" s="46"/>
      <c r="E32" s="46"/>
      <c r="F32" s="47"/>
      <c r="G32" s="48"/>
      <c r="H32" s="48"/>
      <c r="I32" s="49"/>
      <c r="J32" s="49"/>
      <c r="K32" s="48"/>
      <c r="L32" s="21"/>
      <c r="M32" s="23"/>
      <c r="N32" s="20">
        <f t="shared" si="0"/>
        <v>0</v>
      </c>
    </row>
    <row r="33" spans="1:14">
      <c r="A33" s="50"/>
      <c r="B33" s="13"/>
      <c r="C33" s="16"/>
      <c r="D33" s="46"/>
      <c r="E33" s="46"/>
      <c r="F33" s="47"/>
      <c r="G33" s="48"/>
      <c r="H33" s="48"/>
      <c r="I33" s="49"/>
      <c r="J33" s="49"/>
      <c r="K33" s="48"/>
      <c r="L33" s="21"/>
      <c r="M33" s="23"/>
      <c r="N33" s="20">
        <f t="shared" si="0"/>
        <v>0</v>
      </c>
    </row>
    <row r="34" spans="1:14">
      <c r="A34" s="50"/>
      <c r="B34" s="52"/>
      <c r="C34" s="16"/>
      <c r="D34" s="46"/>
      <c r="E34" s="46"/>
      <c r="F34" s="47"/>
      <c r="G34" s="48"/>
      <c r="H34" s="48"/>
      <c r="I34" s="1"/>
      <c r="J34" s="1"/>
      <c r="K34" s="49"/>
      <c r="L34" s="21"/>
      <c r="M34" s="23"/>
      <c r="N34" s="20">
        <f t="shared" si="0"/>
        <v>0</v>
      </c>
    </row>
    <row r="35" spans="1:14">
      <c r="A35" s="50"/>
      <c r="B35" s="52"/>
      <c r="C35" s="16"/>
      <c r="D35" s="53"/>
      <c r="E35" s="53"/>
      <c r="F35" s="47"/>
      <c r="G35" s="54"/>
      <c r="H35" s="54"/>
      <c r="I35" s="54"/>
      <c r="J35" s="54"/>
      <c r="K35" s="55"/>
      <c r="L35" s="56"/>
      <c r="M35" s="57"/>
      <c r="N35" s="58">
        <f>SUM(N6:N34)</f>
        <v>424728</v>
      </c>
    </row>
    <row r="36" spans="1:14">
      <c r="A36" s="10" t="s">
        <v>17</v>
      </c>
      <c r="B36" s="59"/>
      <c r="C36" s="60"/>
      <c r="D36" s="49"/>
      <c r="E36" s="49"/>
      <c r="F36" s="49"/>
      <c r="G36" s="61">
        <f>SUM(G6:G35)</f>
        <v>145836</v>
      </c>
      <c r="H36" s="61">
        <f>SUM(H6:H35)</f>
        <v>0</v>
      </c>
      <c r="I36" s="57">
        <f>SUM(I6:I34)</f>
        <v>278892</v>
      </c>
      <c r="J36" s="57">
        <f>SUM(J6:J34)</f>
        <v>368738</v>
      </c>
      <c r="K36" s="57">
        <f>SUM(K6:K34)</f>
        <v>55990</v>
      </c>
      <c r="L36" s="57">
        <f>SUM(L6:L35)</f>
        <v>0</v>
      </c>
      <c r="M36" s="57">
        <f>SUM(M6:M35)</f>
        <v>0</v>
      </c>
      <c r="N36" s="58">
        <f>SUM(J36:M36)</f>
        <v>424728</v>
      </c>
    </row>
    <row r="37" spans="1:14">
      <c r="A37" s="1"/>
      <c r="B37" s="1"/>
      <c r="C37" s="1"/>
      <c r="D37" s="46"/>
      <c r="E37" s="1"/>
      <c r="F37" s="1"/>
      <c r="G37" s="1"/>
      <c r="H37" s="3" t="s">
        <v>18</v>
      </c>
      <c r="I37" s="62"/>
      <c r="J37" s="49"/>
      <c r="K37" s="63"/>
      <c r="L37" s="49"/>
      <c r="M37" s="49"/>
      <c r="N37" s="1"/>
    </row>
    <row r="38" spans="1:14">
      <c r="A38" s="10" t="s">
        <v>19</v>
      </c>
      <c r="B38" s="10"/>
      <c r="C38" s="1"/>
      <c r="D38" s="46"/>
      <c r="E38" s="64" t="s">
        <v>20</v>
      </c>
      <c r="F38" s="64"/>
      <c r="G38" s="1" t="s">
        <v>21</v>
      </c>
      <c r="H38" s="65"/>
      <c r="I38" s="66"/>
      <c r="J38" s="67"/>
      <c r="K38" s="68"/>
      <c r="L38" s="69"/>
      <c r="M38" s="70"/>
      <c r="N38" s="1"/>
    </row>
    <row r="39" spans="1:14">
      <c r="A39" s="10" t="s">
        <v>22</v>
      </c>
      <c r="B39" s="9"/>
      <c r="C39" s="71"/>
      <c r="D39" s="1"/>
      <c r="E39" s="196">
        <v>509</v>
      </c>
      <c r="F39" s="196"/>
      <c r="G39" s="1"/>
      <c r="H39" s="72"/>
      <c r="I39" s="73"/>
      <c r="J39" s="69"/>
      <c r="K39" s="69"/>
      <c r="L39" s="69"/>
      <c r="M39" s="70"/>
      <c r="N39" s="74"/>
    </row>
    <row r="40" spans="1:14">
      <c r="A40" s="10" t="s">
        <v>23</v>
      </c>
      <c r="B40" s="1"/>
      <c r="C40" s="75">
        <v>651</v>
      </c>
      <c r="D40" s="1"/>
      <c r="E40" s="1"/>
      <c r="F40" s="1"/>
      <c r="G40" s="1"/>
      <c r="H40" s="64"/>
      <c r="I40" s="23"/>
      <c r="J40" s="70"/>
      <c r="K40" s="70"/>
      <c r="L40" s="70"/>
      <c r="M40" s="70"/>
      <c r="N40" s="74"/>
    </row>
    <row r="41" spans="1:14">
      <c r="A41" s="1"/>
      <c r="B41" s="1"/>
      <c r="C41" s="61">
        <f>((C39+C40)*E39)</f>
        <v>331359</v>
      </c>
      <c r="D41" s="1"/>
      <c r="E41" s="1"/>
      <c r="F41" s="1"/>
      <c r="G41" s="1"/>
      <c r="H41" s="70"/>
      <c r="I41" s="70"/>
      <c r="J41" s="70"/>
      <c r="K41" s="1"/>
      <c r="L41" s="70"/>
      <c r="M41" s="70"/>
      <c r="N41" s="74"/>
    </row>
    <row r="42" spans="1:14">
      <c r="A42" s="10" t="s">
        <v>24</v>
      </c>
      <c r="B42" s="1" t="s">
        <v>25</v>
      </c>
      <c r="C42" s="57">
        <v>37385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97" t="s">
        <v>16</v>
      </c>
      <c r="B43" s="197"/>
      <c r="C43" s="61">
        <f>SUM(C41+C42)</f>
        <v>368744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46"/>
    </row>
  </sheetData>
  <mergeCells count="5">
    <mergeCell ref="B3:D3"/>
    <mergeCell ref="K3:M3"/>
    <mergeCell ref="H4:I4"/>
    <mergeCell ref="E39:F39"/>
    <mergeCell ref="A43:B43"/>
  </mergeCells>
  <pageMargins left="0.41" right="0.19" top="0.74803149606299213" bottom="0.51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24" workbookViewId="0">
      <selection sqref="A1:N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51</v>
      </c>
      <c r="F3" s="8"/>
      <c r="G3" s="1"/>
      <c r="H3" s="1"/>
      <c r="I3" s="1"/>
      <c r="J3" s="9"/>
      <c r="K3" s="195">
        <v>40541</v>
      </c>
      <c r="L3" s="195"/>
      <c r="M3" s="195"/>
      <c r="N3" s="7" t="s">
        <v>26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21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433</v>
      </c>
      <c r="C6" s="115" t="s">
        <v>60</v>
      </c>
      <c r="D6" s="95">
        <v>40541</v>
      </c>
      <c r="E6" s="95">
        <v>40543</v>
      </c>
      <c r="F6" s="96">
        <v>36254</v>
      </c>
      <c r="G6" s="97">
        <v>78000</v>
      </c>
      <c r="H6" s="97"/>
      <c r="I6" s="98"/>
      <c r="J6" s="97">
        <v>39000</v>
      </c>
      <c r="K6" s="97"/>
      <c r="L6" s="97"/>
      <c r="M6" s="97">
        <v>39000</v>
      </c>
      <c r="N6" s="99">
        <f t="shared" ref="N6:N36" si="0">SUM(G6+I6)</f>
        <v>78000</v>
      </c>
    </row>
    <row r="7" spans="1:14">
      <c r="A7" s="114"/>
      <c r="B7" s="115" t="s">
        <v>434</v>
      </c>
      <c r="C7" s="115" t="s">
        <v>60</v>
      </c>
      <c r="D7" s="95">
        <v>40540</v>
      </c>
      <c r="E7" s="95">
        <v>40543</v>
      </c>
      <c r="F7" s="96">
        <v>36255</v>
      </c>
      <c r="G7" s="97">
        <v>253500</v>
      </c>
      <c r="H7" s="97"/>
      <c r="I7" s="98"/>
      <c r="J7" s="97"/>
      <c r="K7" s="97">
        <v>253500</v>
      </c>
      <c r="L7" s="97"/>
      <c r="M7" s="97"/>
      <c r="N7" s="99">
        <f t="shared" si="0"/>
        <v>253500</v>
      </c>
    </row>
    <row r="8" spans="1:14">
      <c r="A8" s="114"/>
      <c r="B8" s="115" t="s">
        <v>432</v>
      </c>
      <c r="C8" s="115" t="s">
        <v>60</v>
      </c>
      <c r="D8" s="95">
        <v>40541</v>
      </c>
      <c r="E8" s="95">
        <v>40542</v>
      </c>
      <c r="F8" s="96">
        <v>36256</v>
      </c>
      <c r="G8" s="97">
        <v>50000</v>
      </c>
      <c r="H8" s="97"/>
      <c r="I8" s="98"/>
      <c r="J8" s="97">
        <v>50000</v>
      </c>
      <c r="K8" s="97"/>
      <c r="L8" s="97"/>
      <c r="M8" s="97"/>
      <c r="N8" s="99">
        <f t="shared" si="0"/>
        <v>50000</v>
      </c>
    </row>
    <row r="9" spans="1:14">
      <c r="A9" s="114"/>
      <c r="B9" s="115"/>
      <c r="C9" s="95"/>
      <c r="D9" s="95"/>
      <c r="E9" s="95"/>
      <c r="F9" s="96"/>
      <c r="G9" s="97"/>
      <c r="H9" s="97"/>
      <c r="I9" s="97"/>
      <c r="J9" s="98"/>
      <c r="K9" s="97"/>
      <c r="L9" s="97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381500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381500</v>
      </c>
      <c r="H38" s="61">
        <f>SUM(H6:H37)</f>
        <v>0</v>
      </c>
      <c r="I38" s="57">
        <f>SUM(I6:I36)</f>
        <v>0</v>
      </c>
      <c r="J38" s="57">
        <f>SUM(J6:J36)</f>
        <v>89000</v>
      </c>
      <c r="K38" s="57">
        <f>SUM(K6:K36)</f>
        <v>253500</v>
      </c>
      <c r="L38" s="57">
        <f>SUM(L6:L37)</f>
        <v>0</v>
      </c>
      <c r="M38" s="57">
        <f>SUM(M6:M37)</f>
        <v>39000</v>
      </c>
      <c r="N38" s="58">
        <f>SUM(J38:M38)</f>
        <v>381500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68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v>55000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34000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v>89000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workbookViewId="0">
      <selection activeCell="A2" sqref="A2:N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32</v>
      </c>
      <c r="F3" s="8"/>
      <c r="G3" s="1"/>
      <c r="H3" s="1"/>
      <c r="I3" s="1"/>
      <c r="J3" s="9"/>
      <c r="K3" s="195">
        <v>40540</v>
      </c>
      <c r="L3" s="195"/>
      <c r="M3" s="195"/>
      <c r="N3" s="7" t="s">
        <v>55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430</v>
      </c>
      <c r="C6" s="115" t="s">
        <v>60</v>
      </c>
      <c r="D6" s="95">
        <v>40540</v>
      </c>
      <c r="E6" s="95">
        <v>40541</v>
      </c>
      <c r="F6" s="96">
        <v>36251</v>
      </c>
      <c r="G6" s="97">
        <v>30000</v>
      </c>
      <c r="H6" s="97"/>
      <c r="I6" s="98"/>
      <c r="J6" s="97"/>
      <c r="K6" s="97">
        <v>30000</v>
      </c>
      <c r="L6" s="97"/>
      <c r="M6" s="97"/>
      <c r="N6" s="99">
        <f t="shared" ref="N6:N36" si="0">SUM(G6+I6)</f>
        <v>30000</v>
      </c>
    </row>
    <row r="7" spans="1:14">
      <c r="A7" s="114"/>
      <c r="B7" s="115" t="s">
        <v>431</v>
      </c>
      <c r="C7" s="115" t="s">
        <v>60</v>
      </c>
      <c r="D7" s="95">
        <v>40540</v>
      </c>
      <c r="E7" s="95">
        <v>40541</v>
      </c>
      <c r="F7" s="96">
        <v>36252</v>
      </c>
      <c r="G7" s="97">
        <v>137500</v>
      </c>
      <c r="H7" s="97"/>
      <c r="I7" s="98"/>
      <c r="J7" s="97">
        <v>137500</v>
      </c>
      <c r="K7" s="97"/>
      <c r="L7" s="97"/>
      <c r="M7" s="97"/>
      <c r="N7" s="99">
        <f t="shared" si="0"/>
        <v>137500</v>
      </c>
    </row>
    <row r="8" spans="1:14">
      <c r="A8" s="114"/>
      <c r="B8" s="115" t="s">
        <v>27</v>
      </c>
      <c r="C8" s="115"/>
      <c r="D8" s="95"/>
      <c r="E8" s="95"/>
      <c r="F8" s="96">
        <v>36253</v>
      </c>
      <c r="G8" s="97"/>
      <c r="H8" s="97" t="s">
        <v>27</v>
      </c>
      <c r="I8" s="98">
        <v>3300</v>
      </c>
      <c r="J8" s="97">
        <v>3300</v>
      </c>
      <c r="K8" s="97"/>
      <c r="L8" s="97"/>
      <c r="M8" s="97"/>
      <c r="N8" s="99">
        <f t="shared" si="0"/>
        <v>3300</v>
      </c>
    </row>
    <row r="9" spans="1:14">
      <c r="A9" s="114"/>
      <c r="B9" s="115"/>
      <c r="C9" s="95"/>
      <c r="D9" s="95"/>
      <c r="E9" s="95"/>
      <c r="F9" s="96"/>
      <c r="G9" s="97"/>
      <c r="H9" s="97"/>
      <c r="I9" s="97"/>
      <c r="J9" s="98"/>
      <c r="K9" s="97"/>
      <c r="L9" s="97"/>
      <c r="M9" s="97"/>
      <c r="N9" s="99">
        <f t="shared" si="0"/>
        <v>0</v>
      </c>
    </row>
    <row r="10" spans="1:14">
      <c r="A10" s="114"/>
      <c r="B10" s="117"/>
      <c r="C10" s="116"/>
      <c r="D10" s="95"/>
      <c r="E10" s="95"/>
      <c r="F10" s="96"/>
      <c r="G10" s="97"/>
      <c r="H10" s="97"/>
      <c r="I10" s="98"/>
      <c r="J10" s="97"/>
      <c r="K10" s="97"/>
      <c r="L10" s="97"/>
      <c r="M10" s="97"/>
      <c r="N10" s="99">
        <f t="shared" si="0"/>
        <v>0</v>
      </c>
    </row>
    <row r="11" spans="1:14">
      <c r="A11" s="114"/>
      <c r="B11" s="117"/>
      <c r="C11" s="95"/>
      <c r="D11" s="95"/>
      <c r="E11" s="95"/>
      <c r="F11" s="96"/>
      <c r="G11" s="97"/>
      <c r="H11" s="97"/>
      <c r="I11" s="98"/>
      <c r="J11" s="98"/>
      <c r="K11" s="97"/>
      <c r="L11" s="97"/>
      <c r="M11" s="97"/>
      <c r="N11" s="99">
        <f t="shared" si="0"/>
        <v>0</v>
      </c>
    </row>
    <row r="12" spans="1:14">
      <c r="A12" s="114"/>
      <c r="B12" s="117"/>
      <c r="C12" s="95"/>
      <c r="D12" s="95"/>
      <c r="E12" s="95"/>
      <c r="F12" s="96"/>
      <c r="G12" s="97"/>
      <c r="H12" s="97"/>
      <c r="I12" s="98"/>
      <c r="J12" s="98"/>
      <c r="K12" s="97"/>
      <c r="L12" s="97"/>
      <c r="M12" s="97"/>
      <c r="N12" s="99">
        <f t="shared" si="0"/>
        <v>0</v>
      </c>
    </row>
    <row r="13" spans="1:14">
      <c r="A13" s="114"/>
      <c r="B13" s="117"/>
      <c r="C13" s="95"/>
      <c r="D13" s="95"/>
      <c r="E13" s="95"/>
      <c r="F13" s="96"/>
      <c r="G13" s="97"/>
      <c r="H13" s="97"/>
      <c r="I13" s="98"/>
      <c r="J13" s="97"/>
      <c r="K13" s="97"/>
      <c r="L13" s="97"/>
      <c r="M13" s="57"/>
      <c r="N13" s="99">
        <f t="shared" si="0"/>
        <v>0</v>
      </c>
    </row>
    <row r="14" spans="1:14">
      <c r="A14" s="118"/>
      <c r="B14" s="117"/>
      <c r="C14" s="103"/>
      <c r="D14" s="103"/>
      <c r="E14" s="103"/>
      <c r="F14" s="104"/>
      <c r="G14" s="97"/>
      <c r="H14" s="105"/>
      <c r="I14" s="106"/>
      <c r="J14" s="97"/>
      <c r="K14" s="107"/>
      <c r="L14" s="97"/>
      <c r="M14" s="108"/>
      <c r="N14" s="99">
        <f t="shared" si="0"/>
        <v>0</v>
      </c>
    </row>
    <row r="15" spans="1:14">
      <c r="A15" s="118"/>
      <c r="B15" s="119"/>
      <c r="C15" s="103"/>
      <c r="D15" s="103"/>
      <c r="E15" s="103"/>
      <c r="F15" s="109"/>
      <c r="G15" s="105"/>
      <c r="H15" s="105"/>
      <c r="I15" s="106"/>
      <c r="J15" s="105"/>
      <c r="K15" s="107"/>
      <c r="L15" s="105"/>
      <c r="M15" s="108"/>
      <c r="N15" s="99">
        <f t="shared" si="0"/>
        <v>0</v>
      </c>
    </row>
    <row r="16" spans="1:14">
      <c r="A16" s="118"/>
      <c r="B16" s="119"/>
      <c r="C16" s="109"/>
      <c r="D16" s="103"/>
      <c r="E16" s="103"/>
      <c r="F16" s="109"/>
      <c r="G16" s="105"/>
      <c r="H16" s="105"/>
      <c r="I16" s="106"/>
      <c r="J16" s="105"/>
      <c r="K16" s="107"/>
      <c r="L16" s="105"/>
      <c r="M16" s="110"/>
      <c r="N16" s="99">
        <f t="shared" si="0"/>
        <v>0</v>
      </c>
    </row>
    <row r="17" spans="1:14">
      <c r="A17" s="120"/>
      <c r="B17" s="121"/>
      <c r="C17" s="111"/>
      <c r="D17" s="103"/>
      <c r="E17" s="103"/>
      <c r="F17" s="111"/>
      <c r="G17" s="97"/>
      <c r="H17" s="97"/>
      <c r="I17" s="98"/>
      <c r="J17" s="97"/>
      <c r="K17" s="97"/>
      <c r="L17" s="97"/>
      <c r="M17" s="113"/>
      <c r="N17" s="99">
        <f t="shared" si="0"/>
        <v>0</v>
      </c>
    </row>
    <row r="18" spans="1:14">
      <c r="A18" s="120"/>
      <c r="B18" s="121"/>
      <c r="C18" s="111"/>
      <c r="D18" s="103"/>
      <c r="E18" s="103"/>
      <c r="F18" s="111"/>
      <c r="G18" s="97"/>
      <c r="H18" s="110"/>
      <c r="I18" s="112"/>
      <c r="J18" s="97"/>
      <c r="K18" s="105"/>
      <c r="L18" s="97"/>
      <c r="M18" s="113"/>
      <c r="N18" s="99">
        <f t="shared" si="0"/>
        <v>0</v>
      </c>
    </row>
    <row r="19" spans="1:14">
      <c r="A19" s="120"/>
      <c r="B19" s="121"/>
      <c r="C19" s="111"/>
      <c r="D19" s="103"/>
      <c r="E19" s="103"/>
      <c r="F19" s="111"/>
      <c r="G19" s="97"/>
      <c r="H19" s="110"/>
      <c r="I19" s="112"/>
      <c r="J19" s="97"/>
      <c r="K19" s="105"/>
      <c r="L19" s="97"/>
      <c r="M19" s="113"/>
      <c r="N19" s="99">
        <f t="shared" si="0"/>
        <v>0</v>
      </c>
    </row>
    <row r="20" spans="1:14">
      <c r="A20" s="120"/>
      <c r="B20" s="121"/>
      <c r="C20" s="111"/>
      <c r="D20" s="103"/>
      <c r="E20" s="103"/>
      <c r="F20" s="111"/>
      <c r="G20" s="97"/>
      <c r="H20" s="110"/>
      <c r="I20" s="112"/>
      <c r="J20" s="97"/>
      <c r="K20" s="105"/>
      <c r="L20" s="97"/>
      <c r="M20" s="113"/>
      <c r="N20" s="99">
        <f t="shared" si="0"/>
        <v>0</v>
      </c>
    </row>
    <row r="21" spans="1:14">
      <c r="A21" s="120"/>
      <c r="B21" s="121"/>
      <c r="C21" s="111"/>
      <c r="D21" s="103"/>
      <c r="E21" s="103"/>
      <c r="F21" s="111"/>
      <c r="G21" s="97"/>
      <c r="H21" s="110"/>
      <c r="I21" s="112"/>
      <c r="J21" s="97"/>
      <c r="K21" s="105"/>
      <c r="L21" s="97"/>
      <c r="M21" s="113"/>
      <c r="N21" s="99">
        <f t="shared" si="0"/>
        <v>0</v>
      </c>
    </row>
    <row r="22" spans="1:14">
      <c r="A22" s="120"/>
      <c r="B22" s="121"/>
      <c r="C22" s="111"/>
      <c r="D22" s="103"/>
      <c r="E22" s="103"/>
      <c r="F22" s="111"/>
      <c r="G22" s="97"/>
      <c r="H22" s="110"/>
      <c r="I22" s="112"/>
      <c r="J22" s="97"/>
      <c r="K22" s="105"/>
      <c r="L22" s="97"/>
      <c r="M22" s="113"/>
      <c r="N22" s="99">
        <f t="shared" si="0"/>
        <v>0</v>
      </c>
    </row>
    <row r="23" spans="1:14">
      <c r="A23" s="120"/>
      <c r="B23" s="121"/>
      <c r="C23" s="111"/>
      <c r="D23" s="103"/>
      <c r="E23" s="103"/>
      <c r="F23" s="111"/>
      <c r="G23" s="97"/>
      <c r="H23" s="110"/>
      <c r="I23" s="112"/>
      <c r="J23" s="97"/>
      <c r="K23" s="105"/>
      <c r="L23" s="97"/>
      <c r="M23" s="113"/>
      <c r="N23" s="99">
        <f t="shared" si="0"/>
        <v>0</v>
      </c>
    </row>
    <row r="24" spans="1:14">
      <c r="A24" s="120"/>
      <c r="B24" s="121"/>
      <c r="C24" s="111"/>
      <c r="D24" s="103"/>
      <c r="E24" s="103"/>
      <c r="F24" s="111"/>
      <c r="G24" s="97"/>
      <c r="H24" s="110"/>
      <c r="I24" s="112"/>
      <c r="J24" s="97"/>
      <c r="K24" s="105"/>
      <c r="L24" s="97"/>
      <c r="M24" s="113"/>
      <c r="N24" s="99">
        <f t="shared" si="0"/>
        <v>0</v>
      </c>
    </row>
    <row r="25" spans="1:14">
      <c r="A25" s="120"/>
      <c r="B25" s="121"/>
      <c r="C25" s="111"/>
      <c r="D25" s="103"/>
      <c r="E25" s="103"/>
      <c r="F25" s="111"/>
      <c r="G25" s="97"/>
      <c r="H25" s="110"/>
      <c r="I25" s="112"/>
      <c r="J25" s="97"/>
      <c r="K25" s="105"/>
      <c r="L25" s="97"/>
      <c r="M25" s="113"/>
      <c r="N25" s="99">
        <f t="shared" si="0"/>
        <v>0</v>
      </c>
    </row>
    <row r="26" spans="1:14">
      <c r="A26" s="120"/>
      <c r="B26" s="121"/>
      <c r="C26" s="111"/>
      <c r="D26" s="103"/>
      <c r="E26" s="103"/>
      <c r="F26" s="111"/>
      <c r="G26" s="97"/>
      <c r="H26" s="110"/>
      <c r="I26" s="112"/>
      <c r="J26" s="97"/>
      <c r="K26" s="105"/>
      <c r="L26" s="97"/>
      <c r="M26" s="113"/>
      <c r="N26" s="99">
        <f t="shared" si="0"/>
        <v>0</v>
      </c>
    </row>
    <row r="27" spans="1:14">
      <c r="A27" s="120"/>
      <c r="B27" s="121"/>
      <c r="C27" s="111"/>
      <c r="D27" s="103"/>
      <c r="E27" s="103"/>
      <c r="F27" s="111"/>
      <c r="G27" s="97"/>
      <c r="H27" s="110"/>
      <c r="I27" s="112"/>
      <c r="J27" s="97"/>
      <c r="K27" s="105"/>
      <c r="L27" s="97"/>
      <c r="M27" s="113"/>
      <c r="N27" s="99">
        <f t="shared" si="0"/>
        <v>0</v>
      </c>
    </row>
    <row r="28" spans="1:14">
      <c r="A28" s="120"/>
      <c r="B28" s="121"/>
      <c r="C28" s="111"/>
      <c r="D28" s="103"/>
      <c r="E28" s="103"/>
      <c r="F28" s="111"/>
      <c r="G28" s="97"/>
      <c r="H28" s="110"/>
      <c r="I28" s="112"/>
      <c r="J28" s="97"/>
      <c r="K28" s="105"/>
      <c r="L28" s="97"/>
      <c r="M28" s="113"/>
      <c r="N28" s="99">
        <f t="shared" si="0"/>
        <v>0</v>
      </c>
    </row>
    <row r="29" spans="1:14">
      <c r="A29" s="120"/>
      <c r="B29" s="121"/>
      <c r="C29" s="111"/>
      <c r="D29" s="103"/>
      <c r="E29" s="103"/>
      <c r="F29" s="111"/>
      <c r="G29" s="97"/>
      <c r="H29" s="110"/>
      <c r="I29" s="112"/>
      <c r="J29" s="97"/>
      <c r="K29" s="105"/>
      <c r="L29" s="97"/>
      <c r="M29" s="113"/>
      <c r="N29" s="99">
        <f t="shared" si="0"/>
        <v>0</v>
      </c>
    </row>
    <row r="30" spans="1:14">
      <c r="A30" s="120"/>
      <c r="B30" s="121"/>
      <c r="C30" s="111"/>
      <c r="D30" s="103"/>
      <c r="E30" s="103"/>
      <c r="F30" s="111"/>
      <c r="G30" s="97"/>
      <c r="H30" s="110"/>
      <c r="I30" s="112"/>
      <c r="J30" s="97"/>
      <c r="K30" s="105"/>
      <c r="L30" s="97"/>
      <c r="M30" s="113"/>
      <c r="N30" s="99">
        <f t="shared" si="0"/>
        <v>0</v>
      </c>
    </row>
    <row r="31" spans="1:14">
      <c r="A31" s="120"/>
      <c r="B31" s="121"/>
      <c r="C31" s="111"/>
      <c r="D31" s="103"/>
      <c r="E31" s="103"/>
      <c r="F31" s="111"/>
      <c r="G31" s="97"/>
      <c r="H31" s="110"/>
      <c r="I31" s="112"/>
      <c r="J31" s="97"/>
      <c r="K31" s="105"/>
      <c r="L31" s="97"/>
      <c r="M31" s="113"/>
      <c r="N31" s="99">
        <f t="shared" si="0"/>
        <v>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170800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167500</v>
      </c>
      <c r="H38" s="61">
        <f>SUM(H6:H37)</f>
        <v>0</v>
      </c>
      <c r="I38" s="57">
        <f>SUM(I6:I36)</f>
        <v>3300</v>
      </c>
      <c r="J38" s="57">
        <f>SUM(J6:J36)</f>
        <v>140800</v>
      </c>
      <c r="K38" s="57">
        <f>SUM(K6:K36)</f>
        <v>30000</v>
      </c>
      <c r="L38" s="57">
        <f>SUM(L6:L37)</f>
        <v>0</v>
      </c>
      <c r="M38" s="57">
        <f>SUM(M6:M37)</f>
        <v>0</v>
      </c>
      <c r="N38" s="58">
        <f>SUM(J38:M38)</f>
        <v>170800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0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v>140800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140800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opLeftCell="A25" workbookViewId="0">
      <selection activeCell="C42" sqref="C42:C45"/>
    </sheetView>
  </sheetViews>
  <sheetFormatPr baseColWidth="10" defaultRowHeight="15"/>
  <cols>
    <col min="1" max="1" width="8.28515625" customWidth="1"/>
    <col min="2" max="2" width="16.7109375" customWidth="1"/>
    <col min="3" max="3" width="13.85546875" customWidth="1"/>
    <col min="4" max="4" width="13" customWidth="1"/>
    <col min="5" max="5" width="12.42578125" customWidth="1"/>
    <col min="11" max="11" width="10.5703125" customWidth="1"/>
  </cols>
  <sheetData>
    <row r="1" spans="1:14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92" t="s">
        <v>2</v>
      </c>
      <c r="C3" s="193"/>
      <c r="D3" s="194"/>
      <c r="E3" s="7" t="s">
        <v>56</v>
      </c>
      <c r="F3" s="8"/>
      <c r="G3" s="1"/>
      <c r="H3" s="1"/>
      <c r="I3" s="1"/>
      <c r="J3" s="9"/>
      <c r="K3" s="195">
        <v>40540</v>
      </c>
      <c r="L3" s="195"/>
      <c r="M3" s="195"/>
      <c r="N3" s="7" t="s">
        <v>256</v>
      </c>
    </row>
    <row r="4" spans="1:14">
      <c r="A4" s="1"/>
      <c r="B4" s="1"/>
      <c r="C4" s="1"/>
      <c r="D4" s="1"/>
      <c r="E4" s="1"/>
      <c r="F4" s="1"/>
      <c r="G4" s="1"/>
      <c r="H4" s="196"/>
      <c r="I4" s="196"/>
      <c r="J4" s="1"/>
      <c r="K4" s="1"/>
      <c r="L4" s="1"/>
      <c r="M4" s="1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114"/>
      <c r="B6" s="115" t="s">
        <v>403</v>
      </c>
      <c r="C6" s="115" t="s">
        <v>60</v>
      </c>
      <c r="D6" s="95">
        <v>40540</v>
      </c>
      <c r="E6" s="95">
        <v>40542</v>
      </c>
      <c r="F6" s="96">
        <v>36225</v>
      </c>
      <c r="G6" s="97">
        <v>65000</v>
      </c>
      <c r="H6" s="97"/>
      <c r="I6" s="98"/>
      <c r="J6" s="97"/>
      <c r="K6" s="97">
        <v>65000</v>
      </c>
      <c r="L6" s="97"/>
      <c r="M6" s="97"/>
      <c r="N6" s="99">
        <f t="shared" ref="N6:N36" si="0">SUM(G6+I6)</f>
        <v>65000</v>
      </c>
    </row>
    <row r="7" spans="1:14">
      <c r="A7" s="114"/>
      <c r="B7" s="115" t="s">
        <v>412</v>
      </c>
      <c r="C7" s="115" t="s">
        <v>60</v>
      </c>
      <c r="D7" s="95">
        <v>40541</v>
      </c>
      <c r="E7" s="95">
        <v>40542</v>
      </c>
      <c r="F7" s="96">
        <v>36226</v>
      </c>
      <c r="G7" s="97">
        <v>30000</v>
      </c>
      <c r="H7" s="97"/>
      <c r="I7" s="98"/>
      <c r="J7" s="97"/>
      <c r="K7" s="97"/>
      <c r="L7" s="97"/>
      <c r="M7" s="97">
        <v>30000</v>
      </c>
      <c r="N7" s="99">
        <f t="shared" si="0"/>
        <v>30000</v>
      </c>
    </row>
    <row r="8" spans="1:14">
      <c r="A8" s="114"/>
      <c r="B8" s="115" t="s">
        <v>312</v>
      </c>
      <c r="C8" s="115" t="s">
        <v>60</v>
      </c>
      <c r="D8" s="95">
        <v>40540</v>
      </c>
      <c r="E8" s="95">
        <v>40542</v>
      </c>
      <c r="F8" s="96">
        <v>36227</v>
      </c>
      <c r="G8" s="97">
        <v>122000</v>
      </c>
      <c r="H8" s="97"/>
      <c r="I8" s="98"/>
      <c r="J8" s="97"/>
      <c r="K8" s="97">
        <v>61000</v>
      </c>
      <c r="L8" s="97"/>
      <c r="M8" s="97">
        <v>61000</v>
      </c>
      <c r="N8" s="99">
        <f t="shared" si="0"/>
        <v>122000</v>
      </c>
    </row>
    <row r="9" spans="1:14">
      <c r="A9" s="114"/>
      <c r="B9" s="115" t="s">
        <v>413</v>
      </c>
      <c r="C9" s="95" t="s">
        <v>60</v>
      </c>
      <c r="D9" s="95"/>
      <c r="E9" s="95"/>
      <c r="F9" s="96">
        <v>36228</v>
      </c>
      <c r="G9" s="97"/>
      <c r="H9" s="97" t="s">
        <v>414</v>
      </c>
      <c r="I9" s="97">
        <v>55000</v>
      </c>
      <c r="J9" s="98"/>
      <c r="K9" s="97">
        <v>55000</v>
      </c>
      <c r="L9" s="97"/>
      <c r="M9" s="97"/>
      <c r="N9" s="99">
        <f t="shared" si="0"/>
        <v>55000</v>
      </c>
    </row>
    <row r="10" spans="1:14">
      <c r="A10" s="114"/>
      <c r="B10" s="117" t="s">
        <v>415</v>
      </c>
      <c r="C10" s="116" t="s">
        <v>152</v>
      </c>
      <c r="D10" s="95">
        <v>40518</v>
      </c>
      <c r="E10" s="95">
        <v>40520</v>
      </c>
      <c r="F10" s="96">
        <v>36229</v>
      </c>
      <c r="G10" s="97">
        <v>45390</v>
      </c>
      <c r="H10" s="97"/>
      <c r="I10" s="98"/>
      <c r="J10" s="97"/>
      <c r="K10" s="97"/>
      <c r="L10" s="97">
        <v>45390</v>
      </c>
      <c r="M10" s="97"/>
      <c r="N10" s="99">
        <f t="shared" si="0"/>
        <v>45390</v>
      </c>
    </row>
    <row r="11" spans="1:14">
      <c r="A11" s="114"/>
      <c r="B11" s="117" t="s">
        <v>416</v>
      </c>
      <c r="C11" s="95" t="s">
        <v>152</v>
      </c>
      <c r="D11" s="95">
        <v>40518</v>
      </c>
      <c r="E11" s="95">
        <v>40520</v>
      </c>
      <c r="F11" s="96">
        <v>36230</v>
      </c>
      <c r="G11" s="97">
        <v>45390</v>
      </c>
      <c r="H11" s="97"/>
      <c r="I11" s="98"/>
      <c r="J11" s="98"/>
      <c r="K11" s="97"/>
      <c r="L11" s="97">
        <v>45390</v>
      </c>
      <c r="M11" s="97"/>
      <c r="N11" s="99">
        <f t="shared" si="0"/>
        <v>45390</v>
      </c>
    </row>
    <row r="12" spans="1:14">
      <c r="A12" s="114"/>
      <c r="B12" s="117" t="s">
        <v>417</v>
      </c>
      <c r="C12" s="95" t="s">
        <v>152</v>
      </c>
      <c r="D12" s="95">
        <v>40519</v>
      </c>
      <c r="E12" s="95">
        <v>40520</v>
      </c>
      <c r="F12" s="96">
        <v>36231</v>
      </c>
      <c r="G12" s="97">
        <v>22695</v>
      </c>
      <c r="H12" s="97"/>
      <c r="I12" s="98"/>
      <c r="J12" s="98"/>
      <c r="K12" s="97"/>
      <c r="L12" s="97">
        <v>22695</v>
      </c>
      <c r="M12" s="97"/>
      <c r="N12" s="99">
        <f t="shared" si="0"/>
        <v>22695</v>
      </c>
    </row>
    <row r="13" spans="1:14">
      <c r="A13" s="114"/>
      <c r="B13" s="117" t="s">
        <v>417</v>
      </c>
      <c r="C13" s="95" t="s">
        <v>152</v>
      </c>
      <c r="D13" s="95">
        <v>40519</v>
      </c>
      <c r="E13" s="95">
        <v>40520</v>
      </c>
      <c r="F13" s="96">
        <v>36232</v>
      </c>
      <c r="G13" s="97">
        <v>22695</v>
      </c>
      <c r="H13" s="97"/>
      <c r="I13" s="98"/>
      <c r="J13" s="97"/>
      <c r="K13" s="97"/>
      <c r="L13" s="97">
        <v>22695</v>
      </c>
      <c r="M13" s="57"/>
      <c r="N13" s="99">
        <f t="shared" si="0"/>
        <v>22695</v>
      </c>
    </row>
    <row r="14" spans="1:14">
      <c r="A14" s="118"/>
      <c r="B14" s="117" t="s">
        <v>418</v>
      </c>
      <c r="C14" s="103" t="s">
        <v>152</v>
      </c>
      <c r="D14" s="103">
        <v>40520</v>
      </c>
      <c r="E14" s="103">
        <v>40521</v>
      </c>
      <c r="F14" s="104">
        <v>36233</v>
      </c>
      <c r="G14" s="97">
        <v>22695</v>
      </c>
      <c r="H14" s="105"/>
      <c r="I14" s="106"/>
      <c r="J14" s="97"/>
      <c r="K14" s="107"/>
      <c r="L14" s="97">
        <v>22695</v>
      </c>
      <c r="M14" s="108"/>
      <c r="N14" s="99">
        <f t="shared" si="0"/>
        <v>22695</v>
      </c>
    </row>
    <row r="15" spans="1:14">
      <c r="A15" s="118"/>
      <c r="B15" s="119" t="s">
        <v>419</v>
      </c>
      <c r="C15" s="103" t="s">
        <v>152</v>
      </c>
      <c r="D15" s="103">
        <v>40521</v>
      </c>
      <c r="E15" s="103">
        <v>40523</v>
      </c>
      <c r="F15" s="109">
        <v>36234</v>
      </c>
      <c r="G15" s="105">
        <v>45390</v>
      </c>
      <c r="H15" s="105"/>
      <c r="I15" s="106"/>
      <c r="J15" s="105"/>
      <c r="K15" s="107"/>
      <c r="L15" s="105">
        <v>45390</v>
      </c>
      <c r="M15" s="108"/>
      <c r="N15" s="99">
        <f t="shared" si="0"/>
        <v>45390</v>
      </c>
    </row>
    <row r="16" spans="1:14">
      <c r="A16" s="118"/>
      <c r="B16" s="119" t="s">
        <v>143</v>
      </c>
      <c r="C16" s="109" t="s">
        <v>152</v>
      </c>
      <c r="D16" s="103">
        <v>40521</v>
      </c>
      <c r="E16" s="103">
        <v>40523</v>
      </c>
      <c r="F16" s="109">
        <v>36235</v>
      </c>
      <c r="G16" s="105">
        <v>45390</v>
      </c>
      <c r="H16" s="105"/>
      <c r="I16" s="106"/>
      <c r="J16" s="105"/>
      <c r="K16" s="107"/>
      <c r="L16" s="105">
        <v>45390</v>
      </c>
      <c r="M16" s="110"/>
      <c r="N16" s="99">
        <f t="shared" si="0"/>
        <v>45390</v>
      </c>
    </row>
    <row r="17" spans="1:14">
      <c r="A17" s="120"/>
      <c r="B17" s="121" t="s">
        <v>193</v>
      </c>
      <c r="C17" s="111" t="s">
        <v>152</v>
      </c>
      <c r="D17" s="103">
        <v>40521</v>
      </c>
      <c r="E17" s="103">
        <v>40522</v>
      </c>
      <c r="F17" s="111">
        <v>36236</v>
      </c>
      <c r="G17" s="97">
        <v>22695</v>
      </c>
      <c r="H17" s="97"/>
      <c r="I17" s="98"/>
      <c r="J17" s="97"/>
      <c r="K17" s="97"/>
      <c r="L17" s="97">
        <v>22695</v>
      </c>
      <c r="M17" s="113"/>
      <c r="N17" s="99">
        <v>22695</v>
      </c>
    </row>
    <row r="18" spans="1:14">
      <c r="A18" s="120"/>
      <c r="B18" s="121" t="s">
        <v>274</v>
      </c>
      <c r="C18" s="111" t="s">
        <v>60</v>
      </c>
      <c r="D18" s="103">
        <v>40540</v>
      </c>
      <c r="E18" s="103">
        <v>40542</v>
      </c>
      <c r="F18" s="111">
        <v>36237</v>
      </c>
      <c r="G18" s="97">
        <v>156000</v>
      </c>
      <c r="H18" s="110"/>
      <c r="I18" s="112"/>
      <c r="J18" s="97">
        <v>156000</v>
      </c>
      <c r="K18" s="105"/>
      <c r="L18" s="97"/>
      <c r="M18" s="113"/>
      <c r="N18" s="99">
        <f t="shared" si="0"/>
        <v>156000</v>
      </c>
    </row>
    <row r="19" spans="1:14">
      <c r="A19" s="120"/>
      <c r="B19" s="121" t="s">
        <v>420</v>
      </c>
      <c r="C19" s="111" t="s">
        <v>152</v>
      </c>
      <c r="D19" s="103">
        <v>40528</v>
      </c>
      <c r="E19" s="103">
        <v>40531</v>
      </c>
      <c r="F19" s="111">
        <v>36238</v>
      </c>
      <c r="G19" s="97">
        <v>68085</v>
      </c>
      <c r="H19" s="110"/>
      <c r="I19" s="112"/>
      <c r="J19" s="97"/>
      <c r="K19" s="105"/>
      <c r="L19" s="97">
        <v>68085</v>
      </c>
      <c r="M19" s="113"/>
      <c r="N19" s="99">
        <f t="shared" si="0"/>
        <v>68085</v>
      </c>
    </row>
    <row r="20" spans="1:14">
      <c r="A20" s="120"/>
      <c r="B20" s="121" t="s">
        <v>281</v>
      </c>
      <c r="C20" s="111" t="s">
        <v>152</v>
      </c>
      <c r="D20" s="103">
        <v>40528</v>
      </c>
      <c r="E20" s="103">
        <v>40530</v>
      </c>
      <c r="F20" s="111">
        <v>36239</v>
      </c>
      <c r="G20" s="97">
        <v>45390</v>
      </c>
      <c r="H20" s="110"/>
      <c r="I20" s="112"/>
      <c r="J20" s="97"/>
      <c r="K20" s="105"/>
      <c r="L20" s="97">
        <v>45390</v>
      </c>
      <c r="M20" s="113"/>
      <c r="N20" s="99">
        <f t="shared" si="0"/>
        <v>45390</v>
      </c>
    </row>
    <row r="21" spans="1:14">
      <c r="A21" s="120"/>
      <c r="B21" s="121" t="s">
        <v>421</v>
      </c>
      <c r="C21" s="111" t="s">
        <v>152</v>
      </c>
      <c r="D21" s="103">
        <v>40530</v>
      </c>
      <c r="E21" s="103">
        <v>40533</v>
      </c>
      <c r="F21" s="111">
        <v>36240</v>
      </c>
      <c r="G21" s="97">
        <v>68085</v>
      </c>
      <c r="H21" s="110"/>
      <c r="I21" s="112"/>
      <c r="J21" s="97"/>
      <c r="K21" s="105"/>
      <c r="L21" s="97">
        <v>68085</v>
      </c>
      <c r="M21" s="113"/>
      <c r="N21" s="99">
        <f t="shared" si="0"/>
        <v>68085</v>
      </c>
    </row>
    <row r="22" spans="1:14">
      <c r="A22" s="120"/>
      <c r="B22" s="121" t="s">
        <v>422</v>
      </c>
      <c r="C22" s="111" t="s">
        <v>152</v>
      </c>
      <c r="D22" s="103">
        <v>40530</v>
      </c>
      <c r="E22" s="103">
        <v>40534</v>
      </c>
      <c r="F22" s="111">
        <v>36241</v>
      </c>
      <c r="G22" s="97">
        <v>97440</v>
      </c>
      <c r="H22" s="110"/>
      <c r="I22" s="112"/>
      <c r="J22" s="97"/>
      <c r="K22" s="105"/>
      <c r="L22" s="97">
        <v>97440</v>
      </c>
      <c r="M22" s="113"/>
      <c r="N22" s="99">
        <f t="shared" si="0"/>
        <v>97440</v>
      </c>
    </row>
    <row r="23" spans="1:14">
      <c r="A23" s="120"/>
      <c r="B23" s="121" t="s">
        <v>378</v>
      </c>
      <c r="C23" s="111" t="s">
        <v>152</v>
      </c>
      <c r="D23" s="103">
        <v>40530</v>
      </c>
      <c r="E23" s="103">
        <v>40532</v>
      </c>
      <c r="F23" s="111">
        <v>36242</v>
      </c>
      <c r="G23" s="97">
        <v>45390</v>
      </c>
      <c r="H23" s="110"/>
      <c r="I23" s="112"/>
      <c r="J23" s="97"/>
      <c r="K23" s="105"/>
      <c r="L23" s="97">
        <v>45390</v>
      </c>
      <c r="M23" s="113"/>
      <c r="N23" s="99">
        <f t="shared" si="0"/>
        <v>45390</v>
      </c>
    </row>
    <row r="24" spans="1:14">
      <c r="A24" s="120"/>
      <c r="B24" s="121" t="s">
        <v>423</v>
      </c>
      <c r="C24" s="111" t="s">
        <v>152</v>
      </c>
      <c r="D24" s="103">
        <v>40530</v>
      </c>
      <c r="E24" s="103">
        <v>40531</v>
      </c>
      <c r="F24" s="111">
        <v>36243</v>
      </c>
      <c r="G24" s="97">
        <v>22695</v>
      </c>
      <c r="H24" s="110"/>
      <c r="I24" s="112"/>
      <c r="J24" s="97"/>
      <c r="K24" s="105"/>
      <c r="L24" s="97">
        <v>22695</v>
      </c>
      <c r="M24" s="113"/>
      <c r="N24" s="99">
        <f t="shared" si="0"/>
        <v>22695</v>
      </c>
    </row>
    <row r="25" spans="1:14">
      <c r="A25" s="120"/>
      <c r="B25" s="121" t="s">
        <v>424</v>
      </c>
      <c r="C25" s="111" t="s">
        <v>152</v>
      </c>
      <c r="D25" s="103">
        <v>40530</v>
      </c>
      <c r="E25" s="103">
        <v>40531</v>
      </c>
      <c r="F25" s="111">
        <v>36244</v>
      </c>
      <c r="G25" s="97">
        <v>22695</v>
      </c>
      <c r="H25" s="110"/>
      <c r="I25" s="112"/>
      <c r="J25" s="97"/>
      <c r="K25" s="105"/>
      <c r="L25" s="97">
        <v>22695</v>
      </c>
      <c r="M25" s="113"/>
      <c r="N25" s="99">
        <f t="shared" si="0"/>
        <v>22695</v>
      </c>
    </row>
    <row r="26" spans="1:14">
      <c r="A26" s="120"/>
      <c r="B26" s="121" t="s">
        <v>425</v>
      </c>
      <c r="C26" s="111" t="s">
        <v>60</v>
      </c>
      <c r="D26" s="103">
        <v>40540</v>
      </c>
      <c r="E26" s="103">
        <v>40543</v>
      </c>
      <c r="F26" s="111">
        <v>36245</v>
      </c>
      <c r="G26" s="97">
        <v>90000</v>
      </c>
      <c r="H26" s="110"/>
      <c r="I26" s="112"/>
      <c r="J26" s="97"/>
      <c r="K26" s="105">
        <v>90000</v>
      </c>
      <c r="L26" s="97"/>
      <c r="M26" s="113"/>
      <c r="N26" s="99">
        <f t="shared" si="0"/>
        <v>90000</v>
      </c>
    </row>
    <row r="27" spans="1:14">
      <c r="A27" s="120"/>
      <c r="B27" s="121" t="s">
        <v>426</v>
      </c>
      <c r="C27" s="111" t="s">
        <v>152</v>
      </c>
      <c r="D27" s="103">
        <v>40531</v>
      </c>
      <c r="E27" s="103">
        <v>40533</v>
      </c>
      <c r="F27" s="111">
        <v>36246</v>
      </c>
      <c r="G27" s="97">
        <v>45390</v>
      </c>
      <c r="H27" s="110"/>
      <c r="I27" s="112"/>
      <c r="J27" s="97"/>
      <c r="K27" s="105">
        <v>45390</v>
      </c>
      <c r="L27" s="97"/>
      <c r="M27" s="113"/>
      <c r="N27" s="99">
        <f t="shared" si="0"/>
        <v>45390</v>
      </c>
    </row>
    <row r="28" spans="1:14">
      <c r="A28" s="120"/>
      <c r="B28" s="121" t="s">
        <v>289</v>
      </c>
      <c r="C28" s="111" t="s">
        <v>152</v>
      </c>
      <c r="D28" s="103">
        <v>40531</v>
      </c>
      <c r="E28" s="103">
        <v>40533</v>
      </c>
      <c r="F28" s="111">
        <v>36247</v>
      </c>
      <c r="G28" s="97">
        <v>45390</v>
      </c>
      <c r="H28" s="110"/>
      <c r="I28" s="112"/>
      <c r="J28" s="97"/>
      <c r="K28" s="105">
        <v>45390</v>
      </c>
      <c r="L28" s="97"/>
      <c r="M28" s="113"/>
      <c r="N28" s="99">
        <f t="shared" si="0"/>
        <v>45390</v>
      </c>
    </row>
    <row r="29" spans="1:14">
      <c r="A29" s="120"/>
      <c r="B29" s="121" t="s">
        <v>427</v>
      </c>
      <c r="C29" s="111" t="s">
        <v>60</v>
      </c>
      <c r="D29" s="103">
        <v>40540</v>
      </c>
      <c r="E29" s="103">
        <v>40542</v>
      </c>
      <c r="F29" s="111">
        <v>36248</v>
      </c>
      <c r="G29" s="97">
        <v>80000</v>
      </c>
      <c r="H29" s="110"/>
      <c r="I29" s="112"/>
      <c r="J29" s="97"/>
      <c r="K29" s="105">
        <v>80000</v>
      </c>
      <c r="L29" s="97"/>
      <c r="M29" s="113"/>
      <c r="N29" s="99">
        <f t="shared" si="0"/>
        <v>80000</v>
      </c>
    </row>
    <row r="30" spans="1:14">
      <c r="A30" s="120"/>
      <c r="B30" s="121" t="s">
        <v>428</v>
      </c>
      <c r="C30" s="111" t="s">
        <v>60</v>
      </c>
      <c r="D30" s="103">
        <v>40540</v>
      </c>
      <c r="E30" s="103">
        <v>40543</v>
      </c>
      <c r="F30" s="111">
        <v>36249</v>
      </c>
      <c r="G30" s="97">
        <v>90000</v>
      </c>
      <c r="H30" s="110"/>
      <c r="I30" s="112"/>
      <c r="J30" s="97"/>
      <c r="K30" s="105">
        <v>90000</v>
      </c>
      <c r="L30" s="97"/>
      <c r="M30" s="113"/>
      <c r="N30" s="99">
        <f t="shared" si="0"/>
        <v>90000</v>
      </c>
    </row>
    <row r="31" spans="1:14">
      <c r="A31" s="120"/>
      <c r="B31" s="121" t="s">
        <v>429</v>
      </c>
      <c r="C31" s="111" t="s">
        <v>60</v>
      </c>
      <c r="D31" s="103"/>
      <c r="E31" s="103"/>
      <c r="F31" s="111">
        <v>36250</v>
      </c>
      <c r="G31" s="97"/>
      <c r="H31" s="110" t="s">
        <v>27</v>
      </c>
      <c r="I31" s="112">
        <v>4400</v>
      </c>
      <c r="J31" s="97">
        <v>4400</v>
      </c>
      <c r="K31" s="105"/>
      <c r="L31" s="97"/>
      <c r="M31" s="113"/>
      <c r="N31" s="99">
        <f t="shared" si="0"/>
        <v>4400</v>
      </c>
    </row>
    <row r="32" spans="1:14">
      <c r="A32" s="120"/>
      <c r="B32" s="121"/>
      <c r="C32" s="111"/>
      <c r="D32" s="103"/>
      <c r="E32" s="103"/>
      <c r="F32" s="111"/>
      <c r="G32" s="97"/>
      <c r="H32" s="110"/>
      <c r="I32" s="112"/>
      <c r="J32" s="97"/>
      <c r="K32" s="105"/>
      <c r="L32" s="97"/>
      <c r="M32" s="113"/>
      <c r="N32" s="99">
        <f t="shared" si="0"/>
        <v>0</v>
      </c>
    </row>
    <row r="33" spans="1:14">
      <c r="A33" s="120"/>
      <c r="B33" s="121"/>
      <c r="C33" s="111"/>
      <c r="D33" s="103"/>
      <c r="E33" s="103"/>
      <c r="F33" s="111"/>
      <c r="G33" s="97"/>
      <c r="H33" s="110"/>
      <c r="I33" s="112"/>
      <c r="J33" s="97"/>
      <c r="K33" s="105"/>
      <c r="L33" s="97"/>
      <c r="M33" s="113"/>
      <c r="N33" s="99">
        <f t="shared" si="0"/>
        <v>0</v>
      </c>
    </row>
    <row r="34" spans="1:14">
      <c r="A34" s="120"/>
      <c r="B34" s="121"/>
      <c r="C34" s="111"/>
      <c r="D34" s="103"/>
      <c r="E34" s="103"/>
      <c r="F34" s="111"/>
      <c r="G34" s="97"/>
      <c r="H34" s="110"/>
      <c r="I34" s="112"/>
      <c r="J34" s="97"/>
      <c r="K34" s="105"/>
      <c r="L34" s="97"/>
      <c r="M34" s="113"/>
      <c r="N34" s="99">
        <f t="shared" si="0"/>
        <v>0</v>
      </c>
    </row>
    <row r="35" spans="1:14">
      <c r="A35" s="120"/>
      <c r="B35" s="121"/>
      <c r="C35" s="111"/>
      <c r="D35" s="103"/>
      <c r="E35" s="103"/>
      <c r="F35" s="111"/>
      <c r="G35" s="97"/>
      <c r="H35" s="110"/>
      <c r="I35" s="112"/>
      <c r="J35" s="97"/>
      <c r="K35" s="105"/>
      <c r="L35" s="97"/>
      <c r="M35" s="113"/>
      <c r="N35" s="99">
        <f t="shared" si="0"/>
        <v>0</v>
      </c>
    </row>
    <row r="36" spans="1:14">
      <c r="A36" s="120"/>
      <c r="B36" s="121"/>
      <c r="C36" s="111"/>
      <c r="D36" s="103"/>
      <c r="E36" s="103"/>
      <c r="F36" s="111"/>
      <c r="G36" s="97"/>
      <c r="H36" s="110"/>
      <c r="I36" s="112"/>
      <c r="J36" s="97"/>
      <c r="K36" s="105"/>
      <c r="L36" s="97"/>
      <c r="M36" s="113"/>
      <c r="N36" s="99">
        <f t="shared" si="0"/>
        <v>0</v>
      </c>
    </row>
    <row r="37" spans="1:14">
      <c r="A37" s="120"/>
      <c r="B37" s="121"/>
      <c r="C37" s="111"/>
      <c r="D37" s="103"/>
      <c r="E37" s="103"/>
      <c r="F37" s="111"/>
      <c r="G37" s="97"/>
      <c r="H37" s="110"/>
      <c r="I37" s="112"/>
      <c r="J37" s="97"/>
      <c r="K37" s="105"/>
      <c r="L37" s="97"/>
      <c r="M37" s="113"/>
      <c r="N37" s="99">
        <f>SUM(N6:N36)</f>
        <v>1425300</v>
      </c>
    </row>
    <row r="38" spans="1:14">
      <c r="A38" s="10" t="s">
        <v>17</v>
      </c>
      <c r="B38" s="59"/>
      <c r="C38" s="60"/>
      <c r="D38" s="55"/>
      <c r="E38" s="55"/>
      <c r="F38" s="55"/>
      <c r="G38" s="61">
        <f>SUM(G6:G37)</f>
        <v>1365900</v>
      </c>
      <c r="H38" s="61">
        <f>SUM(H6:H37)</f>
        <v>0</v>
      </c>
      <c r="I38" s="57">
        <f>SUM(I6:I36)</f>
        <v>59400</v>
      </c>
      <c r="J38" s="57">
        <f>SUM(J6:J36)</f>
        <v>160400</v>
      </c>
      <c r="K38" s="57">
        <f>SUM(K6:K36)</f>
        <v>531780</v>
      </c>
      <c r="L38" s="57">
        <f>SUM(L6:L37)</f>
        <v>642120</v>
      </c>
      <c r="M38" s="57">
        <f>SUM(M6:M37)</f>
        <v>91000</v>
      </c>
      <c r="N38" s="58">
        <f>SUM(J38:M38)</f>
        <v>1425300</v>
      </c>
    </row>
    <row r="39" spans="1:14">
      <c r="A39" s="1"/>
      <c r="B39" s="1"/>
      <c r="C39" s="1"/>
      <c r="D39" s="46"/>
      <c r="E39" s="1"/>
      <c r="F39" s="1"/>
      <c r="G39" s="1"/>
      <c r="H39" s="3" t="s">
        <v>18</v>
      </c>
      <c r="I39" s="62"/>
      <c r="J39" s="49"/>
      <c r="K39" s="63"/>
      <c r="L39" s="49"/>
      <c r="M39" s="49"/>
      <c r="N39" s="1"/>
    </row>
    <row r="40" spans="1:14">
      <c r="A40" s="10" t="s">
        <v>19</v>
      </c>
      <c r="B40" s="10"/>
      <c r="C40" s="1"/>
      <c r="D40" s="46"/>
      <c r="E40" s="64" t="s">
        <v>20</v>
      </c>
      <c r="F40" s="64"/>
      <c r="G40" s="1" t="s">
        <v>21</v>
      </c>
      <c r="H40" s="84"/>
      <c r="I40" s="69"/>
      <c r="J40" s="67"/>
      <c r="K40" s="68"/>
      <c r="L40" s="69"/>
      <c r="M40" s="70"/>
      <c r="N40" s="1"/>
    </row>
    <row r="41" spans="1:14" ht="16.5">
      <c r="A41" s="10" t="s">
        <v>22</v>
      </c>
      <c r="B41" s="9"/>
      <c r="C41" s="71"/>
      <c r="D41" s="1"/>
      <c r="E41" s="196">
        <v>500</v>
      </c>
      <c r="F41" s="196"/>
      <c r="G41" s="1"/>
      <c r="H41" s="91"/>
      <c r="I41" s="92"/>
      <c r="J41" s="69"/>
      <c r="K41" s="69"/>
      <c r="L41" s="69"/>
      <c r="M41" s="70"/>
      <c r="N41" s="74"/>
    </row>
    <row r="42" spans="1:14">
      <c r="A42" s="10" t="s">
        <v>23</v>
      </c>
      <c r="B42" s="1"/>
      <c r="C42" s="75">
        <v>105</v>
      </c>
      <c r="D42" s="1"/>
      <c r="E42" s="1"/>
      <c r="F42" s="1"/>
      <c r="G42" s="1"/>
      <c r="H42" s="64"/>
      <c r="I42" s="23"/>
      <c r="J42" s="70"/>
      <c r="K42" s="70"/>
      <c r="L42" s="70"/>
      <c r="M42" s="70"/>
      <c r="N42" s="74"/>
    </row>
    <row r="43" spans="1:14">
      <c r="A43" s="1"/>
      <c r="B43" s="1"/>
      <c r="C43" s="61">
        <f>((C41+C42)*E41)</f>
        <v>52500</v>
      </c>
      <c r="D43" s="1"/>
      <c r="E43" s="1"/>
      <c r="F43" s="1"/>
      <c r="G43" s="1"/>
      <c r="H43" s="70"/>
      <c r="I43" s="70"/>
      <c r="J43" s="70"/>
      <c r="K43" s="1"/>
      <c r="L43" s="70"/>
      <c r="M43" s="70"/>
      <c r="N43" s="74"/>
    </row>
    <row r="44" spans="1:14">
      <c r="A44" s="10" t="s">
        <v>24</v>
      </c>
      <c r="B44" s="1" t="s">
        <v>25</v>
      </c>
      <c r="C44" s="57">
        <v>107900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97" t="s">
        <v>16</v>
      </c>
      <c r="B45" s="197"/>
      <c r="C45" s="61">
        <f>SUM(C43+C44)</f>
        <v>160400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46"/>
    </row>
  </sheetData>
  <mergeCells count="5">
    <mergeCell ref="B3:D3"/>
    <mergeCell ref="K3:M3"/>
    <mergeCell ref="H4:I4"/>
    <mergeCell ref="E41:F41"/>
    <mergeCell ref="A45:B45"/>
  </mergeCells>
  <pageMargins left="0.39370078740157483" right="0.19685039370078741" top="0.74803149606299213" bottom="0.51181102362204722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60</vt:i4>
      </vt:variant>
    </vt:vector>
  </HeadingPairs>
  <TitlesOfParts>
    <vt:vector size="120" baseType="lpstr">
      <vt:lpstr>01 DE ENERO 2011 PM</vt:lpstr>
      <vt:lpstr>01 DE ENERO 2011 AM</vt:lpstr>
      <vt:lpstr>31 DE DICIEMBRE PM</vt:lpstr>
      <vt:lpstr>30 dic 2010 pm</vt:lpstr>
      <vt:lpstr>30 dic 2010</vt:lpstr>
      <vt:lpstr>29 de diciembre pm</vt:lpstr>
      <vt:lpstr>29 de diciembre AM</vt:lpstr>
      <vt:lpstr>28 diciembre PM</vt:lpstr>
      <vt:lpstr>28 DICIEMBRE AM  </vt:lpstr>
      <vt:lpstr>27 DICIEMBRE PM</vt:lpstr>
      <vt:lpstr>27 DE DICIEMBRE AM</vt:lpstr>
      <vt:lpstr>26 DE DICIEMBRE PM</vt:lpstr>
      <vt:lpstr>25 DICIEMBRE PM </vt:lpstr>
      <vt:lpstr>25 DICIEMBRE AM</vt:lpstr>
      <vt:lpstr>24 DICIEMBRE PM</vt:lpstr>
      <vt:lpstr>24 DICIEMBRE AM </vt:lpstr>
      <vt:lpstr>23 DICIEMBRE PM</vt:lpstr>
      <vt:lpstr>22 DE DICIEMBRE PM </vt:lpstr>
      <vt:lpstr>22 DE DICIEMBRE AM</vt:lpstr>
      <vt:lpstr>21 DICIEMBRE PM</vt:lpstr>
      <vt:lpstr>21 dic am</vt:lpstr>
      <vt:lpstr>21 DICIEMBRE AM </vt:lpstr>
      <vt:lpstr>20 DICIEMBRE PM</vt:lpstr>
      <vt:lpstr>20 DICIEMBRE AM </vt:lpstr>
      <vt:lpstr>19 DICIEMBRE PM</vt:lpstr>
      <vt:lpstr>19 DICIEMBRE AM </vt:lpstr>
      <vt:lpstr>18 DICIEMBRE PM</vt:lpstr>
      <vt:lpstr>18 DIC AM</vt:lpstr>
      <vt:lpstr>17 DICIEMBRE PM</vt:lpstr>
      <vt:lpstr>17 DICIEMBRE AM </vt:lpstr>
      <vt:lpstr>16 DICIEMBRE PM</vt:lpstr>
      <vt:lpstr>16 DICIEMBRE am</vt:lpstr>
      <vt:lpstr>15 DICIEMBRE PM</vt:lpstr>
      <vt:lpstr>DICIEMBRE 15 AM</vt:lpstr>
      <vt:lpstr>DICIEMBRE 14 PM </vt:lpstr>
      <vt:lpstr>DICIEMBRE 14 AM</vt:lpstr>
      <vt:lpstr>DICIEMBRE 13 PM</vt:lpstr>
      <vt:lpstr>DICIEMBRE 13 AM </vt:lpstr>
      <vt:lpstr>DICIEMBRE 12 AM</vt:lpstr>
      <vt:lpstr>DICIEMBRE 11 PM </vt:lpstr>
      <vt:lpstr>DICIEMBRE 11 AM</vt:lpstr>
      <vt:lpstr>DICIEMBRE 10 PM  </vt:lpstr>
      <vt:lpstr>DICIEMBRE 10 AM </vt:lpstr>
      <vt:lpstr>NOVIEMBRE 9 PM </vt:lpstr>
      <vt:lpstr>NOVIEMBRE 9 AM </vt:lpstr>
      <vt:lpstr>NOVIEMBRE 8 PM</vt:lpstr>
      <vt:lpstr>NOVIEMBRE 8 AM</vt:lpstr>
      <vt:lpstr>NOVIEMBRE 7 PM</vt:lpstr>
      <vt:lpstr>NOVIEMBRE 7 am </vt:lpstr>
      <vt:lpstr>NOVIEMBRE 6 pm</vt:lpstr>
      <vt:lpstr>NOVIEMBRE 6 AM </vt:lpstr>
      <vt:lpstr>NOVIEMBRE 5 PM</vt:lpstr>
      <vt:lpstr>NOVIEMBRE 5 AM</vt:lpstr>
      <vt:lpstr>NOVIEMBRE 4 PM</vt:lpstr>
      <vt:lpstr>NOVIEMBRE 4 AM</vt:lpstr>
      <vt:lpstr>NOVIEMBRE 3 PM</vt:lpstr>
      <vt:lpstr>NOVIEMBRE 3 AM </vt:lpstr>
      <vt:lpstr>NOVIEMBRE 2 PM</vt:lpstr>
      <vt:lpstr>NOVIEMBRE 2 AM</vt:lpstr>
      <vt:lpstr>NOVIEMBRE 1 AM </vt:lpstr>
      <vt:lpstr>'01 DE ENERO 2011 AM'!Área_de_impresión</vt:lpstr>
      <vt:lpstr>'01 DE ENERO 2011 PM'!Área_de_impresión</vt:lpstr>
      <vt:lpstr>'15 DICIEMBRE PM'!Área_de_impresión</vt:lpstr>
      <vt:lpstr>'16 DICIEMBRE am'!Área_de_impresión</vt:lpstr>
      <vt:lpstr>'16 DICIEMBRE PM'!Área_de_impresión</vt:lpstr>
      <vt:lpstr>'17 DICIEMBRE AM '!Área_de_impresión</vt:lpstr>
      <vt:lpstr>'17 DICIEMBRE PM'!Área_de_impresión</vt:lpstr>
      <vt:lpstr>'18 DIC AM'!Área_de_impresión</vt:lpstr>
      <vt:lpstr>'18 DICIEMBRE PM'!Área_de_impresión</vt:lpstr>
      <vt:lpstr>'19 DICIEMBRE AM '!Área_de_impresión</vt:lpstr>
      <vt:lpstr>'19 DICIEMBRE PM'!Área_de_impresión</vt:lpstr>
      <vt:lpstr>'20 DICIEMBRE AM '!Área_de_impresión</vt:lpstr>
      <vt:lpstr>'20 DICIEMBRE PM'!Área_de_impresión</vt:lpstr>
      <vt:lpstr>'21 dic am'!Área_de_impresión</vt:lpstr>
      <vt:lpstr>'21 DICIEMBRE AM '!Área_de_impresión</vt:lpstr>
      <vt:lpstr>'21 DICIEMBRE PM'!Área_de_impresión</vt:lpstr>
      <vt:lpstr>'22 DE DICIEMBRE AM'!Área_de_impresión</vt:lpstr>
      <vt:lpstr>'22 DE DICIEMBRE PM '!Área_de_impresión</vt:lpstr>
      <vt:lpstr>'23 DICIEMBRE PM'!Área_de_impresión</vt:lpstr>
      <vt:lpstr>'24 DICIEMBRE AM '!Área_de_impresión</vt:lpstr>
      <vt:lpstr>'24 DICIEMBRE PM'!Área_de_impresión</vt:lpstr>
      <vt:lpstr>'25 DICIEMBRE AM'!Área_de_impresión</vt:lpstr>
      <vt:lpstr>'25 DICIEMBRE PM '!Área_de_impresión</vt:lpstr>
      <vt:lpstr>'26 DE DICIEMBRE PM'!Área_de_impresión</vt:lpstr>
      <vt:lpstr>'27 DE DICIEMBRE AM'!Área_de_impresión</vt:lpstr>
      <vt:lpstr>'27 DICIEMBRE PM'!Área_de_impresión</vt:lpstr>
      <vt:lpstr>'28 DICIEMBRE AM  '!Área_de_impresión</vt:lpstr>
      <vt:lpstr>'28 diciembre PM'!Área_de_impresión</vt:lpstr>
      <vt:lpstr>'29 de diciembre AM'!Área_de_impresión</vt:lpstr>
      <vt:lpstr>'29 de diciembre pm'!Área_de_impresión</vt:lpstr>
      <vt:lpstr>'30 dic 2010'!Área_de_impresión</vt:lpstr>
      <vt:lpstr>'30 dic 2010 pm'!Área_de_impresión</vt:lpstr>
      <vt:lpstr>'31 DE DICIEMBRE PM'!Área_de_impresión</vt:lpstr>
      <vt:lpstr>'DICIEMBRE 10 AM '!Área_de_impresión</vt:lpstr>
      <vt:lpstr>'DICIEMBRE 10 PM  '!Área_de_impresión</vt:lpstr>
      <vt:lpstr>'DICIEMBRE 11 AM'!Área_de_impresión</vt:lpstr>
      <vt:lpstr>'DICIEMBRE 11 PM '!Área_de_impresión</vt:lpstr>
      <vt:lpstr>'DICIEMBRE 12 AM'!Área_de_impresión</vt:lpstr>
      <vt:lpstr>'DICIEMBRE 13 AM '!Área_de_impresión</vt:lpstr>
      <vt:lpstr>'DICIEMBRE 13 PM'!Área_de_impresión</vt:lpstr>
      <vt:lpstr>'DICIEMBRE 14 AM'!Área_de_impresión</vt:lpstr>
      <vt:lpstr>'DICIEMBRE 14 PM '!Área_de_impresión</vt:lpstr>
      <vt:lpstr>'DICIEMBRE 15 AM'!Área_de_impresión</vt:lpstr>
      <vt:lpstr>'NOVIEMBRE 1 AM '!Área_de_impresión</vt:lpstr>
      <vt:lpstr>'NOVIEMBRE 2 AM'!Área_de_impresión</vt:lpstr>
      <vt:lpstr>'NOVIEMBRE 2 PM'!Área_de_impresión</vt:lpstr>
      <vt:lpstr>'NOVIEMBRE 3 AM '!Área_de_impresión</vt:lpstr>
      <vt:lpstr>'NOVIEMBRE 3 PM'!Área_de_impresión</vt:lpstr>
      <vt:lpstr>'NOVIEMBRE 4 AM'!Área_de_impresión</vt:lpstr>
      <vt:lpstr>'NOVIEMBRE 4 PM'!Área_de_impresión</vt:lpstr>
      <vt:lpstr>'NOVIEMBRE 5 AM'!Área_de_impresión</vt:lpstr>
      <vt:lpstr>'NOVIEMBRE 5 PM'!Área_de_impresión</vt:lpstr>
      <vt:lpstr>'NOVIEMBRE 6 AM '!Área_de_impresión</vt:lpstr>
      <vt:lpstr>'NOVIEMBRE 6 pm'!Área_de_impresión</vt:lpstr>
      <vt:lpstr>'NOVIEMBRE 7 am '!Área_de_impresión</vt:lpstr>
      <vt:lpstr>'NOVIEMBRE 7 PM'!Área_de_impresión</vt:lpstr>
      <vt:lpstr>'NOVIEMBRE 8 AM'!Área_de_impresión</vt:lpstr>
      <vt:lpstr>'NOVIEMBRE 8 PM'!Área_de_impresión</vt:lpstr>
      <vt:lpstr>'NOVIEMBRE 9 AM '!Área_de_impresión</vt:lpstr>
      <vt:lpstr>'NOVIEMBRE 9 PM 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2011-01-01T20:35:25Z</cp:lastPrinted>
  <dcterms:created xsi:type="dcterms:W3CDTF">2010-11-01T20:02:31Z</dcterms:created>
  <dcterms:modified xsi:type="dcterms:W3CDTF">2011-01-17T17:36:32Z</dcterms:modified>
</cp:coreProperties>
</file>