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18735" windowHeight="8130"/>
  </bookViews>
  <sheets>
    <sheet name="NOVIEMBRE 30 PM" sheetId="60" r:id="rId1"/>
    <sheet name="NOVIEMBRE 30 AM" sheetId="59" r:id="rId2"/>
    <sheet name="NOVIEMBRE 29 PM" sheetId="58" r:id="rId3"/>
    <sheet name="NOVIEMBRE 29 AM " sheetId="57" r:id="rId4"/>
    <sheet name="NOVIEMBRE 28 PM" sheetId="56" r:id="rId5"/>
    <sheet name="NOVIEMBRE 28 AM " sheetId="55" r:id="rId6"/>
    <sheet name="NOVIEMBRE 27 PM " sheetId="54" r:id="rId7"/>
    <sheet name="NOVIEMBRE 27 AM" sheetId="53" r:id="rId8"/>
    <sheet name="NOVIEMBRE 26 PM" sheetId="52" r:id="rId9"/>
    <sheet name="NOVIEMBRE 26 AM" sheetId="51" r:id="rId10"/>
    <sheet name="NOVIEMBRE 25 PM" sheetId="50" r:id="rId11"/>
    <sheet name="NOVIEMBRE 25 AM " sheetId="49" r:id="rId12"/>
    <sheet name="NOVIEMBRE 24 pm" sheetId="48" r:id="rId13"/>
    <sheet name="NOVIEMBRE 24 am" sheetId="47" r:id="rId14"/>
    <sheet name="NOVIEMBRE 23 PM  " sheetId="46" r:id="rId15"/>
    <sheet name="NOVIEMBRE 23 AM " sheetId="45" r:id="rId16"/>
    <sheet name="NOVIEMBRE 22 AM" sheetId="44" r:id="rId17"/>
    <sheet name="NOVIEMBRE 21 pm" sheetId="43" r:id="rId18"/>
    <sheet name="NOVIEMBRE 21 AM " sheetId="42" r:id="rId19"/>
    <sheet name="NOVIEMBRE 20 PM " sheetId="41" r:id="rId20"/>
    <sheet name="NOVIEMBRE 20 AM " sheetId="40" r:id="rId21"/>
    <sheet name="NOVIEMBRE 19 PM" sheetId="39" r:id="rId22"/>
    <sheet name="NOVIEMBRE 19 am" sheetId="38" r:id="rId23"/>
    <sheet name="NOVIEMBRE 18 AM (2)" sheetId="37" r:id="rId24"/>
    <sheet name="NOVIEMBRE 18 AM" sheetId="36" r:id="rId25"/>
    <sheet name="NOVIEMBRE 17 PM" sheetId="35" r:id="rId26"/>
    <sheet name="NOVIEMBRE 17 AM" sheetId="34" r:id="rId27"/>
    <sheet name="NOVIEMBRE 16 PM" sheetId="33" r:id="rId28"/>
    <sheet name="NOVIEMBRE 16  AM" sheetId="32" r:id="rId29"/>
    <sheet name="NOVIEMBRE 15  PM" sheetId="31" r:id="rId30"/>
    <sheet name="NOVIEMBRE 14 PM" sheetId="30" r:id="rId31"/>
    <sheet name="NOVIEMBRE 14 AM " sheetId="29" r:id="rId32"/>
    <sheet name="NOVIEMBRE 13 PM" sheetId="28" r:id="rId33"/>
    <sheet name="NOVIEMBRE 13 AM" sheetId="27" r:id="rId34"/>
    <sheet name="NOVIEMBRE 12 PM" sheetId="26" r:id="rId35"/>
    <sheet name="NOVIEMBRE 12 AM " sheetId="25" r:id="rId36"/>
    <sheet name="NOVIEMBRE 11 PM" sheetId="24" r:id="rId37"/>
    <sheet name="NOVIEMBRE 11 AM" sheetId="23" r:id="rId38"/>
    <sheet name="NOVIEMBRE 10 PM" sheetId="22" r:id="rId39"/>
    <sheet name="NOVIEMBRE 10 am" sheetId="21" r:id="rId40"/>
    <sheet name="NOVIEMBRE 09 PM " sheetId="20" r:id="rId41"/>
    <sheet name="NOVIEMBRE 09 AM" sheetId="19" r:id="rId42"/>
    <sheet name="NOVIEMBRE 8 PM " sheetId="18" r:id="rId43"/>
    <sheet name="NOVIEMBRE 8 AM" sheetId="17" r:id="rId44"/>
    <sheet name="NOVIEMBRE 7 PM" sheetId="16" r:id="rId45"/>
    <sheet name="NOVIEMBRE 7 AM" sheetId="15" r:id="rId46"/>
    <sheet name="NOVIEMBRE 6 PM" sheetId="14" r:id="rId47"/>
    <sheet name="NOVIEMBRE 6 AM" sheetId="13" r:id="rId48"/>
    <sheet name="NOVIEMBRE 5 PM " sheetId="12" r:id="rId49"/>
    <sheet name="NOVIEMBRE 5 AM" sheetId="11" r:id="rId50"/>
    <sheet name="NOVIEMBRE 4 PM " sheetId="10" r:id="rId51"/>
    <sheet name="NOVIEMBRE 4 AM" sheetId="9" r:id="rId52"/>
    <sheet name="NOVIEMBRE 3 PM" sheetId="8" r:id="rId53"/>
    <sheet name="NOVIEMBRE 3 AM " sheetId="7" r:id="rId54"/>
    <sheet name="NOVIEMBRE 2 PM" sheetId="6" r:id="rId55"/>
    <sheet name="NOVIEMBRE 2 AM" sheetId="5" r:id="rId56"/>
    <sheet name="NOVIEMBRE  PM " sheetId="4" r:id="rId57"/>
    <sheet name="NOVIEMBRE 1 AM " sheetId="1" r:id="rId58"/>
  </sheets>
  <definedNames>
    <definedName name="_xlnm.Print_Area" localSheetId="56">'NOVIEMBRE  PM '!$A$1:$N$43</definedName>
    <definedName name="_xlnm.Print_Area" localSheetId="41">'NOVIEMBRE 09 AM'!$A$1:$N$43</definedName>
    <definedName name="_xlnm.Print_Area" localSheetId="40">'NOVIEMBRE 09 PM '!$A$1:$N$43</definedName>
    <definedName name="_xlnm.Print_Area" localSheetId="57">'NOVIEMBRE 1 AM '!$A$1:$N$43</definedName>
    <definedName name="_xlnm.Print_Area" localSheetId="39">'NOVIEMBRE 10 am'!$A$1:$N$43</definedName>
    <definedName name="_xlnm.Print_Area" localSheetId="38">'NOVIEMBRE 10 PM'!$A$1:$N$43</definedName>
    <definedName name="_xlnm.Print_Area" localSheetId="37">'NOVIEMBRE 11 AM'!$A$1:$N$43</definedName>
    <definedName name="_xlnm.Print_Area" localSheetId="36">'NOVIEMBRE 11 PM'!$A$1:$N$43</definedName>
    <definedName name="_xlnm.Print_Area" localSheetId="35">'NOVIEMBRE 12 AM '!$A$1:$N$43</definedName>
    <definedName name="_xlnm.Print_Area" localSheetId="34">'NOVIEMBRE 12 PM'!$A$1:$N$43</definedName>
    <definedName name="_xlnm.Print_Area" localSheetId="33">'NOVIEMBRE 13 AM'!$A$1:$N$43</definedName>
    <definedName name="_xlnm.Print_Area" localSheetId="32">'NOVIEMBRE 13 PM'!$A$1:$N$43</definedName>
    <definedName name="_xlnm.Print_Area" localSheetId="31">'NOVIEMBRE 14 AM '!$A$1:$N$43</definedName>
    <definedName name="_xlnm.Print_Area" localSheetId="30">'NOVIEMBRE 14 PM'!$A$1:$N$43</definedName>
    <definedName name="_xlnm.Print_Area" localSheetId="29">'NOVIEMBRE 15  PM'!$A$1:$N$43</definedName>
    <definedName name="_xlnm.Print_Area" localSheetId="28">'NOVIEMBRE 16  AM'!$A$1:$N$43</definedName>
    <definedName name="_xlnm.Print_Area" localSheetId="27">'NOVIEMBRE 16 PM'!$A$1:$N$41</definedName>
    <definedName name="_xlnm.Print_Area" localSheetId="26">'NOVIEMBRE 17 AM'!$A$1:$N$41</definedName>
    <definedName name="_xlnm.Print_Area" localSheetId="25">'NOVIEMBRE 17 PM'!$A$1:$N$41</definedName>
    <definedName name="_xlnm.Print_Area" localSheetId="24">'NOVIEMBRE 18 AM'!$A$1:$N$41</definedName>
    <definedName name="_xlnm.Print_Area" localSheetId="23">'NOVIEMBRE 18 AM (2)'!$A$1:$N$41</definedName>
    <definedName name="_xlnm.Print_Area" localSheetId="22">'NOVIEMBRE 19 am'!$A$1:$N$41</definedName>
    <definedName name="_xlnm.Print_Area" localSheetId="21">'NOVIEMBRE 19 PM'!$A$1:$N$41</definedName>
    <definedName name="_xlnm.Print_Area" localSheetId="55">'NOVIEMBRE 2 AM'!$A$1:$N$43</definedName>
    <definedName name="_xlnm.Print_Area" localSheetId="54">'NOVIEMBRE 2 PM'!$A$1:$N$43</definedName>
    <definedName name="_xlnm.Print_Area" localSheetId="20">'NOVIEMBRE 20 AM '!$A$1:$N$41</definedName>
    <definedName name="_xlnm.Print_Area" localSheetId="19">'NOVIEMBRE 20 PM '!$A$1:$N$41</definedName>
    <definedName name="_xlnm.Print_Area" localSheetId="18">'NOVIEMBRE 21 AM '!$A$1:$N$41</definedName>
    <definedName name="_xlnm.Print_Area" localSheetId="17">'NOVIEMBRE 21 pm'!$A$1:$N$41</definedName>
    <definedName name="_xlnm.Print_Area" localSheetId="16">'NOVIEMBRE 22 AM'!$A$1:$N$41</definedName>
    <definedName name="_xlnm.Print_Area" localSheetId="15">'NOVIEMBRE 23 AM '!$A$1:$N$41</definedName>
    <definedName name="_xlnm.Print_Area" localSheetId="14">'NOVIEMBRE 23 PM  '!$A$1:$N$41</definedName>
    <definedName name="_xlnm.Print_Area" localSheetId="13">'NOVIEMBRE 24 am'!$A$1:$N$41</definedName>
    <definedName name="_xlnm.Print_Area" localSheetId="12">'NOVIEMBRE 24 pm'!$A$1:$N$49</definedName>
    <definedName name="_xlnm.Print_Area" localSheetId="11">'NOVIEMBRE 25 AM '!$A$1:$N$41</definedName>
    <definedName name="_xlnm.Print_Area" localSheetId="10">'NOVIEMBRE 25 PM'!$A$1:$N$40</definedName>
    <definedName name="_xlnm.Print_Area" localSheetId="9">'NOVIEMBRE 26 AM'!$A$1:$N$40</definedName>
    <definedName name="_xlnm.Print_Area" localSheetId="8">'NOVIEMBRE 26 PM'!$A$1:$N$40</definedName>
    <definedName name="_xlnm.Print_Area" localSheetId="7">'NOVIEMBRE 27 AM'!$A$1:$N$40</definedName>
    <definedName name="_xlnm.Print_Area" localSheetId="6">'NOVIEMBRE 27 PM '!$A$1:$N$40</definedName>
    <definedName name="_xlnm.Print_Area" localSheetId="5">'NOVIEMBRE 28 AM '!$A$1:$N$40</definedName>
    <definedName name="_xlnm.Print_Area" localSheetId="4">'NOVIEMBRE 28 PM'!$A$1:$N$40</definedName>
    <definedName name="_xlnm.Print_Area" localSheetId="3">'NOVIEMBRE 29 AM '!$A$1:$N$39</definedName>
    <definedName name="_xlnm.Print_Area" localSheetId="2">'NOVIEMBRE 29 PM'!$A$1:$N$38</definedName>
    <definedName name="_xlnm.Print_Area" localSheetId="53">'NOVIEMBRE 3 AM '!$A$1:$N$43</definedName>
    <definedName name="_xlnm.Print_Area" localSheetId="52">'NOVIEMBRE 3 PM'!$A$1:$N$43</definedName>
    <definedName name="_xlnm.Print_Area" localSheetId="1">'NOVIEMBRE 30 AM'!$A$1:$N$39</definedName>
    <definedName name="_xlnm.Print_Area" localSheetId="0">'NOVIEMBRE 30 PM'!$A$1:$N$39</definedName>
    <definedName name="_xlnm.Print_Area" localSheetId="51">'NOVIEMBRE 4 AM'!$A$1:$N$43</definedName>
    <definedName name="_xlnm.Print_Area" localSheetId="50">'NOVIEMBRE 4 PM '!$A$1:$N$43</definedName>
    <definedName name="_xlnm.Print_Area" localSheetId="49">'NOVIEMBRE 5 AM'!$A$1:$N$43</definedName>
    <definedName name="_xlnm.Print_Area" localSheetId="48">'NOVIEMBRE 5 PM '!$A$1:$N$43</definedName>
    <definedName name="_xlnm.Print_Area" localSheetId="47">'NOVIEMBRE 6 AM'!$A$1:$N$43</definedName>
    <definedName name="_xlnm.Print_Area" localSheetId="46">'NOVIEMBRE 6 PM'!$A$1:$N$43</definedName>
    <definedName name="_xlnm.Print_Area" localSheetId="45">'NOVIEMBRE 7 AM'!$A$1:$N$44</definedName>
    <definedName name="_xlnm.Print_Area" localSheetId="44">'NOVIEMBRE 7 PM'!$A$1:$N$44</definedName>
    <definedName name="_xlnm.Print_Area" localSheetId="43">'NOVIEMBRE 8 AM'!$A$1:$N$44</definedName>
    <definedName name="_xlnm.Print_Area" localSheetId="42">'NOVIEMBRE 8 PM '!$A$1:$N$43</definedName>
  </definedNames>
  <calcPr calcId="124519"/>
</workbook>
</file>

<file path=xl/calcChain.xml><?xml version="1.0" encoding="utf-8"?>
<calcChain xmlns="http://schemas.openxmlformats.org/spreadsheetml/2006/main">
  <c r="C37" i="60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59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58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8" i="57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6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5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4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3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2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1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 s="1"/>
  <c r="C38" i="50"/>
  <c r="C40" s="1"/>
  <c r="M33"/>
  <c r="L33"/>
  <c r="K33"/>
  <c r="J33"/>
  <c r="N33" s="1"/>
  <c r="I33"/>
  <c r="H33"/>
  <c r="G33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2"/>
  <c r="C39" i="49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N33" i="48"/>
  <c r="N34"/>
  <c r="N35"/>
  <c r="N36"/>
  <c r="N37"/>
  <c r="N38"/>
  <c r="N39"/>
  <c r="N40"/>
  <c r="N41"/>
  <c r="C47"/>
  <c r="C49" s="1"/>
  <c r="M42"/>
  <c r="L42"/>
  <c r="K42"/>
  <c r="J42"/>
  <c r="N42" s="1"/>
  <c r="I42"/>
  <c r="H42"/>
  <c r="G42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9" i="47"/>
  <c r="C4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46"/>
  <c r="C4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45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44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43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42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41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40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39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38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37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36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35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34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39" i="33"/>
  <c r="C41" s="1"/>
  <c r="M34"/>
  <c r="L34"/>
  <c r="K34"/>
  <c r="J34"/>
  <c r="N34" s="1"/>
  <c r="I34"/>
  <c r="H34"/>
  <c r="G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3" s="1"/>
  <c r="C41" i="3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22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9"/>
  <c r="C43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7" i="15"/>
  <c r="N6"/>
  <c r="C41" i="1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35"/>
  <c r="C41" i="1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"/>
  <c r="C43" s="1"/>
  <c r="M36"/>
  <c r="L36"/>
  <c r="K36"/>
  <c r="J36"/>
  <c r="I36"/>
  <c r="H36"/>
  <c r="G36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<sst xmlns="http://schemas.openxmlformats.org/spreadsheetml/2006/main" count="2398" uniqueCount="377">
  <si>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</si>
  <si>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</si>
  <si>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</si>
  <si>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</si>
  <si>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</si>
  <si>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</si>
  <si>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</si>
  <si>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</si>
  <si>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</si>
  <si>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</si>
  <si>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</si>
  <si>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</si>
  <si>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</si>
  <si>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</si>
  <si>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</si>
  <si>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</si>
  <si>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</si>
  <si>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WK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</si>
  <si>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</si>
  <si>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</si>
  <si>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</si>
  <si>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</si>
  <si>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</si>
  <si>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</si>
  <si>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</si>
  <si>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</si>
  <si>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G</t>
  </si>
  <si>
    <t>JOSIAMR</t>
  </si>
  <si>
    <t>AM</t>
  </si>
  <si>
    <t>10</t>
  </si>
  <si>
    <t>LADA</t>
  </si>
  <si>
    <t>JOSE</t>
  </si>
  <si>
    <t>PM</t>
  </si>
  <si>
    <t>CURTI</t>
  </si>
  <si>
    <t>CARLOS</t>
  </si>
  <si>
    <t>BEBIDAS</t>
  </si>
  <si>
    <t>JOSIMAR</t>
  </si>
  <si>
    <t>VICKY</t>
  </si>
  <si>
    <t>GECKO TRAIL</t>
  </si>
  <si>
    <t>MARIS</t>
  </si>
  <si>
    <t>HORIZONTES CR</t>
  </si>
  <si>
    <t>HUMBERTO</t>
  </si>
  <si>
    <t>CABLE TICA</t>
  </si>
  <si>
    <t>CHRISTINE</t>
  </si>
  <si>
    <t>CR PARADISE</t>
  </si>
  <si>
    <t>MADOCK</t>
  </si>
  <si>
    <t>OSCAR</t>
  </si>
  <si>
    <t>DANIEL</t>
  </si>
  <si>
    <t>03</t>
  </si>
  <si>
    <t>MARCO</t>
  </si>
  <si>
    <t>CIELO AZUL</t>
  </si>
  <si>
    <t>22</t>
  </si>
  <si>
    <t>SUSAN</t>
  </si>
  <si>
    <t>DESAFIO MONTV</t>
  </si>
  <si>
    <t>15</t>
  </si>
  <si>
    <t>JULIO</t>
  </si>
  <si>
    <t>C.N.E.</t>
  </si>
  <si>
    <t>CAFÉ REY</t>
  </si>
  <si>
    <t>CO</t>
  </si>
  <si>
    <t>SOPHIE</t>
  </si>
  <si>
    <t>COAST TO COAST</t>
  </si>
  <si>
    <t>16</t>
  </si>
  <si>
    <t>ESTEBAN</t>
  </si>
  <si>
    <t>I.C.E.</t>
  </si>
  <si>
    <t>18</t>
  </si>
  <si>
    <t>ROGER</t>
  </si>
  <si>
    <t>13</t>
  </si>
  <si>
    <t>ALEXANDER</t>
  </si>
  <si>
    <t>ROMA PRINCE S.A.</t>
  </si>
  <si>
    <t>22-23</t>
  </si>
  <si>
    <t>NEAL &amp; RACHEL</t>
  </si>
  <si>
    <t>24</t>
  </si>
  <si>
    <t>BRANDS</t>
  </si>
  <si>
    <t>ECOLE TRAVEL</t>
  </si>
  <si>
    <t>NATY</t>
  </si>
  <si>
    <t>PICOLIASA</t>
  </si>
  <si>
    <t>17</t>
  </si>
  <si>
    <t>FACT # 35650 NULA</t>
  </si>
  <si>
    <t>FACT # 35652: NULA</t>
  </si>
  <si>
    <t>FACT # 35653 : NULA</t>
  </si>
  <si>
    <t>PHIIPS</t>
  </si>
  <si>
    <t>BANHVI</t>
  </si>
  <si>
    <t>CHRIS</t>
  </si>
  <si>
    <t>JUAN CARLOS</t>
  </si>
  <si>
    <t>TRAVELOCITY</t>
  </si>
  <si>
    <t>JAMIN</t>
  </si>
  <si>
    <t>WKC</t>
  </si>
  <si>
    <t>SCOTT</t>
  </si>
  <si>
    <t>ORBITZ</t>
  </si>
  <si>
    <t>19</t>
  </si>
  <si>
    <t>YIRLANY</t>
  </si>
  <si>
    <t>I.N.A.</t>
  </si>
  <si>
    <t>VESA TOURS</t>
  </si>
  <si>
    <t>V=4326</t>
  </si>
  <si>
    <t>FABIAN</t>
  </si>
  <si>
    <t>EXPEDIA</t>
  </si>
  <si>
    <t>KONIECZNY</t>
  </si>
  <si>
    <t>LAMBERTO</t>
  </si>
  <si>
    <t>MASAITIS</t>
  </si>
  <si>
    <t>ALONSO</t>
  </si>
  <si>
    <t>BRIAN</t>
  </si>
  <si>
    <t>DEASON</t>
  </si>
  <si>
    <t>ROSIER</t>
  </si>
  <si>
    <t>SHALLOM</t>
  </si>
  <si>
    <t>RANK</t>
  </si>
  <si>
    <t>LATTAIN</t>
  </si>
  <si>
    <t>ROSS</t>
  </si>
  <si>
    <t>LARGO</t>
  </si>
  <si>
    <t>NEVIN</t>
  </si>
  <si>
    <t>HART</t>
  </si>
  <si>
    <t>VUCKO</t>
  </si>
  <si>
    <t>RASMUSSEN</t>
  </si>
  <si>
    <t>35684</t>
  </si>
  <si>
    <t>TONY</t>
  </si>
  <si>
    <t>35685</t>
  </si>
  <si>
    <t>VAN STRATEN</t>
  </si>
  <si>
    <t>35686</t>
  </si>
  <si>
    <t>SILVIA</t>
  </si>
  <si>
    <t>35687</t>
  </si>
  <si>
    <t>CLISMAN</t>
  </si>
  <si>
    <t>35688</t>
  </si>
  <si>
    <t>V= 4327</t>
  </si>
  <si>
    <t>05</t>
  </si>
  <si>
    <t>JUAN APBLO</t>
  </si>
  <si>
    <t xml:space="preserve">CIELO AZUL </t>
  </si>
  <si>
    <t xml:space="preserve">BRIAN </t>
  </si>
  <si>
    <t>TODD</t>
  </si>
  <si>
    <t>26</t>
  </si>
  <si>
    <t>KATHLEEN</t>
  </si>
  <si>
    <t>LESLIE</t>
  </si>
  <si>
    <t>34</t>
  </si>
  <si>
    <t>JACK</t>
  </si>
  <si>
    <t>NICHOLAS</t>
  </si>
  <si>
    <t>23</t>
  </si>
  <si>
    <t>PHILIPPE</t>
  </si>
  <si>
    <t>SAMANTHA</t>
  </si>
  <si>
    <t>UCR</t>
  </si>
  <si>
    <t>SIMONE</t>
  </si>
  <si>
    <t>BI CR</t>
  </si>
  <si>
    <t>W</t>
  </si>
  <si>
    <t>NORMAN</t>
  </si>
  <si>
    <t>RICHARD</t>
  </si>
  <si>
    <t>ZITA</t>
  </si>
  <si>
    <t>26-27</t>
  </si>
  <si>
    <t xml:space="preserve">CARLOS </t>
  </si>
  <si>
    <t>5</t>
  </si>
  <si>
    <t>EDUARDO</t>
  </si>
  <si>
    <t>EXPLORE CC</t>
  </si>
  <si>
    <t>A</t>
  </si>
  <si>
    <t>MAGDA CORRALES</t>
  </si>
  <si>
    <t xml:space="preserve">BERNARDO </t>
  </si>
  <si>
    <t>COMP.HNOS NAVARRO</t>
  </si>
  <si>
    <t>12</t>
  </si>
  <si>
    <t>CRAIG</t>
  </si>
  <si>
    <t>DESAFIO MONTEVERDE</t>
  </si>
  <si>
    <t>V=4329</t>
  </si>
  <si>
    <t>TEMPL</t>
  </si>
  <si>
    <t>06</t>
  </si>
  <si>
    <t>07</t>
  </si>
  <si>
    <t>GEOVANNY</t>
  </si>
  <si>
    <t>08</t>
  </si>
  <si>
    <t>ALVARO</t>
  </si>
  <si>
    <t>CAROLINA</t>
  </si>
  <si>
    <t>04</t>
  </si>
  <si>
    <t>JULIAN</t>
  </si>
  <si>
    <t>ADRIANA</t>
  </si>
  <si>
    <t>10//11/2010</t>
  </si>
  <si>
    <t>35730-35731</t>
  </si>
  <si>
    <t>v 4328</t>
  </si>
  <si>
    <t>9</t>
  </si>
  <si>
    <t>CAFÉ BRITT</t>
  </si>
  <si>
    <t>ALEJANDRA</t>
  </si>
  <si>
    <t>GECKO</t>
  </si>
  <si>
    <t>25</t>
  </si>
  <si>
    <t>Wesley</t>
  </si>
  <si>
    <t>BENSCHKOWSKY</t>
  </si>
  <si>
    <t>V=4330</t>
  </si>
  <si>
    <t>JESUS</t>
  </si>
  <si>
    <t>TERNIUM COSTA RICA</t>
  </si>
  <si>
    <t>JUAN DIEGO</t>
  </si>
  <si>
    <t>MAN POWER C.R.</t>
  </si>
  <si>
    <t>PHILIPPE VEGA</t>
  </si>
  <si>
    <t>FACTURA # 35736: NULA</t>
  </si>
  <si>
    <t>AGROCOMERCIAL DE GRECIA</t>
  </si>
  <si>
    <t>HELMUT</t>
  </si>
  <si>
    <t>LUIS</t>
  </si>
  <si>
    <t>21</t>
  </si>
  <si>
    <t>RENZ</t>
  </si>
  <si>
    <t>ELIZABETH</t>
  </si>
  <si>
    <t>WESLEY</t>
  </si>
  <si>
    <t>MAURICIO</t>
  </si>
  <si>
    <t>MATTHEW</t>
  </si>
  <si>
    <t>50</t>
  </si>
  <si>
    <t>RANDALL</t>
  </si>
  <si>
    <t>BART</t>
  </si>
  <si>
    <t>V= 4332</t>
  </si>
  <si>
    <t>LINIXA S.A.</t>
  </si>
  <si>
    <t>NIDIA</t>
  </si>
  <si>
    <t>14</t>
  </si>
  <si>
    <t>JORIS</t>
  </si>
  <si>
    <t>V=4333</t>
  </si>
  <si>
    <t>ROB</t>
  </si>
  <si>
    <t>LETICIA</t>
  </si>
  <si>
    <t>FREDRIK BOYE</t>
  </si>
  <si>
    <t xml:space="preserve">MISAEL </t>
  </si>
  <si>
    <t>FRANKHUIZEN</t>
  </si>
  <si>
    <t>ANNA</t>
  </si>
  <si>
    <t>32</t>
  </si>
  <si>
    <t>MUELLEDER</t>
  </si>
  <si>
    <t>BEN</t>
  </si>
  <si>
    <t>IGNACIO</t>
  </si>
  <si>
    <t>MIRA</t>
  </si>
  <si>
    <t>20</t>
  </si>
  <si>
    <t>RICARDO CARDENAS</t>
  </si>
  <si>
    <t>POZUELO</t>
  </si>
  <si>
    <t>27</t>
  </si>
  <si>
    <t xml:space="preserve">ERICK </t>
  </si>
  <si>
    <t>BANCO POPULAR</t>
  </si>
  <si>
    <t>DIDIET</t>
  </si>
  <si>
    <t>MAGISTERIO VIDA PLENA</t>
  </si>
  <si>
    <t>KAREN MOON GROUP</t>
  </si>
  <si>
    <t>CR DREAM TRAVEL</t>
  </si>
  <si>
    <t>JURGEN HEL</t>
  </si>
  <si>
    <t>SELECT CR</t>
  </si>
  <si>
    <t>DIMITRIS</t>
  </si>
  <si>
    <t>T73J19</t>
  </si>
  <si>
    <t>CAMINADO CR</t>
  </si>
  <si>
    <t xml:space="preserve">DIMITRI </t>
  </si>
  <si>
    <t xml:space="preserve">WK </t>
  </si>
  <si>
    <t>V= 4334</t>
  </si>
  <si>
    <t>SARAH HARRIS</t>
  </si>
  <si>
    <t>MILES ROGER</t>
  </si>
  <si>
    <t>ANYWHERE CR</t>
  </si>
  <si>
    <t>1</t>
  </si>
  <si>
    <t>PROLUSA</t>
  </si>
  <si>
    <t>FACT # 35782 35778 35779 Y 35777 NULAS</t>
  </si>
  <si>
    <t>ASDRUBAL MENESE</t>
  </si>
  <si>
    <t>INA</t>
  </si>
  <si>
    <t>MARVIN PORTUGUEZ</t>
  </si>
  <si>
    <t xml:space="preserve">CAFÉ REY </t>
  </si>
  <si>
    <t>MARIA MARSHAL</t>
  </si>
  <si>
    <t>FRANKHULZEN</t>
  </si>
  <si>
    <t>DIMITRI</t>
  </si>
  <si>
    <t>SUTEL</t>
  </si>
  <si>
    <t>BARBARA</t>
  </si>
  <si>
    <t>ROMA PRINCE</t>
  </si>
  <si>
    <t>VESA</t>
  </si>
  <si>
    <t>EXPLORE QCC</t>
  </si>
  <si>
    <t>KLISMAN</t>
  </si>
  <si>
    <t>ICE</t>
  </si>
  <si>
    <t>7</t>
  </si>
  <si>
    <t>3</t>
  </si>
  <si>
    <t>HELMUTH</t>
  </si>
  <si>
    <t>4</t>
  </si>
  <si>
    <t>CUBERO FERNANDEZ ARQ.</t>
  </si>
  <si>
    <t>OGANEM</t>
  </si>
  <si>
    <t>JENNIFER</t>
  </si>
  <si>
    <t>ALI</t>
  </si>
  <si>
    <t>22, 23</t>
  </si>
  <si>
    <t>ANDREW</t>
  </si>
  <si>
    <t>MAINOR</t>
  </si>
  <si>
    <t>AUREL</t>
  </si>
  <si>
    <t>VARIOS</t>
  </si>
  <si>
    <t>HOTEL BEDS</t>
  </si>
  <si>
    <t>**</t>
  </si>
  <si>
    <t>VERONIQUE</t>
  </si>
  <si>
    <t>MAY</t>
  </si>
  <si>
    <t>ECOLE</t>
  </si>
  <si>
    <t>DENIS</t>
  </si>
  <si>
    <t>NAAMARA</t>
  </si>
  <si>
    <t>RIGOBERTO</t>
  </si>
  <si>
    <t>JOSE EDUARDO</t>
  </si>
  <si>
    <t>DINIA</t>
  </si>
  <si>
    <t>ANDREAS</t>
  </si>
  <si>
    <t>HEIKE</t>
  </si>
  <si>
    <t>JANET</t>
  </si>
  <si>
    <t>am</t>
  </si>
  <si>
    <t>MICHAEL</t>
  </si>
  <si>
    <t>EMILY</t>
  </si>
  <si>
    <t>V 4336</t>
  </si>
  <si>
    <t>ATANU</t>
  </si>
  <si>
    <t>NAAMA</t>
  </si>
  <si>
    <t>V: 4337</t>
  </si>
  <si>
    <t>KINDLER</t>
  </si>
  <si>
    <t>HARRY</t>
  </si>
  <si>
    <t>JANET CABRAL</t>
  </si>
  <si>
    <t>V:4339</t>
  </si>
  <si>
    <t>2</t>
  </si>
  <si>
    <t>STEPHAN ERB</t>
  </si>
  <si>
    <t>COSTA RICA LIVE</t>
  </si>
  <si>
    <t>MR. KRIKKE</t>
  </si>
  <si>
    <t>TRANS CR TOURS</t>
  </si>
  <si>
    <t>GRUPO: MUC 046</t>
  </si>
  <si>
    <t>BI COSTA RICA</t>
  </si>
  <si>
    <t>JEREMY</t>
  </si>
  <si>
    <t>DAVID KALMAN</t>
  </si>
  <si>
    <t>DESAFIO MONTE VERDE</t>
  </si>
  <si>
    <t>C.S.U.</t>
  </si>
  <si>
    <t>CSU</t>
  </si>
  <si>
    <t>GRUPO T78E29</t>
  </si>
  <si>
    <t>CAMINANDO CR</t>
  </si>
  <si>
    <t xml:space="preserve">NESTLE </t>
  </si>
  <si>
    <t>KONTIKI NOV 2010</t>
  </si>
  <si>
    <t>CRS TOURS</t>
  </si>
  <si>
    <t>ALEX CALTENCO</t>
  </si>
  <si>
    <t>EVILLE PAUL</t>
  </si>
  <si>
    <t>MIDELTON MARK</t>
  </si>
  <si>
    <t>ALEXANDER  MICHAEL</t>
  </si>
  <si>
    <t>HERNANDEZ RANDY</t>
  </si>
  <si>
    <t>BELLO MICHAEL</t>
  </si>
  <si>
    <t>FACT # 35859 NULA</t>
  </si>
  <si>
    <t>CAHILL</t>
  </si>
  <si>
    <t>ESCALONA</t>
  </si>
  <si>
    <t>VEGA</t>
  </si>
  <si>
    <t>VOGOT</t>
  </si>
  <si>
    <t>CLAWSON</t>
  </si>
  <si>
    <t>FIGARI</t>
  </si>
  <si>
    <t>ANDREA</t>
  </si>
  <si>
    <t>SIGNE</t>
  </si>
  <si>
    <t>LANGER</t>
  </si>
  <si>
    <t>IMAN SYED</t>
  </si>
  <si>
    <t>BAR GIL</t>
  </si>
  <si>
    <t xml:space="preserve">CAM CHARLIE </t>
  </si>
  <si>
    <t>BRANDEN</t>
  </si>
  <si>
    <t>ZHANG EMILY</t>
  </si>
  <si>
    <t>GRONDIN</t>
  </si>
  <si>
    <t>MATHUR</t>
  </si>
  <si>
    <t>SALVANT</t>
  </si>
  <si>
    <t>ANEJA</t>
  </si>
  <si>
    <t>PABLO VALVERDE</t>
  </si>
  <si>
    <t>PILAR MONTERO</t>
  </si>
  <si>
    <t>ANGEL</t>
  </si>
  <si>
    <t>JASON</t>
  </si>
  <si>
    <t>TARJETAS POSTALES</t>
  </si>
  <si>
    <t>ERIC BUSH</t>
  </si>
  <si>
    <t>DESAFIO</t>
  </si>
  <si>
    <t>MINOR JIMENES</t>
  </si>
  <si>
    <t>PAOLA ESPIN</t>
  </si>
  <si>
    <t>JUAN</t>
  </si>
  <si>
    <t>V 4340</t>
  </si>
  <si>
    <t>FACT 35888 NULA</t>
  </si>
  <si>
    <t>TERRY</t>
  </si>
  <si>
    <t>LEHEMEIER</t>
  </si>
  <si>
    <t>STEVE TURNER</t>
  </si>
  <si>
    <t>TM PHILLIPS</t>
  </si>
  <si>
    <t>NICOLE NOECKER</t>
  </si>
  <si>
    <t>REIM</t>
  </si>
  <si>
    <t>J VEGA</t>
  </si>
  <si>
    <t>ALFONSO</t>
  </si>
  <si>
    <t>14-15</t>
  </si>
  <si>
    <t>ERIC</t>
  </si>
  <si>
    <t>NAJMEH</t>
  </si>
  <si>
    <t>BENJAMIN</t>
  </si>
  <si>
    <t>NATTY</t>
  </si>
  <si>
    <t xml:space="preserve">AM </t>
  </si>
  <si>
    <t>GILIIAM</t>
  </si>
  <si>
    <t>STEFAN</t>
  </si>
  <si>
    <t>ANDRES RAMIREZ</t>
  </si>
  <si>
    <t xml:space="preserve">PM </t>
  </si>
  <si>
    <t>DIRK</t>
  </si>
  <si>
    <t>SAMUEL</t>
  </si>
  <si>
    <t>KENETH LEE</t>
  </si>
  <si>
    <t>FACT 35912-35911 NULAS</t>
  </si>
  <si>
    <t>MELANIE</t>
  </si>
  <si>
    <t>JAMES</t>
  </si>
  <si>
    <t>PAUL WIJMANS</t>
  </si>
  <si>
    <t>COSTA RICA BAKANTIE</t>
  </si>
  <si>
    <t>JACKIE B.</t>
  </si>
  <si>
    <t>GECKO TRAILS</t>
  </si>
  <si>
    <t>TRISH STEEN</t>
  </si>
  <si>
    <t>JOEL OHRINGER</t>
  </si>
  <si>
    <t>CATHERINE MOLLOY</t>
  </si>
  <si>
    <t>FACT  # 35924 NULA</t>
  </si>
  <si>
    <t>LAURA BENDER</t>
  </si>
  <si>
    <t>VAN DUNTER</t>
  </si>
  <si>
    <t>SPENCER LEWIS</t>
  </si>
  <si>
    <t>ALICIA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</si>
</sst>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4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name val="Bell MT"/>
      <family val="1"/>
    </font>
    <font>
      <b/>
      <sz val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Bell MT"/>
      <family val="1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/>
    <xf numFmtId="0" fontId="6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49" fontId="7" fillId="2" borderId="6" xfId="0" applyNumberFormat="1" applyFont="1" applyFill="1" applyBorder="1" applyAlignment="1">
      <alignment horizontal="center"/>
    </xf>
    <xf numFmtId="16" fontId="6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14" fontId="6" fillId="2" borderId="6" xfId="0" applyNumberFormat="1" applyFont="1" applyFill="1" applyBorder="1"/>
    <xf numFmtId="165" fontId="6" fillId="2" borderId="1" xfId="0" applyNumberFormat="1" applyFont="1" applyFill="1" applyBorder="1"/>
    <xf numFmtId="166" fontId="6" fillId="2" borderId="6" xfId="0" applyNumberFormat="1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/>
    <xf numFmtId="16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7" fontId="1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" fontId="1" fillId="2" borderId="1" xfId="0" applyNumberFormat="1" applyFont="1" applyFill="1" applyBorder="1"/>
    <xf numFmtId="0" fontId="8" fillId="2" borderId="1" xfId="0" applyFont="1" applyFill="1" applyBorder="1"/>
    <xf numFmtId="167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/>
    <xf numFmtId="167" fontId="1" fillId="3" borderId="1" xfId="0" applyNumberFormat="1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167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16" fontId="10" fillId="2" borderId="1" xfId="0" applyNumberFormat="1" applyFont="1" applyFill="1" applyBorder="1" applyAlignment="1">
      <alignment horizontal="left"/>
    </xf>
    <xf numFmtId="166" fontId="10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8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/>
    <xf numFmtId="166" fontId="11" fillId="2" borderId="1" xfId="0" applyNumberFormat="1" applyFont="1" applyFill="1" applyBorder="1"/>
    <xf numFmtId="166" fontId="11" fillId="2" borderId="1" xfId="0" applyNumberFormat="1" applyFont="1" applyFill="1" applyBorder="1" applyAlignment="1">
      <alignment horizontal="left"/>
    </xf>
    <xf numFmtId="165" fontId="8" fillId="2" borderId="4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64" fontId="8" fillId="2" borderId="1" xfId="0" quotePrefix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166" fontId="12" fillId="2" borderId="1" xfId="0" applyNumberFormat="1" applyFont="1" applyFill="1" applyBorder="1"/>
    <xf numFmtId="164" fontId="12" fillId="2" borderId="1" xfId="0" applyNumberFormat="1" applyFont="1" applyFill="1" applyBorder="1"/>
    <xf numFmtId="165" fontId="12" fillId="2" borderId="1" xfId="0" applyNumberFormat="1" applyFont="1" applyFill="1" applyBorder="1"/>
    <xf numFmtId="166" fontId="12" fillId="2" borderId="6" xfId="0" applyNumberFormat="1" applyFont="1" applyFill="1" applyBorder="1"/>
    <xf numFmtId="167" fontId="12" fillId="2" borderId="1" xfId="0" applyNumberFormat="1" applyFont="1" applyFill="1" applyBorder="1"/>
    <xf numFmtId="166" fontId="12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14" fontId="8" fillId="2" borderId="1" xfId="0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14" fontId="12" fillId="2" borderId="6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7" workbookViewId="0">
      <selection activeCell="D38" sqref="D38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  <col min="14" max="14" width="12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40512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253</v>
      </c>
      <c r="B6" s="13" t="s">
        <v>373</v>
      </c>
      <c r="C6" s="119" t="s">
        <v>17</v>
      </c>
      <c r="D6" s="15">
        <v>40512</v>
      </c>
      <c r="E6" s="15">
        <v>40514</v>
      </c>
      <c r="F6" s="16">
        <v>35925</v>
      </c>
      <c r="G6" s="17">
        <v>46828</v>
      </c>
      <c r="H6" s="17"/>
      <c r="I6" s="18"/>
      <c r="J6" s="17">
        <v>46828</v>
      </c>
      <c r="K6" s="17"/>
      <c r="L6" s="77"/>
      <c r="M6" s="21"/>
      <c r="N6" s="110">
        <f t="shared" ref="N6:N30" si="0">SUM(G6+I6)</f>
        <v>46828</v>
      </c>
    </row>
    <row r="7" spans="1:14">
      <c r="A7" s="12"/>
      <c r="B7" s="13" t="s">
        <v>374</v>
      </c>
      <c r="C7" s="15" t="s">
        <v>17</v>
      </c>
      <c r="D7" s="15">
        <v>40512</v>
      </c>
      <c r="E7" s="15">
        <v>40513</v>
      </c>
      <c r="F7" s="16">
        <v>35926</v>
      </c>
      <c r="G7" s="17">
        <v>24941</v>
      </c>
      <c r="H7" s="24"/>
      <c r="I7" s="18"/>
      <c r="J7" s="17">
        <v>24941</v>
      </c>
      <c r="K7" s="17"/>
      <c r="L7" s="17"/>
      <c r="M7" s="17"/>
      <c r="N7" s="110">
        <f t="shared" si="0"/>
        <v>24941</v>
      </c>
    </row>
    <row r="8" spans="1:14">
      <c r="A8" s="25"/>
      <c r="B8" s="26" t="s">
        <v>375</v>
      </c>
      <c r="C8" s="27" t="s">
        <v>17</v>
      </c>
      <c r="D8" s="27">
        <v>40512</v>
      </c>
      <c r="E8" s="27">
        <v>40515</v>
      </c>
      <c r="F8" s="28">
        <v>35927</v>
      </c>
      <c r="G8" s="17">
        <v>74823</v>
      </c>
      <c r="H8" s="29"/>
      <c r="I8" s="30"/>
      <c r="J8" s="17"/>
      <c r="K8" s="17">
        <v>74823</v>
      </c>
      <c r="L8" s="17"/>
      <c r="M8" s="17"/>
      <c r="N8" s="110">
        <f t="shared" si="0"/>
        <v>74823</v>
      </c>
    </row>
    <row r="9" spans="1:14">
      <c r="A9" s="25"/>
      <c r="B9" s="26" t="s">
        <v>376</v>
      </c>
      <c r="C9" s="27"/>
      <c r="D9" s="27"/>
      <c r="E9" s="27"/>
      <c r="F9" s="32">
        <v>35928</v>
      </c>
      <c r="G9" s="29"/>
      <c r="H9" s="29" t="s">
        <v>35</v>
      </c>
      <c r="I9" s="30">
        <v>4200</v>
      </c>
      <c r="J9" s="29">
        <v>4200</v>
      </c>
      <c r="K9" s="29"/>
      <c r="L9" s="29"/>
      <c r="M9" s="29"/>
      <c r="N9" s="110">
        <f t="shared" si="0"/>
        <v>4200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7"/>
      <c r="L10" s="17"/>
      <c r="M10" s="17"/>
      <c r="N10" s="110">
        <f t="shared" si="0"/>
        <v>0</v>
      </c>
    </row>
    <row r="11" spans="1:14">
      <c r="A11" s="34"/>
      <c r="B11" s="35"/>
      <c r="C11" s="36"/>
      <c r="D11" s="37"/>
      <c r="E11" s="37"/>
      <c r="F11" s="36"/>
      <c r="G11" s="17"/>
      <c r="H11" s="33"/>
      <c r="I11" s="38"/>
      <c r="J11" s="17"/>
      <c r="K11" s="29"/>
      <c r="L11" s="17"/>
      <c r="M11" s="39"/>
      <c r="N11" s="110">
        <f t="shared" si="0"/>
        <v>0</v>
      </c>
    </row>
    <row r="12" spans="1:14">
      <c r="A12" s="25"/>
      <c r="B12" s="26"/>
      <c r="C12" s="32"/>
      <c r="D12" s="40"/>
      <c r="E12" s="27"/>
      <c r="F12" s="32"/>
      <c r="G12" s="17"/>
      <c r="H12" s="33"/>
      <c r="I12" s="38"/>
      <c r="J12" s="6"/>
      <c r="K12" s="29"/>
      <c r="L12" s="17"/>
      <c r="M12" s="31"/>
      <c r="N12" s="110">
        <f t="shared" si="0"/>
        <v>0</v>
      </c>
    </row>
    <row r="13" spans="1:14">
      <c r="A13" s="25"/>
      <c r="B13" s="41"/>
      <c r="C13" s="32"/>
      <c r="D13" s="40"/>
      <c r="E13" s="40"/>
      <c r="F13" s="32"/>
      <c r="G13" s="42"/>
      <c r="H13" s="31"/>
      <c r="I13" s="38"/>
      <c r="J13" s="33"/>
      <c r="K13" s="31"/>
      <c r="L13" s="42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17"/>
      <c r="H14" s="33"/>
      <c r="I14" s="38"/>
      <c r="J14" s="43"/>
      <c r="K14" s="33"/>
      <c r="L14" s="17"/>
      <c r="M14" s="31"/>
      <c r="N14" s="110">
        <f t="shared" si="0"/>
        <v>0</v>
      </c>
    </row>
    <row r="15" spans="1:14">
      <c r="A15" s="25"/>
      <c r="B15" s="27"/>
      <c r="C15" s="32"/>
      <c r="D15" s="40"/>
      <c r="E15" s="40"/>
      <c r="F15" s="32"/>
      <c r="G15" s="42"/>
      <c r="H15" s="31"/>
      <c r="I15" s="38"/>
      <c r="J15" s="33"/>
      <c r="K15" s="33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6"/>
      <c r="K16" s="29"/>
      <c r="L16" s="17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29"/>
      <c r="H17" s="33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26"/>
      <c r="C18" s="32"/>
      <c r="D18" s="40"/>
      <c r="E18" s="40"/>
      <c r="F18" s="32"/>
      <c r="G18" s="33"/>
      <c r="H18" s="33"/>
      <c r="I18" s="43"/>
      <c r="J18" s="43"/>
      <c r="K18" s="33"/>
      <c r="L18" s="42"/>
      <c r="M18" s="31"/>
      <c r="N18" s="110">
        <f t="shared" si="0"/>
        <v>0</v>
      </c>
    </row>
    <row r="19" spans="1:14">
      <c r="A19" s="25"/>
      <c r="B19" s="41"/>
      <c r="C19" s="44"/>
      <c r="D19" s="40"/>
      <c r="E19" s="40"/>
      <c r="F19" s="45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12"/>
      <c r="B20" s="13"/>
      <c r="C20" s="16"/>
      <c r="D20" s="46"/>
      <c r="E20" s="46"/>
      <c r="F20" s="47"/>
      <c r="G20" s="48"/>
      <c r="H20" s="48"/>
      <c r="I20" s="49"/>
      <c r="J20" s="49"/>
      <c r="K20" s="1"/>
      <c r="L20" s="21"/>
      <c r="M20" s="23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48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50"/>
      <c r="B28" s="51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2"/>
      <c r="C30" s="16"/>
      <c r="D30" s="46"/>
      <c r="E30" s="46"/>
      <c r="F30" s="47"/>
      <c r="G30" s="48"/>
      <c r="H30" s="48"/>
      <c r="I30" s="1"/>
      <c r="J30" s="1"/>
      <c r="K30" s="49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53"/>
      <c r="E31" s="53"/>
      <c r="F31" s="47"/>
      <c r="G31" s="54"/>
      <c r="H31" s="54"/>
      <c r="I31" s="54"/>
      <c r="J31" s="54"/>
      <c r="K31" s="55"/>
      <c r="L31" s="56"/>
      <c r="M31" s="57"/>
      <c r="N31" s="109">
        <f>SUM(N6:N30)</f>
        <v>150792</v>
      </c>
    </row>
    <row r="32" spans="1:14">
      <c r="A32" s="10" t="s">
        <v>18</v>
      </c>
      <c r="B32" s="59"/>
      <c r="C32" s="60"/>
      <c r="D32" s="49"/>
      <c r="E32" s="49"/>
      <c r="F32" s="49"/>
      <c r="G32" s="107">
        <f>SUM(G6:G31)</f>
        <v>146592</v>
      </c>
      <c r="H32" s="107">
        <f>SUM(H6:H31)</f>
        <v>0</v>
      </c>
      <c r="I32" s="108">
        <f>SUM(I6:I30)</f>
        <v>4200</v>
      </c>
      <c r="J32" s="108">
        <f>SUM(J6:J30)</f>
        <v>75969</v>
      </c>
      <c r="K32" s="108">
        <f>SUM(K6:K30)</f>
        <v>74823</v>
      </c>
      <c r="L32" s="108">
        <f>SUM(L6:L31)</f>
        <v>0</v>
      </c>
      <c r="M32" s="108">
        <f>SUM(M6:M31)</f>
        <v>0</v>
      </c>
      <c r="N32" s="109">
        <f>SUM(J32:M32)</f>
        <v>150792</v>
      </c>
    </row>
    <row r="33" spans="1:14">
      <c r="A33" s="1"/>
      <c r="B33" s="1"/>
      <c r="C33" s="1"/>
      <c r="D33" s="46"/>
      <c r="E33" s="1"/>
      <c r="F33" s="1"/>
      <c r="G33" s="1"/>
      <c r="H33" s="3" t="s">
        <v>19</v>
      </c>
      <c r="I33" s="62"/>
      <c r="J33" s="49"/>
      <c r="K33" s="63"/>
      <c r="L33" s="49"/>
      <c r="M33" s="49"/>
      <c r="N33" s="1"/>
    </row>
    <row r="34" spans="1:14">
      <c r="A34" s="10" t="s">
        <v>20</v>
      </c>
      <c r="B34" s="10"/>
      <c r="C34" s="1"/>
      <c r="D34" s="46"/>
      <c r="E34" s="64" t="s">
        <v>21</v>
      </c>
      <c r="F34" s="64"/>
      <c r="G34" s="1" t="s">
        <v>22</v>
      </c>
      <c r="H34" s="65" t="s">
        <v>372</v>
      </c>
      <c r="I34" s="66"/>
      <c r="J34" s="67"/>
      <c r="K34" s="68"/>
      <c r="L34" s="69"/>
      <c r="M34" s="70"/>
      <c r="N34" s="1"/>
    </row>
    <row r="35" spans="1:14">
      <c r="A35" s="10" t="s">
        <v>23</v>
      </c>
      <c r="B35" s="9"/>
      <c r="C35" s="71"/>
      <c r="D35" s="1"/>
      <c r="E35" s="163">
        <v>509</v>
      </c>
      <c r="F35" s="163"/>
      <c r="G35" s="1"/>
      <c r="H35" s="72"/>
      <c r="I35" s="73"/>
      <c r="J35" s="69"/>
      <c r="K35" s="69"/>
      <c r="L35" s="69"/>
      <c r="M35" s="70"/>
      <c r="N35" s="74"/>
    </row>
    <row r="36" spans="1:14">
      <c r="A36" s="10" t="s">
        <v>24</v>
      </c>
      <c r="B36" s="1"/>
      <c r="C36" s="75">
        <v>0</v>
      </c>
      <c r="D36" s="1"/>
      <c r="E36" s="1"/>
      <c r="F36" s="1"/>
      <c r="G36" s="1"/>
      <c r="H36" s="64"/>
      <c r="I36" s="23"/>
      <c r="J36" s="70"/>
      <c r="K36" s="70"/>
      <c r="L36" s="70"/>
      <c r="M36" s="70"/>
      <c r="N36" s="74"/>
    </row>
    <row r="37" spans="1:14">
      <c r="A37" s="1"/>
      <c r="B37" s="1"/>
      <c r="C37" s="61">
        <f>((C35+C36)*E35)</f>
        <v>0</v>
      </c>
      <c r="D37" s="1"/>
      <c r="E37" s="1"/>
      <c r="F37" s="1"/>
      <c r="G37" s="1"/>
      <c r="H37" s="70"/>
      <c r="I37" s="70"/>
      <c r="J37" s="70"/>
      <c r="K37" s="1"/>
      <c r="L37" s="70"/>
      <c r="M37" s="70"/>
      <c r="N37" s="74"/>
    </row>
    <row r="38" spans="1:14">
      <c r="A38" s="10" t="s">
        <v>25</v>
      </c>
      <c r="B38" s="1" t="s">
        <v>26</v>
      </c>
      <c r="C38" s="57">
        <v>75970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64" t="s">
        <v>16</v>
      </c>
      <c r="B39" s="164"/>
      <c r="C39" s="61">
        <f>SUM(C37+C38)</f>
        <v>75970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46"/>
    </row>
  </sheetData>
  <mergeCells count="5">
    <mergeCell ref="B3:D3"/>
    <mergeCell ref="K3:M3"/>
    <mergeCell ref="H4:I4"/>
    <mergeCell ref="E35:F35"/>
    <mergeCell ref="A39:B39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0"/>
  <sheetViews>
    <sheetView topLeftCell="A11" workbookViewId="0">
      <selection activeCell="C40" sqref="C40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40508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183</v>
      </c>
      <c r="C6" s="119" t="s">
        <v>58</v>
      </c>
      <c r="D6" s="15">
        <v>40506</v>
      </c>
      <c r="E6" s="15">
        <v>40508</v>
      </c>
      <c r="F6" s="16">
        <v>35891</v>
      </c>
      <c r="G6" s="17">
        <v>28000</v>
      </c>
      <c r="H6" s="17"/>
      <c r="I6" s="18"/>
      <c r="J6" s="17">
        <v>28000</v>
      </c>
      <c r="K6" s="17"/>
      <c r="L6" s="77"/>
      <c r="M6" s="21"/>
      <c r="N6" s="110">
        <f t="shared" ref="N6:N31" si="0">SUM(G6+I6)</f>
        <v>28000</v>
      </c>
    </row>
    <row r="7" spans="1:14">
      <c r="A7" s="12"/>
      <c r="B7" s="15" t="s">
        <v>341</v>
      </c>
      <c r="C7" s="15" t="s">
        <v>17</v>
      </c>
      <c r="D7" s="15">
        <v>40506</v>
      </c>
      <c r="E7" s="15">
        <v>40508</v>
      </c>
      <c r="F7" s="16">
        <v>35892</v>
      </c>
      <c r="G7" s="17">
        <v>49882</v>
      </c>
      <c r="H7" s="17"/>
      <c r="I7" s="18"/>
      <c r="J7" s="17"/>
      <c r="K7" s="17">
        <v>49882</v>
      </c>
      <c r="L7" s="17"/>
      <c r="M7" s="23"/>
      <c r="N7" s="110">
        <f t="shared" si="0"/>
        <v>49882</v>
      </c>
    </row>
    <row r="8" spans="1:14">
      <c r="A8" s="12"/>
      <c r="B8" s="13" t="s">
        <v>342</v>
      </c>
      <c r="C8" s="15" t="s">
        <v>17</v>
      </c>
      <c r="D8" s="15">
        <v>40507</v>
      </c>
      <c r="E8" s="15">
        <v>40508</v>
      </c>
      <c r="F8" s="16">
        <v>35893</v>
      </c>
      <c r="G8" s="17">
        <v>20869</v>
      </c>
      <c r="H8" s="24"/>
      <c r="I8" s="18"/>
      <c r="J8" s="17">
        <v>20869</v>
      </c>
      <c r="K8" s="17"/>
      <c r="L8" s="17"/>
      <c r="M8" s="17"/>
      <c r="N8" s="110">
        <f t="shared" si="0"/>
        <v>20869</v>
      </c>
    </row>
    <row r="9" spans="1:14">
      <c r="A9" s="25"/>
      <c r="B9" s="26" t="s">
        <v>343</v>
      </c>
      <c r="C9" s="27" t="s">
        <v>17</v>
      </c>
      <c r="D9" s="27">
        <v>40507</v>
      </c>
      <c r="E9" s="27">
        <v>40508</v>
      </c>
      <c r="F9" s="28">
        <v>35894</v>
      </c>
      <c r="G9" s="17">
        <v>20869</v>
      </c>
      <c r="H9" s="29"/>
      <c r="I9" s="30"/>
      <c r="J9" s="17"/>
      <c r="K9" s="17">
        <v>20869</v>
      </c>
      <c r="L9" s="17"/>
      <c r="M9" s="31"/>
      <c r="N9" s="110">
        <f t="shared" si="0"/>
        <v>20869</v>
      </c>
    </row>
    <row r="10" spans="1:14">
      <c r="A10" s="25"/>
      <c r="B10" s="26"/>
      <c r="C10" s="27"/>
      <c r="D10" s="27"/>
      <c r="E10" s="27"/>
      <c r="F10" s="32"/>
      <c r="G10" s="29"/>
      <c r="H10" s="29"/>
      <c r="I10" s="30"/>
      <c r="J10" s="29"/>
      <c r="K10" s="19"/>
      <c r="L10" s="29"/>
      <c r="M10" s="29"/>
      <c r="N10" s="110">
        <f t="shared" si="0"/>
        <v>0</v>
      </c>
    </row>
    <row r="11" spans="1:14">
      <c r="A11" s="25"/>
      <c r="B11" s="13"/>
      <c r="C11" s="51"/>
      <c r="D11" s="15"/>
      <c r="E11" s="15"/>
      <c r="F11" s="16"/>
      <c r="G11" s="17"/>
      <c r="H11" s="17"/>
      <c r="I11" s="18"/>
      <c r="J11" s="17"/>
      <c r="K11" s="19"/>
      <c r="L11" s="17"/>
      <c r="M11" s="17"/>
      <c r="N11" s="110">
        <f t="shared" si="0"/>
        <v>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119620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119620</v>
      </c>
      <c r="H33" s="107">
        <f>SUM(H6:H32)</f>
        <v>0</v>
      </c>
      <c r="I33" s="108">
        <f>SUM(I6:I31)</f>
        <v>0</v>
      </c>
      <c r="J33" s="108">
        <f>SUM(J6:J31)</f>
        <v>48869</v>
      </c>
      <c r="K33" s="108">
        <f>SUM(K6:K31)</f>
        <v>70751</v>
      </c>
      <c r="L33" s="108">
        <f>SUM(L6:L32)</f>
        <v>0</v>
      </c>
      <c r="M33" s="108">
        <f>SUM(M6:M32)</f>
        <v>0</v>
      </c>
      <c r="N33" s="109">
        <f>SUM(J33:M33)</f>
        <v>119620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/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0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0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48670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48670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K11" sqref="K1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40507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4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334</v>
      </c>
      <c r="C6" s="119" t="s">
        <v>335</v>
      </c>
      <c r="D6" s="15"/>
      <c r="E6" s="15"/>
      <c r="F6" s="16">
        <v>35887</v>
      </c>
      <c r="G6" s="17"/>
      <c r="H6" s="17" t="s">
        <v>339</v>
      </c>
      <c r="I6" s="18">
        <v>122160</v>
      </c>
      <c r="J6" s="17"/>
      <c r="K6" s="17">
        <v>122160</v>
      </c>
      <c r="L6" s="77"/>
      <c r="M6" s="21"/>
      <c r="N6" s="110">
        <f t="shared" ref="N6:N31" si="0">SUM(G6+I6)</f>
        <v>122160</v>
      </c>
    </row>
    <row r="7" spans="1:14">
      <c r="A7" s="12"/>
      <c r="B7" s="15" t="s">
        <v>334</v>
      </c>
      <c r="C7" s="15" t="s">
        <v>17</v>
      </c>
      <c r="D7" s="15">
        <v>40507</v>
      </c>
      <c r="E7" s="15">
        <v>40508</v>
      </c>
      <c r="F7" s="16">
        <v>35886</v>
      </c>
      <c r="G7" s="17">
        <v>45810</v>
      </c>
      <c r="H7" s="17"/>
      <c r="I7" s="18"/>
      <c r="J7" s="17"/>
      <c r="K7" s="17">
        <v>45810</v>
      </c>
      <c r="L7" s="17"/>
      <c r="M7" s="23"/>
      <c r="N7" s="110">
        <f t="shared" si="0"/>
        <v>45810</v>
      </c>
    </row>
    <row r="8" spans="1:14">
      <c r="A8" s="12"/>
      <c r="B8" s="13" t="s">
        <v>336</v>
      </c>
      <c r="C8" s="15" t="s">
        <v>63</v>
      </c>
      <c r="D8" s="15">
        <v>40504</v>
      </c>
      <c r="E8" s="15">
        <v>40508</v>
      </c>
      <c r="F8" s="16">
        <v>35885</v>
      </c>
      <c r="G8" s="17">
        <v>80000</v>
      </c>
      <c r="H8" s="24"/>
      <c r="I8" s="18"/>
      <c r="J8" s="17"/>
      <c r="K8" s="17">
        <v>80000</v>
      </c>
      <c r="L8" s="17"/>
      <c r="M8" s="17"/>
      <c r="N8" s="110">
        <f t="shared" si="0"/>
        <v>80000</v>
      </c>
    </row>
    <row r="9" spans="1:14">
      <c r="A9" s="25"/>
      <c r="B9" s="26" t="s">
        <v>337</v>
      </c>
      <c r="C9" s="27" t="s">
        <v>17</v>
      </c>
      <c r="D9" s="27">
        <v>40507</v>
      </c>
      <c r="E9" s="27">
        <v>40509</v>
      </c>
      <c r="F9" s="28">
        <v>35884</v>
      </c>
      <c r="G9" s="17">
        <v>69224</v>
      </c>
      <c r="H9" s="29"/>
      <c r="I9" s="30"/>
      <c r="J9" s="17"/>
      <c r="K9" s="17">
        <v>69224</v>
      </c>
      <c r="L9" s="17"/>
      <c r="M9" s="31"/>
      <c r="N9" s="110">
        <f t="shared" si="0"/>
        <v>69224</v>
      </c>
    </row>
    <row r="10" spans="1:14">
      <c r="A10" s="25" t="s">
        <v>145</v>
      </c>
      <c r="B10" s="26" t="s">
        <v>338</v>
      </c>
      <c r="C10" s="27" t="s">
        <v>17</v>
      </c>
      <c r="D10" s="27">
        <v>40505</v>
      </c>
      <c r="E10" s="27">
        <v>40508</v>
      </c>
      <c r="F10" s="32">
        <v>35889</v>
      </c>
      <c r="G10" s="29">
        <v>74800</v>
      </c>
      <c r="H10" s="29"/>
      <c r="I10" s="30"/>
      <c r="J10" s="29">
        <v>74800</v>
      </c>
      <c r="K10" s="19"/>
      <c r="L10" s="29"/>
      <c r="M10" s="29"/>
      <c r="N10" s="110">
        <f t="shared" si="0"/>
        <v>74800</v>
      </c>
    </row>
    <row r="11" spans="1:14">
      <c r="A11" s="25"/>
      <c r="B11" s="13" t="s">
        <v>332</v>
      </c>
      <c r="C11" s="51" t="s">
        <v>333</v>
      </c>
      <c r="D11" s="15"/>
      <c r="E11" s="15"/>
      <c r="F11" s="16">
        <v>35890</v>
      </c>
      <c r="G11" s="17"/>
      <c r="H11" s="17"/>
      <c r="I11" s="18">
        <v>6000</v>
      </c>
      <c r="J11" s="17">
        <v>6000</v>
      </c>
      <c r="K11" s="19"/>
      <c r="L11" s="17"/>
      <c r="M11" s="17"/>
      <c r="N11" s="110">
        <f t="shared" si="0"/>
        <v>6000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397994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269834</v>
      </c>
      <c r="H33" s="107">
        <f>SUM(H6:H32)</f>
        <v>0</v>
      </c>
      <c r="I33" s="108">
        <f>SUM(I6:I31)</f>
        <v>128160</v>
      </c>
      <c r="J33" s="108">
        <f>SUM(J6:J31)</f>
        <v>80800</v>
      </c>
      <c r="K33" s="108">
        <f>SUM(K6:K31)</f>
        <v>317194</v>
      </c>
      <c r="L33" s="108">
        <f>SUM(L6:L32)</f>
        <v>0</v>
      </c>
      <c r="M33" s="108">
        <f>SUM(M6:M32)</f>
        <v>0</v>
      </c>
      <c r="N33" s="109">
        <f>SUM(J33:M33)</f>
        <v>397994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 t="s">
        <v>340</v>
      </c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11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5599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75300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80899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J9" sqref="J9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40507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2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329</v>
      </c>
      <c r="C6" s="51" t="s">
        <v>249</v>
      </c>
      <c r="D6" s="15">
        <v>40506</v>
      </c>
      <c r="E6" s="15">
        <v>40507</v>
      </c>
      <c r="F6" s="16">
        <v>35881</v>
      </c>
      <c r="G6" s="17">
        <v>20000</v>
      </c>
      <c r="H6" s="17"/>
      <c r="I6" s="18"/>
      <c r="J6" s="17"/>
      <c r="K6" s="19">
        <v>20000</v>
      </c>
      <c r="L6" s="17"/>
      <c r="M6" s="17"/>
      <c r="N6" s="110">
        <f t="shared" ref="N6:N32" si="0">SUM(G6+I6)</f>
        <v>20000</v>
      </c>
    </row>
    <row r="7" spans="1:14">
      <c r="A7" s="12"/>
      <c r="B7" s="13" t="s">
        <v>330</v>
      </c>
      <c r="C7" s="119" t="s">
        <v>249</v>
      </c>
      <c r="D7" s="15">
        <v>40506</v>
      </c>
      <c r="E7" s="15">
        <v>40507</v>
      </c>
      <c r="F7" s="16">
        <v>35882</v>
      </c>
      <c r="G7" s="17">
        <v>20000</v>
      </c>
      <c r="H7" s="17"/>
      <c r="I7" s="18"/>
      <c r="J7" s="17"/>
      <c r="K7" s="19">
        <v>20000</v>
      </c>
      <c r="L7" s="77"/>
      <c r="M7" s="21"/>
      <c r="N7" s="110">
        <f t="shared" si="0"/>
        <v>20000</v>
      </c>
    </row>
    <row r="8" spans="1:14">
      <c r="A8" s="12"/>
      <c r="B8" s="15" t="s">
        <v>331</v>
      </c>
      <c r="C8" s="15"/>
      <c r="D8" s="15"/>
      <c r="E8" s="15"/>
      <c r="F8" s="16">
        <v>35883</v>
      </c>
      <c r="G8" s="17"/>
      <c r="H8" s="17" t="s">
        <v>35</v>
      </c>
      <c r="I8" s="18">
        <v>2400</v>
      </c>
      <c r="J8" s="17">
        <v>2400</v>
      </c>
      <c r="K8" s="19"/>
      <c r="L8" s="17"/>
      <c r="M8" s="23"/>
      <c r="N8" s="110">
        <f t="shared" si="0"/>
        <v>2400</v>
      </c>
    </row>
    <row r="9" spans="1:14">
      <c r="A9" s="12"/>
      <c r="B9" s="13"/>
      <c r="C9" s="15"/>
      <c r="D9" s="15"/>
      <c r="E9" s="15"/>
      <c r="F9" s="16"/>
      <c r="G9" s="17"/>
      <c r="H9" s="24"/>
      <c r="I9" s="18"/>
      <c r="J9" s="17"/>
      <c r="K9" s="19"/>
      <c r="L9" s="17"/>
      <c r="M9" s="17"/>
      <c r="N9" s="110">
        <f t="shared" si="0"/>
        <v>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17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29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17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42400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40000</v>
      </c>
      <c r="H34" s="107">
        <f>SUM(H6:H33)</f>
        <v>0</v>
      </c>
      <c r="I34" s="108">
        <f>SUM(I6:I32)</f>
        <v>2400</v>
      </c>
      <c r="J34" s="108">
        <f>SUM(J6:J32)</f>
        <v>2400</v>
      </c>
      <c r="K34" s="108">
        <f>SUM(K6:K32)</f>
        <v>40000</v>
      </c>
      <c r="L34" s="108">
        <f>SUM(L6:L33)</f>
        <v>0</v>
      </c>
      <c r="M34" s="108">
        <f>SUM(M6:M33)</f>
        <v>0</v>
      </c>
      <c r="N34" s="109">
        <f>SUM(J34:M34)</f>
        <v>42400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2400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2400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9"/>
  <sheetViews>
    <sheetView topLeftCell="A26" zoomScale="85" zoomScaleNormal="85" workbookViewId="0">
      <selection activeCell="F40" sqref="F40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  <col min="7" max="7" width="14.28515625" customWidth="1"/>
    <col min="13" max="13" width="12.85546875" customWidth="1"/>
    <col min="14" max="14" width="1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40506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2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298</v>
      </c>
      <c r="C6" s="51" t="s">
        <v>58</v>
      </c>
      <c r="D6" s="145">
        <v>40506</v>
      </c>
      <c r="E6" s="145">
        <v>40507</v>
      </c>
      <c r="F6" s="127">
        <v>35846</v>
      </c>
      <c r="G6" s="131">
        <v>15000</v>
      </c>
      <c r="H6" s="131"/>
      <c r="I6" s="132"/>
      <c r="J6" s="131"/>
      <c r="K6" s="133">
        <v>15000</v>
      </c>
      <c r="L6" s="131"/>
      <c r="M6" s="131"/>
      <c r="N6" s="110">
        <f t="shared" ref="N6:N40" si="0">SUM(G6+I6)</f>
        <v>15000</v>
      </c>
    </row>
    <row r="7" spans="1:14">
      <c r="A7" s="12"/>
      <c r="B7" s="13" t="s">
        <v>84</v>
      </c>
      <c r="C7" s="119"/>
      <c r="D7" s="145">
        <v>40503</v>
      </c>
      <c r="E7" s="145">
        <v>40506</v>
      </c>
      <c r="F7" s="127">
        <v>35847</v>
      </c>
      <c r="G7" s="131">
        <v>64011.839999999997</v>
      </c>
      <c r="H7" s="131"/>
      <c r="I7" s="132"/>
      <c r="J7" s="131"/>
      <c r="K7" s="133">
        <v>64011.839999999997</v>
      </c>
      <c r="L7" s="134"/>
      <c r="M7" s="56"/>
      <c r="N7" s="110">
        <f t="shared" si="0"/>
        <v>64011.839999999997</v>
      </c>
    </row>
    <row r="8" spans="1:14">
      <c r="A8" s="12"/>
      <c r="B8" s="15" t="s">
        <v>299</v>
      </c>
      <c r="C8" s="15" t="s">
        <v>300</v>
      </c>
      <c r="D8" s="145">
        <v>40512</v>
      </c>
      <c r="E8" s="145">
        <v>40514</v>
      </c>
      <c r="F8" s="127">
        <v>35848</v>
      </c>
      <c r="G8" s="131">
        <v>407199.98</v>
      </c>
      <c r="H8" s="131"/>
      <c r="I8" s="132"/>
      <c r="J8" s="131"/>
      <c r="K8" s="133"/>
      <c r="L8" s="131"/>
      <c r="M8" s="57">
        <v>407199.98</v>
      </c>
      <c r="N8" s="110">
        <f t="shared" si="0"/>
        <v>407199.98</v>
      </c>
    </row>
    <row r="9" spans="1:14">
      <c r="A9" s="12"/>
      <c r="B9" s="13" t="s">
        <v>301</v>
      </c>
      <c r="C9" s="15" t="s">
        <v>58</v>
      </c>
      <c r="D9" s="145">
        <v>40506</v>
      </c>
      <c r="E9" s="145">
        <v>40507</v>
      </c>
      <c r="F9" s="127">
        <v>35849</v>
      </c>
      <c r="G9" s="131">
        <v>15000</v>
      </c>
      <c r="H9" s="135"/>
      <c r="I9" s="132"/>
      <c r="J9" s="131"/>
      <c r="K9" s="133">
        <v>15000</v>
      </c>
      <c r="L9" s="131"/>
      <c r="M9" s="131"/>
      <c r="N9" s="110">
        <f t="shared" si="0"/>
        <v>15000</v>
      </c>
    </row>
    <row r="10" spans="1:14">
      <c r="A10" s="25"/>
      <c r="B10" s="26" t="s">
        <v>302</v>
      </c>
      <c r="C10" s="27" t="s">
        <v>303</v>
      </c>
      <c r="D10" s="146">
        <v>40500</v>
      </c>
      <c r="E10" s="146">
        <v>40502</v>
      </c>
      <c r="F10" s="128">
        <v>35850</v>
      </c>
      <c r="G10" s="131">
        <v>400074</v>
      </c>
      <c r="H10" s="136"/>
      <c r="I10" s="137"/>
      <c r="J10" s="131"/>
      <c r="K10" s="133"/>
      <c r="L10" s="131"/>
      <c r="M10" s="138">
        <v>400074</v>
      </c>
      <c r="N10" s="110">
        <f t="shared" si="0"/>
        <v>400074</v>
      </c>
    </row>
    <row r="11" spans="1:14">
      <c r="A11" s="25"/>
      <c r="B11" s="26" t="s">
        <v>304</v>
      </c>
      <c r="C11" s="27" t="s">
        <v>95</v>
      </c>
      <c r="D11" s="146">
        <v>40481</v>
      </c>
      <c r="E11" s="146">
        <v>40483</v>
      </c>
      <c r="F11" s="129">
        <v>35851</v>
      </c>
      <c r="G11" s="136">
        <v>32341.86</v>
      </c>
      <c r="H11" s="136"/>
      <c r="I11" s="137"/>
      <c r="J11" s="136"/>
      <c r="K11" s="133"/>
      <c r="L11" s="136">
        <v>32341.86</v>
      </c>
      <c r="M11" s="136"/>
      <c r="N11" s="110">
        <f t="shared" si="0"/>
        <v>32341.86</v>
      </c>
    </row>
    <row r="12" spans="1:14">
      <c r="A12" s="25"/>
      <c r="B12" s="26" t="s">
        <v>305</v>
      </c>
      <c r="C12" s="27" t="s">
        <v>95</v>
      </c>
      <c r="D12" s="146">
        <v>40482</v>
      </c>
      <c r="E12" s="146">
        <v>40483</v>
      </c>
      <c r="F12" s="129">
        <v>35852</v>
      </c>
      <c r="G12" s="131">
        <v>16170.93</v>
      </c>
      <c r="H12" s="136"/>
      <c r="I12" s="137"/>
      <c r="J12" s="136"/>
      <c r="K12" s="131"/>
      <c r="L12" s="131">
        <v>16170.93</v>
      </c>
      <c r="M12" s="139"/>
      <c r="N12" s="110">
        <f t="shared" si="0"/>
        <v>16170.93</v>
      </c>
    </row>
    <row r="13" spans="1:14">
      <c r="A13" s="34"/>
      <c r="B13" s="35" t="s">
        <v>306</v>
      </c>
      <c r="C13" s="27" t="s">
        <v>95</v>
      </c>
      <c r="D13" s="147">
        <v>40482</v>
      </c>
      <c r="E13" s="147">
        <v>40483</v>
      </c>
      <c r="F13" s="129">
        <v>35853</v>
      </c>
      <c r="G13" s="131">
        <v>16170.93</v>
      </c>
      <c r="H13" s="139"/>
      <c r="I13" s="140"/>
      <c r="J13" s="131"/>
      <c r="K13" s="136"/>
      <c r="L13" s="131">
        <v>16170.93</v>
      </c>
      <c r="M13" s="141"/>
      <c r="N13" s="110">
        <f t="shared" si="0"/>
        <v>16170.93</v>
      </c>
    </row>
    <row r="14" spans="1:14">
      <c r="A14" s="25"/>
      <c r="B14" s="26" t="s">
        <v>305</v>
      </c>
      <c r="C14" s="27" t="s">
        <v>95</v>
      </c>
      <c r="D14" s="146">
        <v>40483</v>
      </c>
      <c r="E14" s="146">
        <v>40484</v>
      </c>
      <c r="F14" s="129">
        <v>35854</v>
      </c>
      <c r="G14" s="131">
        <v>16170.93</v>
      </c>
      <c r="H14" s="136"/>
      <c r="I14" s="137"/>
      <c r="J14" s="136"/>
      <c r="K14" s="131"/>
      <c r="L14" s="131">
        <v>16170.93</v>
      </c>
      <c r="M14" s="138"/>
      <c r="N14" s="110">
        <f t="shared" si="0"/>
        <v>16170.93</v>
      </c>
    </row>
    <row r="15" spans="1:14">
      <c r="A15" s="25"/>
      <c r="B15" s="26" t="s">
        <v>305</v>
      </c>
      <c r="C15" s="27" t="s">
        <v>95</v>
      </c>
      <c r="D15" s="146">
        <v>40484</v>
      </c>
      <c r="E15" s="146">
        <v>40485</v>
      </c>
      <c r="F15" s="129">
        <v>35855</v>
      </c>
      <c r="G15" s="131">
        <v>16170.93</v>
      </c>
      <c r="H15" s="136"/>
      <c r="I15" s="137"/>
      <c r="J15" s="136"/>
      <c r="K15" s="131"/>
      <c r="L15" s="131">
        <v>16170.93</v>
      </c>
      <c r="M15" s="138"/>
      <c r="N15" s="110">
        <f t="shared" si="0"/>
        <v>16170.93</v>
      </c>
    </row>
    <row r="16" spans="1:14">
      <c r="A16" s="25"/>
      <c r="B16" s="41" t="s">
        <v>307</v>
      </c>
      <c r="C16" s="27" t="s">
        <v>95</v>
      </c>
      <c r="D16" s="146">
        <v>40486</v>
      </c>
      <c r="E16" s="146">
        <v>40488</v>
      </c>
      <c r="F16" s="129">
        <v>35856</v>
      </c>
      <c r="G16" s="131">
        <v>32341.86</v>
      </c>
      <c r="H16" s="139"/>
      <c r="I16" s="140"/>
      <c r="J16" s="142"/>
      <c r="K16" s="139"/>
      <c r="L16" s="131">
        <v>32341.86</v>
      </c>
      <c r="M16" s="138"/>
      <c r="N16" s="110">
        <f t="shared" si="0"/>
        <v>32341.86</v>
      </c>
    </row>
    <row r="17" spans="1:14">
      <c r="A17" s="25"/>
      <c r="B17" s="27" t="s">
        <v>308</v>
      </c>
      <c r="C17" s="27" t="s">
        <v>95</v>
      </c>
      <c r="D17" s="146">
        <v>40486</v>
      </c>
      <c r="E17" s="146">
        <v>40488</v>
      </c>
      <c r="F17" s="129">
        <v>35857</v>
      </c>
      <c r="G17" s="143">
        <v>60784.76</v>
      </c>
      <c r="H17" s="138"/>
      <c r="I17" s="140"/>
      <c r="J17" s="139"/>
      <c r="K17" s="139"/>
      <c r="L17" s="143">
        <v>60784.76</v>
      </c>
      <c r="M17" s="138"/>
      <c r="N17" s="110">
        <f t="shared" si="0"/>
        <v>60784.76</v>
      </c>
    </row>
    <row r="18" spans="1:14">
      <c r="A18" s="25"/>
      <c r="B18" s="41" t="s">
        <v>309</v>
      </c>
      <c r="C18" s="32" t="s">
        <v>95</v>
      </c>
      <c r="D18" s="146">
        <v>40487</v>
      </c>
      <c r="E18" s="146">
        <v>40489</v>
      </c>
      <c r="F18" s="129">
        <v>35858</v>
      </c>
      <c r="G18" s="131">
        <v>32341.86</v>
      </c>
      <c r="H18" s="139"/>
      <c r="I18" s="140"/>
      <c r="J18" s="144"/>
      <c r="K18" s="136"/>
      <c r="L18" s="131">
        <v>32341.86</v>
      </c>
      <c r="M18" s="138"/>
      <c r="N18" s="110">
        <f t="shared" si="0"/>
        <v>32341.86</v>
      </c>
    </row>
    <row r="19" spans="1:14">
      <c r="A19" s="25"/>
      <c r="B19" s="41" t="s">
        <v>147</v>
      </c>
      <c r="C19" s="32" t="s">
        <v>246</v>
      </c>
      <c r="D19" s="146">
        <v>40508</v>
      </c>
      <c r="E19" s="146">
        <v>40510</v>
      </c>
      <c r="F19" s="129">
        <v>35860</v>
      </c>
      <c r="G19" s="136">
        <v>427560</v>
      </c>
      <c r="H19" s="139"/>
      <c r="I19" s="140"/>
      <c r="J19" s="139"/>
      <c r="K19" s="139"/>
      <c r="L19" s="143"/>
      <c r="M19" s="143">
        <v>427560</v>
      </c>
      <c r="N19" s="110">
        <f t="shared" si="0"/>
        <v>427560</v>
      </c>
    </row>
    <row r="20" spans="1:14">
      <c r="A20" s="25"/>
      <c r="B20" s="41" t="s">
        <v>311</v>
      </c>
      <c r="C20" s="32" t="s">
        <v>95</v>
      </c>
      <c r="D20" s="146">
        <v>40487</v>
      </c>
      <c r="E20" s="146">
        <v>40490</v>
      </c>
      <c r="F20" s="129">
        <v>35861</v>
      </c>
      <c r="G20" s="136">
        <v>48512.79</v>
      </c>
      <c r="H20" s="139"/>
      <c r="I20" s="140"/>
      <c r="J20" s="139"/>
      <c r="K20" s="139"/>
      <c r="L20" s="143">
        <v>48512.79</v>
      </c>
      <c r="M20" s="138"/>
      <c r="N20" s="110">
        <f t="shared" si="0"/>
        <v>48512.79</v>
      </c>
    </row>
    <row r="21" spans="1:14">
      <c r="A21" s="25"/>
      <c r="B21" s="41" t="s">
        <v>312</v>
      </c>
      <c r="C21" s="32" t="s">
        <v>95</v>
      </c>
      <c r="D21" s="146">
        <v>40487</v>
      </c>
      <c r="E21" s="146">
        <v>40488</v>
      </c>
      <c r="F21" s="129">
        <v>35862</v>
      </c>
      <c r="G21" s="136">
        <v>32341.86</v>
      </c>
      <c r="H21" s="139"/>
      <c r="I21" s="140"/>
      <c r="J21" s="139"/>
      <c r="K21" s="139"/>
      <c r="L21" s="143">
        <v>32341.86</v>
      </c>
      <c r="M21" s="138"/>
      <c r="N21" s="110">
        <f t="shared" si="0"/>
        <v>32341.86</v>
      </c>
    </row>
    <row r="22" spans="1:14">
      <c r="A22" s="12"/>
      <c r="B22" s="41" t="s">
        <v>305</v>
      </c>
      <c r="C22" s="32" t="s">
        <v>95</v>
      </c>
      <c r="D22" s="146">
        <v>40487</v>
      </c>
      <c r="E22" s="146">
        <v>40488</v>
      </c>
      <c r="F22" s="129">
        <v>35863</v>
      </c>
      <c r="G22" s="136">
        <v>16170.93</v>
      </c>
      <c r="H22" s="139"/>
      <c r="I22" s="140"/>
      <c r="J22" s="139"/>
      <c r="K22" s="139"/>
      <c r="L22" s="143">
        <v>16170.93</v>
      </c>
      <c r="M22" s="138"/>
      <c r="N22" s="110">
        <f t="shared" si="0"/>
        <v>16170.93</v>
      </c>
    </row>
    <row r="23" spans="1:14">
      <c r="A23" s="12"/>
      <c r="B23" s="41" t="s">
        <v>305</v>
      </c>
      <c r="C23" s="32" t="s">
        <v>95</v>
      </c>
      <c r="D23" s="146">
        <v>40488</v>
      </c>
      <c r="E23" s="146">
        <v>40489</v>
      </c>
      <c r="F23" s="129">
        <v>35864</v>
      </c>
      <c r="G23" s="136">
        <v>16170.93</v>
      </c>
      <c r="H23" s="139"/>
      <c r="I23" s="140"/>
      <c r="J23" s="139"/>
      <c r="K23" s="139"/>
      <c r="L23" s="143">
        <v>16170.93</v>
      </c>
      <c r="M23" s="138"/>
      <c r="N23" s="110">
        <f t="shared" si="0"/>
        <v>16170.93</v>
      </c>
    </row>
    <row r="24" spans="1:14">
      <c r="A24" s="12"/>
      <c r="B24" s="41" t="s">
        <v>313</v>
      </c>
      <c r="C24" s="32" t="s">
        <v>95</v>
      </c>
      <c r="D24" s="146">
        <v>40491</v>
      </c>
      <c r="E24" s="146">
        <v>40492</v>
      </c>
      <c r="F24" s="129">
        <v>35865</v>
      </c>
      <c r="G24" s="136">
        <v>16170.93</v>
      </c>
      <c r="H24" s="139"/>
      <c r="I24" s="140"/>
      <c r="J24" s="139"/>
      <c r="K24" s="139"/>
      <c r="L24" s="143">
        <v>16170.93</v>
      </c>
      <c r="M24" s="138"/>
      <c r="N24" s="110">
        <f t="shared" si="0"/>
        <v>16170.93</v>
      </c>
    </row>
    <row r="25" spans="1:14">
      <c r="A25" s="12"/>
      <c r="B25" s="41" t="s">
        <v>314</v>
      </c>
      <c r="C25" s="32" t="s">
        <v>95</v>
      </c>
      <c r="D25" s="146">
        <v>40494</v>
      </c>
      <c r="E25" s="146">
        <v>40498</v>
      </c>
      <c r="F25" s="129">
        <v>35866</v>
      </c>
      <c r="G25" s="136">
        <v>64683.72</v>
      </c>
      <c r="H25" s="139"/>
      <c r="I25" s="140"/>
      <c r="J25" s="139"/>
      <c r="K25" s="139"/>
      <c r="L25" s="143">
        <v>64683.72</v>
      </c>
      <c r="M25" s="138"/>
      <c r="N25" s="110">
        <f t="shared" si="0"/>
        <v>64683.72</v>
      </c>
    </row>
    <row r="26" spans="1:14">
      <c r="A26" s="12"/>
      <c r="B26" s="41" t="s">
        <v>315</v>
      </c>
      <c r="C26" s="32" t="s">
        <v>95</v>
      </c>
      <c r="D26" s="146">
        <v>40495</v>
      </c>
      <c r="E26" s="146">
        <v>40496</v>
      </c>
      <c r="F26" s="129">
        <v>35867</v>
      </c>
      <c r="G26" s="136">
        <v>16170.93</v>
      </c>
      <c r="H26" s="139"/>
      <c r="I26" s="140"/>
      <c r="J26" s="139"/>
      <c r="K26" s="139"/>
      <c r="L26" s="143">
        <v>16170.93</v>
      </c>
      <c r="M26" s="138"/>
      <c r="N26" s="110">
        <f t="shared" si="0"/>
        <v>16170.93</v>
      </c>
    </row>
    <row r="27" spans="1:14">
      <c r="A27" s="12"/>
      <c r="B27" s="41" t="s">
        <v>316</v>
      </c>
      <c r="C27" s="32" t="s">
        <v>95</v>
      </c>
      <c r="D27" s="146">
        <v>40495</v>
      </c>
      <c r="E27" s="146">
        <v>40496</v>
      </c>
      <c r="F27" s="129">
        <v>35868</v>
      </c>
      <c r="G27" s="136">
        <v>16170.93</v>
      </c>
      <c r="H27" s="139"/>
      <c r="I27" s="140"/>
      <c r="J27" s="139"/>
      <c r="K27" s="139"/>
      <c r="L27" s="143">
        <v>16170.93</v>
      </c>
      <c r="M27" s="138"/>
      <c r="N27" s="110">
        <f t="shared" si="0"/>
        <v>16170.93</v>
      </c>
    </row>
    <row r="28" spans="1:14">
      <c r="A28" s="12"/>
      <c r="B28" s="41" t="s">
        <v>317</v>
      </c>
      <c r="C28" s="32" t="s">
        <v>95</v>
      </c>
      <c r="D28" s="146">
        <v>40496</v>
      </c>
      <c r="E28" s="146">
        <v>40499</v>
      </c>
      <c r="F28" s="129">
        <v>35869</v>
      </c>
      <c r="G28" s="136">
        <v>48512.79</v>
      </c>
      <c r="H28" s="139"/>
      <c r="I28" s="140"/>
      <c r="J28" s="139"/>
      <c r="K28" s="139"/>
      <c r="L28" s="143">
        <v>48512.79</v>
      </c>
      <c r="M28" s="138"/>
      <c r="N28" s="110">
        <f t="shared" si="0"/>
        <v>48512.79</v>
      </c>
    </row>
    <row r="29" spans="1:14">
      <c r="A29" s="12"/>
      <c r="B29" s="41" t="s">
        <v>318</v>
      </c>
      <c r="C29" s="32" t="s">
        <v>95</v>
      </c>
      <c r="D29" s="146">
        <v>40498</v>
      </c>
      <c r="E29" s="146">
        <v>40501</v>
      </c>
      <c r="F29" s="129">
        <v>35870</v>
      </c>
      <c r="G29" s="136">
        <v>48512.79</v>
      </c>
      <c r="H29" s="139"/>
      <c r="I29" s="140"/>
      <c r="J29" s="139"/>
      <c r="K29" s="139"/>
      <c r="L29" s="143">
        <v>48512.79</v>
      </c>
      <c r="M29" s="138"/>
      <c r="N29" s="110">
        <f t="shared" si="0"/>
        <v>48512.79</v>
      </c>
    </row>
    <row r="30" spans="1:14">
      <c r="A30" s="50"/>
      <c r="B30" s="41" t="s">
        <v>319</v>
      </c>
      <c r="C30" s="32" t="s">
        <v>95</v>
      </c>
      <c r="D30" s="146">
        <v>40498</v>
      </c>
      <c r="E30" s="146">
        <v>40501</v>
      </c>
      <c r="F30" s="129">
        <v>35871</v>
      </c>
      <c r="G30" s="136">
        <v>48512.79</v>
      </c>
      <c r="H30" s="139"/>
      <c r="I30" s="140"/>
      <c r="J30" s="139"/>
      <c r="K30" s="139"/>
      <c r="L30" s="143">
        <v>48512.79</v>
      </c>
      <c r="M30" s="138"/>
      <c r="N30" s="110">
        <f t="shared" si="0"/>
        <v>48512.79</v>
      </c>
    </row>
    <row r="31" spans="1:14">
      <c r="A31" s="50"/>
      <c r="B31" s="41" t="s">
        <v>320</v>
      </c>
      <c r="C31" s="32" t="s">
        <v>95</v>
      </c>
      <c r="D31" s="146">
        <v>40500</v>
      </c>
      <c r="E31" s="146">
        <v>40503</v>
      </c>
      <c r="F31" s="129">
        <v>35872</v>
      </c>
      <c r="G31" s="136">
        <v>69844.98</v>
      </c>
      <c r="H31" s="139"/>
      <c r="I31" s="140"/>
      <c r="J31" s="139"/>
      <c r="K31" s="139"/>
      <c r="L31" s="143">
        <v>69844.98</v>
      </c>
      <c r="M31" s="138"/>
      <c r="N31" s="110">
        <f t="shared" si="0"/>
        <v>69844.98</v>
      </c>
    </row>
    <row r="32" spans="1:14">
      <c r="A32" s="50"/>
      <c r="B32" s="41" t="s">
        <v>321</v>
      </c>
      <c r="C32" s="32" t="s">
        <v>95</v>
      </c>
      <c r="D32" s="146">
        <v>40501</v>
      </c>
      <c r="E32" s="146">
        <v>40502</v>
      </c>
      <c r="F32" s="129">
        <v>35873</v>
      </c>
      <c r="G32" s="136">
        <v>16170.93</v>
      </c>
      <c r="H32" s="139"/>
      <c r="I32" s="140"/>
      <c r="J32" s="139"/>
      <c r="K32" s="139"/>
      <c r="L32" s="143">
        <v>16170.93</v>
      </c>
      <c r="M32" s="138"/>
      <c r="N32" s="110">
        <f t="shared" si="0"/>
        <v>16170.93</v>
      </c>
    </row>
    <row r="33" spans="1:14">
      <c r="A33" s="50"/>
      <c r="B33" s="41" t="s">
        <v>322</v>
      </c>
      <c r="C33" s="32" t="s">
        <v>95</v>
      </c>
      <c r="D33" s="146">
        <v>40501</v>
      </c>
      <c r="E33" s="146">
        <v>40504</v>
      </c>
      <c r="F33" s="129">
        <v>35874</v>
      </c>
      <c r="G33" s="136">
        <v>48512.79</v>
      </c>
      <c r="H33" s="139"/>
      <c r="I33" s="140"/>
      <c r="J33" s="139"/>
      <c r="K33" s="139"/>
      <c r="L33" s="136">
        <v>48512.79</v>
      </c>
      <c r="M33" s="138"/>
      <c r="N33" s="110">
        <f t="shared" si="0"/>
        <v>48512.79</v>
      </c>
    </row>
    <row r="34" spans="1:14">
      <c r="A34" s="50"/>
      <c r="B34" s="41" t="s">
        <v>323</v>
      </c>
      <c r="C34" s="32" t="s">
        <v>95</v>
      </c>
      <c r="D34" s="27">
        <v>40502</v>
      </c>
      <c r="E34" s="27">
        <v>40505</v>
      </c>
      <c r="F34" s="129">
        <v>35875</v>
      </c>
      <c r="G34" s="29">
        <v>48512.79</v>
      </c>
      <c r="H34" s="33"/>
      <c r="I34" s="38"/>
      <c r="J34" s="33"/>
      <c r="K34" s="33"/>
      <c r="L34" s="143">
        <v>48512.79</v>
      </c>
      <c r="M34" s="31"/>
      <c r="N34" s="110">
        <f t="shared" si="0"/>
        <v>48512.79</v>
      </c>
    </row>
    <row r="35" spans="1:14">
      <c r="A35" s="50"/>
      <c r="B35" s="41" t="s">
        <v>324</v>
      </c>
      <c r="C35" s="32" t="s">
        <v>95</v>
      </c>
      <c r="D35" s="27">
        <v>40502</v>
      </c>
      <c r="E35" s="27">
        <v>40504</v>
      </c>
      <c r="F35" s="129">
        <v>35876</v>
      </c>
      <c r="G35" s="29">
        <v>32341.86</v>
      </c>
      <c r="H35" s="33"/>
      <c r="I35" s="38"/>
      <c r="J35" s="33"/>
      <c r="K35" s="33"/>
      <c r="L35" s="143">
        <v>32341.86</v>
      </c>
      <c r="M35" s="31"/>
      <c r="N35" s="110">
        <f t="shared" si="0"/>
        <v>32341.86</v>
      </c>
    </row>
    <row r="36" spans="1:14">
      <c r="A36" s="50"/>
      <c r="B36" s="41" t="s">
        <v>325</v>
      </c>
      <c r="C36" s="32" t="s">
        <v>95</v>
      </c>
      <c r="D36" s="27">
        <v>40503</v>
      </c>
      <c r="E36" s="27">
        <v>40505</v>
      </c>
      <c r="F36" s="129">
        <v>35877</v>
      </c>
      <c r="G36" s="29">
        <v>32341.86</v>
      </c>
      <c r="H36" s="33"/>
      <c r="I36" s="38"/>
      <c r="J36" s="33"/>
      <c r="K36" s="33"/>
      <c r="L36" s="143">
        <v>32341.86</v>
      </c>
      <c r="M36" s="31"/>
      <c r="N36" s="110">
        <f t="shared" si="0"/>
        <v>32341.86</v>
      </c>
    </row>
    <row r="37" spans="1:14">
      <c r="A37" s="50"/>
      <c r="B37" s="41" t="s">
        <v>326</v>
      </c>
      <c r="C37" s="32" t="s">
        <v>95</v>
      </c>
      <c r="D37" s="27">
        <v>40503</v>
      </c>
      <c r="E37" s="27">
        <v>40504</v>
      </c>
      <c r="F37" s="129">
        <v>35878</v>
      </c>
      <c r="G37" s="29">
        <v>16170.93</v>
      </c>
      <c r="H37" s="33"/>
      <c r="I37" s="38"/>
      <c r="J37" s="33"/>
      <c r="K37" s="33"/>
      <c r="L37" s="143">
        <v>16170.93</v>
      </c>
      <c r="M37" s="31"/>
      <c r="N37" s="110">
        <f t="shared" si="0"/>
        <v>16170.93</v>
      </c>
    </row>
    <row r="38" spans="1:14">
      <c r="A38" s="50"/>
      <c r="B38" s="41" t="s">
        <v>327</v>
      </c>
      <c r="C38" s="32" t="s">
        <v>95</v>
      </c>
      <c r="D38" s="27">
        <v>40503</v>
      </c>
      <c r="E38" s="27">
        <v>40504</v>
      </c>
      <c r="F38" s="129">
        <v>35879</v>
      </c>
      <c r="G38" s="29">
        <v>23281.66</v>
      </c>
      <c r="H38" s="33"/>
      <c r="I38" s="38"/>
      <c r="J38" s="33"/>
      <c r="K38" s="33"/>
      <c r="L38" s="143">
        <v>23281.66</v>
      </c>
      <c r="M38" s="31"/>
      <c r="N38" s="110">
        <f t="shared" si="0"/>
        <v>23281.66</v>
      </c>
    </row>
    <row r="39" spans="1:14">
      <c r="A39" s="50"/>
      <c r="B39" s="41" t="s">
        <v>328</v>
      </c>
      <c r="C39" s="32" t="s">
        <v>95</v>
      </c>
      <c r="D39" s="27">
        <v>40504</v>
      </c>
      <c r="E39" s="27">
        <v>40505</v>
      </c>
      <c r="F39" s="129">
        <v>35880</v>
      </c>
      <c r="G39" s="29">
        <v>16170.93</v>
      </c>
      <c r="H39" s="33"/>
      <c r="I39" s="38"/>
      <c r="J39" s="33"/>
      <c r="K39" s="33"/>
      <c r="L39" s="143">
        <v>16170.93</v>
      </c>
      <c r="M39" s="31"/>
      <c r="N39" s="110">
        <f t="shared" si="0"/>
        <v>16170.93</v>
      </c>
    </row>
    <row r="40" spans="1:14">
      <c r="A40" s="50"/>
      <c r="B40" s="41"/>
      <c r="C40" s="32"/>
      <c r="D40" s="27"/>
      <c r="E40" s="27"/>
      <c r="F40" s="129"/>
      <c r="G40" s="29"/>
      <c r="H40" s="33"/>
      <c r="I40" s="38"/>
      <c r="J40" s="33"/>
      <c r="K40" s="33"/>
      <c r="L40" s="143"/>
      <c r="M40" s="31"/>
      <c r="N40" s="110">
        <f t="shared" si="0"/>
        <v>0</v>
      </c>
    </row>
    <row r="41" spans="1:14">
      <c r="A41" s="50"/>
      <c r="B41" s="41"/>
      <c r="C41" s="32"/>
      <c r="D41" s="27"/>
      <c r="E41" s="27"/>
      <c r="F41" s="129"/>
      <c r="G41" s="29"/>
      <c r="H41" s="33"/>
      <c r="I41" s="38"/>
      <c r="J41" s="33"/>
      <c r="K41" s="33"/>
      <c r="L41" s="143"/>
      <c r="M41" s="31"/>
      <c r="N41" s="109">
        <f>SUM(N6:N40)</f>
        <v>2226620</v>
      </c>
    </row>
    <row r="42" spans="1:14">
      <c r="A42" s="10" t="s">
        <v>18</v>
      </c>
      <c r="B42" s="59"/>
      <c r="C42" s="60"/>
      <c r="D42" s="130"/>
      <c r="E42" s="130"/>
      <c r="F42" s="55"/>
      <c r="G42" s="107">
        <f>SUM(G6:G41)</f>
        <v>2226620</v>
      </c>
      <c r="H42" s="107">
        <f>SUM(H6:H41)</f>
        <v>0</v>
      </c>
      <c r="I42" s="108">
        <f>SUM(I6:I32)</f>
        <v>0</v>
      </c>
      <c r="J42" s="108">
        <f>SUM(J6:J32)</f>
        <v>0</v>
      </c>
      <c r="K42" s="108">
        <f>SUM(K6:K32)</f>
        <v>94011.839999999997</v>
      </c>
      <c r="L42" s="108">
        <f>SUM(L6:L41)</f>
        <v>897774.18000000017</v>
      </c>
      <c r="M42" s="108">
        <f>SUM(M6:M41)</f>
        <v>1234833.98</v>
      </c>
      <c r="N42" s="109">
        <f>SUM(J42:M42)</f>
        <v>2226620</v>
      </c>
    </row>
    <row r="43" spans="1:14">
      <c r="A43" s="1"/>
      <c r="B43" s="1"/>
      <c r="C43" s="1"/>
      <c r="D43" s="46"/>
      <c r="E43" s="1"/>
      <c r="F43" s="54"/>
      <c r="G43" s="1"/>
      <c r="H43" s="3" t="s">
        <v>19</v>
      </c>
      <c r="I43" s="62"/>
      <c r="J43" s="49"/>
      <c r="K43" s="63"/>
      <c r="L43" s="49"/>
      <c r="M43" s="49"/>
      <c r="N43" s="1"/>
    </row>
    <row r="44" spans="1:14">
      <c r="A44" s="10" t="s">
        <v>20</v>
      </c>
      <c r="B44" s="10"/>
      <c r="C44" s="1"/>
      <c r="D44" s="46"/>
      <c r="E44" s="64" t="s">
        <v>21</v>
      </c>
      <c r="F44" s="64"/>
      <c r="G44" s="1" t="s">
        <v>22</v>
      </c>
      <c r="H44" s="65" t="s">
        <v>310</v>
      </c>
      <c r="I44" s="66"/>
      <c r="J44" s="67"/>
      <c r="K44" s="68"/>
      <c r="L44" s="69"/>
      <c r="M44" s="70"/>
      <c r="N44" s="1"/>
    </row>
    <row r="45" spans="1:14">
      <c r="A45" s="10" t="s">
        <v>23</v>
      </c>
      <c r="B45" s="9"/>
      <c r="C45" s="71"/>
      <c r="D45" s="1"/>
      <c r="E45" s="163">
        <v>509</v>
      </c>
      <c r="F45" s="163"/>
      <c r="G45" s="1"/>
      <c r="H45" s="72"/>
      <c r="I45" s="73"/>
      <c r="J45" s="69"/>
      <c r="K45" s="69"/>
      <c r="L45" s="69"/>
      <c r="M45" s="70"/>
      <c r="N45" s="74"/>
    </row>
    <row r="46" spans="1:14">
      <c r="A46" s="10" t="s">
        <v>24</v>
      </c>
      <c r="B46" s="1"/>
      <c r="C46" s="75">
        <v>0</v>
      </c>
      <c r="D46" s="1"/>
      <c r="E46" s="1"/>
      <c r="F46" s="1"/>
      <c r="G46" s="1"/>
      <c r="H46" s="64"/>
      <c r="I46" s="23"/>
      <c r="J46" s="70"/>
      <c r="K46" s="70"/>
      <c r="L46" s="70"/>
      <c r="M46" s="70"/>
      <c r="N46" s="74"/>
    </row>
    <row r="47" spans="1:14">
      <c r="A47" s="1"/>
      <c r="B47" s="1"/>
      <c r="C47" s="61">
        <f>((C45+C46)*E45)</f>
        <v>0</v>
      </c>
      <c r="D47" s="1"/>
      <c r="E47" s="1"/>
      <c r="F47" s="1"/>
      <c r="G47" s="1"/>
      <c r="H47" s="70"/>
      <c r="I47" s="70"/>
      <c r="J47" s="70"/>
      <c r="K47" s="1"/>
      <c r="L47" s="70"/>
      <c r="M47" s="70"/>
      <c r="N47" s="74"/>
    </row>
    <row r="48" spans="1:14">
      <c r="A48" s="10" t="s">
        <v>25</v>
      </c>
      <c r="B48" s="1" t="s">
        <v>26</v>
      </c>
      <c r="C48" s="57">
        <v>0</v>
      </c>
      <c r="D48" s="1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64" t="s">
        <v>16</v>
      </c>
      <c r="B49" s="164"/>
      <c r="C49" s="61">
        <f>SUM(C47+C48)</f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46"/>
    </row>
  </sheetData>
  <mergeCells count="5">
    <mergeCell ref="B3:D3"/>
    <mergeCell ref="K3:M3"/>
    <mergeCell ref="H4:I4"/>
    <mergeCell ref="E45:F45"/>
    <mergeCell ref="A49:B49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1"/>
  <sheetViews>
    <sheetView topLeftCell="A4" workbookViewId="0">
      <selection activeCell="B40" sqref="B40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40506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2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287</v>
      </c>
      <c r="B6" s="13" t="s">
        <v>34</v>
      </c>
      <c r="C6" s="51" t="s">
        <v>57</v>
      </c>
      <c r="D6" s="15">
        <v>40504</v>
      </c>
      <c r="E6" s="15">
        <v>40506</v>
      </c>
      <c r="F6" s="16">
        <v>35838</v>
      </c>
      <c r="G6" s="17">
        <v>42000</v>
      </c>
      <c r="H6" s="17"/>
      <c r="I6" s="18"/>
      <c r="J6" s="17">
        <v>42000</v>
      </c>
      <c r="K6" s="19"/>
      <c r="L6" s="17"/>
      <c r="M6" s="17"/>
      <c r="N6" s="110">
        <f t="shared" ref="N6:N32" si="0">SUM(G6+I6)</f>
        <v>42000</v>
      </c>
    </row>
    <row r="7" spans="1:14">
      <c r="A7" s="12" t="s">
        <v>233</v>
      </c>
      <c r="B7" s="13" t="s">
        <v>288</v>
      </c>
      <c r="C7" s="119" t="s">
        <v>289</v>
      </c>
      <c r="D7" s="15">
        <v>40514</v>
      </c>
      <c r="E7" s="15">
        <v>40515</v>
      </c>
      <c r="F7" s="16">
        <v>35839</v>
      </c>
      <c r="G7" s="17">
        <v>19596.5</v>
      </c>
      <c r="H7" s="17"/>
      <c r="I7" s="18"/>
      <c r="J7" s="17"/>
      <c r="K7" s="19"/>
      <c r="L7" s="77"/>
      <c r="M7" s="21">
        <v>19596.5</v>
      </c>
      <c r="N7" s="110">
        <f t="shared" si="0"/>
        <v>19596.5</v>
      </c>
    </row>
    <row r="8" spans="1:14">
      <c r="A8" s="12" t="s">
        <v>233</v>
      </c>
      <c r="B8" s="15" t="s">
        <v>290</v>
      </c>
      <c r="C8" s="15" t="s">
        <v>291</v>
      </c>
      <c r="D8" s="15">
        <v>40538</v>
      </c>
      <c r="E8" s="15">
        <v>40539</v>
      </c>
      <c r="F8" s="16">
        <v>35840</v>
      </c>
      <c r="G8" s="17">
        <v>47846</v>
      </c>
      <c r="H8" s="17"/>
      <c r="I8" s="18"/>
      <c r="J8" s="17"/>
      <c r="K8" s="19"/>
      <c r="L8" s="17"/>
      <c r="M8" s="23">
        <v>47846</v>
      </c>
      <c r="N8" s="110">
        <f t="shared" si="0"/>
        <v>47846</v>
      </c>
    </row>
    <row r="9" spans="1:14">
      <c r="A9" s="12" t="s">
        <v>212</v>
      </c>
      <c r="B9" s="13" t="s">
        <v>292</v>
      </c>
      <c r="C9" s="15" t="s">
        <v>293</v>
      </c>
      <c r="D9" s="15">
        <v>40501</v>
      </c>
      <c r="E9" s="15">
        <v>40503</v>
      </c>
      <c r="F9" s="16">
        <v>35841</v>
      </c>
      <c r="G9" s="17">
        <v>435704</v>
      </c>
      <c r="H9" s="24"/>
      <c r="I9" s="18"/>
      <c r="J9" s="17"/>
      <c r="K9" s="19"/>
      <c r="L9" s="17"/>
      <c r="M9" s="17">
        <v>435704</v>
      </c>
      <c r="N9" s="110">
        <f t="shared" si="0"/>
        <v>435704</v>
      </c>
    </row>
    <row r="10" spans="1:14">
      <c r="A10" s="25" t="s">
        <v>253</v>
      </c>
      <c r="B10" s="26" t="s">
        <v>294</v>
      </c>
      <c r="C10" s="27" t="s">
        <v>17</v>
      </c>
      <c r="D10" s="27">
        <v>40506</v>
      </c>
      <c r="E10" s="27">
        <v>40510</v>
      </c>
      <c r="F10" s="28">
        <v>35843</v>
      </c>
      <c r="G10" s="17">
        <v>97964</v>
      </c>
      <c r="H10" s="29"/>
      <c r="I10" s="30"/>
      <c r="J10" s="17">
        <v>97964</v>
      </c>
      <c r="K10" s="19"/>
      <c r="L10" s="17"/>
      <c r="M10" s="31"/>
      <c r="N10" s="110">
        <f t="shared" si="0"/>
        <v>97964</v>
      </c>
    </row>
    <row r="11" spans="1:14">
      <c r="A11" s="25" t="s">
        <v>253</v>
      </c>
      <c r="B11" s="26" t="s">
        <v>295</v>
      </c>
      <c r="C11" s="27" t="s">
        <v>296</v>
      </c>
      <c r="D11" s="27">
        <v>40539</v>
      </c>
      <c r="E11" s="27">
        <v>40541</v>
      </c>
      <c r="F11" s="32">
        <v>35820</v>
      </c>
      <c r="G11" s="29">
        <v>114016</v>
      </c>
      <c r="H11" s="29"/>
      <c r="I11" s="30"/>
      <c r="J11" s="29"/>
      <c r="K11" s="19"/>
      <c r="L11" s="29"/>
      <c r="M11" s="29">
        <v>114016</v>
      </c>
      <c r="N11" s="110">
        <f t="shared" si="0"/>
        <v>114016</v>
      </c>
    </row>
    <row r="12" spans="1:14">
      <c r="A12" s="25" t="s">
        <v>233</v>
      </c>
      <c r="B12" s="26" t="s">
        <v>297</v>
      </c>
      <c r="C12" s="32" t="s">
        <v>17</v>
      </c>
      <c r="D12" s="27">
        <v>40506</v>
      </c>
      <c r="E12" s="27">
        <v>40507</v>
      </c>
      <c r="F12" s="32">
        <v>35844</v>
      </c>
      <c r="G12" s="17">
        <v>15000</v>
      </c>
      <c r="H12" s="29"/>
      <c r="I12" s="30"/>
      <c r="J12" s="29"/>
      <c r="K12" s="17">
        <v>15000</v>
      </c>
      <c r="L12" s="17"/>
      <c r="M12" s="33"/>
      <c r="N12" s="110">
        <f t="shared" si="0"/>
        <v>15000</v>
      </c>
    </row>
    <row r="13" spans="1:14">
      <c r="A13" s="34"/>
      <c r="B13" s="35" t="s">
        <v>74</v>
      </c>
      <c r="C13" s="36"/>
      <c r="D13" s="37"/>
      <c r="E13" s="37"/>
      <c r="F13" s="36">
        <v>35845</v>
      </c>
      <c r="G13" s="17"/>
      <c r="H13" s="33" t="s">
        <v>35</v>
      </c>
      <c r="I13" s="38">
        <v>2450</v>
      </c>
      <c r="J13" s="17">
        <v>2450</v>
      </c>
      <c r="K13" s="29"/>
      <c r="L13" s="17"/>
      <c r="M13" s="39"/>
      <c r="N13" s="110">
        <f t="shared" si="0"/>
        <v>2450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774576.5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772126.5</v>
      </c>
      <c r="H34" s="107">
        <f>SUM(H6:H33)</f>
        <v>0</v>
      </c>
      <c r="I34" s="108">
        <f>SUM(I6:I32)</f>
        <v>2450</v>
      </c>
      <c r="J34" s="108">
        <f>SUM(J6:J32)</f>
        <v>142414</v>
      </c>
      <c r="K34" s="108">
        <f>SUM(K6:K32)</f>
        <v>15000</v>
      </c>
      <c r="L34" s="108">
        <f>SUM(L6:L33)</f>
        <v>0</v>
      </c>
      <c r="M34" s="108">
        <f>SUM(M6:M33)</f>
        <v>617162.5</v>
      </c>
      <c r="N34" s="109">
        <f>SUM(J34:M34)</f>
        <v>774576.5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181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92129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50285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142414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1"/>
  <sheetViews>
    <sheetView topLeftCell="A19" workbookViewId="0">
      <selection activeCell="C39" sqref="C39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40505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2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285</v>
      </c>
      <c r="C6" s="51" t="s">
        <v>17</v>
      </c>
      <c r="D6" s="15"/>
      <c r="E6" s="15"/>
      <c r="F6" s="16">
        <v>35837</v>
      </c>
      <c r="G6" s="17"/>
      <c r="H6" s="17" t="s">
        <v>286</v>
      </c>
      <c r="I6" s="18">
        <v>66170</v>
      </c>
      <c r="J6" s="17">
        <v>66170</v>
      </c>
      <c r="K6" s="19"/>
      <c r="L6" s="17"/>
      <c r="M6" s="17"/>
      <c r="N6" s="110">
        <f t="shared" ref="N6:N32" si="0">SUM(G6+I6)</f>
        <v>66170</v>
      </c>
    </row>
    <row r="7" spans="1:14">
      <c r="A7" s="12"/>
      <c r="B7" s="13"/>
      <c r="C7" s="119"/>
      <c r="D7" s="15"/>
      <c r="E7" s="15"/>
      <c r="F7" s="16"/>
      <c r="G7" s="17"/>
      <c r="H7" s="17"/>
      <c r="I7" s="18"/>
      <c r="J7" s="17"/>
      <c r="K7" s="19"/>
      <c r="L7" s="77"/>
      <c r="M7" s="21"/>
      <c r="N7" s="110">
        <f t="shared" si="0"/>
        <v>0</v>
      </c>
    </row>
    <row r="8" spans="1:14">
      <c r="A8" s="12"/>
      <c r="B8" s="15"/>
      <c r="C8" s="15"/>
      <c r="D8" s="15"/>
      <c r="E8" s="15"/>
      <c r="F8" s="16"/>
      <c r="G8" s="17"/>
      <c r="H8" s="17"/>
      <c r="I8" s="18"/>
      <c r="J8" s="17"/>
      <c r="K8" s="19"/>
      <c r="L8" s="17"/>
      <c r="M8" s="23"/>
      <c r="N8" s="110">
        <f t="shared" si="0"/>
        <v>0</v>
      </c>
    </row>
    <row r="9" spans="1:14">
      <c r="A9" s="12"/>
      <c r="B9" s="13"/>
      <c r="C9" s="15"/>
      <c r="D9" s="15"/>
      <c r="E9" s="15"/>
      <c r="F9" s="16"/>
      <c r="G9" s="17"/>
      <c r="H9" s="24"/>
      <c r="I9" s="18"/>
      <c r="J9" s="17"/>
      <c r="K9" s="19"/>
      <c r="L9" s="17"/>
      <c r="M9" s="23"/>
      <c r="N9" s="110">
        <f t="shared" si="0"/>
        <v>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66170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0</v>
      </c>
      <c r="H34" s="107">
        <f>SUM(H6:H33)</f>
        <v>0</v>
      </c>
      <c r="I34" s="108">
        <f>SUM(I6:I32)</f>
        <v>66170</v>
      </c>
      <c r="J34" s="108">
        <f>SUM(J6:J32)</f>
        <v>66170</v>
      </c>
      <c r="K34" s="108">
        <f>SUM(K6:K32)</f>
        <v>0</v>
      </c>
      <c r="L34" s="108">
        <f>SUM(L6:L33)</f>
        <v>0</v>
      </c>
      <c r="M34" s="108">
        <f>SUM(M6:M33)</f>
        <v>0</v>
      </c>
      <c r="N34" s="109">
        <f>SUM(J34:M34)</f>
        <v>66170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130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66170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0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66170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sqref="A1:N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40505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2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47</v>
      </c>
      <c r="C6" s="51" t="s">
        <v>17</v>
      </c>
      <c r="D6" s="15"/>
      <c r="E6" s="15"/>
      <c r="F6" s="16">
        <v>35833</v>
      </c>
      <c r="G6" s="17"/>
      <c r="H6" s="17" t="s">
        <v>282</v>
      </c>
      <c r="I6" s="18">
        <v>45810</v>
      </c>
      <c r="J6" s="17"/>
      <c r="K6" s="19">
        <v>45810</v>
      </c>
      <c r="L6" s="17"/>
      <c r="M6" s="17"/>
      <c r="N6" s="110">
        <f t="shared" ref="N6:N32" si="0">SUM(G6+I6)</f>
        <v>45810</v>
      </c>
    </row>
    <row r="7" spans="1:14">
      <c r="A7" s="12"/>
      <c r="B7" s="13" t="s">
        <v>82</v>
      </c>
      <c r="C7" s="119" t="s">
        <v>17</v>
      </c>
      <c r="D7" s="15">
        <v>40504</v>
      </c>
      <c r="E7" s="15">
        <v>40505</v>
      </c>
      <c r="F7" s="16">
        <v>35834</v>
      </c>
      <c r="G7" s="17">
        <v>24941</v>
      </c>
      <c r="H7" s="17"/>
      <c r="I7" s="18"/>
      <c r="J7" s="17"/>
      <c r="K7" s="19">
        <v>24941</v>
      </c>
      <c r="L7" s="77"/>
      <c r="M7" s="21"/>
      <c r="N7" s="110">
        <f t="shared" si="0"/>
        <v>24941</v>
      </c>
    </row>
    <row r="8" spans="1:14">
      <c r="A8" s="12"/>
      <c r="B8" s="15" t="s">
        <v>283</v>
      </c>
      <c r="C8" s="15" t="s">
        <v>17</v>
      </c>
      <c r="D8" s="15">
        <v>40505</v>
      </c>
      <c r="E8" s="15">
        <v>40506</v>
      </c>
      <c r="F8" s="16">
        <v>35835</v>
      </c>
      <c r="G8" s="17">
        <v>24941</v>
      </c>
      <c r="H8" s="17"/>
      <c r="I8" s="18"/>
      <c r="J8" s="17"/>
      <c r="K8" s="19">
        <v>24941</v>
      </c>
      <c r="L8" s="17"/>
      <c r="M8" s="23"/>
      <c r="N8" s="110">
        <f t="shared" si="0"/>
        <v>24941</v>
      </c>
    </row>
    <row r="9" spans="1:14">
      <c r="A9" s="12"/>
      <c r="B9" s="13" t="s">
        <v>284</v>
      </c>
      <c r="C9" s="15" t="s">
        <v>17</v>
      </c>
      <c r="D9" s="15"/>
      <c r="E9" s="15"/>
      <c r="F9" s="16">
        <v>35836</v>
      </c>
      <c r="G9" s="17"/>
      <c r="H9" s="24" t="s">
        <v>35</v>
      </c>
      <c r="I9" s="18">
        <v>2000</v>
      </c>
      <c r="J9" s="17">
        <v>2000</v>
      </c>
      <c r="K9" s="19"/>
      <c r="L9" s="17"/>
      <c r="M9" s="23"/>
      <c r="N9" s="110">
        <f t="shared" si="0"/>
        <v>2000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97692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49882</v>
      </c>
      <c r="H34" s="107">
        <f>SUM(H6:H33)</f>
        <v>0</v>
      </c>
      <c r="I34" s="108">
        <f>SUM(I6:I32)</f>
        <v>47810</v>
      </c>
      <c r="J34" s="108">
        <f>SUM(J6:J32)</f>
        <v>2000</v>
      </c>
      <c r="K34" s="108">
        <f>SUM(K6:K32)</f>
        <v>95692</v>
      </c>
      <c r="L34" s="108">
        <f>SUM(L6:L33)</f>
        <v>0</v>
      </c>
      <c r="M34" s="108">
        <f>SUM(M6:M33)</f>
        <v>0</v>
      </c>
      <c r="N34" s="109">
        <f>SUM(J34:M34)</f>
        <v>97692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/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2000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2000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1"/>
  <sheetViews>
    <sheetView topLeftCell="A4" workbookViewId="0">
      <selection activeCell="K7" sqref="K7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27</v>
      </c>
      <c r="F3" s="8"/>
      <c r="G3" s="1"/>
      <c r="H3" s="1"/>
      <c r="I3" s="1"/>
      <c r="J3" s="9"/>
      <c r="K3" s="162">
        <v>40504</v>
      </c>
      <c r="L3" s="162"/>
      <c r="M3" s="162"/>
      <c r="N3" s="10" t="s">
        <v>276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2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127</v>
      </c>
      <c r="B6" s="13" t="s">
        <v>277</v>
      </c>
      <c r="C6" s="51" t="s">
        <v>17</v>
      </c>
      <c r="D6" s="15">
        <v>40502</v>
      </c>
      <c r="E6" s="15">
        <v>40504</v>
      </c>
      <c r="F6" s="16">
        <v>35824</v>
      </c>
      <c r="G6" s="17">
        <v>41738</v>
      </c>
      <c r="H6" s="17"/>
      <c r="I6" s="18"/>
      <c r="J6" s="17">
        <v>41738</v>
      </c>
      <c r="K6" s="19"/>
      <c r="L6" s="17"/>
      <c r="M6" s="17"/>
      <c r="N6" s="110">
        <f t="shared" ref="N6:N32" si="0">SUM(G6+I6)</f>
        <v>41738</v>
      </c>
    </row>
    <row r="7" spans="1:14">
      <c r="A7" s="12"/>
      <c r="B7" s="13" t="s">
        <v>278</v>
      </c>
      <c r="C7" s="119" t="s">
        <v>17</v>
      </c>
      <c r="D7" s="15"/>
      <c r="E7" s="15"/>
      <c r="F7" s="16">
        <v>35825</v>
      </c>
      <c r="G7" s="17"/>
      <c r="H7" s="17" t="s">
        <v>279</v>
      </c>
      <c r="I7" s="18">
        <v>86530</v>
      </c>
      <c r="J7" s="17"/>
      <c r="K7" s="19">
        <v>86530</v>
      </c>
      <c r="L7" s="77"/>
      <c r="M7" s="21"/>
      <c r="N7" s="110">
        <f t="shared" si="0"/>
        <v>86530</v>
      </c>
    </row>
    <row r="8" spans="1:14">
      <c r="A8" s="12" t="s">
        <v>215</v>
      </c>
      <c r="B8" s="15" t="s">
        <v>280</v>
      </c>
      <c r="C8" s="15" t="s">
        <v>17</v>
      </c>
      <c r="D8" s="15">
        <v>40502</v>
      </c>
      <c r="E8" s="15">
        <v>40504</v>
      </c>
      <c r="F8" s="16">
        <v>35826</v>
      </c>
      <c r="G8" s="17">
        <v>40000</v>
      </c>
      <c r="H8" s="17"/>
      <c r="I8" s="18"/>
      <c r="J8" s="17">
        <v>40000</v>
      </c>
      <c r="K8" s="19"/>
      <c r="L8" s="17"/>
      <c r="M8" s="23"/>
      <c r="N8" s="110">
        <f t="shared" si="0"/>
        <v>40000</v>
      </c>
    </row>
    <row r="9" spans="1:14">
      <c r="A9" s="12" t="s">
        <v>212</v>
      </c>
      <c r="B9" s="13" t="s">
        <v>281</v>
      </c>
      <c r="C9" s="15" t="s">
        <v>17</v>
      </c>
      <c r="D9" s="15">
        <v>40503</v>
      </c>
      <c r="E9" s="15">
        <v>40504</v>
      </c>
      <c r="F9" s="16">
        <v>35827</v>
      </c>
      <c r="G9" s="17">
        <v>22905</v>
      </c>
      <c r="H9" s="24"/>
      <c r="I9" s="18"/>
      <c r="J9" s="17">
        <v>22905</v>
      </c>
      <c r="K9" s="19"/>
      <c r="L9" s="17"/>
      <c r="M9" s="23"/>
      <c r="N9" s="110">
        <f t="shared" si="0"/>
        <v>22905</v>
      </c>
    </row>
    <row r="10" spans="1:14">
      <c r="A10" s="25"/>
      <c r="B10" s="26" t="s">
        <v>34</v>
      </c>
      <c r="C10" s="27" t="s">
        <v>35</v>
      </c>
      <c r="D10" s="27"/>
      <c r="E10" s="27"/>
      <c r="F10" s="28">
        <v>35828</v>
      </c>
      <c r="G10" s="17"/>
      <c r="H10" s="29" t="s">
        <v>35</v>
      </c>
      <c r="I10" s="30">
        <v>3400</v>
      </c>
      <c r="J10" s="29">
        <v>3400</v>
      </c>
      <c r="K10" s="19"/>
      <c r="L10" s="17"/>
      <c r="M10" s="31"/>
      <c r="N10" s="110">
        <f t="shared" si="0"/>
        <v>3400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194573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104643</v>
      </c>
      <c r="H34" s="107">
        <f>SUM(H6:H33)</f>
        <v>0</v>
      </c>
      <c r="I34" s="108">
        <f>SUM(I6:I32)</f>
        <v>89930</v>
      </c>
      <c r="J34" s="108">
        <f>SUM(J6:J32)</f>
        <v>108043</v>
      </c>
      <c r="K34" s="108">
        <f>SUM(K6:K32)</f>
        <v>86530</v>
      </c>
      <c r="L34" s="108">
        <f>SUM(L6:L33)</f>
        <v>0</v>
      </c>
      <c r="M34" s="108">
        <f>SUM(M6:M33)</f>
        <v>0</v>
      </c>
      <c r="N34" s="109">
        <f>SUM(J34:M34)</f>
        <v>194573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202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102818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5225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108043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1"/>
  <sheetViews>
    <sheetView topLeftCell="A22" workbookViewId="0">
      <selection activeCell="C41" sqref="C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27</v>
      </c>
      <c r="F3" s="8"/>
      <c r="G3" s="1"/>
      <c r="H3" s="1"/>
      <c r="I3" s="1"/>
      <c r="J3" s="9"/>
      <c r="K3" s="162">
        <v>40503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2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76</v>
      </c>
      <c r="B6" s="13" t="s">
        <v>273</v>
      </c>
      <c r="C6" s="51" t="s">
        <v>17</v>
      </c>
      <c r="D6" s="15">
        <v>40503</v>
      </c>
      <c r="E6" s="15">
        <v>40505</v>
      </c>
      <c r="F6" s="16">
        <v>35821</v>
      </c>
      <c r="G6" s="17">
        <v>49882</v>
      </c>
      <c r="H6" s="17"/>
      <c r="I6" s="18"/>
      <c r="J6" s="17"/>
      <c r="K6" s="19">
        <v>49882</v>
      </c>
      <c r="L6" s="17"/>
      <c r="M6" s="17"/>
      <c r="N6" s="110">
        <f t="shared" ref="N6:N32" si="0">SUM(G6+I6)</f>
        <v>49882</v>
      </c>
    </row>
    <row r="7" spans="1:14">
      <c r="A7" s="12" t="s">
        <v>152</v>
      </c>
      <c r="B7" s="13" t="s">
        <v>274</v>
      </c>
      <c r="C7" s="119" t="s">
        <v>17</v>
      </c>
      <c r="D7" s="15">
        <v>40503</v>
      </c>
      <c r="E7" s="15">
        <v>40506</v>
      </c>
      <c r="F7" s="16">
        <v>35822</v>
      </c>
      <c r="G7" s="17">
        <v>73473</v>
      </c>
      <c r="H7" s="17"/>
      <c r="I7" s="18"/>
      <c r="J7" s="17"/>
      <c r="K7" s="19">
        <v>73473</v>
      </c>
      <c r="L7" s="77"/>
      <c r="M7" s="21"/>
      <c r="N7" s="110">
        <f t="shared" si="0"/>
        <v>73473</v>
      </c>
    </row>
    <row r="8" spans="1:14">
      <c r="A8" s="12" t="s">
        <v>51</v>
      </c>
      <c r="B8" s="15" t="s">
        <v>275</v>
      </c>
      <c r="C8" s="15" t="s">
        <v>17</v>
      </c>
      <c r="D8" s="15">
        <v>40503</v>
      </c>
      <c r="E8" s="15">
        <v>40507</v>
      </c>
      <c r="F8" s="16">
        <v>35823</v>
      </c>
      <c r="G8" s="17">
        <v>97964</v>
      </c>
      <c r="H8" s="17"/>
      <c r="I8" s="18"/>
      <c r="J8" s="17">
        <v>97964</v>
      </c>
      <c r="K8" s="19"/>
      <c r="L8" s="17"/>
      <c r="M8" s="23"/>
      <c r="N8" s="110">
        <f t="shared" si="0"/>
        <v>97964</v>
      </c>
    </row>
    <row r="9" spans="1:14">
      <c r="A9" s="12"/>
      <c r="B9" s="13"/>
      <c r="C9" s="15"/>
      <c r="D9" s="15"/>
      <c r="E9" s="15"/>
      <c r="F9" s="16"/>
      <c r="G9" s="17"/>
      <c r="H9" s="24"/>
      <c r="I9" s="18"/>
      <c r="J9" s="17"/>
      <c r="K9" s="19"/>
      <c r="L9" s="17"/>
      <c r="M9" s="23"/>
      <c r="N9" s="110">
        <f t="shared" si="0"/>
        <v>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221319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221319</v>
      </c>
      <c r="H34" s="107">
        <f>SUM(H6:H33)</f>
        <v>0</v>
      </c>
      <c r="I34" s="108">
        <f>SUM(I6:I32)</f>
        <v>0</v>
      </c>
      <c r="J34" s="108">
        <f>SUM(J6:J32)</f>
        <v>97964</v>
      </c>
      <c r="K34" s="108">
        <f>SUM(K6:K32)</f>
        <v>123355</v>
      </c>
      <c r="L34" s="108">
        <f>SUM(L6:L33)</f>
        <v>0</v>
      </c>
      <c r="M34" s="108">
        <f>SUM(M6:M33)</f>
        <v>0</v>
      </c>
      <c r="N34" s="109">
        <f>SUM(J34:M34)</f>
        <v>221319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120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61080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37000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98080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sqref="A1:N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40503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272</v>
      </c>
      <c r="C6" s="51" t="s">
        <v>17</v>
      </c>
      <c r="D6" s="15"/>
      <c r="E6" s="15"/>
      <c r="F6" s="16">
        <v>35820</v>
      </c>
      <c r="G6" s="17"/>
      <c r="H6" s="17" t="s">
        <v>35</v>
      </c>
      <c r="I6" s="18">
        <v>7050</v>
      </c>
      <c r="J6" s="17">
        <v>7050</v>
      </c>
      <c r="K6" s="19"/>
      <c r="L6" s="17"/>
      <c r="M6" s="17"/>
      <c r="N6" s="110">
        <f t="shared" ref="N6:N32" si="0">SUM(G6+I6)</f>
        <v>7050</v>
      </c>
    </row>
    <row r="7" spans="1:14">
      <c r="A7" s="12"/>
      <c r="B7" s="13"/>
      <c r="C7" s="119"/>
      <c r="D7" s="15"/>
      <c r="E7" s="15"/>
      <c r="F7" s="16"/>
      <c r="G7" s="17"/>
      <c r="H7" s="17"/>
      <c r="I7" s="18"/>
      <c r="J7" s="17"/>
      <c r="K7" s="19"/>
      <c r="L7" s="77"/>
      <c r="M7" s="21"/>
      <c r="N7" s="110">
        <f t="shared" si="0"/>
        <v>0</v>
      </c>
    </row>
    <row r="8" spans="1:14">
      <c r="A8" s="12"/>
      <c r="B8" s="15"/>
      <c r="C8" s="15"/>
      <c r="D8" s="15"/>
      <c r="E8" s="15"/>
      <c r="F8" s="16"/>
      <c r="G8" s="17"/>
      <c r="H8" s="17"/>
      <c r="I8" s="18"/>
      <c r="J8" s="17"/>
      <c r="K8" s="19"/>
      <c r="L8" s="17"/>
      <c r="M8" s="23"/>
      <c r="N8" s="110">
        <f t="shared" si="0"/>
        <v>0</v>
      </c>
    </row>
    <row r="9" spans="1:14">
      <c r="A9" s="12"/>
      <c r="B9" s="13"/>
      <c r="C9" s="15"/>
      <c r="D9" s="15"/>
      <c r="E9" s="15"/>
      <c r="F9" s="16"/>
      <c r="G9" s="17"/>
      <c r="H9" s="24"/>
      <c r="I9" s="18"/>
      <c r="J9" s="17"/>
      <c r="K9" s="19"/>
      <c r="L9" s="17"/>
      <c r="M9" s="23"/>
      <c r="N9" s="110">
        <f t="shared" si="0"/>
        <v>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7050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0</v>
      </c>
      <c r="H34" s="107">
        <f>SUM(H6:H33)</f>
        <v>0</v>
      </c>
      <c r="I34" s="108">
        <f>SUM(I6:I32)</f>
        <v>7050</v>
      </c>
      <c r="J34" s="108">
        <f>SUM(J6:J32)</f>
        <v>7050</v>
      </c>
      <c r="K34" s="108">
        <f>SUM(K6:K32)</f>
        <v>0</v>
      </c>
      <c r="L34" s="108">
        <f>SUM(L6:L33)</f>
        <v>0</v>
      </c>
      <c r="M34" s="108">
        <f>SUM(M6:M33)</f>
        <v>0</v>
      </c>
      <c r="N34" s="109">
        <f>SUM(J34:M34)</f>
        <v>7050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/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7050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7050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24" sqref="C24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  <col min="14" max="14" width="12.1406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40512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365</v>
      </c>
      <c r="C6" s="119" t="s">
        <v>366</v>
      </c>
      <c r="D6" s="15">
        <v>40510</v>
      </c>
      <c r="E6" s="15">
        <v>40512</v>
      </c>
      <c r="F6" s="16">
        <v>35922</v>
      </c>
      <c r="G6" s="17">
        <v>49882</v>
      </c>
      <c r="H6" s="17"/>
      <c r="I6" s="18"/>
      <c r="J6" s="17"/>
      <c r="K6" s="17">
        <v>49882</v>
      </c>
      <c r="L6" s="77"/>
      <c r="M6" s="21"/>
      <c r="N6" s="110">
        <f t="shared" ref="N6:N30" si="0">SUM(G6+I6)</f>
        <v>49882</v>
      </c>
    </row>
    <row r="7" spans="1:14">
      <c r="A7" s="12"/>
      <c r="B7" s="13" t="s">
        <v>367</v>
      </c>
      <c r="C7" s="15" t="s">
        <v>368</v>
      </c>
      <c r="D7" s="15">
        <v>40507</v>
      </c>
      <c r="E7" s="15">
        <v>40509</v>
      </c>
      <c r="F7" s="16">
        <v>35921</v>
      </c>
      <c r="G7" s="17">
        <v>38684</v>
      </c>
      <c r="H7" s="24"/>
      <c r="I7" s="18"/>
      <c r="J7" s="17"/>
      <c r="K7" s="17"/>
      <c r="L7" s="17"/>
      <c r="M7" s="17">
        <v>38684</v>
      </c>
      <c r="N7" s="110">
        <f t="shared" si="0"/>
        <v>38684</v>
      </c>
    </row>
    <row r="8" spans="1:14">
      <c r="A8" s="25"/>
      <c r="B8" s="26" t="s">
        <v>369</v>
      </c>
      <c r="C8" s="27" t="s">
        <v>154</v>
      </c>
      <c r="D8" s="27">
        <v>40509</v>
      </c>
      <c r="E8" s="27">
        <v>40510</v>
      </c>
      <c r="F8" s="28">
        <v>35920</v>
      </c>
      <c r="G8" s="17">
        <v>23414</v>
      </c>
      <c r="H8" s="29"/>
      <c r="I8" s="30"/>
      <c r="J8" s="17"/>
      <c r="K8" s="17"/>
      <c r="L8" s="17"/>
      <c r="M8" s="17">
        <v>23414</v>
      </c>
      <c r="N8" s="110">
        <f t="shared" si="0"/>
        <v>23414</v>
      </c>
    </row>
    <row r="9" spans="1:14">
      <c r="A9" s="25"/>
      <c r="B9" s="26" t="s">
        <v>370</v>
      </c>
      <c r="C9" s="27" t="s">
        <v>17</v>
      </c>
      <c r="D9" s="27">
        <v>40510</v>
      </c>
      <c r="E9" s="27">
        <v>40512</v>
      </c>
      <c r="F9" s="32">
        <v>35919</v>
      </c>
      <c r="G9" s="29">
        <v>41738</v>
      </c>
      <c r="H9" s="29"/>
      <c r="I9" s="30"/>
      <c r="J9" s="29"/>
      <c r="K9" s="29">
        <v>41738</v>
      </c>
      <c r="L9" s="29"/>
      <c r="M9" s="29"/>
      <c r="N9" s="110">
        <f t="shared" si="0"/>
        <v>41738</v>
      </c>
    </row>
    <row r="10" spans="1:14">
      <c r="A10" s="12"/>
      <c r="B10" s="15" t="s">
        <v>371</v>
      </c>
      <c r="C10" s="15" t="s">
        <v>17</v>
      </c>
      <c r="D10" s="15">
        <v>40510</v>
      </c>
      <c r="E10" s="15">
        <v>40512</v>
      </c>
      <c r="F10" s="16">
        <v>35918</v>
      </c>
      <c r="G10" s="17">
        <v>49882</v>
      </c>
      <c r="H10" s="17"/>
      <c r="I10" s="18"/>
      <c r="J10" s="17"/>
      <c r="K10" s="17">
        <v>49882</v>
      </c>
      <c r="L10" s="17"/>
      <c r="M10" s="17"/>
      <c r="N10" s="110">
        <f t="shared" si="0"/>
        <v>49882</v>
      </c>
    </row>
    <row r="11" spans="1:14">
      <c r="A11" s="34"/>
      <c r="B11" s="35" t="s">
        <v>272</v>
      </c>
      <c r="C11" s="36" t="s">
        <v>35</v>
      </c>
      <c r="D11" s="37"/>
      <c r="E11" s="37"/>
      <c r="F11" s="36">
        <v>35919</v>
      </c>
      <c r="G11" s="17"/>
      <c r="H11" s="33" t="s">
        <v>35</v>
      </c>
      <c r="I11" s="38">
        <v>6500</v>
      </c>
      <c r="J11" s="17">
        <v>6500</v>
      </c>
      <c r="K11" s="29"/>
      <c r="L11" s="17"/>
      <c r="M11" s="39"/>
      <c r="N11" s="110">
        <f t="shared" si="0"/>
        <v>6500</v>
      </c>
    </row>
    <row r="12" spans="1:14">
      <c r="A12" s="25"/>
      <c r="B12" s="26"/>
      <c r="C12" s="32"/>
      <c r="D12" s="40"/>
      <c r="E12" s="27"/>
      <c r="F12" s="32"/>
      <c r="G12" s="17"/>
      <c r="H12" s="33"/>
      <c r="I12" s="38"/>
      <c r="J12" s="6"/>
      <c r="K12" s="29"/>
      <c r="L12" s="17"/>
      <c r="M12" s="31"/>
      <c r="N12" s="110">
        <f t="shared" si="0"/>
        <v>0</v>
      </c>
    </row>
    <row r="13" spans="1:14">
      <c r="A13" s="25"/>
      <c r="B13" s="41"/>
      <c r="C13" s="32"/>
      <c r="D13" s="40"/>
      <c r="E13" s="40"/>
      <c r="F13" s="32"/>
      <c r="G13" s="42"/>
      <c r="H13" s="31"/>
      <c r="I13" s="38"/>
      <c r="J13" s="33"/>
      <c r="K13" s="31"/>
      <c r="L13" s="42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17"/>
      <c r="H14" s="33"/>
      <c r="I14" s="38"/>
      <c r="J14" s="43"/>
      <c r="K14" s="33"/>
      <c r="L14" s="17"/>
      <c r="M14" s="31"/>
      <c r="N14" s="110">
        <f t="shared" si="0"/>
        <v>0</v>
      </c>
    </row>
    <row r="15" spans="1:14">
      <c r="A15" s="25"/>
      <c r="B15" s="27"/>
      <c r="C15" s="32"/>
      <c r="D15" s="40"/>
      <c r="E15" s="40"/>
      <c r="F15" s="32"/>
      <c r="G15" s="42"/>
      <c r="H15" s="31"/>
      <c r="I15" s="38"/>
      <c r="J15" s="33"/>
      <c r="K15" s="33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6"/>
      <c r="K16" s="29"/>
      <c r="L16" s="17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29"/>
      <c r="H17" s="33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26"/>
      <c r="C18" s="32"/>
      <c r="D18" s="40"/>
      <c r="E18" s="40"/>
      <c r="F18" s="32"/>
      <c r="G18" s="33"/>
      <c r="H18" s="33"/>
      <c r="I18" s="43"/>
      <c r="J18" s="43"/>
      <c r="K18" s="33"/>
      <c r="L18" s="42"/>
      <c r="M18" s="31"/>
      <c r="N18" s="110">
        <f t="shared" si="0"/>
        <v>0</v>
      </c>
    </row>
    <row r="19" spans="1:14">
      <c r="A19" s="25"/>
      <c r="B19" s="41"/>
      <c r="C19" s="44"/>
      <c r="D19" s="40"/>
      <c r="E19" s="40"/>
      <c r="F19" s="45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12"/>
      <c r="B20" s="13"/>
      <c r="C20" s="16"/>
      <c r="D20" s="46"/>
      <c r="E20" s="46"/>
      <c r="F20" s="47"/>
      <c r="G20" s="48"/>
      <c r="H20" s="48"/>
      <c r="I20" s="49"/>
      <c r="J20" s="49"/>
      <c r="K20" s="1"/>
      <c r="L20" s="21"/>
      <c r="M20" s="23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48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50"/>
      <c r="B28" s="51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2"/>
      <c r="C30" s="16"/>
      <c r="D30" s="46"/>
      <c r="E30" s="46"/>
      <c r="F30" s="47"/>
      <c r="G30" s="48"/>
      <c r="H30" s="48"/>
      <c r="I30" s="1"/>
      <c r="J30" s="1"/>
      <c r="K30" s="49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53"/>
      <c r="E31" s="53"/>
      <c r="F31" s="47"/>
      <c r="G31" s="54"/>
      <c r="H31" s="54"/>
      <c r="I31" s="54"/>
      <c r="J31" s="54"/>
      <c r="K31" s="55"/>
      <c r="L31" s="56"/>
      <c r="M31" s="57"/>
      <c r="N31" s="109">
        <f>SUM(N6:N30)</f>
        <v>210100</v>
      </c>
    </row>
    <row r="32" spans="1:14">
      <c r="A32" s="10" t="s">
        <v>18</v>
      </c>
      <c r="B32" s="59"/>
      <c r="C32" s="60"/>
      <c r="D32" s="49"/>
      <c r="E32" s="49"/>
      <c r="F32" s="49"/>
      <c r="G32" s="107">
        <f>SUM(G6:G31)</f>
        <v>203600</v>
      </c>
      <c r="H32" s="107">
        <f>SUM(H6:H31)</f>
        <v>0</v>
      </c>
      <c r="I32" s="108">
        <f>SUM(I6:I30)</f>
        <v>6500</v>
      </c>
      <c r="J32" s="108">
        <f>SUM(J6:J30)</f>
        <v>6500</v>
      </c>
      <c r="K32" s="108">
        <f>SUM(K6:K30)</f>
        <v>141502</v>
      </c>
      <c r="L32" s="108">
        <f>SUM(L6:L31)</f>
        <v>0</v>
      </c>
      <c r="M32" s="108">
        <f>SUM(M6:M31)</f>
        <v>62098</v>
      </c>
      <c r="N32" s="109">
        <f>SUM(J32:M32)</f>
        <v>210100</v>
      </c>
    </row>
    <row r="33" spans="1:14">
      <c r="A33" s="1"/>
      <c r="B33" s="1"/>
      <c r="C33" s="1"/>
      <c r="D33" s="46"/>
      <c r="E33" s="1"/>
      <c r="F33" s="1"/>
      <c r="G33" s="1"/>
      <c r="H33" s="3" t="s">
        <v>19</v>
      </c>
      <c r="I33" s="62"/>
      <c r="J33" s="49"/>
      <c r="K33" s="63"/>
      <c r="L33" s="49"/>
      <c r="M33" s="49"/>
      <c r="N33" s="1"/>
    </row>
    <row r="34" spans="1:14">
      <c r="A34" s="10" t="s">
        <v>20</v>
      </c>
      <c r="B34" s="10"/>
      <c r="C34" s="1"/>
      <c r="D34" s="46"/>
      <c r="E34" s="64" t="s">
        <v>21</v>
      </c>
      <c r="F34" s="64"/>
      <c r="G34" s="1" t="s">
        <v>22</v>
      </c>
      <c r="H34" s="65"/>
      <c r="I34" s="66"/>
      <c r="J34" s="67"/>
      <c r="K34" s="68"/>
      <c r="L34" s="69"/>
      <c r="M34" s="70"/>
      <c r="N34" s="1"/>
    </row>
    <row r="35" spans="1:14">
      <c r="A35" s="10" t="s">
        <v>23</v>
      </c>
      <c r="B35" s="9"/>
      <c r="C35" s="71"/>
      <c r="D35" s="1"/>
      <c r="E35" s="163">
        <v>509</v>
      </c>
      <c r="F35" s="163"/>
      <c r="G35" s="1"/>
      <c r="H35" s="72"/>
      <c r="I35" s="73"/>
      <c r="J35" s="69"/>
      <c r="K35" s="69"/>
      <c r="L35" s="69"/>
      <c r="M35" s="70"/>
      <c r="N35" s="74"/>
    </row>
    <row r="36" spans="1:14">
      <c r="A36" s="10" t="s">
        <v>24</v>
      </c>
      <c r="B36" s="1"/>
      <c r="C36" s="75">
        <v>2</v>
      </c>
      <c r="D36" s="1"/>
      <c r="E36" s="1"/>
      <c r="F36" s="1"/>
      <c r="G36" s="1"/>
      <c r="H36" s="64"/>
      <c r="I36" s="23"/>
      <c r="J36" s="70"/>
      <c r="K36" s="70"/>
      <c r="L36" s="70"/>
      <c r="M36" s="70"/>
      <c r="N36" s="74"/>
    </row>
    <row r="37" spans="1:14">
      <c r="A37" s="1"/>
      <c r="B37" s="1"/>
      <c r="C37" s="61">
        <f>((C35+C36)*E35)</f>
        <v>1018</v>
      </c>
      <c r="D37" s="1"/>
      <c r="E37" s="1"/>
      <c r="F37" s="1"/>
      <c r="G37" s="1"/>
      <c r="H37" s="70"/>
      <c r="I37" s="70"/>
      <c r="J37" s="70"/>
      <c r="K37" s="1"/>
      <c r="L37" s="70"/>
      <c r="M37" s="70"/>
      <c r="N37" s="74"/>
    </row>
    <row r="38" spans="1:14">
      <c r="A38" s="10" t="s">
        <v>25</v>
      </c>
      <c r="B38" s="1" t="s">
        <v>26</v>
      </c>
      <c r="C38" s="57">
        <v>5500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64" t="s">
        <v>16</v>
      </c>
      <c r="B39" s="164"/>
      <c r="C39" s="61">
        <f>SUM(C37+C38)</f>
        <v>6518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46"/>
    </row>
  </sheetData>
  <mergeCells count="5">
    <mergeCell ref="B3:D3"/>
    <mergeCell ref="K3:M3"/>
    <mergeCell ref="H4:I4"/>
    <mergeCell ref="E35:F35"/>
    <mergeCell ref="A39:B39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1"/>
  <sheetViews>
    <sheetView topLeftCell="A19" workbookViewId="0">
      <selection activeCell="C40" sqref="C40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40502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/>
      <c r="C6" s="51"/>
      <c r="D6" s="15"/>
      <c r="E6" s="15"/>
      <c r="F6" s="16"/>
      <c r="G6" s="17"/>
      <c r="H6" s="17"/>
      <c r="I6" s="18"/>
      <c r="J6" s="17"/>
      <c r="K6" s="19"/>
      <c r="L6" s="17"/>
      <c r="M6" s="17"/>
      <c r="N6" s="110">
        <f t="shared" ref="N6:N32" si="0">SUM(G6+I6)</f>
        <v>0</v>
      </c>
    </row>
    <row r="7" spans="1:14">
      <c r="A7" s="12"/>
      <c r="B7" s="13"/>
      <c r="C7" s="119"/>
      <c r="D7" s="15"/>
      <c r="E7" s="15"/>
      <c r="F7" s="16"/>
      <c r="G7" s="17"/>
      <c r="H7" s="17"/>
      <c r="I7" s="18"/>
      <c r="J7" s="17"/>
      <c r="K7" s="19"/>
      <c r="L7" s="77"/>
      <c r="M7" s="21"/>
      <c r="N7" s="110">
        <f t="shared" si="0"/>
        <v>0</v>
      </c>
    </row>
    <row r="8" spans="1:14">
      <c r="A8" s="12"/>
      <c r="B8" s="15"/>
      <c r="C8" s="15"/>
      <c r="D8" s="15"/>
      <c r="E8" s="15"/>
      <c r="F8" s="16"/>
      <c r="G8" s="17"/>
      <c r="H8" s="17"/>
      <c r="I8" s="18"/>
      <c r="J8" s="17"/>
      <c r="K8" s="19"/>
      <c r="L8" s="17"/>
      <c r="M8" s="23"/>
      <c r="N8" s="110">
        <f t="shared" si="0"/>
        <v>0</v>
      </c>
    </row>
    <row r="9" spans="1:14">
      <c r="A9" s="12"/>
      <c r="B9" s="13"/>
      <c r="C9" s="15"/>
      <c r="D9" s="15"/>
      <c r="E9" s="15"/>
      <c r="F9" s="16"/>
      <c r="G9" s="17"/>
      <c r="H9" s="24"/>
      <c r="I9" s="18"/>
      <c r="J9" s="17"/>
      <c r="K9" s="19"/>
      <c r="L9" s="17"/>
      <c r="M9" s="23"/>
      <c r="N9" s="110">
        <f t="shared" si="0"/>
        <v>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0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0</v>
      </c>
      <c r="H34" s="107">
        <f>SUM(H6:H33)</f>
        <v>0</v>
      </c>
      <c r="I34" s="108">
        <f>SUM(I6:I32)</f>
        <v>0</v>
      </c>
      <c r="J34" s="108">
        <f>SUM(J6:J32)</f>
        <v>0</v>
      </c>
      <c r="K34" s="108">
        <f>SUM(K6:K32)</f>
        <v>0</v>
      </c>
      <c r="L34" s="108">
        <f>SUM(L6:L33)</f>
        <v>0</v>
      </c>
      <c r="M34" s="108">
        <f>SUM(M6:M33)</f>
        <v>0</v>
      </c>
      <c r="N34" s="109">
        <f>SUM(J34:M34)</f>
        <v>0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/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sqref="A1:N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40502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269</v>
      </c>
      <c r="C6" s="51" t="s">
        <v>17</v>
      </c>
      <c r="D6" s="15">
        <v>40502</v>
      </c>
      <c r="E6" s="15">
        <v>40503</v>
      </c>
      <c r="F6" s="16">
        <v>35817</v>
      </c>
      <c r="G6" s="17">
        <v>22905</v>
      </c>
      <c r="H6" s="17"/>
      <c r="I6" s="18"/>
      <c r="J6" s="17">
        <v>22905</v>
      </c>
      <c r="K6" s="19"/>
      <c r="L6" s="17"/>
      <c r="M6" s="17"/>
      <c r="N6" s="110">
        <f t="shared" ref="N6:N32" si="0">SUM(G6+I6)</f>
        <v>22905</v>
      </c>
    </row>
    <row r="7" spans="1:14">
      <c r="A7" s="12"/>
      <c r="B7" s="13" t="s">
        <v>270</v>
      </c>
      <c r="C7" s="119" t="s">
        <v>17</v>
      </c>
      <c r="D7" s="15">
        <v>40502</v>
      </c>
      <c r="E7" s="15">
        <v>40503</v>
      </c>
      <c r="F7" s="16">
        <v>25818</v>
      </c>
      <c r="G7" s="17">
        <v>34500</v>
      </c>
      <c r="H7" s="17"/>
      <c r="I7" s="18"/>
      <c r="J7" s="17">
        <v>34500</v>
      </c>
      <c r="K7" s="19"/>
      <c r="L7" s="77"/>
      <c r="M7" s="21"/>
      <c r="N7" s="110">
        <f t="shared" si="0"/>
        <v>34500</v>
      </c>
    </row>
    <row r="8" spans="1:14">
      <c r="A8" s="12"/>
      <c r="B8" s="15" t="s">
        <v>271</v>
      </c>
      <c r="C8" s="15" t="s">
        <v>17</v>
      </c>
      <c r="D8" s="15"/>
      <c r="E8" s="15"/>
      <c r="F8" s="16">
        <v>35819</v>
      </c>
      <c r="G8" s="17"/>
      <c r="H8" s="17" t="s">
        <v>262</v>
      </c>
      <c r="I8" s="18">
        <v>7422</v>
      </c>
      <c r="J8" s="17">
        <v>7422</v>
      </c>
      <c r="K8" s="19"/>
      <c r="L8" s="17"/>
      <c r="M8" s="23"/>
      <c r="N8" s="110">
        <f t="shared" si="0"/>
        <v>7422</v>
      </c>
    </row>
    <row r="9" spans="1:14">
      <c r="A9" s="12"/>
      <c r="B9" s="13"/>
      <c r="C9" s="15"/>
      <c r="D9" s="15"/>
      <c r="E9" s="15"/>
      <c r="F9" s="16"/>
      <c r="G9" s="17"/>
      <c r="H9" s="24"/>
      <c r="I9" s="18"/>
      <c r="J9" s="17"/>
      <c r="K9" s="19"/>
      <c r="L9" s="17"/>
      <c r="M9" s="23"/>
      <c r="N9" s="110">
        <f t="shared" si="0"/>
        <v>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64827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57405</v>
      </c>
      <c r="H34" s="107">
        <f>SUM(H6:H33)</f>
        <v>0</v>
      </c>
      <c r="I34" s="108">
        <f>SUM(I6:I32)</f>
        <v>7422</v>
      </c>
      <c r="J34" s="108">
        <f>SUM(J6:J32)</f>
        <v>64827</v>
      </c>
      <c r="K34" s="108">
        <f>SUM(K6:K32)</f>
        <v>0</v>
      </c>
      <c r="L34" s="108">
        <f>SUM(L6:L33)</f>
        <v>0</v>
      </c>
      <c r="M34" s="108">
        <f>SUM(M6:M33)</f>
        <v>0</v>
      </c>
      <c r="N34" s="109">
        <f>SUM(J34:M34)</f>
        <v>64827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45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22905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42000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64905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1"/>
  <sheetViews>
    <sheetView topLeftCell="A16" workbookViewId="0">
      <selection activeCell="C41" sqref="C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40501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262</v>
      </c>
      <c r="C6" s="13" t="s">
        <v>60</v>
      </c>
      <c r="D6" s="15" t="s">
        <v>262</v>
      </c>
      <c r="E6" s="15" t="s">
        <v>262</v>
      </c>
      <c r="F6" s="16">
        <v>35818</v>
      </c>
      <c r="G6" s="17">
        <v>84949</v>
      </c>
      <c r="H6" s="17"/>
      <c r="I6" s="18"/>
      <c r="J6" s="17"/>
      <c r="K6" s="19"/>
      <c r="L6" s="17"/>
      <c r="M6" s="17">
        <v>84949</v>
      </c>
      <c r="N6" s="110">
        <f t="shared" ref="N6:N32" si="0">SUM(G6+I6)</f>
        <v>84949</v>
      </c>
    </row>
    <row r="7" spans="1:14">
      <c r="A7" s="12"/>
      <c r="B7" s="13" t="s">
        <v>268</v>
      </c>
      <c r="C7" s="14" t="s">
        <v>17</v>
      </c>
      <c r="D7" s="15"/>
      <c r="E7" s="15"/>
      <c r="F7" s="16">
        <v>35816</v>
      </c>
      <c r="G7" s="17"/>
      <c r="H7" s="17" t="s">
        <v>35</v>
      </c>
      <c r="I7" s="18">
        <v>4300</v>
      </c>
      <c r="J7" s="17">
        <v>4300</v>
      </c>
      <c r="K7" s="19"/>
      <c r="L7" s="77"/>
      <c r="M7" s="21"/>
      <c r="N7" s="110">
        <f t="shared" si="0"/>
        <v>4300</v>
      </c>
    </row>
    <row r="8" spans="1:14">
      <c r="A8" s="12"/>
      <c r="B8" s="15"/>
      <c r="C8" s="15"/>
      <c r="D8" s="15"/>
      <c r="E8" s="15"/>
      <c r="F8" s="16"/>
      <c r="G8" s="17"/>
      <c r="H8" s="17"/>
      <c r="I8" s="18"/>
      <c r="J8" s="17"/>
      <c r="K8" s="19"/>
      <c r="L8" s="17"/>
      <c r="M8" s="23"/>
      <c r="N8" s="110">
        <f t="shared" si="0"/>
        <v>0</v>
      </c>
    </row>
    <row r="9" spans="1:14">
      <c r="A9" s="12"/>
      <c r="B9" s="13"/>
      <c r="C9" s="15"/>
      <c r="D9" s="15"/>
      <c r="E9" s="15"/>
      <c r="F9" s="16"/>
      <c r="G9" s="17"/>
      <c r="H9" s="24"/>
      <c r="I9" s="18"/>
      <c r="J9" s="17"/>
      <c r="K9" s="19"/>
      <c r="L9" s="17"/>
      <c r="M9" s="23"/>
      <c r="N9" s="110">
        <f t="shared" si="0"/>
        <v>0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89249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84949</v>
      </c>
      <c r="H34" s="107">
        <f>SUM(H6:H33)</f>
        <v>0</v>
      </c>
      <c r="I34" s="108">
        <f>SUM(I6:I32)</f>
        <v>4300</v>
      </c>
      <c r="J34" s="108">
        <f>SUM(J6:J32)</f>
        <v>4300</v>
      </c>
      <c r="K34" s="108">
        <f>SUM(K6:K32)</f>
        <v>0</v>
      </c>
      <c r="L34" s="108">
        <f>SUM(L6:L33)</f>
        <v>0</v>
      </c>
      <c r="M34" s="108">
        <f>SUM(M6:M33)</f>
        <v>84949</v>
      </c>
      <c r="N34" s="109">
        <f>SUM(J34:M34)</f>
        <v>89249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4300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4300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I9" sqref="I9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27</v>
      </c>
      <c r="F3" s="8"/>
      <c r="G3" s="1"/>
      <c r="H3" s="1"/>
      <c r="I3" s="1"/>
      <c r="J3" s="9"/>
      <c r="K3" s="162">
        <v>40501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61</v>
      </c>
      <c r="B6" s="13" t="s">
        <v>261</v>
      </c>
      <c r="C6" s="13" t="s">
        <v>17</v>
      </c>
      <c r="D6" s="15">
        <v>40500</v>
      </c>
      <c r="E6" s="15">
        <v>40501</v>
      </c>
      <c r="F6" s="16">
        <v>35811</v>
      </c>
      <c r="G6" s="17">
        <v>24491</v>
      </c>
      <c r="H6" s="17"/>
      <c r="I6" s="18"/>
      <c r="J6" s="17"/>
      <c r="K6" s="19">
        <v>24491</v>
      </c>
      <c r="L6" s="17"/>
      <c r="M6" s="17"/>
      <c r="N6" s="110">
        <f t="shared" ref="N6:N32" si="0">SUM(G6+I6)</f>
        <v>24491</v>
      </c>
    </row>
    <row r="7" spans="1:14">
      <c r="A7" s="12"/>
      <c r="B7" s="13" t="s">
        <v>262</v>
      </c>
      <c r="C7" s="14" t="s">
        <v>172</v>
      </c>
      <c r="D7" s="15" t="s">
        <v>264</v>
      </c>
      <c r="E7" s="15" t="s">
        <v>264</v>
      </c>
      <c r="F7" s="16">
        <v>35812</v>
      </c>
      <c r="G7" s="17">
        <v>103836</v>
      </c>
      <c r="H7" s="17"/>
      <c r="I7" s="18"/>
      <c r="J7" s="17"/>
      <c r="K7" s="19"/>
      <c r="L7" s="77"/>
      <c r="M7" s="21">
        <v>103836</v>
      </c>
      <c r="N7" s="110">
        <f t="shared" si="0"/>
        <v>103836</v>
      </c>
    </row>
    <row r="8" spans="1:14">
      <c r="A8" s="12" t="s">
        <v>186</v>
      </c>
      <c r="B8" s="15" t="s">
        <v>265</v>
      </c>
      <c r="C8" s="15" t="s">
        <v>263</v>
      </c>
      <c r="D8" s="15">
        <v>40510</v>
      </c>
      <c r="E8" s="15">
        <v>40512</v>
      </c>
      <c r="F8" s="16">
        <v>35813</v>
      </c>
      <c r="G8" s="17">
        <v>47656</v>
      </c>
      <c r="H8" s="17"/>
      <c r="I8" s="18"/>
      <c r="J8" s="17"/>
      <c r="K8" s="19"/>
      <c r="L8" s="17"/>
      <c r="M8" s="23">
        <v>47656</v>
      </c>
      <c r="N8" s="110">
        <f t="shared" si="0"/>
        <v>47656</v>
      </c>
    </row>
    <row r="9" spans="1:14">
      <c r="A9" s="12"/>
      <c r="B9" s="13" t="s">
        <v>266</v>
      </c>
      <c r="C9" s="15" t="s">
        <v>267</v>
      </c>
      <c r="D9" s="15">
        <v>40495</v>
      </c>
      <c r="E9" s="15">
        <v>40497</v>
      </c>
      <c r="F9" s="16">
        <v>35814</v>
      </c>
      <c r="G9" s="17">
        <v>51918</v>
      </c>
      <c r="H9" s="24"/>
      <c r="I9" s="18"/>
      <c r="J9" s="17"/>
      <c r="K9" s="19"/>
      <c r="L9" s="17"/>
      <c r="M9" s="23">
        <v>51918</v>
      </c>
      <c r="N9" s="110">
        <f t="shared" si="0"/>
        <v>51918</v>
      </c>
    </row>
    <row r="10" spans="1:14">
      <c r="A10" s="25"/>
      <c r="B10" s="26"/>
      <c r="C10" s="27"/>
      <c r="D10" s="27"/>
      <c r="E10" s="27"/>
      <c r="F10" s="28"/>
      <c r="G10" s="17"/>
      <c r="H10" s="29"/>
      <c r="I10" s="30"/>
      <c r="J10" s="29"/>
      <c r="K10" s="19"/>
      <c r="L10" s="17"/>
      <c r="M10" s="31"/>
      <c r="N10" s="110">
        <f t="shared" si="0"/>
        <v>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227901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227901</v>
      </c>
      <c r="H34" s="107">
        <f>SUM(H6:H33)</f>
        <v>0</v>
      </c>
      <c r="I34" s="108">
        <f>SUM(I6:I32)</f>
        <v>0</v>
      </c>
      <c r="J34" s="108">
        <f>SUM(J6:J32)</f>
        <v>0</v>
      </c>
      <c r="K34" s="108">
        <f>SUM(K6:K32)</f>
        <v>24491</v>
      </c>
      <c r="L34" s="108">
        <f>SUM(L6:L33)</f>
        <v>0</v>
      </c>
      <c r="M34" s="108">
        <f>SUM(M6:M33)</f>
        <v>203410</v>
      </c>
      <c r="N34" s="109">
        <f>SUM(J34:M34)</f>
        <v>227901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sqref="A1:N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40500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64</v>
      </c>
      <c r="B6" s="13" t="s">
        <v>256</v>
      </c>
      <c r="C6" s="13" t="s">
        <v>17</v>
      </c>
      <c r="D6" s="15">
        <v>40500</v>
      </c>
      <c r="E6" s="15">
        <v>40501</v>
      </c>
      <c r="F6" s="16">
        <v>35803</v>
      </c>
      <c r="G6" s="17">
        <v>20869</v>
      </c>
      <c r="H6" s="17"/>
      <c r="I6" s="18"/>
      <c r="J6" s="17"/>
      <c r="K6" s="19">
        <v>20869</v>
      </c>
      <c r="L6" s="17"/>
      <c r="M6" s="17"/>
      <c r="N6" s="110">
        <f t="shared" ref="N6:N32" si="0">SUM(G6+I6)</f>
        <v>20869</v>
      </c>
    </row>
    <row r="7" spans="1:14">
      <c r="A7" s="12" t="s">
        <v>158</v>
      </c>
      <c r="B7" s="13" t="s">
        <v>162</v>
      </c>
      <c r="C7" s="14" t="s">
        <v>63</v>
      </c>
      <c r="D7" s="15">
        <v>40500</v>
      </c>
      <c r="E7" s="15">
        <v>40501</v>
      </c>
      <c r="F7" s="16">
        <v>35804</v>
      </c>
      <c r="G7" s="17">
        <v>20000</v>
      </c>
      <c r="H7" s="17"/>
      <c r="I7" s="18"/>
      <c r="J7" s="17"/>
      <c r="K7" s="19">
        <v>20000</v>
      </c>
      <c r="L7" s="77"/>
      <c r="M7" s="21"/>
      <c r="N7" s="110">
        <f t="shared" si="0"/>
        <v>20000</v>
      </c>
    </row>
    <row r="8" spans="1:14">
      <c r="A8" s="12" t="s">
        <v>29</v>
      </c>
      <c r="B8" s="15" t="s">
        <v>164</v>
      </c>
      <c r="C8" s="15" t="s">
        <v>63</v>
      </c>
      <c r="D8" s="15">
        <v>40500</v>
      </c>
      <c r="E8" s="15">
        <v>40501</v>
      </c>
      <c r="F8" s="16">
        <v>35805</v>
      </c>
      <c r="G8" s="17">
        <v>20000</v>
      </c>
      <c r="H8" s="17"/>
      <c r="I8" s="18"/>
      <c r="J8" s="17"/>
      <c r="K8" s="19">
        <v>20000</v>
      </c>
      <c r="L8" s="17"/>
      <c r="M8" s="23"/>
      <c r="N8" s="110">
        <f t="shared" si="0"/>
        <v>20000</v>
      </c>
    </row>
    <row r="9" spans="1:14">
      <c r="A9" s="12" t="s">
        <v>89</v>
      </c>
      <c r="B9" s="13" t="s">
        <v>165</v>
      </c>
      <c r="C9" s="15" t="s">
        <v>63</v>
      </c>
      <c r="D9" s="15">
        <v>40500</v>
      </c>
      <c r="E9" s="15">
        <v>40501</v>
      </c>
      <c r="F9" s="16">
        <v>35806</v>
      </c>
      <c r="G9" s="17">
        <v>20000</v>
      </c>
      <c r="H9" s="24"/>
      <c r="I9" s="18"/>
      <c r="J9" s="17"/>
      <c r="K9" s="19">
        <v>20000</v>
      </c>
      <c r="L9" s="17"/>
      <c r="M9" s="23"/>
      <c r="N9" s="110">
        <f t="shared" si="0"/>
        <v>20000</v>
      </c>
    </row>
    <row r="10" spans="1:14">
      <c r="A10" s="25" t="s">
        <v>212</v>
      </c>
      <c r="B10" s="26" t="s">
        <v>257</v>
      </c>
      <c r="C10" s="27" t="s">
        <v>17</v>
      </c>
      <c r="D10" s="27">
        <v>40500</v>
      </c>
      <c r="E10" s="27">
        <v>40501</v>
      </c>
      <c r="F10" s="28">
        <v>35807</v>
      </c>
      <c r="G10" s="17">
        <v>24941</v>
      </c>
      <c r="H10" s="29"/>
      <c r="I10" s="30"/>
      <c r="J10" s="29"/>
      <c r="K10" s="19">
        <v>24941</v>
      </c>
      <c r="L10" s="17"/>
      <c r="M10" s="31"/>
      <c r="N10" s="110">
        <f t="shared" si="0"/>
        <v>24941</v>
      </c>
    </row>
    <row r="11" spans="1:14">
      <c r="A11" s="25" t="s">
        <v>258</v>
      </c>
      <c r="B11" s="26" t="s">
        <v>259</v>
      </c>
      <c r="C11" s="27" t="s">
        <v>154</v>
      </c>
      <c r="D11" s="27">
        <v>40539</v>
      </c>
      <c r="E11" s="27">
        <v>40541</v>
      </c>
      <c r="F11" s="32">
        <v>35808</v>
      </c>
      <c r="G11" s="29">
        <v>135394</v>
      </c>
      <c r="H11" s="29"/>
      <c r="I11" s="30"/>
      <c r="J11" s="29"/>
      <c r="K11" s="19"/>
      <c r="L11" s="29"/>
      <c r="M11" s="31">
        <v>135394</v>
      </c>
      <c r="N11" s="110">
        <f t="shared" si="0"/>
        <v>135394</v>
      </c>
    </row>
    <row r="12" spans="1:14">
      <c r="A12" s="25" t="s">
        <v>157</v>
      </c>
      <c r="B12" s="26" t="s">
        <v>260</v>
      </c>
      <c r="C12" s="32" t="s">
        <v>63</v>
      </c>
      <c r="D12" s="27">
        <v>40498</v>
      </c>
      <c r="E12" s="27">
        <v>40501</v>
      </c>
      <c r="F12" s="32">
        <v>35809</v>
      </c>
      <c r="G12" s="17">
        <v>60000</v>
      </c>
      <c r="H12" s="29"/>
      <c r="I12" s="30"/>
      <c r="J12" s="29"/>
      <c r="K12" s="29">
        <v>60000</v>
      </c>
      <c r="L12" s="17"/>
      <c r="M12" s="33"/>
      <c r="N12" s="110">
        <f t="shared" si="0"/>
        <v>60000</v>
      </c>
    </row>
    <row r="13" spans="1:14">
      <c r="A13" s="34"/>
      <c r="B13" s="35" t="s">
        <v>47</v>
      </c>
      <c r="C13" s="36"/>
      <c r="D13" s="37"/>
      <c r="E13" s="37"/>
      <c r="F13" s="36">
        <v>35810</v>
      </c>
      <c r="G13" s="17"/>
      <c r="H13" s="33" t="s">
        <v>35</v>
      </c>
      <c r="I13" s="38">
        <v>2850</v>
      </c>
      <c r="J13" s="17">
        <v>2850</v>
      </c>
      <c r="K13" s="29"/>
      <c r="L13" s="17"/>
      <c r="M13" s="39"/>
      <c r="N13" s="110">
        <f t="shared" si="0"/>
        <v>2850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304054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301204</v>
      </c>
      <c r="H34" s="107">
        <f>SUM(H6:H33)</f>
        <v>0</v>
      </c>
      <c r="I34" s="108">
        <f>SUM(I6:I32)</f>
        <v>2850</v>
      </c>
      <c r="J34" s="108">
        <f>SUM(J6:J32)</f>
        <v>2850</v>
      </c>
      <c r="K34" s="108">
        <f>SUM(K6:K32)</f>
        <v>165810</v>
      </c>
      <c r="L34" s="108">
        <f>SUM(L6:L33)</f>
        <v>0</v>
      </c>
      <c r="M34" s="108">
        <f>SUM(M6:M33)</f>
        <v>135394</v>
      </c>
      <c r="N34" s="109">
        <f>SUM(J34:M34)</f>
        <v>304054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2850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2850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34"/>
  <dimension ref="A1:N41"/>
  <sheetViews>
    <sheetView topLeftCell="A4" workbookViewId="0">
      <selection activeCell="B29" sqref="B29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40500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169</v>
      </c>
      <c r="B6" s="13" t="s">
        <v>249</v>
      </c>
      <c r="C6" s="13" t="s">
        <v>58</v>
      </c>
      <c r="D6" s="15">
        <v>40499</v>
      </c>
      <c r="E6" s="15">
        <v>40500</v>
      </c>
      <c r="F6" s="16">
        <v>35798</v>
      </c>
      <c r="G6" s="17">
        <v>20000</v>
      </c>
      <c r="H6" s="17"/>
      <c r="I6" s="18"/>
      <c r="J6" s="17">
        <v>20000</v>
      </c>
      <c r="K6" s="19"/>
      <c r="L6" s="17"/>
      <c r="M6" s="17"/>
      <c r="N6" s="110">
        <f t="shared" ref="N6:N32" si="0">SUM(G6+I6)</f>
        <v>20000</v>
      </c>
    </row>
    <row r="7" spans="1:14">
      <c r="A7" s="12" t="s">
        <v>250</v>
      </c>
      <c r="B7" s="13" t="s">
        <v>249</v>
      </c>
      <c r="C7" s="14" t="s">
        <v>58</v>
      </c>
      <c r="D7" s="15">
        <v>40499</v>
      </c>
      <c r="E7" s="15">
        <v>40500</v>
      </c>
      <c r="F7" s="16">
        <v>35799</v>
      </c>
      <c r="G7" s="17">
        <v>20000</v>
      </c>
      <c r="H7" s="17"/>
      <c r="I7" s="18"/>
      <c r="J7" s="17">
        <v>20000</v>
      </c>
      <c r="K7" s="19"/>
      <c r="L7" s="77"/>
      <c r="M7" s="21"/>
      <c r="N7" s="110">
        <f t="shared" si="0"/>
        <v>20000</v>
      </c>
    </row>
    <row r="8" spans="1:14">
      <c r="A8" s="12" t="s">
        <v>251</v>
      </c>
      <c r="B8" s="15" t="s">
        <v>252</v>
      </c>
      <c r="C8" s="15" t="s">
        <v>17</v>
      </c>
      <c r="D8" s="15">
        <v>40498</v>
      </c>
      <c r="E8" s="15">
        <v>40500</v>
      </c>
      <c r="F8" s="16">
        <v>35800</v>
      </c>
      <c r="G8" s="17">
        <v>49882</v>
      </c>
      <c r="H8" s="17"/>
      <c r="I8" s="18"/>
      <c r="J8" s="17"/>
      <c r="K8" s="19">
        <v>49882</v>
      </c>
      <c r="L8" s="17"/>
      <c r="M8" s="23"/>
      <c r="N8" s="110">
        <f t="shared" si="0"/>
        <v>49882</v>
      </c>
    </row>
    <row r="9" spans="1:14">
      <c r="A9" s="12" t="s">
        <v>253</v>
      </c>
      <c r="B9" s="13" t="s">
        <v>254</v>
      </c>
      <c r="C9" s="15" t="s">
        <v>58</v>
      </c>
      <c r="D9" s="15">
        <v>40500</v>
      </c>
      <c r="E9" s="15">
        <v>40500</v>
      </c>
      <c r="F9" s="16">
        <v>35801</v>
      </c>
      <c r="G9" s="17">
        <v>15000</v>
      </c>
      <c r="H9" s="24"/>
      <c r="I9" s="18"/>
      <c r="J9" s="17"/>
      <c r="K9" s="19">
        <v>15000</v>
      </c>
      <c r="L9" s="17"/>
      <c r="M9" s="23"/>
      <c r="N9" s="110">
        <f t="shared" si="0"/>
        <v>15000</v>
      </c>
    </row>
    <row r="10" spans="1:14">
      <c r="A10" s="25" t="s">
        <v>66</v>
      </c>
      <c r="B10" s="26" t="s">
        <v>255</v>
      </c>
      <c r="C10" s="27" t="s">
        <v>58</v>
      </c>
      <c r="D10" s="27">
        <v>40500</v>
      </c>
      <c r="E10" s="27">
        <v>40501</v>
      </c>
      <c r="F10" s="28">
        <v>35802</v>
      </c>
      <c r="G10" s="17">
        <v>15000</v>
      </c>
      <c r="H10" s="29"/>
      <c r="I10" s="30"/>
      <c r="J10" s="29">
        <v>15000</v>
      </c>
      <c r="K10" s="19"/>
      <c r="L10" s="17"/>
      <c r="M10" s="31"/>
      <c r="N10" s="110">
        <f t="shared" si="0"/>
        <v>15000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119882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119882</v>
      </c>
      <c r="H34" s="107">
        <f>SUM(H6:H33)</f>
        <v>0</v>
      </c>
      <c r="I34" s="108">
        <f>SUM(I6:I32)</f>
        <v>0</v>
      </c>
      <c r="J34" s="108">
        <f>SUM(J6:J32)</f>
        <v>55000</v>
      </c>
      <c r="K34" s="108">
        <f>SUM(K6:K32)</f>
        <v>64882</v>
      </c>
      <c r="L34" s="108">
        <f>SUM(L6:L33)</f>
        <v>0</v>
      </c>
      <c r="M34" s="108">
        <f>SUM(M6:M33)</f>
        <v>0</v>
      </c>
      <c r="N34" s="109">
        <f>SUM(J34:M34)</f>
        <v>119882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55000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55000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1"/>
  <dimension ref="A1:N41"/>
  <sheetViews>
    <sheetView workbookViewId="0">
      <selection sqref="A1:N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40499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243</v>
      </c>
      <c r="C6" s="13" t="s">
        <v>58</v>
      </c>
      <c r="D6" s="15">
        <v>40499</v>
      </c>
      <c r="E6" s="15">
        <v>40500</v>
      </c>
      <c r="F6" s="16">
        <v>35793</v>
      </c>
      <c r="G6" s="17">
        <v>22000</v>
      </c>
      <c r="H6" s="17"/>
      <c r="I6" s="18"/>
      <c r="J6" s="17">
        <v>22000</v>
      </c>
      <c r="K6" s="19"/>
      <c r="L6" s="17"/>
      <c r="M6" s="17"/>
      <c r="N6" s="110">
        <f t="shared" ref="N6:N32" si="0">SUM(G6+I6)</f>
        <v>22000</v>
      </c>
    </row>
    <row r="7" spans="1:14">
      <c r="A7" s="12"/>
      <c r="B7" s="13" t="s">
        <v>244</v>
      </c>
      <c r="C7" s="14" t="s">
        <v>17</v>
      </c>
      <c r="D7" s="15">
        <v>40499</v>
      </c>
      <c r="E7" s="15">
        <v>40500</v>
      </c>
      <c r="F7" s="16">
        <v>35794</v>
      </c>
      <c r="G7" s="17">
        <v>27995</v>
      </c>
      <c r="H7" s="17"/>
      <c r="I7" s="18"/>
      <c r="J7" s="17"/>
      <c r="K7" s="19">
        <v>27995</v>
      </c>
      <c r="L7" s="77"/>
      <c r="M7" s="21"/>
      <c r="N7" s="110">
        <f t="shared" si="0"/>
        <v>27995</v>
      </c>
    </row>
    <row r="8" spans="1:14">
      <c r="A8" s="12"/>
      <c r="B8" s="15" t="s">
        <v>245</v>
      </c>
      <c r="C8" s="15" t="s">
        <v>58</v>
      </c>
      <c r="D8" s="15">
        <v>40498</v>
      </c>
      <c r="E8" s="15">
        <v>40500</v>
      </c>
      <c r="F8" s="16">
        <v>35795</v>
      </c>
      <c r="G8" s="17">
        <v>54216</v>
      </c>
      <c r="H8" s="17"/>
      <c r="I8" s="18"/>
      <c r="J8" s="17">
        <v>54216</v>
      </c>
      <c r="K8" s="19"/>
      <c r="L8" s="17"/>
      <c r="M8" s="23"/>
      <c r="N8" s="110">
        <f t="shared" si="0"/>
        <v>54216</v>
      </c>
    </row>
    <row r="9" spans="1:14">
      <c r="A9" s="12"/>
      <c r="B9" s="13" t="s">
        <v>247</v>
      </c>
      <c r="C9" s="15" t="s">
        <v>246</v>
      </c>
      <c r="D9" s="15">
        <v>40501</v>
      </c>
      <c r="E9" s="15">
        <v>40503</v>
      </c>
      <c r="F9" s="16">
        <v>35796</v>
      </c>
      <c r="G9" s="17">
        <v>333904</v>
      </c>
      <c r="H9" s="24"/>
      <c r="I9" s="18"/>
      <c r="J9" s="17"/>
      <c r="K9" s="19"/>
      <c r="L9" s="17"/>
      <c r="M9" s="23">
        <v>333904</v>
      </c>
      <c r="N9" s="110">
        <f t="shared" si="0"/>
        <v>333904</v>
      </c>
    </row>
    <row r="10" spans="1:14">
      <c r="A10" s="25"/>
      <c r="B10" s="26" t="s">
        <v>248</v>
      </c>
      <c r="C10" s="27"/>
      <c r="D10" s="27"/>
      <c r="E10" s="27"/>
      <c r="F10" s="28">
        <v>35797</v>
      </c>
      <c r="G10" s="17"/>
      <c r="H10" s="29" t="s">
        <v>35</v>
      </c>
      <c r="I10" s="30">
        <v>3450</v>
      </c>
      <c r="J10" s="29">
        <v>3450</v>
      </c>
      <c r="K10" s="19"/>
      <c r="L10" s="17"/>
      <c r="M10" s="31"/>
      <c r="N10" s="110">
        <f t="shared" si="0"/>
        <v>3450</v>
      </c>
    </row>
    <row r="11" spans="1:14">
      <c r="A11" s="25"/>
      <c r="B11" s="26"/>
      <c r="C11" s="27"/>
      <c r="D11" s="27"/>
      <c r="E11" s="27"/>
      <c r="F11" s="32"/>
      <c r="G11" s="29"/>
      <c r="H11" s="29"/>
      <c r="I11" s="30"/>
      <c r="J11" s="29"/>
      <c r="K11" s="19"/>
      <c r="L11" s="29"/>
      <c r="M11" s="31"/>
      <c r="N11" s="110">
        <f t="shared" si="0"/>
        <v>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441565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438115</v>
      </c>
      <c r="H34" s="107">
        <f>SUM(H6:H33)</f>
        <v>0</v>
      </c>
      <c r="I34" s="108">
        <f>SUM(I6:I32)</f>
        <v>3450</v>
      </c>
      <c r="J34" s="108">
        <f>SUM(J6:J32)</f>
        <v>79666</v>
      </c>
      <c r="K34" s="108">
        <f>SUM(K6:K32)</f>
        <v>27995</v>
      </c>
      <c r="L34" s="108">
        <f>SUM(L6:L33)</f>
        <v>0</v>
      </c>
      <c r="M34" s="108">
        <f>SUM(M6:M33)</f>
        <v>333904</v>
      </c>
      <c r="N34" s="109">
        <f>SUM(J34:M34)</f>
        <v>441565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67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34103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45560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79663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"/>
  <dimension ref="A1:N41"/>
  <sheetViews>
    <sheetView topLeftCell="A4" workbookViewId="0">
      <selection activeCell="C41" sqref="C4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40498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236</v>
      </c>
      <c r="C6" s="13" t="s">
        <v>237</v>
      </c>
      <c r="D6" s="15">
        <v>40498</v>
      </c>
      <c r="E6" s="15">
        <v>40499</v>
      </c>
      <c r="F6" s="16">
        <v>35787</v>
      </c>
      <c r="G6" s="17">
        <v>20000</v>
      </c>
      <c r="H6" s="17"/>
      <c r="I6" s="18"/>
      <c r="J6" s="17">
        <v>20000</v>
      </c>
      <c r="K6" s="19"/>
      <c r="L6" s="17"/>
      <c r="M6" s="17"/>
      <c r="N6" s="110">
        <f t="shared" ref="N6:N32" si="0">SUM(G6+I6)</f>
        <v>20000</v>
      </c>
    </row>
    <row r="7" spans="1:14">
      <c r="A7" s="12"/>
      <c r="B7" s="13" t="s">
        <v>238</v>
      </c>
      <c r="C7" s="14" t="s">
        <v>237</v>
      </c>
      <c r="D7" s="15">
        <v>40498</v>
      </c>
      <c r="E7" s="15">
        <v>40499</v>
      </c>
      <c r="F7" s="16">
        <v>35788</v>
      </c>
      <c r="G7" s="17">
        <v>20000</v>
      </c>
      <c r="H7" s="17"/>
      <c r="I7" s="18"/>
      <c r="J7" s="17">
        <v>20000</v>
      </c>
      <c r="K7" s="19"/>
      <c r="L7" s="77"/>
      <c r="M7" s="21"/>
      <c r="N7" s="110">
        <f t="shared" si="0"/>
        <v>20000</v>
      </c>
    </row>
    <row r="8" spans="1:14">
      <c r="A8" s="12"/>
      <c r="B8" s="15" t="s">
        <v>239</v>
      </c>
      <c r="C8" s="15" t="s">
        <v>58</v>
      </c>
      <c r="D8" s="15">
        <v>40497</v>
      </c>
      <c r="E8" s="15">
        <v>40499</v>
      </c>
      <c r="F8" s="16">
        <v>35789</v>
      </c>
      <c r="G8" s="17">
        <v>42000</v>
      </c>
      <c r="H8" s="17"/>
      <c r="I8" s="18"/>
      <c r="J8" s="17">
        <v>42000</v>
      </c>
      <c r="K8" s="19"/>
      <c r="L8" s="17"/>
      <c r="M8" s="23"/>
      <c r="N8" s="110">
        <f t="shared" si="0"/>
        <v>42000</v>
      </c>
    </row>
    <row r="9" spans="1:14">
      <c r="A9" s="12"/>
      <c r="B9" s="13" t="s">
        <v>240</v>
      </c>
      <c r="C9" s="15" t="s">
        <v>17</v>
      </c>
      <c r="D9" s="15">
        <v>40497</v>
      </c>
      <c r="E9" s="15">
        <v>40499</v>
      </c>
      <c r="F9" s="16">
        <v>35790</v>
      </c>
      <c r="G9" s="17">
        <v>49882</v>
      </c>
      <c r="H9" s="24"/>
      <c r="I9" s="18"/>
      <c r="J9" s="17"/>
      <c r="K9" s="19">
        <v>49882</v>
      </c>
      <c r="L9" s="17"/>
      <c r="M9" s="23"/>
      <c r="N9" s="110">
        <f t="shared" si="0"/>
        <v>49882</v>
      </c>
    </row>
    <row r="10" spans="1:14">
      <c r="A10" s="25"/>
      <c r="B10" s="26" t="s">
        <v>241</v>
      </c>
      <c r="C10" s="27" t="s">
        <v>17</v>
      </c>
      <c r="D10" s="27">
        <v>40499</v>
      </c>
      <c r="E10" s="27">
        <v>40500</v>
      </c>
      <c r="F10" s="28">
        <v>35791</v>
      </c>
      <c r="G10" s="17">
        <v>24941</v>
      </c>
      <c r="H10" s="29"/>
      <c r="I10" s="30"/>
      <c r="J10" s="29">
        <v>24941</v>
      </c>
      <c r="K10" s="19"/>
      <c r="L10" s="17"/>
      <c r="M10" s="31"/>
      <c r="N10" s="110">
        <f t="shared" si="0"/>
        <v>24941</v>
      </c>
    </row>
    <row r="11" spans="1:14">
      <c r="A11" s="25"/>
      <c r="B11" s="26" t="s">
        <v>242</v>
      </c>
      <c r="C11" s="27" t="s">
        <v>17</v>
      </c>
      <c r="D11" s="27"/>
      <c r="E11" s="27"/>
      <c r="F11" s="32">
        <v>35792</v>
      </c>
      <c r="G11" s="29"/>
      <c r="H11" s="29" t="s">
        <v>35</v>
      </c>
      <c r="I11" s="30">
        <v>5250</v>
      </c>
      <c r="J11" s="29">
        <v>5250</v>
      </c>
      <c r="K11" s="19"/>
      <c r="L11" s="29"/>
      <c r="M11" s="31"/>
      <c r="N11" s="110">
        <f t="shared" si="0"/>
        <v>5250</v>
      </c>
    </row>
    <row r="12" spans="1:14">
      <c r="A12" s="25"/>
      <c r="B12" s="26"/>
      <c r="C12" s="32"/>
      <c r="D12" s="27"/>
      <c r="E12" s="27"/>
      <c r="F12" s="32"/>
      <c r="G12" s="17"/>
      <c r="H12" s="29"/>
      <c r="I12" s="30"/>
      <c r="J12" s="29"/>
      <c r="K12" s="29"/>
      <c r="L12" s="17"/>
      <c r="M12" s="33"/>
      <c r="N12" s="110">
        <f t="shared" si="0"/>
        <v>0</v>
      </c>
    </row>
    <row r="13" spans="1:14">
      <c r="A13" s="34"/>
      <c r="B13" s="35"/>
      <c r="C13" s="36"/>
      <c r="D13" s="37"/>
      <c r="E13" s="37"/>
      <c r="F13" s="36"/>
      <c r="G13" s="17"/>
      <c r="H13" s="33"/>
      <c r="I13" s="38"/>
      <c r="J13" s="17"/>
      <c r="K13" s="29"/>
      <c r="L13" s="17"/>
      <c r="M13" s="39"/>
      <c r="N13" s="110">
        <f t="shared" si="0"/>
        <v>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162073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156823</v>
      </c>
      <c r="H34" s="107">
        <f>SUM(H6:H33)</f>
        <v>0</v>
      </c>
      <c r="I34" s="108">
        <f>SUM(I6:I32)</f>
        <v>5250</v>
      </c>
      <c r="J34" s="108">
        <f>SUM(J6:J32)</f>
        <v>112191</v>
      </c>
      <c r="K34" s="108">
        <f>SUM(K6:K32)</f>
        <v>49882</v>
      </c>
      <c r="L34" s="108">
        <f>SUM(L6:L33)</f>
        <v>0</v>
      </c>
      <c r="M34" s="108">
        <f>SUM(M6:M33)</f>
        <v>0</v>
      </c>
      <c r="N34" s="109">
        <f>SUM(J34:M34)</f>
        <v>162073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/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8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4072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108200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112272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3"/>
  <dimension ref="A1:N41"/>
  <sheetViews>
    <sheetView topLeftCell="A19" workbookViewId="0">
      <selection activeCell="C29" sqref="C29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40498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0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220</v>
      </c>
      <c r="C6" s="13" t="s">
        <v>221</v>
      </c>
      <c r="D6" s="15">
        <v>40513</v>
      </c>
      <c r="E6" s="15">
        <v>40515</v>
      </c>
      <c r="F6" s="16">
        <v>35775</v>
      </c>
      <c r="G6" s="17">
        <v>373606</v>
      </c>
      <c r="H6" s="17"/>
      <c r="I6" s="18"/>
      <c r="J6" s="17"/>
      <c r="K6" s="19"/>
      <c r="L6" s="17"/>
      <c r="M6" s="17">
        <v>373606</v>
      </c>
      <c r="N6" s="110">
        <f t="shared" ref="N6:N32" si="0">SUM(G6+I6)</f>
        <v>373606</v>
      </c>
    </row>
    <row r="7" spans="1:14">
      <c r="A7" s="12"/>
      <c r="B7" s="13" t="s">
        <v>222</v>
      </c>
      <c r="C7" s="14" t="s">
        <v>223</v>
      </c>
      <c r="D7" s="15">
        <v>40494</v>
      </c>
      <c r="E7" s="15">
        <v>40496</v>
      </c>
      <c r="F7" s="16">
        <v>35776</v>
      </c>
      <c r="G7" s="17">
        <v>50391</v>
      </c>
      <c r="H7" s="76"/>
      <c r="I7" s="18"/>
      <c r="J7" s="17"/>
      <c r="K7" s="19"/>
      <c r="L7" s="77"/>
      <c r="M7" s="21">
        <v>50391</v>
      </c>
      <c r="N7" s="110">
        <f t="shared" si="0"/>
        <v>50391</v>
      </c>
    </row>
    <row r="8" spans="1:14">
      <c r="A8" s="12" t="s">
        <v>51</v>
      </c>
      <c r="B8" s="15" t="s">
        <v>224</v>
      </c>
      <c r="C8" s="15" t="s">
        <v>17</v>
      </c>
      <c r="D8" s="15">
        <v>40498</v>
      </c>
      <c r="E8" s="15">
        <v>40499</v>
      </c>
      <c r="F8" s="16">
        <v>35780</v>
      </c>
      <c r="G8" s="17">
        <v>24941</v>
      </c>
      <c r="H8" s="17"/>
      <c r="I8" s="18"/>
      <c r="J8" s="17"/>
      <c r="K8" s="19">
        <v>24941</v>
      </c>
      <c r="L8" s="17"/>
      <c r="M8" s="23"/>
      <c r="N8" s="110">
        <f t="shared" si="0"/>
        <v>24941</v>
      </c>
    </row>
    <row r="9" spans="1:14">
      <c r="A9" s="12"/>
      <c r="B9" s="13" t="s">
        <v>225</v>
      </c>
      <c r="C9" s="15" t="s">
        <v>226</v>
      </c>
      <c r="D9" s="15">
        <v>40505</v>
      </c>
      <c r="E9" s="15">
        <v>40507</v>
      </c>
      <c r="F9" s="16">
        <v>35781</v>
      </c>
      <c r="G9" s="17">
        <v>352228</v>
      </c>
      <c r="H9" s="24"/>
      <c r="I9" s="18"/>
      <c r="J9" s="17"/>
      <c r="K9" s="19"/>
      <c r="L9" s="17"/>
      <c r="M9" s="23">
        <v>352228</v>
      </c>
      <c r="N9" s="110">
        <f t="shared" si="0"/>
        <v>352228</v>
      </c>
    </row>
    <row r="10" spans="1:14">
      <c r="A10" s="25"/>
      <c r="B10" s="26" t="s">
        <v>227</v>
      </c>
      <c r="C10" s="27" t="s">
        <v>228</v>
      </c>
      <c r="D10" s="27"/>
      <c r="E10" s="27"/>
      <c r="F10" s="28">
        <v>35783</v>
      </c>
      <c r="G10" s="17"/>
      <c r="H10" s="29" t="s">
        <v>229</v>
      </c>
      <c r="I10" s="30">
        <v>25450</v>
      </c>
      <c r="J10" s="29"/>
      <c r="K10" s="19">
        <v>25450</v>
      </c>
      <c r="L10" s="17"/>
      <c r="M10" s="31"/>
      <c r="N10" s="110">
        <f t="shared" si="0"/>
        <v>25450</v>
      </c>
    </row>
    <row r="11" spans="1:14">
      <c r="A11" s="25"/>
      <c r="B11" s="26" t="s">
        <v>230</v>
      </c>
      <c r="C11" s="27" t="s">
        <v>154</v>
      </c>
      <c r="D11" s="27">
        <v>40527</v>
      </c>
      <c r="E11" s="27">
        <v>40529</v>
      </c>
      <c r="F11" s="32">
        <v>35784</v>
      </c>
      <c r="G11" s="29">
        <v>51918</v>
      </c>
      <c r="H11" s="29"/>
      <c r="I11" s="30"/>
      <c r="J11" s="29"/>
      <c r="K11" s="19"/>
      <c r="L11" s="29"/>
      <c r="M11" s="31">
        <v>51918</v>
      </c>
      <c r="N11" s="110">
        <f t="shared" si="0"/>
        <v>51918</v>
      </c>
    </row>
    <row r="12" spans="1:14">
      <c r="A12" s="25"/>
      <c r="B12" s="26" t="s">
        <v>231</v>
      </c>
      <c r="C12" s="32" t="s">
        <v>232</v>
      </c>
      <c r="D12" s="27">
        <v>40490</v>
      </c>
      <c r="E12" s="27">
        <v>40491</v>
      </c>
      <c r="F12" s="32">
        <v>35785</v>
      </c>
      <c r="G12" s="17">
        <v>23414</v>
      </c>
      <c r="H12" s="29"/>
      <c r="I12" s="30"/>
      <c r="J12" s="29"/>
      <c r="K12" s="29"/>
      <c r="L12" s="17"/>
      <c r="M12" s="33">
        <v>23414</v>
      </c>
      <c r="N12" s="110">
        <f t="shared" si="0"/>
        <v>23414</v>
      </c>
    </row>
    <row r="13" spans="1:14">
      <c r="A13" s="34" t="s">
        <v>233</v>
      </c>
      <c r="B13" s="35" t="s">
        <v>234</v>
      </c>
      <c r="C13" s="36" t="s">
        <v>58</v>
      </c>
      <c r="D13" s="37">
        <v>40498</v>
      </c>
      <c r="E13" s="37">
        <v>40499</v>
      </c>
      <c r="F13" s="36">
        <v>35786</v>
      </c>
      <c r="G13" s="17">
        <v>21000</v>
      </c>
      <c r="H13" s="33"/>
      <c r="I13" s="38"/>
      <c r="J13" s="17"/>
      <c r="K13" s="29">
        <v>21000</v>
      </c>
      <c r="L13" s="17"/>
      <c r="M13" s="39"/>
      <c r="N13" s="110">
        <f t="shared" si="0"/>
        <v>21000</v>
      </c>
    </row>
    <row r="14" spans="1:14">
      <c r="A14" s="25"/>
      <c r="B14" s="26"/>
      <c r="C14" s="32"/>
      <c r="D14" s="40"/>
      <c r="E14" s="27"/>
      <c r="F14" s="32"/>
      <c r="G14" s="17"/>
      <c r="H14" s="33"/>
      <c r="I14" s="38"/>
      <c r="J14" s="6"/>
      <c r="K14" s="29"/>
      <c r="L14" s="17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42"/>
      <c r="H15" s="31"/>
      <c r="I15" s="38"/>
      <c r="J15" s="33"/>
      <c r="K15" s="31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43"/>
      <c r="K16" s="33"/>
      <c r="L16" s="17"/>
      <c r="M16" s="31"/>
      <c r="N16" s="110">
        <f t="shared" si="0"/>
        <v>0</v>
      </c>
    </row>
    <row r="17" spans="1:14">
      <c r="A17" s="25"/>
      <c r="B17" s="27"/>
      <c r="C17" s="32"/>
      <c r="D17" s="40"/>
      <c r="E17" s="40"/>
      <c r="F17" s="32"/>
      <c r="G17" s="42"/>
      <c r="H17" s="31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6"/>
      <c r="K18" s="29"/>
      <c r="L18" s="17"/>
      <c r="M18" s="31"/>
      <c r="N18" s="11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29"/>
      <c r="H19" s="33"/>
      <c r="I19" s="38"/>
      <c r="J19" s="33"/>
      <c r="K19" s="33"/>
      <c r="L19" s="42"/>
      <c r="M19" s="31"/>
      <c r="N19" s="110">
        <f t="shared" si="0"/>
        <v>0</v>
      </c>
    </row>
    <row r="20" spans="1:14">
      <c r="A20" s="25"/>
      <c r="B20" s="26"/>
      <c r="C20" s="32"/>
      <c r="D20" s="40"/>
      <c r="E20" s="40"/>
      <c r="F20" s="32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25"/>
      <c r="B21" s="41"/>
      <c r="C21" s="44"/>
      <c r="D21" s="40"/>
      <c r="E21" s="40"/>
      <c r="F21" s="45"/>
      <c r="G21" s="33"/>
      <c r="H21" s="33"/>
      <c r="I21" s="43"/>
      <c r="J21" s="43"/>
      <c r="K21" s="33"/>
      <c r="L21" s="42"/>
      <c r="M21" s="31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1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1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46"/>
      <c r="E32" s="46"/>
      <c r="F32" s="47"/>
      <c r="G32" s="48"/>
      <c r="H32" s="48"/>
      <c r="I32" s="1"/>
      <c r="J32" s="1"/>
      <c r="K32" s="49"/>
      <c r="L32" s="21"/>
      <c r="M32" s="23"/>
      <c r="N32" s="110">
        <f t="shared" si="0"/>
        <v>0</v>
      </c>
    </row>
    <row r="33" spans="1:14">
      <c r="A33" s="50"/>
      <c r="B33" s="52"/>
      <c r="C33" s="16"/>
      <c r="D33" s="53"/>
      <c r="E33" s="53"/>
      <c r="F33" s="47"/>
      <c r="G33" s="54"/>
      <c r="H33" s="54"/>
      <c r="I33" s="54"/>
      <c r="J33" s="54"/>
      <c r="K33" s="55"/>
      <c r="L33" s="56"/>
      <c r="M33" s="57"/>
      <c r="N33" s="109">
        <f>SUM(N6:N32)</f>
        <v>922948</v>
      </c>
    </row>
    <row r="34" spans="1:14">
      <c r="A34" s="10" t="s">
        <v>18</v>
      </c>
      <c r="B34" s="59"/>
      <c r="C34" s="60"/>
      <c r="D34" s="49"/>
      <c r="E34" s="49"/>
      <c r="F34" s="49"/>
      <c r="G34" s="107">
        <f>SUM(G6:G33)</f>
        <v>897498</v>
      </c>
      <c r="H34" s="107">
        <f>SUM(H6:H33)</f>
        <v>0</v>
      </c>
      <c r="I34" s="108">
        <f>SUM(I6:I32)</f>
        <v>25450</v>
      </c>
      <c r="J34" s="108">
        <f>SUM(J6:J32)</f>
        <v>0</v>
      </c>
      <c r="K34" s="108">
        <f>SUM(K6:K32)</f>
        <v>71391</v>
      </c>
      <c r="L34" s="108">
        <f>SUM(L6:L33)</f>
        <v>0</v>
      </c>
      <c r="M34" s="108">
        <f>SUM(M6:M33)</f>
        <v>851557</v>
      </c>
      <c r="N34" s="109">
        <f>SUM(J34:M34)</f>
        <v>922948</v>
      </c>
    </row>
    <row r="35" spans="1:14">
      <c r="A35" s="1"/>
      <c r="B35" s="1"/>
      <c r="C35" s="1"/>
      <c r="D35" s="46"/>
      <c r="E35" s="1"/>
      <c r="F35" s="1"/>
      <c r="G35" s="1"/>
      <c r="H35" s="3" t="s">
        <v>19</v>
      </c>
      <c r="I35" s="62"/>
      <c r="J35" s="49"/>
      <c r="K35" s="63"/>
      <c r="L35" s="49"/>
      <c r="M35" s="49"/>
      <c r="N35" s="1"/>
    </row>
    <row r="36" spans="1:14">
      <c r="A36" s="10" t="s">
        <v>20</v>
      </c>
      <c r="B36" s="10"/>
      <c r="C36" s="1"/>
      <c r="D36" s="46"/>
      <c r="E36" s="64" t="s">
        <v>21</v>
      </c>
      <c r="F36" s="64"/>
      <c r="G36" s="1" t="s">
        <v>22</v>
      </c>
      <c r="H36" s="65" t="s">
        <v>235</v>
      </c>
      <c r="I36" s="66"/>
      <c r="J36" s="67"/>
      <c r="K36" s="68"/>
      <c r="L36" s="69"/>
      <c r="M36" s="70"/>
      <c r="N36" s="1"/>
    </row>
    <row r="37" spans="1:14">
      <c r="A37" s="10" t="s">
        <v>23</v>
      </c>
      <c r="B37" s="9"/>
      <c r="C37" s="71"/>
      <c r="D37" s="1"/>
      <c r="E37" s="163">
        <v>509</v>
      </c>
      <c r="F37" s="163"/>
      <c r="G37" s="1"/>
      <c r="H37" s="72"/>
      <c r="I37" s="73"/>
      <c r="J37" s="69"/>
      <c r="K37" s="69"/>
      <c r="L37" s="69"/>
      <c r="M37" s="70"/>
      <c r="N37" s="74"/>
    </row>
    <row r="38" spans="1:14">
      <c r="A38" s="10" t="s">
        <v>24</v>
      </c>
      <c r="B38" s="1"/>
      <c r="C38" s="75">
        <v>0</v>
      </c>
      <c r="D38" s="1"/>
      <c r="E38" s="1"/>
      <c r="F38" s="1"/>
      <c r="G38" s="1"/>
      <c r="H38" s="64"/>
      <c r="I38" s="23"/>
      <c r="J38" s="70"/>
      <c r="K38" s="70"/>
      <c r="L38" s="70"/>
      <c r="M38" s="70"/>
      <c r="N38" s="74"/>
    </row>
    <row r="39" spans="1:14">
      <c r="A39" s="1"/>
      <c r="B39" s="1"/>
      <c r="C39" s="61">
        <f>((C37+C38)*E37)</f>
        <v>0</v>
      </c>
      <c r="D39" s="1"/>
      <c r="E39" s="1"/>
      <c r="F39" s="1"/>
      <c r="G39" s="1"/>
      <c r="H39" s="70"/>
      <c r="I39" s="70"/>
      <c r="J39" s="70"/>
      <c r="K39" s="1"/>
      <c r="L39" s="70"/>
      <c r="M39" s="70"/>
      <c r="N39" s="74"/>
    </row>
    <row r="40" spans="1:14">
      <c r="A40" s="10" t="s">
        <v>25</v>
      </c>
      <c r="B40" s="1" t="s">
        <v>26</v>
      </c>
      <c r="C40" s="57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64" t="s">
        <v>16</v>
      </c>
      <c r="B41" s="164"/>
      <c r="C41" s="61">
        <f>SUM(C39+C40)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6"/>
    </row>
  </sheetData>
  <mergeCells count="5">
    <mergeCell ref="B3:D3"/>
    <mergeCell ref="K3:M3"/>
    <mergeCell ref="H4:I4"/>
    <mergeCell ref="E37:F37"/>
    <mergeCell ref="A41:B41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4"/>
  <dimension ref="A1:N43"/>
  <sheetViews>
    <sheetView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40498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0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212</v>
      </c>
      <c r="B6" s="13" t="s">
        <v>213</v>
      </c>
      <c r="C6" s="13" t="s">
        <v>214</v>
      </c>
      <c r="D6" s="15">
        <v>40497</v>
      </c>
      <c r="E6" s="15">
        <v>40498</v>
      </c>
      <c r="F6" s="16">
        <v>35768</v>
      </c>
      <c r="G6" s="17">
        <v>15000</v>
      </c>
      <c r="H6" s="17"/>
      <c r="I6" s="18"/>
      <c r="J6" s="17">
        <v>15000</v>
      </c>
      <c r="K6" s="19"/>
      <c r="L6" s="17"/>
      <c r="M6" s="17"/>
      <c r="N6" s="20">
        <f t="shared" ref="N6:N34" si="0">SUM(G6+I6)</f>
        <v>15000</v>
      </c>
    </row>
    <row r="7" spans="1:14">
      <c r="A7" s="12" t="s">
        <v>215</v>
      </c>
      <c r="B7" s="13" t="s">
        <v>213</v>
      </c>
      <c r="C7" s="14" t="s">
        <v>214</v>
      </c>
      <c r="D7" s="15">
        <v>40497</v>
      </c>
      <c r="E7" s="15">
        <v>40498</v>
      </c>
      <c r="F7" s="16">
        <v>35769</v>
      </c>
      <c r="G7" s="17">
        <v>15000</v>
      </c>
      <c r="H7" s="76"/>
      <c r="I7" s="18"/>
      <c r="J7" s="17">
        <v>15000</v>
      </c>
      <c r="K7" s="19"/>
      <c r="L7" s="77"/>
      <c r="M7" s="21"/>
      <c r="N7" s="20">
        <f t="shared" si="0"/>
        <v>15000</v>
      </c>
    </row>
    <row r="8" spans="1:14">
      <c r="A8" s="12" t="s">
        <v>186</v>
      </c>
      <c r="B8" s="22" t="s">
        <v>216</v>
      </c>
      <c r="C8" s="15" t="s">
        <v>217</v>
      </c>
      <c r="D8" s="15">
        <v>40497</v>
      </c>
      <c r="E8" s="15">
        <v>40498</v>
      </c>
      <c r="F8" s="16">
        <v>35770</v>
      </c>
      <c r="G8" s="17">
        <v>15000</v>
      </c>
      <c r="H8" s="17"/>
      <c r="I8" s="18"/>
      <c r="J8" s="17"/>
      <c r="K8" s="19">
        <v>15000</v>
      </c>
      <c r="L8" s="17"/>
      <c r="M8" s="17"/>
      <c r="N8" s="20">
        <f t="shared" si="0"/>
        <v>15000</v>
      </c>
    </row>
    <row r="9" spans="1:14">
      <c r="A9" s="12" t="s">
        <v>51</v>
      </c>
      <c r="B9" s="13" t="s">
        <v>218</v>
      </c>
      <c r="C9" s="14" t="s">
        <v>217</v>
      </c>
      <c r="D9" s="15">
        <v>40497</v>
      </c>
      <c r="E9" s="15">
        <v>40498</v>
      </c>
      <c r="F9" s="16">
        <v>35771</v>
      </c>
      <c r="G9" s="17">
        <v>15000</v>
      </c>
      <c r="H9" s="17"/>
      <c r="I9" s="18"/>
      <c r="J9" s="17"/>
      <c r="K9" s="19">
        <v>15000</v>
      </c>
      <c r="L9" s="17"/>
      <c r="M9" s="21"/>
      <c r="N9" s="20">
        <f t="shared" si="0"/>
        <v>15000</v>
      </c>
    </row>
    <row r="10" spans="1:14">
      <c r="A10" s="12" t="s">
        <v>89</v>
      </c>
      <c r="B10" s="15" t="s">
        <v>144</v>
      </c>
      <c r="C10" s="15" t="s">
        <v>219</v>
      </c>
      <c r="D10" s="15">
        <v>40497</v>
      </c>
      <c r="E10" s="15">
        <v>40498</v>
      </c>
      <c r="F10" s="16">
        <v>35772</v>
      </c>
      <c r="G10" s="17">
        <v>20000</v>
      </c>
      <c r="H10" s="17"/>
      <c r="I10" s="18"/>
      <c r="J10" s="17"/>
      <c r="K10" s="19">
        <v>20000</v>
      </c>
      <c r="L10" s="17"/>
      <c r="M10" s="23"/>
      <c r="N10" s="20">
        <f t="shared" si="0"/>
        <v>20000</v>
      </c>
    </row>
    <row r="11" spans="1:14">
      <c r="A11" s="12" t="s">
        <v>192</v>
      </c>
      <c r="B11" s="13" t="s">
        <v>203</v>
      </c>
      <c r="C11" s="15" t="s">
        <v>17</v>
      </c>
      <c r="D11" s="15">
        <v>40498</v>
      </c>
      <c r="E11" s="15">
        <v>40499</v>
      </c>
      <c r="F11" s="16">
        <v>35773</v>
      </c>
      <c r="G11" s="17">
        <v>24941</v>
      </c>
      <c r="H11" s="24"/>
      <c r="I11" s="18"/>
      <c r="J11" s="17"/>
      <c r="K11" s="19">
        <v>24941</v>
      </c>
      <c r="L11" s="17"/>
      <c r="M11" s="23"/>
      <c r="N11" s="20">
        <f t="shared" si="0"/>
        <v>24941</v>
      </c>
    </row>
    <row r="12" spans="1:14">
      <c r="A12" s="25"/>
      <c r="B12" s="26" t="s">
        <v>47</v>
      </c>
      <c r="C12" s="27"/>
      <c r="D12" s="27"/>
      <c r="E12" s="27"/>
      <c r="F12" s="28">
        <v>35774</v>
      </c>
      <c r="G12" s="17"/>
      <c r="H12" s="29" t="s">
        <v>35</v>
      </c>
      <c r="I12" s="30">
        <v>1550</v>
      </c>
      <c r="J12" s="29">
        <v>1550</v>
      </c>
      <c r="K12" s="19"/>
      <c r="L12" s="17"/>
      <c r="M12" s="31"/>
      <c r="N12" s="20">
        <f t="shared" si="0"/>
        <v>1550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106491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104941</v>
      </c>
      <c r="H36" s="61">
        <f>SUM(H6:H35)</f>
        <v>0</v>
      </c>
      <c r="I36" s="57">
        <f>SUM(I6:I34)</f>
        <v>1550</v>
      </c>
      <c r="J36" s="57">
        <f>SUM(J6:J34)</f>
        <v>31550</v>
      </c>
      <c r="K36" s="57">
        <f>SUM(K6:K34)</f>
        <v>74941</v>
      </c>
      <c r="L36" s="57">
        <f>SUM(L6:L35)</f>
        <v>0</v>
      </c>
      <c r="M36" s="57">
        <f>SUM(M6:M35)</f>
        <v>0</v>
      </c>
      <c r="N36" s="58">
        <f>SUM(J36:M36)</f>
        <v>106491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31550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31550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K10" sqref="K10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40511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360</v>
      </c>
      <c r="C6" s="119" t="s">
        <v>17</v>
      </c>
      <c r="D6" s="15">
        <v>40511</v>
      </c>
      <c r="E6" s="15">
        <v>40513</v>
      </c>
      <c r="F6" s="16">
        <v>35910</v>
      </c>
      <c r="G6" s="17">
        <v>49882</v>
      </c>
      <c r="H6" s="17"/>
      <c r="I6" s="18"/>
      <c r="J6" s="17"/>
      <c r="K6" s="17">
        <v>49882</v>
      </c>
      <c r="L6" s="77"/>
      <c r="M6" s="21"/>
      <c r="N6" s="110">
        <f t="shared" ref="N6:N30" si="0">SUM(G6+I6)</f>
        <v>49882</v>
      </c>
    </row>
    <row r="7" spans="1:14">
      <c r="A7" s="12" t="s">
        <v>163</v>
      </c>
      <c r="B7" s="13" t="s">
        <v>363</v>
      </c>
      <c r="C7" s="15" t="s">
        <v>17</v>
      </c>
      <c r="D7" s="15">
        <v>40511</v>
      </c>
      <c r="E7" s="15">
        <v>40514</v>
      </c>
      <c r="F7" s="16">
        <v>35913</v>
      </c>
      <c r="G7" s="17">
        <v>74823</v>
      </c>
      <c r="H7" s="24"/>
      <c r="I7" s="18"/>
      <c r="J7" s="17"/>
      <c r="K7" s="17">
        <v>74823</v>
      </c>
      <c r="L7" s="17"/>
      <c r="M7" s="17"/>
      <c r="N7" s="110">
        <f t="shared" si="0"/>
        <v>74823</v>
      </c>
    </row>
    <row r="8" spans="1:14">
      <c r="A8" s="25"/>
      <c r="B8" s="26" t="s">
        <v>364</v>
      </c>
      <c r="C8" s="27" t="s">
        <v>17</v>
      </c>
      <c r="D8" s="27">
        <v>40511</v>
      </c>
      <c r="E8" s="27">
        <v>40512</v>
      </c>
      <c r="F8" s="28">
        <v>35914</v>
      </c>
      <c r="G8" s="17">
        <v>24941</v>
      </c>
      <c r="H8" s="29"/>
      <c r="I8" s="30"/>
      <c r="J8" s="17"/>
      <c r="K8" s="17">
        <v>24941</v>
      </c>
      <c r="L8" s="17"/>
      <c r="M8" s="31"/>
      <c r="N8" s="110">
        <f t="shared" si="0"/>
        <v>24941</v>
      </c>
    </row>
    <row r="9" spans="1:14">
      <c r="A9" s="25"/>
      <c r="B9" s="26" t="s">
        <v>31</v>
      </c>
      <c r="C9" s="27" t="s">
        <v>35</v>
      </c>
      <c r="D9" s="27"/>
      <c r="E9" s="27"/>
      <c r="F9" s="32">
        <v>35915</v>
      </c>
      <c r="G9" s="29"/>
      <c r="H9" s="29" t="s">
        <v>35</v>
      </c>
      <c r="I9" s="30">
        <v>3000</v>
      </c>
      <c r="J9" s="29">
        <v>3000</v>
      </c>
      <c r="K9" s="19"/>
      <c r="L9" s="29"/>
      <c r="M9" s="29"/>
      <c r="N9" s="110">
        <f t="shared" si="0"/>
        <v>3000</v>
      </c>
    </row>
    <row r="10" spans="1:14">
      <c r="A10" s="12"/>
      <c r="B10" s="15" t="s">
        <v>361</v>
      </c>
      <c r="C10" s="15" t="s">
        <v>17</v>
      </c>
      <c r="D10" s="15">
        <v>40506</v>
      </c>
      <c r="E10" s="15">
        <v>40512</v>
      </c>
      <c r="F10" s="16">
        <v>35916</v>
      </c>
      <c r="G10" s="17">
        <v>375642</v>
      </c>
      <c r="H10" s="17"/>
      <c r="I10" s="18"/>
      <c r="J10" s="17">
        <v>375642</v>
      </c>
      <c r="K10" s="19"/>
      <c r="L10" s="17"/>
      <c r="M10" s="17"/>
      <c r="N10" s="110">
        <f t="shared" si="0"/>
        <v>375642</v>
      </c>
    </row>
    <row r="11" spans="1:14">
      <c r="A11" s="34"/>
      <c r="B11" s="35"/>
      <c r="C11" s="36"/>
      <c r="D11" s="37"/>
      <c r="E11" s="37"/>
      <c r="F11" s="36"/>
      <c r="G11" s="17"/>
      <c r="H11" s="33"/>
      <c r="I11" s="38"/>
      <c r="J11" s="17"/>
      <c r="K11" s="29"/>
      <c r="L11" s="17"/>
      <c r="M11" s="39"/>
      <c r="N11" s="110">
        <f t="shared" si="0"/>
        <v>0</v>
      </c>
    </row>
    <row r="12" spans="1:14">
      <c r="A12" s="25"/>
      <c r="B12" s="26"/>
      <c r="C12" s="32"/>
      <c r="D12" s="40"/>
      <c r="E12" s="27"/>
      <c r="F12" s="32"/>
      <c r="G12" s="17"/>
      <c r="H12" s="33"/>
      <c r="I12" s="38"/>
      <c r="J12" s="6"/>
      <c r="K12" s="29"/>
      <c r="L12" s="17"/>
      <c r="M12" s="31"/>
      <c r="N12" s="110">
        <f t="shared" si="0"/>
        <v>0</v>
      </c>
    </row>
    <row r="13" spans="1:14">
      <c r="A13" s="25"/>
      <c r="B13" s="41"/>
      <c r="C13" s="32"/>
      <c r="D13" s="40"/>
      <c r="E13" s="40"/>
      <c r="F13" s="32"/>
      <c r="G13" s="42"/>
      <c r="H13" s="31"/>
      <c r="I13" s="38"/>
      <c r="J13" s="33"/>
      <c r="K13" s="31"/>
      <c r="L13" s="42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17"/>
      <c r="H14" s="33"/>
      <c r="I14" s="38"/>
      <c r="J14" s="43"/>
      <c r="K14" s="33"/>
      <c r="L14" s="17"/>
      <c r="M14" s="31"/>
      <c r="N14" s="110">
        <f t="shared" si="0"/>
        <v>0</v>
      </c>
    </row>
    <row r="15" spans="1:14">
      <c r="A15" s="25"/>
      <c r="B15" s="27"/>
      <c r="C15" s="32"/>
      <c r="D15" s="40"/>
      <c r="E15" s="40"/>
      <c r="F15" s="32"/>
      <c r="G15" s="42"/>
      <c r="H15" s="31"/>
      <c r="I15" s="38"/>
      <c r="J15" s="33"/>
      <c r="K15" s="33"/>
      <c r="L15" s="42"/>
      <c r="M15" s="31"/>
      <c r="N15" s="110">
        <f t="shared" si="0"/>
        <v>0</v>
      </c>
    </row>
    <row r="16" spans="1:14">
      <c r="A16" s="25"/>
      <c r="B16" s="41"/>
      <c r="C16" s="32"/>
      <c r="D16" s="40"/>
      <c r="E16" s="40"/>
      <c r="F16" s="32"/>
      <c r="G16" s="17"/>
      <c r="H16" s="33"/>
      <c r="I16" s="38"/>
      <c r="J16" s="6"/>
      <c r="K16" s="29"/>
      <c r="L16" s="17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29"/>
      <c r="H17" s="33"/>
      <c r="I17" s="38"/>
      <c r="J17" s="33"/>
      <c r="K17" s="33"/>
      <c r="L17" s="42"/>
      <c r="M17" s="31"/>
      <c r="N17" s="110">
        <f t="shared" si="0"/>
        <v>0</v>
      </c>
    </row>
    <row r="18" spans="1:14">
      <c r="A18" s="25"/>
      <c r="B18" s="26"/>
      <c r="C18" s="32"/>
      <c r="D18" s="40"/>
      <c r="E18" s="40"/>
      <c r="F18" s="32"/>
      <c r="G18" s="33"/>
      <c r="H18" s="33"/>
      <c r="I18" s="43"/>
      <c r="J18" s="43"/>
      <c r="K18" s="33"/>
      <c r="L18" s="42"/>
      <c r="M18" s="31"/>
      <c r="N18" s="110">
        <f t="shared" si="0"/>
        <v>0</v>
      </c>
    </row>
    <row r="19" spans="1:14">
      <c r="A19" s="25"/>
      <c r="B19" s="41"/>
      <c r="C19" s="44"/>
      <c r="D19" s="40"/>
      <c r="E19" s="40"/>
      <c r="F19" s="45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12"/>
      <c r="B20" s="13"/>
      <c r="C20" s="16"/>
      <c r="D20" s="46"/>
      <c r="E20" s="46"/>
      <c r="F20" s="47"/>
      <c r="G20" s="48"/>
      <c r="H20" s="48"/>
      <c r="I20" s="49"/>
      <c r="J20" s="49"/>
      <c r="K20" s="1"/>
      <c r="L20" s="21"/>
      <c r="M20" s="23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48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50"/>
      <c r="B28" s="51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52"/>
      <c r="C30" s="16"/>
      <c r="D30" s="46"/>
      <c r="E30" s="46"/>
      <c r="F30" s="47"/>
      <c r="G30" s="48"/>
      <c r="H30" s="48"/>
      <c r="I30" s="1"/>
      <c r="J30" s="1"/>
      <c r="K30" s="49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53"/>
      <c r="E31" s="53"/>
      <c r="F31" s="47"/>
      <c r="G31" s="54"/>
      <c r="H31" s="54"/>
      <c r="I31" s="54"/>
      <c r="J31" s="54"/>
      <c r="K31" s="55"/>
      <c r="L31" s="56"/>
      <c r="M31" s="57"/>
      <c r="N31" s="109">
        <f>SUM(N6:N30)</f>
        <v>528288</v>
      </c>
    </row>
    <row r="32" spans="1:14">
      <c r="A32" s="10" t="s">
        <v>18</v>
      </c>
      <c r="B32" s="59"/>
      <c r="C32" s="60"/>
      <c r="D32" s="49"/>
      <c r="E32" s="49"/>
      <c r="F32" s="49"/>
      <c r="G32" s="107">
        <f>SUM(G6:G31)</f>
        <v>525288</v>
      </c>
      <c r="H32" s="107">
        <f>SUM(H6:H31)</f>
        <v>0</v>
      </c>
      <c r="I32" s="108">
        <f>SUM(I6:I30)</f>
        <v>3000</v>
      </c>
      <c r="J32" s="108">
        <f>SUM(J6:J30)</f>
        <v>378642</v>
      </c>
      <c r="K32" s="108">
        <f>SUM(K6:K30)</f>
        <v>149646</v>
      </c>
      <c r="L32" s="108">
        <f>SUM(L6:L31)</f>
        <v>0</v>
      </c>
      <c r="M32" s="108">
        <f>SUM(M6:M31)</f>
        <v>0</v>
      </c>
      <c r="N32" s="109">
        <f>SUM(J32:M32)</f>
        <v>528288</v>
      </c>
    </row>
    <row r="33" spans="1:14">
      <c r="A33" s="1"/>
      <c r="B33" s="1"/>
      <c r="C33" s="1"/>
      <c r="D33" s="46"/>
      <c r="E33" s="1"/>
      <c r="F33" s="1"/>
      <c r="G33" s="1"/>
      <c r="H33" s="3" t="s">
        <v>19</v>
      </c>
      <c r="I33" s="62"/>
      <c r="J33" s="49"/>
      <c r="K33" s="63"/>
      <c r="L33" s="49"/>
      <c r="M33" s="49"/>
      <c r="N33" s="1"/>
    </row>
    <row r="34" spans="1:14">
      <c r="A34" s="10" t="s">
        <v>20</v>
      </c>
      <c r="B34" s="10"/>
      <c r="C34" s="1"/>
      <c r="D34" s="46"/>
      <c r="E34" s="64" t="s">
        <v>21</v>
      </c>
      <c r="F34" s="64"/>
      <c r="G34" s="1" t="s">
        <v>22</v>
      </c>
      <c r="H34" s="65" t="s">
        <v>362</v>
      </c>
      <c r="I34" s="66"/>
      <c r="J34" s="67"/>
      <c r="K34" s="68"/>
      <c r="L34" s="69"/>
      <c r="M34" s="70"/>
      <c r="N34" s="1"/>
    </row>
    <row r="35" spans="1:14">
      <c r="A35" s="10" t="s">
        <v>23</v>
      </c>
      <c r="B35" s="9"/>
      <c r="C35" s="71"/>
      <c r="D35" s="1"/>
      <c r="E35" s="163">
        <v>509</v>
      </c>
      <c r="F35" s="163"/>
      <c r="G35" s="1"/>
      <c r="H35" s="72"/>
      <c r="I35" s="73"/>
      <c r="J35" s="69"/>
      <c r="K35" s="69"/>
      <c r="L35" s="69"/>
      <c r="M35" s="70"/>
      <c r="N35" s="74"/>
    </row>
    <row r="36" spans="1:14">
      <c r="A36" s="10" t="s">
        <v>24</v>
      </c>
      <c r="B36" s="1"/>
      <c r="C36" s="75">
        <v>743</v>
      </c>
      <c r="D36" s="1"/>
      <c r="E36" s="1"/>
      <c r="F36" s="1"/>
      <c r="G36" s="1"/>
      <c r="H36" s="64"/>
      <c r="I36" s="23"/>
      <c r="J36" s="70"/>
      <c r="K36" s="70"/>
      <c r="L36" s="70"/>
      <c r="M36" s="70"/>
      <c r="N36" s="74"/>
    </row>
    <row r="37" spans="1:14">
      <c r="A37" s="1"/>
      <c r="B37" s="1"/>
      <c r="C37" s="61">
        <f>((C35+C36)*E35)</f>
        <v>378187</v>
      </c>
      <c r="D37" s="1"/>
      <c r="E37" s="1"/>
      <c r="F37" s="1"/>
      <c r="G37" s="1"/>
      <c r="H37" s="70"/>
      <c r="I37" s="70"/>
      <c r="J37" s="70"/>
      <c r="K37" s="1"/>
      <c r="L37" s="70"/>
      <c r="M37" s="70"/>
      <c r="N37" s="74"/>
    </row>
    <row r="38" spans="1:14">
      <c r="A38" s="10" t="s">
        <v>25</v>
      </c>
      <c r="B38" s="1" t="s">
        <v>26</v>
      </c>
      <c r="C38" s="57">
        <v>455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64" t="s">
        <v>16</v>
      </c>
      <c r="B39" s="164"/>
      <c r="C39" s="61">
        <f>SUM(C37+C38)</f>
        <v>378642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46"/>
    </row>
  </sheetData>
  <mergeCells count="5">
    <mergeCell ref="B3:D3"/>
    <mergeCell ref="K3:M3"/>
    <mergeCell ref="H4:I4"/>
    <mergeCell ref="E35:F35"/>
    <mergeCell ref="A39:B39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5"/>
  <dimension ref="A1:N43"/>
  <sheetViews>
    <sheetView topLeftCell="A16" workbookViewId="0">
      <selection activeCell="C20" sqref="C20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40497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160</v>
      </c>
      <c r="B6" s="13" t="s">
        <v>205</v>
      </c>
      <c r="C6" s="13" t="s">
        <v>17</v>
      </c>
      <c r="D6" s="15">
        <v>40497</v>
      </c>
      <c r="E6" s="15">
        <v>40499</v>
      </c>
      <c r="F6" s="16">
        <v>35761</v>
      </c>
      <c r="G6" s="17">
        <v>49882</v>
      </c>
      <c r="H6" s="17"/>
      <c r="I6" s="18"/>
      <c r="J6" s="17">
        <v>49882</v>
      </c>
      <c r="K6" s="19"/>
      <c r="L6" s="17"/>
      <c r="M6" s="17"/>
      <c r="N6" s="20">
        <f t="shared" ref="N6:N34" si="0">SUM(G6+I6)</f>
        <v>49882</v>
      </c>
    </row>
    <row r="7" spans="1:14">
      <c r="A7" s="12" t="s">
        <v>76</v>
      </c>
      <c r="B7" s="13" t="s">
        <v>206</v>
      </c>
      <c r="C7" s="14" t="s">
        <v>84</v>
      </c>
      <c r="D7" s="15">
        <v>40495</v>
      </c>
      <c r="E7" s="15">
        <v>40497</v>
      </c>
      <c r="F7" s="16">
        <v>35762</v>
      </c>
      <c r="G7" s="17">
        <v>47510.06</v>
      </c>
      <c r="H7" s="76"/>
      <c r="I7" s="18"/>
      <c r="J7" s="17"/>
      <c r="K7" s="19">
        <v>47510.06</v>
      </c>
      <c r="L7" s="77"/>
      <c r="M7" s="21"/>
      <c r="N7" s="20">
        <f t="shared" si="0"/>
        <v>47510.06</v>
      </c>
    </row>
    <row r="8" spans="1:14">
      <c r="A8" s="12" t="s">
        <v>207</v>
      </c>
      <c r="B8" s="22" t="s">
        <v>208</v>
      </c>
      <c r="C8" s="15" t="s">
        <v>17</v>
      </c>
      <c r="D8" s="15">
        <v>40497</v>
      </c>
      <c r="E8" s="15">
        <v>40499</v>
      </c>
      <c r="F8" s="16">
        <v>35763</v>
      </c>
      <c r="G8" s="17">
        <v>59044</v>
      </c>
      <c r="H8" s="17"/>
      <c r="I8" s="18"/>
      <c r="J8" s="17"/>
      <c r="K8" s="19">
        <v>59044</v>
      </c>
      <c r="L8" s="17"/>
      <c r="M8" s="17"/>
      <c r="N8" s="20">
        <f t="shared" si="0"/>
        <v>59044</v>
      </c>
    </row>
    <row r="9" spans="1:14">
      <c r="A9" s="12" t="s">
        <v>186</v>
      </c>
      <c r="B9" s="13" t="s">
        <v>209</v>
      </c>
      <c r="C9" s="14" t="s">
        <v>44</v>
      </c>
      <c r="D9" s="15">
        <v>40492</v>
      </c>
      <c r="E9" s="15">
        <v>40483</v>
      </c>
      <c r="F9" s="16">
        <v>35764</v>
      </c>
      <c r="G9" s="17">
        <v>23414</v>
      </c>
      <c r="H9" s="17"/>
      <c r="I9" s="18"/>
      <c r="J9" s="17"/>
      <c r="K9" s="19"/>
      <c r="L9" s="17"/>
      <c r="M9" s="21">
        <v>23414</v>
      </c>
      <c r="N9" s="20">
        <f t="shared" si="0"/>
        <v>23414</v>
      </c>
    </row>
    <row r="10" spans="1:14">
      <c r="A10" s="12" t="s">
        <v>198</v>
      </c>
      <c r="B10" s="15" t="s">
        <v>210</v>
      </c>
      <c r="C10" s="15" t="s">
        <v>44</v>
      </c>
      <c r="D10" s="15">
        <v>40494</v>
      </c>
      <c r="E10" s="15">
        <v>40495</v>
      </c>
      <c r="F10" s="16">
        <v>35765</v>
      </c>
      <c r="G10" s="17">
        <v>23414</v>
      </c>
      <c r="H10" s="17"/>
      <c r="I10" s="18"/>
      <c r="J10" s="17"/>
      <c r="K10" s="19"/>
      <c r="L10" s="17"/>
      <c r="M10" s="23">
        <v>23414</v>
      </c>
      <c r="N10" s="20">
        <f t="shared" si="0"/>
        <v>23414</v>
      </c>
    </row>
    <row r="11" spans="1:14">
      <c r="A11" s="12" t="s">
        <v>207</v>
      </c>
      <c r="B11" s="13" t="s">
        <v>211</v>
      </c>
      <c r="C11" s="15" t="s">
        <v>154</v>
      </c>
      <c r="D11" s="15">
        <v>40533</v>
      </c>
      <c r="E11" s="15">
        <v>40535</v>
      </c>
      <c r="F11" s="16">
        <v>35766</v>
      </c>
      <c r="G11" s="17">
        <v>73296</v>
      </c>
      <c r="H11" s="24"/>
      <c r="I11" s="18"/>
      <c r="J11" s="17"/>
      <c r="K11" s="19"/>
      <c r="L11" s="17"/>
      <c r="M11" s="23">
        <v>73296</v>
      </c>
      <c r="N11" s="20">
        <f t="shared" si="0"/>
        <v>73296</v>
      </c>
    </row>
    <row r="12" spans="1:14">
      <c r="A12" s="25"/>
      <c r="B12" s="26" t="s">
        <v>47</v>
      </c>
      <c r="C12" s="27"/>
      <c r="D12" s="27"/>
      <c r="E12" s="27"/>
      <c r="F12" s="28">
        <v>35767</v>
      </c>
      <c r="G12" s="17"/>
      <c r="H12" s="29" t="s">
        <v>35</v>
      </c>
      <c r="I12" s="30">
        <v>1900</v>
      </c>
      <c r="J12" s="29">
        <v>1900</v>
      </c>
      <c r="K12" s="19"/>
      <c r="L12" s="17"/>
      <c r="M12" s="31"/>
      <c r="N12" s="20">
        <f t="shared" si="0"/>
        <v>1900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278460.06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276560.06</v>
      </c>
      <c r="H36" s="61">
        <f>SUM(H6:H35)</f>
        <v>0</v>
      </c>
      <c r="I36" s="57">
        <f>SUM(I6:I34)</f>
        <v>1900</v>
      </c>
      <c r="J36" s="57">
        <f>SUM(J6:J34)</f>
        <v>51782</v>
      </c>
      <c r="K36" s="57">
        <f>SUM(K6:K34)</f>
        <v>106554.06</v>
      </c>
      <c r="L36" s="57">
        <f>SUM(L6:L35)</f>
        <v>0</v>
      </c>
      <c r="M36" s="57">
        <f>SUM(M6:M35)</f>
        <v>120124</v>
      </c>
      <c r="N36" s="58">
        <f>SUM(J36:M36)</f>
        <v>278460.06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51785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51785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"/>
  <dimension ref="A1:N43"/>
  <sheetViews>
    <sheetView workbookViewId="0">
      <selection activeCell="D10" sqref="D10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40496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0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192</v>
      </c>
      <c r="B6" s="13" t="s">
        <v>203</v>
      </c>
      <c r="C6" s="13" t="s">
        <v>17</v>
      </c>
      <c r="D6" s="15">
        <v>40496</v>
      </c>
      <c r="E6" s="15">
        <v>40498</v>
      </c>
      <c r="F6" s="16">
        <v>35759</v>
      </c>
      <c r="G6" s="17">
        <v>49882</v>
      </c>
      <c r="H6" s="17"/>
      <c r="I6" s="18"/>
      <c r="J6" s="17"/>
      <c r="K6" s="19">
        <v>49882</v>
      </c>
      <c r="L6" s="17"/>
      <c r="M6" s="17"/>
      <c r="N6" s="20">
        <f t="shared" ref="N6:N34" si="0">SUM(G6+I6)</f>
        <v>49882</v>
      </c>
    </row>
    <row r="7" spans="1:14">
      <c r="A7" s="12" t="s">
        <v>61</v>
      </c>
      <c r="B7" s="13" t="s">
        <v>204</v>
      </c>
      <c r="C7" s="14" t="s">
        <v>50</v>
      </c>
      <c r="D7" s="15">
        <v>40496</v>
      </c>
      <c r="E7" s="15">
        <v>40497</v>
      </c>
      <c r="F7" s="16">
        <v>35760</v>
      </c>
      <c r="G7" s="17">
        <v>15600</v>
      </c>
      <c r="H7" s="76"/>
      <c r="I7" s="18"/>
      <c r="J7" s="17"/>
      <c r="K7" s="19">
        <v>15600</v>
      </c>
      <c r="L7" s="77"/>
      <c r="M7" s="21"/>
      <c r="N7" s="20">
        <f t="shared" si="0"/>
        <v>15600</v>
      </c>
    </row>
    <row r="8" spans="1:14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65482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65482</v>
      </c>
      <c r="H36" s="61">
        <f>SUM(H6:H35)</f>
        <v>0</v>
      </c>
      <c r="I36" s="57">
        <f>SUM(I6:I34)</f>
        <v>0</v>
      </c>
      <c r="J36" s="57">
        <f>SUM(J6:J34)</f>
        <v>0</v>
      </c>
      <c r="K36" s="57">
        <f>SUM(K6:K34)</f>
        <v>65482</v>
      </c>
      <c r="L36" s="57">
        <f>SUM(L6:L35)</f>
        <v>0</v>
      </c>
      <c r="M36" s="57">
        <f>SUM(M6:M35)</f>
        <v>0</v>
      </c>
      <c r="N36" s="58">
        <f>SUM(J36:M36)</f>
        <v>65482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7"/>
  <dimension ref="A1:N43"/>
  <sheetViews>
    <sheetView topLeftCell="A25" workbookViewId="0">
      <selection activeCell="C47" sqref="C47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40496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0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188</v>
      </c>
      <c r="C6" s="13" t="s">
        <v>17</v>
      </c>
      <c r="D6" s="15">
        <v>40495</v>
      </c>
      <c r="E6" s="15">
        <v>40496</v>
      </c>
      <c r="F6" s="16">
        <v>35757</v>
      </c>
      <c r="G6" s="17">
        <v>24941</v>
      </c>
      <c r="H6" s="17"/>
      <c r="I6" s="18"/>
      <c r="J6" s="17">
        <v>24941</v>
      </c>
      <c r="K6" s="19"/>
      <c r="L6" s="17"/>
      <c r="M6" s="17"/>
      <c r="N6" s="20">
        <f t="shared" ref="N6:N34" si="0">SUM(G6+I6)</f>
        <v>24941</v>
      </c>
    </row>
    <row r="7" spans="1:14">
      <c r="A7" s="12"/>
      <c r="B7" s="13" t="s">
        <v>202</v>
      </c>
      <c r="C7" s="14" t="s">
        <v>17</v>
      </c>
      <c r="D7" s="15"/>
      <c r="E7" s="15"/>
      <c r="F7" s="16">
        <v>35757</v>
      </c>
      <c r="G7" s="17"/>
      <c r="H7" s="76" t="s">
        <v>35</v>
      </c>
      <c r="I7" s="18">
        <v>9700</v>
      </c>
      <c r="J7" s="17">
        <v>9700</v>
      </c>
      <c r="K7" s="19"/>
      <c r="L7" s="77"/>
      <c r="M7" s="21"/>
      <c r="N7" s="20">
        <f t="shared" si="0"/>
        <v>9700</v>
      </c>
    </row>
    <row r="8" spans="1:14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34641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24941</v>
      </c>
      <c r="H36" s="61">
        <f>SUM(H6:H35)</f>
        <v>0</v>
      </c>
      <c r="I36" s="57">
        <f>SUM(I6:I34)</f>
        <v>9700</v>
      </c>
      <c r="J36" s="57">
        <f>SUM(J6:J34)</f>
        <v>34641</v>
      </c>
      <c r="K36" s="57">
        <f>SUM(K6:K34)</f>
        <v>0</v>
      </c>
      <c r="L36" s="57">
        <f>SUM(L6:L35)</f>
        <v>0</v>
      </c>
      <c r="M36" s="57">
        <f>SUM(M6:M35)</f>
        <v>0</v>
      </c>
      <c r="N36" s="58">
        <f>SUM(J36:M36)</f>
        <v>34641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34650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34650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8"/>
  <dimension ref="A1:N43"/>
  <sheetViews>
    <sheetView topLeftCell="B1" workbookViewId="0">
      <selection activeCell="B1"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40495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0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54</v>
      </c>
      <c r="B6" s="13" t="s">
        <v>194</v>
      </c>
      <c r="C6" s="13"/>
      <c r="D6" s="15"/>
      <c r="E6" s="15"/>
      <c r="F6" s="16">
        <v>35752</v>
      </c>
      <c r="G6" s="17"/>
      <c r="H6" s="17" t="s">
        <v>195</v>
      </c>
      <c r="I6" s="18">
        <v>71260</v>
      </c>
      <c r="J6" s="17"/>
      <c r="K6" s="19">
        <v>71260</v>
      </c>
      <c r="L6" s="17"/>
      <c r="M6" s="17"/>
      <c r="N6" s="20">
        <f t="shared" ref="N6:N34" si="0">SUM(G6+I6)</f>
        <v>71260</v>
      </c>
    </row>
    <row r="7" spans="1:14">
      <c r="A7" s="12" t="s">
        <v>158</v>
      </c>
      <c r="B7" s="13" t="s">
        <v>197</v>
      </c>
      <c r="C7" s="14" t="s">
        <v>196</v>
      </c>
      <c r="D7" s="15">
        <v>40495</v>
      </c>
      <c r="E7" s="15">
        <v>40496</v>
      </c>
      <c r="F7" s="16">
        <v>35753</v>
      </c>
      <c r="G7" s="17">
        <v>24941</v>
      </c>
      <c r="H7" s="76"/>
      <c r="I7" s="18"/>
      <c r="J7" s="17">
        <v>24941</v>
      </c>
      <c r="K7" s="19"/>
      <c r="L7" s="77"/>
      <c r="M7" s="21"/>
      <c r="N7" s="20">
        <f t="shared" si="0"/>
        <v>24941</v>
      </c>
    </row>
    <row r="8" spans="1:14">
      <c r="A8" s="12" t="s">
        <v>198</v>
      </c>
      <c r="B8" s="22" t="s">
        <v>199</v>
      </c>
      <c r="C8" s="15"/>
      <c r="D8" s="15"/>
      <c r="E8" s="15"/>
      <c r="F8" s="16">
        <v>35754</v>
      </c>
      <c r="G8" s="17"/>
      <c r="H8" s="17" t="s">
        <v>200</v>
      </c>
      <c r="I8" s="18">
        <v>81440</v>
      </c>
      <c r="J8" s="17"/>
      <c r="K8" s="19">
        <v>81440</v>
      </c>
      <c r="L8" s="17"/>
      <c r="M8" s="17"/>
      <c r="N8" s="20">
        <f t="shared" si="0"/>
        <v>81440</v>
      </c>
    </row>
    <row r="9" spans="1:14">
      <c r="A9" s="12" t="s">
        <v>173</v>
      </c>
      <c r="B9" s="13" t="s">
        <v>201</v>
      </c>
      <c r="C9" s="14" t="s">
        <v>154</v>
      </c>
      <c r="D9" s="15">
        <v>40525</v>
      </c>
      <c r="E9" s="15">
        <v>40527</v>
      </c>
      <c r="F9" s="16">
        <v>35755</v>
      </c>
      <c r="G9" s="17">
        <v>57008</v>
      </c>
      <c r="H9" s="17"/>
      <c r="I9" s="18"/>
      <c r="J9" s="17"/>
      <c r="K9" s="19"/>
      <c r="L9" s="17"/>
      <c r="M9" s="21">
        <v>57008</v>
      </c>
      <c r="N9" s="20">
        <f t="shared" si="0"/>
        <v>57008</v>
      </c>
    </row>
    <row r="10" spans="1:14">
      <c r="A10" s="12"/>
      <c r="B10" s="15" t="s">
        <v>47</v>
      </c>
      <c r="C10" s="15"/>
      <c r="D10" s="15"/>
      <c r="E10" s="15"/>
      <c r="F10" s="16">
        <v>35756</v>
      </c>
      <c r="G10" s="17"/>
      <c r="H10" s="17" t="s">
        <v>35</v>
      </c>
      <c r="I10" s="18">
        <v>5200</v>
      </c>
      <c r="J10" s="17">
        <v>5200</v>
      </c>
      <c r="K10" s="19"/>
      <c r="L10" s="17"/>
      <c r="M10" s="23"/>
      <c r="N10" s="20">
        <f t="shared" si="0"/>
        <v>5200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239849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81949</v>
      </c>
      <c r="H36" s="61">
        <f>SUM(H6:H35)</f>
        <v>0</v>
      </c>
      <c r="I36" s="57">
        <f>SUM(I6:I34)</f>
        <v>157900</v>
      </c>
      <c r="J36" s="57">
        <f>SUM(J6:J34)</f>
        <v>30141</v>
      </c>
      <c r="K36" s="57">
        <f>SUM(K6:K34)</f>
        <v>152700</v>
      </c>
      <c r="L36" s="57">
        <f>SUM(L6:L35)</f>
        <v>0</v>
      </c>
      <c r="M36" s="57">
        <f>SUM(M6:M35)</f>
        <v>57008</v>
      </c>
      <c r="N36" s="58">
        <f>SUM(J36:M36)</f>
        <v>239849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30140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30140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9"/>
  <dimension ref="A1:N43"/>
  <sheetViews>
    <sheetView topLeftCell="A25" workbookViewId="0">
      <selection activeCell="J8" sqref="J8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40495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145</v>
      </c>
      <c r="B6" s="13" t="s">
        <v>190</v>
      </c>
      <c r="C6" s="13" t="s">
        <v>17</v>
      </c>
      <c r="D6" s="15">
        <v>40495</v>
      </c>
      <c r="E6" s="15">
        <v>40496</v>
      </c>
      <c r="F6" s="16">
        <v>35749</v>
      </c>
      <c r="G6" s="17">
        <v>25000</v>
      </c>
      <c r="H6" s="17"/>
      <c r="I6" s="18"/>
      <c r="J6" s="17"/>
      <c r="K6" s="19">
        <v>25000</v>
      </c>
      <c r="L6" s="17"/>
      <c r="M6" s="17"/>
      <c r="N6" s="20">
        <f t="shared" ref="N6:N34" si="0">SUM(G6+I6)</f>
        <v>25000</v>
      </c>
    </row>
    <row r="7" spans="1:14">
      <c r="A7" s="12" t="s">
        <v>169</v>
      </c>
      <c r="B7" s="13" t="s">
        <v>191</v>
      </c>
      <c r="C7" s="14" t="s">
        <v>17</v>
      </c>
      <c r="D7" s="15">
        <v>40495</v>
      </c>
      <c r="E7" s="15">
        <v>40496</v>
      </c>
      <c r="F7" s="16">
        <v>35750</v>
      </c>
      <c r="G7" s="17">
        <v>24491</v>
      </c>
      <c r="H7" s="76"/>
      <c r="I7" s="18"/>
      <c r="J7" s="17"/>
      <c r="K7" s="19">
        <v>24491</v>
      </c>
      <c r="L7" s="77"/>
      <c r="M7" s="21"/>
      <c r="N7" s="20">
        <f t="shared" si="0"/>
        <v>24491</v>
      </c>
    </row>
    <row r="8" spans="1:14">
      <c r="A8" s="12" t="s">
        <v>192</v>
      </c>
      <c r="B8" s="22" t="s">
        <v>193</v>
      </c>
      <c r="C8" s="15" t="s">
        <v>17</v>
      </c>
      <c r="D8" s="15">
        <v>40495</v>
      </c>
      <c r="E8" s="15">
        <v>40496</v>
      </c>
      <c r="F8" s="16">
        <v>35751</v>
      </c>
      <c r="G8" s="17">
        <v>34600</v>
      </c>
      <c r="H8" s="17"/>
      <c r="I8" s="18"/>
      <c r="J8" s="17"/>
      <c r="K8" s="19">
        <v>34600</v>
      </c>
      <c r="L8" s="17"/>
      <c r="M8" s="17"/>
      <c r="N8" s="20">
        <f t="shared" si="0"/>
        <v>34600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84091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84091</v>
      </c>
      <c r="H36" s="61">
        <f>SUM(H6:H35)</f>
        <v>0</v>
      </c>
      <c r="I36" s="57">
        <f>SUM(I6:I34)</f>
        <v>0</v>
      </c>
      <c r="J36" s="57">
        <f>SUM(J6:J34)</f>
        <v>0</v>
      </c>
      <c r="K36" s="57">
        <f>SUM(K6:K34)</f>
        <v>84091</v>
      </c>
      <c r="L36" s="57">
        <f>SUM(L6:L35)</f>
        <v>0</v>
      </c>
      <c r="M36" s="57">
        <f>SUM(M6:M35)</f>
        <v>0</v>
      </c>
      <c r="N36" s="58">
        <f>SUM(J36:M36)</f>
        <v>84091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10"/>
  <dimension ref="A1:N43"/>
  <sheetViews>
    <sheetView topLeftCell="B1" workbookViewId="0">
      <selection activeCell="B1"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40494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186</v>
      </c>
      <c r="B6" s="13" t="s">
        <v>187</v>
      </c>
      <c r="C6" s="13" t="s">
        <v>17</v>
      </c>
      <c r="D6" s="15">
        <v>40494</v>
      </c>
      <c r="E6" s="15">
        <v>40496</v>
      </c>
      <c r="F6" s="16">
        <v>35745</v>
      </c>
      <c r="G6" s="17">
        <v>49882</v>
      </c>
      <c r="H6" s="17"/>
      <c r="I6" s="18"/>
      <c r="J6" s="17"/>
      <c r="K6" s="19">
        <v>49882</v>
      </c>
      <c r="L6" s="17"/>
      <c r="M6" s="17"/>
      <c r="N6" s="20">
        <f t="shared" ref="N6:N34" si="0">SUM(G6+I6)</f>
        <v>49882</v>
      </c>
    </row>
    <row r="7" spans="1:14">
      <c r="A7" s="12" t="s">
        <v>157</v>
      </c>
      <c r="B7" s="13" t="s">
        <v>188</v>
      </c>
      <c r="C7" s="14" t="s">
        <v>17</v>
      </c>
      <c r="D7" s="15">
        <v>40494</v>
      </c>
      <c r="E7" s="15">
        <v>40495</v>
      </c>
      <c r="F7" s="16">
        <v>35746</v>
      </c>
      <c r="G7" s="17">
        <v>24941</v>
      </c>
      <c r="H7" s="76"/>
      <c r="I7" s="18"/>
      <c r="J7" s="17">
        <v>24941</v>
      </c>
      <c r="K7" s="19"/>
      <c r="L7" s="77"/>
      <c r="M7" s="21"/>
      <c r="N7" s="20">
        <f t="shared" si="0"/>
        <v>24941</v>
      </c>
    </row>
    <row r="8" spans="1:14">
      <c r="A8" s="12" t="s">
        <v>173</v>
      </c>
      <c r="B8" s="22" t="s">
        <v>189</v>
      </c>
      <c r="C8" s="15" t="s">
        <v>17</v>
      </c>
      <c r="D8" s="15">
        <v>40494</v>
      </c>
      <c r="E8" s="15">
        <v>40495</v>
      </c>
      <c r="F8" s="16">
        <v>35747</v>
      </c>
      <c r="G8" s="17">
        <v>29522</v>
      </c>
      <c r="H8" s="17"/>
      <c r="I8" s="18"/>
      <c r="J8" s="17">
        <v>29522</v>
      </c>
      <c r="K8" s="19"/>
      <c r="L8" s="17"/>
      <c r="M8" s="17"/>
      <c r="N8" s="20">
        <f t="shared" si="0"/>
        <v>29522</v>
      </c>
    </row>
    <row r="9" spans="1:14">
      <c r="A9" s="12"/>
      <c r="B9" s="13" t="s">
        <v>47</v>
      </c>
      <c r="C9" s="14"/>
      <c r="D9" s="15"/>
      <c r="E9" s="15"/>
      <c r="F9" s="16">
        <v>35748</v>
      </c>
      <c r="G9" s="17">
        <v>1000</v>
      </c>
      <c r="H9" s="17"/>
      <c r="I9" s="18"/>
      <c r="J9" s="17">
        <v>1000</v>
      </c>
      <c r="K9" s="19"/>
      <c r="L9" s="17"/>
      <c r="M9" s="21"/>
      <c r="N9" s="20">
        <f t="shared" si="0"/>
        <v>1000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105345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105345</v>
      </c>
      <c r="H36" s="61">
        <f>SUM(H6:H35)</f>
        <v>0</v>
      </c>
      <c r="I36" s="57">
        <f>SUM(I6:I34)</f>
        <v>0</v>
      </c>
      <c r="J36" s="57">
        <f>SUM(J6:J34)</f>
        <v>55463</v>
      </c>
      <c r="K36" s="57">
        <f>SUM(K6:K34)</f>
        <v>49882</v>
      </c>
      <c r="L36" s="57">
        <f>SUM(L6:L35)</f>
        <v>0</v>
      </c>
      <c r="M36" s="57">
        <f>SUM(M6:M35)</f>
        <v>0</v>
      </c>
      <c r="N36" s="58">
        <f>SUM(J36:M36)</f>
        <v>105345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55465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55465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1"/>
  <dimension ref="A1:N43"/>
  <sheetViews>
    <sheetView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40494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183</v>
      </c>
      <c r="C6" s="13" t="s">
        <v>58</v>
      </c>
      <c r="D6" s="15">
        <v>40492</v>
      </c>
      <c r="E6" s="15">
        <v>40494</v>
      </c>
      <c r="F6" s="16">
        <v>35742</v>
      </c>
      <c r="G6" s="17">
        <v>28000</v>
      </c>
      <c r="H6" s="17"/>
      <c r="I6" s="18"/>
      <c r="J6" s="17">
        <v>28000</v>
      </c>
      <c r="K6" s="19"/>
      <c r="L6" s="17"/>
      <c r="M6" s="17"/>
      <c r="N6" s="20">
        <f t="shared" ref="N6:N34" si="0">SUM(G6+I6)</f>
        <v>28000</v>
      </c>
    </row>
    <row r="7" spans="1:14">
      <c r="A7" s="12"/>
      <c r="B7" s="13" t="s">
        <v>184</v>
      </c>
      <c r="C7" s="14" t="s">
        <v>17</v>
      </c>
      <c r="D7" s="15">
        <v>40494</v>
      </c>
      <c r="E7" s="15">
        <v>40496</v>
      </c>
      <c r="F7" s="16">
        <v>35743</v>
      </c>
      <c r="G7" s="17">
        <v>49882</v>
      </c>
      <c r="H7" s="76"/>
      <c r="I7" s="18"/>
      <c r="J7" s="17">
        <v>49882</v>
      </c>
      <c r="K7" s="19"/>
      <c r="L7" s="77"/>
      <c r="M7" s="21"/>
      <c r="N7" s="20">
        <f t="shared" si="0"/>
        <v>49882</v>
      </c>
    </row>
    <row r="8" spans="1:14">
      <c r="A8" s="12"/>
      <c r="B8" s="22" t="s">
        <v>185</v>
      </c>
      <c r="C8" s="15" t="s">
        <v>17</v>
      </c>
      <c r="D8" s="15">
        <v>40494</v>
      </c>
      <c r="E8" s="15">
        <v>40495</v>
      </c>
      <c r="F8" s="16">
        <v>35744</v>
      </c>
      <c r="G8" s="17">
        <v>25000</v>
      </c>
      <c r="H8" s="17"/>
      <c r="I8" s="18"/>
      <c r="J8" s="17">
        <v>25000</v>
      </c>
      <c r="K8" s="19"/>
      <c r="L8" s="17"/>
      <c r="M8" s="17"/>
      <c r="N8" s="20">
        <f t="shared" si="0"/>
        <v>25000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102882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102882</v>
      </c>
      <c r="H36" s="61">
        <f>SUM(H6:H35)</f>
        <v>0</v>
      </c>
      <c r="I36" s="57">
        <f>SUM(I6:I34)</f>
        <v>0</v>
      </c>
      <c r="J36" s="57">
        <f>SUM(J6:J34)</f>
        <v>102882</v>
      </c>
      <c r="K36" s="57">
        <f>SUM(K6:K34)</f>
        <v>0</v>
      </c>
      <c r="L36" s="57">
        <f>SUM(L6:L35)</f>
        <v>0</v>
      </c>
      <c r="M36" s="57">
        <f>SUM(M6:M35)</f>
        <v>0</v>
      </c>
      <c r="N36" s="58">
        <f>SUM(J36:M36)</f>
        <v>102882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98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49882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53000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102882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12"/>
  <dimension ref="A1:N43"/>
  <sheetViews>
    <sheetView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40493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133</v>
      </c>
      <c r="B6" s="13" t="s">
        <v>175</v>
      </c>
      <c r="C6" s="13"/>
      <c r="D6" s="15"/>
      <c r="E6" s="15"/>
      <c r="F6" s="16">
        <v>35737</v>
      </c>
      <c r="G6" s="17"/>
      <c r="H6" s="17" t="s">
        <v>176</v>
      </c>
      <c r="I6" s="18">
        <v>39702</v>
      </c>
      <c r="J6" s="17"/>
      <c r="K6" s="19">
        <v>39702</v>
      </c>
      <c r="L6" s="17"/>
      <c r="M6" s="17"/>
      <c r="N6" s="20">
        <f t="shared" ref="N6:N34" si="0">SUM(G6+I6)</f>
        <v>39702</v>
      </c>
    </row>
    <row r="7" spans="1:14">
      <c r="A7" s="12" t="s">
        <v>89</v>
      </c>
      <c r="B7" s="13" t="s">
        <v>177</v>
      </c>
      <c r="C7" s="14" t="s">
        <v>170</v>
      </c>
      <c r="D7" s="15">
        <v>40493</v>
      </c>
      <c r="E7" s="15">
        <v>40494</v>
      </c>
      <c r="F7" s="16">
        <v>35738</v>
      </c>
      <c r="G7" s="17">
        <v>15000</v>
      </c>
      <c r="H7" s="76"/>
      <c r="I7" s="18"/>
      <c r="J7" s="17">
        <v>15000</v>
      </c>
      <c r="K7" s="19"/>
      <c r="L7" s="77"/>
      <c r="M7" s="21"/>
      <c r="N7" s="20">
        <f t="shared" si="0"/>
        <v>15000</v>
      </c>
    </row>
    <row r="8" spans="1:14">
      <c r="A8" s="12" t="s">
        <v>76</v>
      </c>
      <c r="B8" s="22" t="s">
        <v>34</v>
      </c>
      <c r="C8" s="15" t="s">
        <v>178</v>
      </c>
      <c r="D8" s="15">
        <v>40493</v>
      </c>
      <c r="E8" s="15">
        <v>40494</v>
      </c>
      <c r="F8" s="16">
        <v>35739</v>
      </c>
      <c r="G8" s="17">
        <v>18000</v>
      </c>
      <c r="H8" s="17"/>
      <c r="I8" s="18"/>
      <c r="J8" s="17"/>
      <c r="K8" s="19">
        <v>18000</v>
      </c>
      <c r="L8" s="17"/>
      <c r="M8" s="17"/>
      <c r="N8" s="20">
        <f t="shared" si="0"/>
        <v>18000</v>
      </c>
    </row>
    <row r="9" spans="1:14">
      <c r="A9" s="12" t="s">
        <v>61</v>
      </c>
      <c r="B9" s="13" t="s">
        <v>179</v>
      </c>
      <c r="C9" s="14" t="s">
        <v>180</v>
      </c>
      <c r="D9" s="15">
        <v>40493</v>
      </c>
      <c r="E9" s="15">
        <v>40494</v>
      </c>
      <c r="F9" s="16">
        <v>35740</v>
      </c>
      <c r="G9" s="17">
        <v>25000</v>
      </c>
      <c r="H9" s="17"/>
      <c r="I9" s="18"/>
      <c r="J9" s="17">
        <v>25000</v>
      </c>
      <c r="K9" s="19"/>
      <c r="L9" s="17"/>
      <c r="M9" s="21"/>
      <c r="N9" s="20">
        <f t="shared" si="0"/>
        <v>25000</v>
      </c>
    </row>
    <row r="10" spans="1:14">
      <c r="A10" s="12" t="s">
        <v>51</v>
      </c>
      <c r="B10" s="15" t="s">
        <v>181</v>
      </c>
      <c r="C10" s="15" t="s">
        <v>17</v>
      </c>
      <c r="D10" s="15">
        <v>40492</v>
      </c>
      <c r="E10" s="15">
        <v>40493</v>
      </c>
      <c r="F10" s="16">
        <v>35741</v>
      </c>
      <c r="G10" s="17">
        <v>24941</v>
      </c>
      <c r="H10" s="17"/>
      <c r="I10" s="18"/>
      <c r="J10" s="17"/>
      <c r="K10" s="19">
        <v>24941</v>
      </c>
      <c r="L10" s="17"/>
      <c r="M10" s="23"/>
      <c r="N10" s="20">
        <f t="shared" si="0"/>
        <v>24941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122643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82941</v>
      </c>
      <c r="H36" s="61">
        <f>SUM(H6:H35)</f>
        <v>0</v>
      </c>
      <c r="I36" s="57">
        <f>SUM(I6:I34)</f>
        <v>39702</v>
      </c>
      <c r="J36" s="57">
        <f>SUM(J6:J34)</f>
        <v>40000</v>
      </c>
      <c r="K36" s="57">
        <f>SUM(K6:K34)</f>
        <v>82643</v>
      </c>
      <c r="L36" s="57">
        <f>SUM(L6:L35)</f>
        <v>0</v>
      </c>
      <c r="M36" s="57">
        <f>SUM(M6:M35)</f>
        <v>0</v>
      </c>
      <c r="N36" s="58">
        <f>SUM(J36:M36)</f>
        <v>122643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 t="s">
        <v>182</v>
      </c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40000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40000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13"/>
  <dimension ref="A1:N43"/>
  <sheetViews>
    <sheetView topLeftCell="A28" workbookViewId="0">
      <selection activeCell="J11" sqref="J11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40493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133</v>
      </c>
      <c r="B6" s="13" t="s">
        <v>135</v>
      </c>
      <c r="C6" s="13" t="s">
        <v>17</v>
      </c>
      <c r="D6" s="15">
        <v>40491</v>
      </c>
      <c r="E6" s="15">
        <v>40493</v>
      </c>
      <c r="F6" s="16" t="s">
        <v>167</v>
      </c>
      <c r="G6" s="17">
        <v>49882</v>
      </c>
      <c r="H6" s="17" t="s">
        <v>168</v>
      </c>
      <c r="I6" s="18">
        <v>66170</v>
      </c>
      <c r="J6" s="17"/>
      <c r="K6" s="19">
        <v>116052</v>
      </c>
      <c r="L6" s="17"/>
      <c r="M6" s="17"/>
      <c r="N6" s="20">
        <f t="shared" ref="N6:N34" si="0">SUM(G6+I6)</f>
        <v>116052</v>
      </c>
    </row>
    <row r="7" spans="1:14">
      <c r="A7" s="12" t="s">
        <v>169</v>
      </c>
      <c r="B7" s="13" t="s">
        <v>170</v>
      </c>
      <c r="C7" s="14" t="s">
        <v>17</v>
      </c>
      <c r="D7" s="15">
        <v>40491</v>
      </c>
      <c r="E7" s="15">
        <v>40493</v>
      </c>
      <c r="F7" s="16">
        <v>35732</v>
      </c>
      <c r="G7" s="17">
        <v>30000</v>
      </c>
      <c r="H7" s="76"/>
      <c r="I7" s="18"/>
      <c r="J7" s="17">
        <v>30000</v>
      </c>
      <c r="K7" s="19"/>
      <c r="L7" s="77"/>
      <c r="M7" s="21"/>
      <c r="N7" s="20">
        <f t="shared" si="0"/>
        <v>30000</v>
      </c>
    </row>
    <row r="8" spans="1:14">
      <c r="A8" s="12" t="s">
        <v>64</v>
      </c>
      <c r="B8" s="22" t="s">
        <v>171</v>
      </c>
      <c r="C8" s="15" t="s">
        <v>172</v>
      </c>
      <c r="D8" s="15">
        <v>40497</v>
      </c>
      <c r="E8" s="15">
        <v>40499</v>
      </c>
      <c r="F8" s="16">
        <v>35733</v>
      </c>
      <c r="G8" s="17">
        <v>46828</v>
      </c>
      <c r="H8" s="17"/>
      <c r="I8" s="18"/>
      <c r="J8" s="17"/>
      <c r="K8" s="19"/>
      <c r="L8" s="17"/>
      <c r="M8" s="17">
        <v>46828</v>
      </c>
      <c r="N8" s="20">
        <f t="shared" si="0"/>
        <v>46828</v>
      </c>
    </row>
    <row r="9" spans="1:14">
      <c r="A9" s="12" t="s">
        <v>173</v>
      </c>
      <c r="B9" s="13" t="s">
        <v>174</v>
      </c>
      <c r="C9" s="14" t="s">
        <v>17</v>
      </c>
      <c r="D9" s="15">
        <v>40493</v>
      </c>
      <c r="E9" s="15">
        <v>40494</v>
      </c>
      <c r="F9" s="16">
        <v>35734</v>
      </c>
      <c r="G9" s="17">
        <v>29522</v>
      </c>
      <c r="H9" s="17"/>
      <c r="I9" s="18"/>
      <c r="J9" s="17">
        <v>29522</v>
      </c>
      <c r="K9" s="19"/>
      <c r="L9" s="17"/>
      <c r="M9" s="21"/>
      <c r="N9" s="20">
        <f t="shared" si="0"/>
        <v>29522</v>
      </c>
    </row>
    <row r="10" spans="1:14">
      <c r="A10" s="12"/>
      <c r="B10" s="15" t="s">
        <v>47</v>
      </c>
      <c r="C10" s="15" t="s">
        <v>35</v>
      </c>
      <c r="D10" s="15"/>
      <c r="E10" s="15"/>
      <c r="F10" s="16">
        <v>35735</v>
      </c>
      <c r="G10" s="17"/>
      <c r="H10" s="17" t="s">
        <v>35</v>
      </c>
      <c r="I10" s="18">
        <v>1200</v>
      </c>
      <c r="J10" s="17">
        <v>1200</v>
      </c>
      <c r="K10" s="19"/>
      <c r="L10" s="17"/>
      <c r="M10" s="23"/>
      <c r="N10" s="20">
        <f t="shared" si="0"/>
        <v>1200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223602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156232</v>
      </c>
      <c r="H36" s="61">
        <f>SUM(H6:H35)</f>
        <v>0</v>
      </c>
      <c r="I36" s="57">
        <f>SUM(I6:I34)</f>
        <v>67370</v>
      </c>
      <c r="J36" s="57">
        <f>SUM(J6:J34)</f>
        <v>60722</v>
      </c>
      <c r="K36" s="57">
        <f>SUM(K6:K34)</f>
        <v>116052</v>
      </c>
      <c r="L36" s="57">
        <f>SUM(L6:L35)</f>
        <v>0</v>
      </c>
      <c r="M36" s="57">
        <f>SUM(M6:M35)</f>
        <v>46828</v>
      </c>
      <c r="N36" s="58">
        <f>SUM(J36:M36)</f>
        <v>223602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60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30540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30200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60740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14"/>
  <dimension ref="A1:N43"/>
  <sheetViews>
    <sheetView topLeftCell="A10"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40492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71</v>
      </c>
      <c r="B6" s="13" t="s">
        <v>150</v>
      </c>
      <c r="C6" s="13" t="s">
        <v>151</v>
      </c>
      <c r="D6" s="15">
        <v>40492</v>
      </c>
      <c r="E6" s="15">
        <v>40493</v>
      </c>
      <c r="F6" s="16">
        <v>35719</v>
      </c>
      <c r="G6" s="17">
        <v>24941</v>
      </c>
      <c r="H6" s="17"/>
      <c r="I6" s="18"/>
      <c r="J6" s="17"/>
      <c r="K6" s="19">
        <v>24941</v>
      </c>
      <c r="L6" s="17"/>
      <c r="M6" s="17"/>
      <c r="N6" s="20">
        <f t="shared" ref="N6:N34" si="0">SUM(G6+I6)</f>
        <v>24941</v>
      </c>
    </row>
    <row r="7" spans="1:14">
      <c r="A7" s="12" t="s">
        <v>152</v>
      </c>
      <c r="B7" s="13" t="s">
        <v>153</v>
      </c>
      <c r="C7" s="14" t="s">
        <v>154</v>
      </c>
      <c r="D7" s="15">
        <v>40506</v>
      </c>
      <c r="E7" s="15">
        <v>40508</v>
      </c>
      <c r="F7" s="16">
        <v>35720</v>
      </c>
      <c r="G7" s="17">
        <v>46828</v>
      </c>
      <c r="H7" s="76"/>
      <c r="I7" s="18"/>
      <c r="J7" s="17"/>
      <c r="K7" s="19"/>
      <c r="L7" s="77"/>
      <c r="M7" s="21">
        <v>46828</v>
      </c>
      <c r="N7" s="20">
        <f t="shared" si="0"/>
        <v>46828</v>
      </c>
    </row>
    <row r="8" spans="1:14">
      <c r="A8" s="12" t="s">
        <v>133</v>
      </c>
      <c r="B8" s="22" t="s">
        <v>135</v>
      </c>
      <c r="C8" s="15"/>
      <c r="D8" s="15"/>
      <c r="E8" s="15"/>
      <c r="F8" s="16">
        <v>35721</v>
      </c>
      <c r="G8" s="17"/>
      <c r="H8" s="17" t="s">
        <v>155</v>
      </c>
      <c r="I8" s="18">
        <v>30540</v>
      </c>
      <c r="J8" s="17"/>
      <c r="K8" s="19">
        <v>30540</v>
      </c>
      <c r="L8" s="17"/>
      <c r="M8" s="17"/>
      <c r="N8" s="20">
        <f t="shared" si="0"/>
        <v>30540</v>
      </c>
    </row>
    <row r="9" spans="1:14">
      <c r="A9" s="12" t="s">
        <v>127</v>
      </c>
      <c r="B9" s="13" t="s">
        <v>156</v>
      </c>
      <c r="C9" s="14" t="s">
        <v>17</v>
      </c>
      <c r="D9" s="15">
        <v>40492</v>
      </c>
      <c r="E9" s="15">
        <v>40493</v>
      </c>
      <c r="F9" s="16">
        <v>35722</v>
      </c>
      <c r="G9" s="17">
        <v>24941</v>
      </c>
      <c r="H9" s="17"/>
      <c r="I9" s="18"/>
      <c r="J9" s="17"/>
      <c r="K9" s="19">
        <v>24941</v>
      </c>
      <c r="L9" s="17"/>
      <c r="M9" s="21"/>
      <c r="N9" s="20">
        <f t="shared" si="0"/>
        <v>24941</v>
      </c>
    </row>
    <row r="10" spans="1:14">
      <c r="A10" s="12" t="s">
        <v>157</v>
      </c>
      <c r="B10" s="15" t="s">
        <v>34</v>
      </c>
      <c r="C10" s="15" t="s">
        <v>63</v>
      </c>
      <c r="D10" s="15">
        <v>40492</v>
      </c>
      <c r="E10" s="15">
        <v>40493</v>
      </c>
      <c r="F10" s="16">
        <v>35723</v>
      </c>
      <c r="G10" s="17">
        <v>20000</v>
      </c>
      <c r="H10" s="17"/>
      <c r="I10" s="18"/>
      <c r="J10" s="17"/>
      <c r="K10" s="19">
        <v>20000</v>
      </c>
      <c r="L10" s="17"/>
      <c r="M10" s="23"/>
      <c r="N10" s="20">
        <f t="shared" si="0"/>
        <v>20000</v>
      </c>
    </row>
    <row r="11" spans="1:14">
      <c r="A11" s="12" t="s">
        <v>158</v>
      </c>
      <c r="B11" s="13" t="s">
        <v>159</v>
      </c>
      <c r="C11" s="15" t="s">
        <v>63</v>
      </c>
      <c r="D11" s="15">
        <v>40492</v>
      </c>
      <c r="E11" s="15">
        <v>40493</v>
      </c>
      <c r="F11" s="16">
        <v>35724</v>
      </c>
      <c r="G11" s="17">
        <v>20000</v>
      </c>
      <c r="H11" s="24"/>
      <c r="I11" s="18"/>
      <c r="J11" s="17"/>
      <c r="K11" s="19">
        <v>20000</v>
      </c>
      <c r="L11" s="17"/>
      <c r="M11" s="23"/>
      <c r="N11" s="20">
        <f t="shared" si="0"/>
        <v>20000</v>
      </c>
    </row>
    <row r="12" spans="1:14">
      <c r="A12" s="25" t="s">
        <v>160</v>
      </c>
      <c r="B12" s="26" t="s">
        <v>161</v>
      </c>
      <c r="C12" s="27" t="s">
        <v>63</v>
      </c>
      <c r="D12" s="27">
        <v>40492</v>
      </c>
      <c r="E12" s="27">
        <v>40493</v>
      </c>
      <c r="F12" s="28">
        <v>35725</v>
      </c>
      <c r="G12" s="17">
        <v>20000</v>
      </c>
      <c r="H12" s="29"/>
      <c r="I12" s="30"/>
      <c r="J12" s="29"/>
      <c r="K12" s="19">
        <v>20000</v>
      </c>
      <c r="L12" s="17"/>
      <c r="M12" s="31"/>
      <c r="N12" s="20">
        <f t="shared" si="0"/>
        <v>20000</v>
      </c>
    </row>
    <row r="13" spans="1:14">
      <c r="A13" s="25" t="s">
        <v>48</v>
      </c>
      <c r="B13" s="26" t="s">
        <v>162</v>
      </c>
      <c r="C13" s="27" t="s">
        <v>63</v>
      </c>
      <c r="D13" s="27">
        <v>40492</v>
      </c>
      <c r="E13" s="27">
        <v>40493</v>
      </c>
      <c r="F13" s="32">
        <v>35726</v>
      </c>
      <c r="G13" s="29">
        <v>20000</v>
      </c>
      <c r="H13" s="29"/>
      <c r="I13" s="30"/>
      <c r="J13" s="29"/>
      <c r="K13" s="19">
        <v>20000</v>
      </c>
      <c r="L13" s="29"/>
      <c r="M13" s="31"/>
      <c r="N13" s="20">
        <f t="shared" si="0"/>
        <v>20000</v>
      </c>
    </row>
    <row r="14" spans="1:14">
      <c r="A14" s="25" t="s">
        <v>163</v>
      </c>
      <c r="B14" s="26" t="s">
        <v>164</v>
      </c>
      <c r="C14" s="32" t="s">
        <v>63</v>
      </c>
      <c r="D14" s="27">
        <v>40492</v>
      </c>
      <c r="E14" s="27">
        <v>40493</v>
      </c>
      <c r="F14" s="32">
        <v>35727</v>
      </c>
      <c r="G14" s="17">
        <v>20000</v>
      </c>
      <c r="H14" s="29"/>
      <c r="I14" s="30"/>
      <c r="J14" s="29"/>
      <c r="K14" s="29">
        <v>20000</v>
      </c>
      <c r="L14" s="17"/>
      <c r="M14" s="33"/>
      <c r="N14" s="20">
        <f t="shared" si="0"/>
        <v>20000</v>
      </c>
    </row>
    <row r="15" spans="1:14">
      <c r="A15" s="34"/>
      <c r="B15" s="35" t="s">
        <v>47</v>
      </c>
      <c r="C15" s="36"/>
      <c r="D15" s="37"/>
      <c r="E15" s="37"/>
      <c r="F15" s="36">
        <v>35728</v>
      </c>
      <c r="G15" s="17"/>
      <c r="H15" s="33" t="s">
        <v>35</v>
      </c>
      <c r="I15" s="38">
        <v>1800</v>
      </c>
      <c r="J15" s="17">
        <v>1800</v>
      </c>
      <c r="K15" s="29"/>
      <c r="L15" s="17"/>
      <c r="M15" s="39"/>
      <c r="N15" s="20">
        <f t="shared" si="0"/>
        <v>1800</v>
      </c>
    </row>
    <row r="16" spans="1:14">
      <c r="A16" s="25" t="s">
        <v>76</v>
      </c>
      <c r="B16" s="26" t="s">
        <v>165</v>
      </c>
      <c r="C16" s="32" t="s">
        <v>63</v>
      </c>
      <c r="D16" s="40" t="s">
        <v>166</v>
      </c>
      <c r="E16" s="27">
        <v>40493</v>
      </c>
      <c r="F16" s="32">
        <v>35729</v>
      </c>
      <c r="G16" s="17">
        <v>20000</v>
      </c>
      <c r="H16" s="33"/>
      <c r="I16" s="38"/>
      <c r="J16" s="6"/>
      <c r="K16" s="29">
        <v>20000</v>
      </c>
      <c r="L16" s="17"/>
      <c r="M16" s="31"/>
      <c r="N16" s="20">
        <f t="shared" si="0"/>
        <v>20000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249050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216710</v>
      </c>
      <c r="H36" s="61">
        <f>SUM(H6:H35)</f>
        <v>0</v>
      </c>
      <c r="I36" s="57">
        <f>SUM(I6:I34)</f>
        <v>32340</v>
      </c>
      <c r="J36" s="57">
        <f>SUM(J6:J34)</f>
        <v>1800</v>
      </c>
      <c r="K36" s="57">
        <f>SUM(K6:K34)</f>
        <v>200422</v>
      </c>
      <c r="L36" s="57">
        <f>SUM(L6:L35)</f>
        <v>0</v>
      </c>
      <c r="M36" s="57">
        <f>SUM(M6:M35)</f>
        <v>46828</v>
      </c>
      <c r="N36" s="58">
        <f>SUM(J36:M36)</f>
        <v>249050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v>1800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1800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sqref="A1:N39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40511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169</v>
      </c>
      <c r="B6" s="13" t="s">
        <v>359</v>
      </c>
      <c r="C6" s="119" t="s">
        <v>17</v>
      </c>
      <c r="D6" s="15">
        <v>40511</v>
      </c>
      <c r="E6" s="15">
        <v>40513</v>
      </c>
      <c r="F6" s="16">
        <v>35908</v>
      </c>
      <c r="G6" s="17">
        <v>41229</v>
      </c>
      <c r="H6" s="17"/>
      <c r="I6" s="18"/>
      <c r="J6" s="17">
        <v>41229</v>
      </c>
      <c r="K6" s="17"/>
      <c r="L6" s="77"/>
      <c r="M6" s="21"/>
      <c r="N6" s="110">
        <f t="shared" ref="N6:N31" si="0">SUM(G6+I6)</f>
        <v>41229</v>
      </c>
    </row>
    <row r="7" spans="1:14">
      <c r="A7" s="12"/>
      <c r="B7" s="15" t="s">
        <v>359</v>
      </c>
      <c r="C7" s="15" t="s">
        <v>17</v>
      </c>
      <c r="D7" s="15"/>
      <c r="E7" s="15"/>
      <c r="F7" s="16">
        <v>35909</v>
      </c>
      <c r="G7" s="17"/>
      <c r="H7" s="17" t="s">
        <v>35</v>
      </c>
      <c r="I7" s="18">
        <v>8100</v>
      </c>
      <c r="J7" s="17">
        <v>8100</v>
      </c>
      <c r="K7" s="17"/>
      <c r="L7" s="17"/>
      <c r="M7" s="23"/>
      <c r="N7" s="110">
        <f t="shared" si="0"/>
        <v>8100</v>
      </c>
    </row>
    <row r="8" spans="1:14">
      <c r="A8" s="12"/>
      <c r="B8" s="13"/>
      <c r="C8" s="15"/>
      <c r="D8" s="15"/>
      <c r="E8" s="15"/>
      <c r="F8" s="16"/>
      <c r="G8" s="17"/>
      <c r="H8" s="24"/>
      <c r="I8" s="18"/>
      <c r="J8" s="17"/>
      <c r="K8" s="17"/>
      <c r="L8" s="17"/>
      <c r="M8" s="17"/>
      <c r="N8" s="110">
        <f t="shared" si="0"/>
        <v>0</v>
      </c>
    </row>
    <row r="9" spans="1:14">
      <c r="A9" s="25"/>
      <c r="B9" s="26"/>
      <c r="C9" s="27"/>
      <c r="D9" s="27"/>
      <c r="E9" s="27"/>
      <c r="F9" s="28"/>
      <c r="G9" s="17"/>
      <c r="H9" s="29"/>
      <c r="I9" s="30"/>
      <c r="J9" s="17"/>
      <c r="K9" s="17"/>
      <c r="L9" s="17"/>
      <c r="M9" s="31"/>
      <c r="N9" s="110">
        <f t="shared" si="0"/>
        <v>0</v>
      </c>
    </row>
    <row r="10" spans="1:14">
      <c r="A10" s="25"/>
      <c r="B10" s="26"/>
      <c r="C10" s="27"/>
      <c r="D10" s="27"/>
      <c r="E10" s="27"/>
      <c r="F10" s="32"/>
      <c r="G10" s="29"/>
      <c r="H10" s="29"/>
      <c r="I10" s="30"/>
      <c r="J10" s="29"/>
      <c r="K10" s="19"/>
      <c r="L10" s="29"/>
      <c r="M10" s="29"/>
      <c r="N10" s="110">
        <f t="shared" si="0"/>
        <v>0</v>
      </c>
    </row>
    <row r="11" spans="1:14">
      <c r="A11" s="25"/>
      <c r="B11" s="13"/>
      <c r="C11" s="51"/>
      <c r="D11" s="15"/>
      <c r="E11" s="15"/>
      <c r="F11" s="16"/>
      <c r="G11" s="17"/>
      <c r="H11" s="17"/>
      <c r="I11" s="18"/>
      <c r="J11" s="17"/>
      <c r="K11" s="19"/>
      <c r="L11" s="17"/>
      <c r="M11" s="17"/>
      <c r="N11" s="110">
        <f t="shared" si="0"/>
        <v>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49329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41229</v>
      </c>
      <c r="H33" s="107">
        <f>SUM(H6:H32)</f>
        <v>0</v>
      </c>
      <c r="I33" s="108">
        <f>SUM(I6:I31)</f>
        <v>8100</v>
      </c>
      <c r="J33" s="108">
        <f>SUM(J6:J31)</f>
        <v>49329</v>
      </c>
      <c r="K33" s="108">
        <f>SUM(K6:K31)</f>
        <v>0</v>
      </c>
      <c r="L33" s="108">
        <f>SUM(L6:L32)</f>
        <v>0</v>
      </c>
      <c r="M33" s="108">
        <f>SUM(M6:M32)</f>
        <v>0</v>
      </c>
      <c r="N33" s="109">
        <f>SUM(J33:M33)</f>
        <v>49329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/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81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41229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8100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49329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15"/>
  <dimension ref="A1:N43"/>
  <sheetViews>
    <sheetView topLeftCell="A28" workbookViewId="0">
      <selection activeCell="C38" sqref="C38:C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40492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143</v>
      </c>
      <c r="B6" s="13" t="s">
        <v>144</v>
      </c>
      <c r="C6" s="13" t="s">
        <v>57</v>
      </c>
      <c r="D6" s="15">
        <v>40490</v>
      </c>
      <c r="E6" s="15">
        <v>40492</v>
      </c>
      <c r="F6" s="16">
        <v>35713</v>
      </c>
      <c r="G6" s="17">
        <v>66000</v>
      </c>
      <c r="H6" s="17"/>
      <c r="I6" s="18"/>
      <c r="J6" s="17">
        <v>66000</v>
      </c>
      <c r="K6" s="19"/>
      <c r="L6" s="17"/>
      <c r="M6" s="17"/>
      <c r="N6" s="20">
        <f t="shared" ref="N6:N34" si="0">SUM(G6+I6)</f>
        <v>66000</v>
      </c>
    </row>
    <row r="7" spans="1:14">
      <c r="A7" s="12" t="s">
        <v>76</v>
      </c>
      <c r="B7" s="13" t="s">
        <v>137</v>
      </c>
      <c r="C7" s="14" t="s">
        <v>17</v>
      </c>
      <c r="D7" s="15">
        <v>40491</v>
      </c>
      <c r="E7" s="15">
        <v>40492</v>
      </c>
      <c r="F7" s="16">
        <v>35714</v>
      </c>
      <c r="G7" s="17">
        <v>24941</v>
      </c>
      <c r="H7" s="76"/>
      <c r="I7" s="18"/>
      <c r="J7" s="17"/>
      <c r="K7" s="19">
        <v>24941</v>
      </c>
      <c r="L7" s="77"/>
      <c r="M7" s="21"/>
      <c r="N7" s="20">
        <f t="shared" si="0"/>
        <v>24941</v>
      </c>
    </row>
    <row r="8" spans="1:14">
      <c r="A8" s="12" t="s">
        <v>145</v>
      </c>
      <c r="B8" s="22" t="s">
        <v>146</v>
      </c>
      <c r="C8" s="15" t="s">
        <v>17</v>
      </c>
      <c r="D8" s="15">
        <v>40490</v>
      </c>
      <c r="E8" s="15">
        <v>40492</v>
      </c>
      <c r="F8" s="16">
        <v>35715</v>
      </c>
      <c r="G8" s="17">
        <v>91560</v>
      </c>
      <c r="H8" s="17"/>
      <c r="I8" s="18"/>
      <c r="J8" s="17">
        <v>91560</v>
      </c>
      <c r="K8" s="19"/>
      <c r="L8" s="17"/>
      <c r="M8" s="17"/>
      <c r="N8" s="20">
        <f t="shared" si="0"/>
        <v>91560</v>
      </c>
    </row>
    <row r="9" spans="1:14">
      <c r="A9" s="12" t="s">
        <v>148</v>
      </c>
      <c r="B9" s="13" t="s">
        <v>147</v>
      </c>
      <c r="C9" s="14" t="s">
        <v>92</v>
      </c>
      <c r="D9" s="15">
        <v>40494</v>
      </c>
      <c r="E9" s="15">
        <v>40496</v>
      </c>
      <c r="F9" s="16">
        <v>35716</v>
      </c>
      <c r="G9" s="17">
        <v>513072</v>
      </c>
      <c r="H9" s="17"/>
      <c r="I9" s="18"/>
      <c r="J9" s="17"/>
      <c r="K9" s="19"/>
      <c r="L9" s="17"/>
      <c r="M9" s="21">
        <v>513072</v>
      </c>
      <c r="N9" s="20">
        <f t="shared" si="0"/>
        <v>513072</v>
      </c>
    </row>
    <row r="10" spans="1:14">
      <c r="A10" s="12" t="s">
        <v>130</v>
      </c>
      <c r="B10" s="15" t="s">
        <v>149</v>
      </c>
      <c r="C10" s="15" t="s">
        <v>17</v>
      </c>
      <c r="D10" s="15">
        <v>40492</v>
      </c>
      <c r="E10" s="15">
        <v>40494</v>
      </c>
      <c r="F10" s="16">
        <v>35717</v>
      </c>
      <c r="G10" s="17">
        <v>39700</v>
      </c>
      <c r="H10" s="17"/>
      <c r="I10" s="18"/>
      <c r="J10" s="17">
        <v>39700</v>
      </c>
      <c r="K10" s="19"/>
      <c r="L10" s="17"/>
      <c r="M10" s="23"/>
      <c r="N10" s="20">
        <f t="shared" si="0"/>
        <v>39700</v>
      </c>
    </row>
    <row r="11" spans="1:14">
      <c r="A11" s="12"/>
      <c r="B11" s="13" t="s">
        <v>31</v>
      </c>
      <c r="C11" s="15" t="s">
        <v>35</v>
      </c>
      <c r="D11" s="15"/>
      <c r="E11" s="15"/>
      <c r="F11" s="16">
        <v>35718</v>
      </c>
      <c r="G11" s="17"/>
      <c r="H11" s="24" t="s">
        <v>35</v>
      </c>
      <c r="I11" s="18">
        <v>8700</v>
      </c>
      <c r="J11" s="17">
        <v>8700</v>
      </c>
      <c r="K11" s="19"/>
      <c r="L11" s="17"/>
      <c r="M11" s="23"/>
      <c r="N11" s="20">
        <f t="shared" si="0"/>
        <v>8700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743973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735273</v>
      </c>
      <c r="H36" s="61">
        <f>SUM(H6:H35)</f>
        <v>0</v>
      </c>
      <c r="I36" s="57">
        <f>SUM(I6:I34)</f>
        <v>8700</v>
      </c>
      <c r="J36" s="57">
        <f>SUM(J6:J34)</f>
        <v>205960</v>
      </c>
      <c r="K36" s="57">
        <f>SUM(K6:K34)</f>
        <v>24941</v>
      </c>
      <c r="L36" s="57">
        <f>SUM(L6:L35)</f>
        <v>0</v>
      </c>
      <c r="M36" s="57">
        <f>SUM(M6:M35)</f>
        <v>513072</v>
      </c>
      <c r="N36" s="58">
        <f>SUM(J36:M36)</f>
        <v>743973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140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71260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134700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205960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15748031496062992" right="0.15748031496062992" top="0.98425196850393704" bottom="0.51181102362204722" header="0.31496062992125984" footer="0.31496062992125984"/>
  <pageSetup scale="7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N43"/>
  <sheetViews>
    <sheetView topLeftCell="A19" workbookViewId="0">
      <selection activeCell="C31" sqref="C31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40491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140</v>
      </c>
      <c r="C6" s="13" t="s">
        <v>17</v>
      </c>
      <c r="D6" s="15">
        <v>40491</v>
      </c>
      <c r="E6" s="15">
        <v>40492</v>
      </c>
      <c r="F6" s="16">
        <v>35710</v>
      </c>
      <c r="G6" s="17">
        <v>24941</v>
      </c>
      <c r="H6" s="17"/>
      <c r="I6" s="18"/>
      <c r="J6" s="17"/>
      <c r="K6" s="19">
        <v>24941</v>
      </c>
      <c r="L6" s="17"/>
      <c r="M6" s="17"/>
      <c r="N6" s="20">
        <f t="shared" ref="N6:N34" si="0">SUM(G6+I6)</f>
        <v>24941</v>
      </c>
    </row>
    <row r="7" spans="1:14">
      <c r="A7" s="12"/>
      <c r="B7" s="13" t="s">
        <v>141</v>
      </c>
      <c r="C7" s="14" t="s">
        <v>17</v>
      </c>
      <c r="D7" s="15">
        <v>40491</v>
      </c>
      <c r="E7" s="15">
        <v>40492</v>
      </c>
      <c r="F7" s="16">
        <v>35711</v>
      </c>
      <c r="G7" s="17">
        <v>29522</v>
      </c>
      <c r="H7" s="76"/>
      <c r="I7" s="18"/>
      <c r="J7" s="17"/>
      <c r="K7" s="19">
        <v>29522</v>
      </c>
      <c r="L7" s="77"/>
      <c r="M7" s="21"/>
      <c r="N7" s="20">
        <f t="shared" si="0"/>
        <v>29522</v>
      </c>
    </row>
    <row r="8" spans="1:14">
      <c r="A8" s="12"/>
      <c r="B8" s="22" t="s">
        <v>142</v>
      </c>
      <c r="C8" s="15" t="s">
        <v>17</v>
      </c>
      <c r="D8" s="15">
        <v>40491</v>
      </c>
      <c r="E8" s="15">
        <v>40492</v>
      </c>
      <c r="F8" s="16">
        <v>35712</v>
      </c>
      <c r="G8" s="17">
        <v>24941</v>
      </c>
      <c r="H8" s="17"/>
      <c r="I8" s="18"/>
      <c r="J8" s="17">
        <v>24941</v>
      </c>
      <c r="K8" s="19"/>
      <c r="L8" s="17"/>
      <c r="M8" s="17"/>
      <c r="N8" s="20">
        <f t="shared" si="0"/>
        <v>24941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79404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79404</v>
      </c>
      <c r="H36" s="61">
        <f>SUM(H6:H35)</f>
        <v>0</v>
      </c>
      <c r="I36" s="57">
        <f>SUM(I6:I34)</f>
        <v>0</v>
      </c>
      <c r="J36" s="57">
        <f>SUM(J6:J34)</f>
        <v>24941</v>
      </c>
      <c r="K36" s="57">
        <f>SUM(K6:K34)</f>
        <v>54463</v>
      </c>
      <c r="L36" s="57">
        <f>SUM(L6:L35)</f>
        <v>0</v>
      </c>
      <c r="M36" s="57">
        <f>SUM(M6:M35)</f>
        <v>0</v>
      </c>
      <c r="N36" s="58">
        <f>SUM(J36:M36)</f>
        <v>79404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/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24940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24940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N43"/>
  <sheetViews>
    <sheetView workbookViewId="0">
      <selection activeCell="B19" sqref="B19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27</v>
      </c>
      <c r="F3" s="8"/>
      <c r="G3" s="1"/>
      <c r="H3" s="1"/>
      <c r="I3" s="1"/>
      <c r="J3" s="9"/>
      <c r="K3" s="162">
        <v>40491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138</v>
      </c>
      <c r="C6" s="13" t="s">
        <v>139</v>
      </c>
      <c r="D6" s="15">
        <v>40490</v>
      </c>
      <c r="E6" s="15">
        <v>40491</v>
      </c>
      <c r="F6" s="16">
        <v>35708</v>
      </c>
      <c r="G6" s="17">
        <v>70242</v>
      </c>
      <c r="H6" s="17"/>
      <c r="I6" s="18"/>
      <c r="J6" s="17">
        <v>70242</v>
      </c>
      <c r="K6" s="19"/>
      <c r="L6" s="17"/>
      <c r="M6" s="17"/>
      <c r="N6" s="20">
        <f t="shared" ref="N6:N34" si="0">SUM(G6+I6)</f>
        <v>70242</v>
      </c>
    </row>
    <row r="7" spans="1:14">
      <c r="A7" s="12"/>
      <c r="B7" s="13" t="s">
        <v>36</v>
      </c>
      <c r="C7" s="14" t="s">
        <v>35</v>
      </c>
      <c r="D7" s="15"/>
      <c r="E7" s="15"/>
      <c r="F7" s="16">
        <v>35709</v>
      </c>
      <c r="G7" s="17"/>
      <c r="H7" s="76" t="s">
        <v>35</v>
      </c>
      <c r="I7" s="18">
        <v>3000</v>
      </c>
      <c r="J7" s="17">
        <v>3000</v>
      </c>
      <c r="K7" s="19"/>
      <c r="L7" s="77"/>
      <c r="M7" s="21"/>
      <c r="N7" s="20">
        <f t="shared" si="0"/>
        <v>3000</v>
      </c>
    </row>
    <row r="8" spans="1:14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73242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70242</v>
      </c>
      <c r="H36" s="61">
        <f>SUM(H6:H35)</f>
        <v>0</v>
      </c>
      <c r="I36" s="57">
        <f>SUM(I6:I34)</f>
        <v>3000</v>
      </c>
      <c r="J36" s="57">
        <f>SUM(J6:J34)</f>
        <v>73242</v>
      </c>
      <c r="K36" s="57">
        <f>SUM(K6:K34)</f>
        <v>0</v>
      </c>
      <c r="L36" s="57">
        <f>SUM(L6:L35)</f>
        <v>0</v>
      </c>
      <c r="M36" s="57">
        <f>SUM(M6:M35)</f>
        <v>0</v>
      </c>
      <c r="N36" s="58">
        <f>SUM(J36:M36)</f>
        <v>73242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138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70242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3000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73242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N43"/>
  <sheetViews>
    <sheetView workbookViewId="0">
      <selection activeCell="A15" sqref="A15:XFD15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40490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135</v>
      </c>
      <c r="C6" s="13" t="s">
        <v>17</v>
      </c>
      <c r="D6" s="15">
        <v>40490</v>
      </c>
      <c r="E6" s="15">
        <v>40491</v>
      </c>
      <c r="F6" s="16">
        <v>35704</v>
      </c>
      <c r="G6" s="17">
        <v>24941</v>
      </c>
      <c r="H6" s="17"/>
      <c r="I6" s="18"/>
      <c r="J6" s="17"/>
      <c r="K6" s="19">
        <v>24941</v>
      </c>
      <c r="L6" s="17"/>
      <c r="M6" s="17"/>
      <c r="N6" s="20">
        <f t="shared" ref="N6:N34" si="0">SUM(G6+I6)</f>
        <v>24941</v>
      </c>
    </row>
    <row r="7" spans="1:14">
      <c r="A7" s="12"/>
      <c r="B7" s="13" t="s">
        <v>136</v>
      </c>
      <c r="C7" s="14" t="s">
        <v>58</v>
      </c>
      <c r="D7" s="15">
        <v>40490</v>
      </c>
      <c r="E7" s="15">
        <v>40491</v>
      </c>
      <c r="F7" s="16">
        <v>35705</v>
      </c>
      <c r="G7" s="17">
        <v>14601.77</v>
      </c>
      <c r="H7" s="76"/>
      <c r="I7" s="18"/>
      <c r="J7" s="17">
        <v>14601.77</v>
      </c>
      <c r="K7" s="19"/>
      <c r="L7" s="77"/>
      <c r="M7" s="21"/>
      <c r="N7" s="20">
        <f t="shared" si="0"/>
        <v>14601.77</v>
      </c>
    </row>
    <row r="8" spans="1:14">
      <c r="A8" s="12"/>
      <c r="B8" s="22" t="s">
        <v>136</v>
      </c>
      <c r="C8" s="15" t="s">
        <v>58</v>
      </c>
      <c r="D8" s="15">
        <v>40490</v>
      </c>
      <c r="E8" s="15">
        <v>40491</v>
      </c>
      <c r="F8" s="16">
        <v>35706</v>
      </c>
      <c r="G8" s="17">
        <v>14601.77</v>
      </c>
      <c r="H8" s="17"/>
      <c r="I8" s="18"/>
      <c r="J8" s="17">
        <v>14601.77</v>
      </c>
      <c r="K8" s="19"/>
      <c r="L8" s="17"/>
      <c r="M8" s="17"/>
      <c r="N8" s="20">
        <f t="shared" si="0"/>
        <v>14601.77</v>
      </c>
    </row>
    <row r="9" spans="1:14">
      <c r="A9" s="12"/>
      <c r="B9" s="13" t="s">
        <v>137</v>
      </c>
      <c r="C9" s="14" t="s">
        <v>17</v>
      </c>
      <c r="D9" s="15">
        <v>40490</v>
      </c>
      <c r="E9" s="15">
        <v>40491</v>
      </c>
      <c r="F9" s="16">
        <v>35707</v>
      </c>
      <c r="G9" s="17">
        <v>24941</v>
      </c>
      <c r="H9" s="17"/>
      <c r="I9" s="18"/>
      <c r="J9" s="17"/>
      <c r="K9" s="19">
        <v>24941</v>
      </c>
      <c r="L9" s="17"/>
      <c r="M9" s="21"/>
      <c r="N9" s="20">
        <f t="shared" si="0"/>
        <v>24941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79085.540000000008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79085.540000000008</v>
      </c>
      <c r="H36" s="61">
        <f>SUM(H6:H35)</f>
        <v>0</v>
      </c>
      <c r="I36" s="57">
        <f>SUM(I6:I34)</f>
        <v>0</v>
      </c>
      <c r="J36" s="57">
        <f>SUM(J6:J34)</f>
        <v>29203.54</v>
      </c>
      <c r="K36" s="57">
        <f>SUM(K6:K34)</f>
        <v>49882</v>
      </c>
      <c r="L36" s="57">
        <f>SUM(L6:L35)</f>
        <v>0</v>
      </c>
      <c r="M36" s="57">
        <f>SUM(M6:M35)</f>
        <v>0</v>
      </c>
      <c r="N36" s="58">
        <f>SUM(J36:M36)</f>
        <v>79085.540000000008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/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29205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29205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N43"/>
  <sheetViews>
    <sheetView topLeftCell="A25" workbookViewId="0">
      <selection activeCell="D42" sqref="D42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40490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9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29</v>
      </c>
      <c r="B6" s="13" t="s">
        <v>97</v>
      </c>
      <c r="C6" s="13" t="s">
        <v>17</v>
      </c>
      <c r="D6" s="15">
        <v>40489</v>
      </c>
      <c r="E6" s="15">
        <v>40490</v>
      </c>
      <c r="F6" s="16">
        <v>35696</v>
      </c>
      <c r="G6" s="17">
        <v>24941</v>
      </c>
      <c r="H6" s="17"/>
      <c r="I6" s="18"/>
      <c r="J6" s="17">
        <v>24941</v>
      </c>
      <c r="K6" s="19"/>
      <c r="L6" s="17"/>
      <c r="M6" s="17"/>
      <c r="N6" s="20">
        <f t="shared" ref="N6:N34" si="0">SUM(G6+I6)</f>
        <v>24941</v>
      </c>
    </row>
    <row r="7" spans="1:14">
      <c r="A7" s="12" t="s">
        <v>61</v>
      </c>
      <c r="B7" s="13" t="s">
        <v>126</v>
      </c>
      <c r="C7" s="14" t="s">
        <v>17</v>
      </c>
      <c r="D7" s="15">
        <v>40490</v>
      </c>
      <c r="E7" s="15">
        <v>40491</v>
      </c>
      <c r="F7" s="16">
        <v>35697</v>
      </c>
      <c r="G7" s="17">
        <v>24941</v>
      </c>
      <c r="H7" s="76"/>
      <c r="I7" s="18"/>
      <c r="J7" s="17"/>
      <c r="K7" s="19">
        <v>24941</v>
      </c>
      <c r="L7" s="77"/>
      <c r="M7" s="21"/>
      <c r="N7" s="20">
        <f t="shared" si="0"/>
        <v>24941</v>
      </c>
    </row>
    <row r="8" spans="1:14">
      <c r="A8" s="12" t="s">
        <v>127</v>
      </c>
      <c r="B8" s="22" t="s">
        <v>128</v>
      </c>
      <c r="C8" s="15" t="s">
        <v>17</v>
      </c>
      <c r="D8" s="15">
        <v>40489</v>
      </c>
      <c r="E8" s="15">
        <v>40490</v>
      </c>
      <c r="F8" s="16">
        <v>35698</v>
      </c>
      <c r="G8" s="17">
        <v>24941</v>
      </c>
      <c r="H8" s="17"/>
      <c r="I8" s="18"/>
      <c r="J8" s="17"/>
      <c r="K8" s="19">
        <v>24941</v>
      </c>
      <c r="L8" s="17"/>
      <c r="M8" s="17"/>
      <c r="N8" s="20">
        <f t="shared" si="0"/>
        <v>24941</v>
      </c>
    </row>
    <row r="9" spans="1:14">
      <c r="A9" s="12" t="s">
        <v>71</v>
      </c>
      <c r="B9" s="13" t="s">
        <v>129</v>
      </c>
      <c r="C9" s="14" t="s">
        <v>17</v>
      </c>
      <c r="D9" s="15">
        <v>40488</v>
      </c>
      <c r="E9" s="15">
        <v>40490</v>
      </c>
      <c r="F9" s="16">
        <v>35699</v>
      </c>
      <c r="G9" s="17">
        <v>49882</v>
      </c>
      <c r="H9" s="17"/>
      <c r="I9" s="18"/>
      <c r="J9" s="17"/>
      <c r="K9" s="19">
        <v>49882</v>
      </c>
      <c r="L9" s="17"/>
      <c r="M9" s="21"/>
      <c r="N9" s="20">
        <f t="shared" si="0"/>
        <v>49882</v>
      </c>
    </row>
    <row r="10" spans="1:14">
      <c r="A10" s="12" t="s">
        <v>130</v>
      </c>
      <c r="B10" s="15" t="s">
        <v>131</v>
      </c>
      <c r="C10" s="15" t="s">
        <v>17</v>
      </c>
      <c r="D10" s="15">
        <v>40489</v>
      </c>
      <c r="E10" s="15">
        <v>40490</v>
      </c>
      <c r="F10" s="16">
        <v>35700</v>
      </c>
      <c r="G10" s="17">
        <v>34400</v>
      </c>
      <c r="H10" s="17"/>
      <c r="I10" s="18"/>
      <c r="J10" s="17">
        <v>34400</v>
      </c>
      <c r="K10" s="19"/>
      <c r="L10" s="17"/>
      <c r="M10" s="23"/>
      <c r="N10" s="20">
        <f t="shared" si="0"/>
        <v>34400</v>
      </c>
    </row>
    <row r="11" spans="1:14">
      <c r="A11" s="12" t="s">
        <v>54</v>
      </c>
      <c r="B11" s="13" t="s">
        <v>132</v>
      </c>
      <c r="C11" s="15" t="s">
        <v>17</v>
      </c>
      <c r="D11" s="15">
        <v>40490</v>
      </c>
      <c r="E11" s="15">
        <v>40491</v>
      </c>
      <c r="F11" s="16">
        <v>35701</v>
      </c>
      <c r="G11" s="17">
        <v>20869</v>
      </c>
      <c r="H11" s="24"/>
      <c r="I11" s="18"/>
      <c r="J11" s="17"/>
      <c r="K11" s="19">
        <v>20869</v>
      </c>
      <c r="L11" s="17"/>
      <c r="M11" s="23"/>
      <c r="N11" s="20">
        <f t="shared" si="0"/>
        <v>20869</v>
      </c>
    </row>
    <row r="12" spans="1:14">
      <c r="A12" s="25" t="s">
        <v>133</v>
      </c>
      <c r="B12" s="26" t="s">
        <v>134</v>
      </c>
      <c r="C12" s="27" t="s">
        <v>17</v>
      </c>
      <c r="D12" s="27">
        <v>40489</v>
      </c>
      <c r="E12" s="27">
        <v>40490</v>
      </c>
      <c r="F12" s="28">
        <v>35702</v>
      </c>
      <c r="G12" s="17">
        <v>24941</v>
      </c>
      <c r="H12" s="29"/>
      <c r="I12" s="30"/>
      <c r="J12" s="29"/>
      <c r="K12" s="19">
        <v>24941</v>
      </c>
      <c r="L12" s="17"/>
      <c r="M12" s="31"/>
      <c r="N12" s="20">
        <f t="shared" si="0"/>
        <v>24941</v>
      </c>
    </row>
    <row r="13" spans="1:14">
      <c r="A13" s="25"/>
      <c r="B13" s="26" t="s">
        <v>47</v>
      </c>
      <c r="C13" s="27" t="s">
        <v>35</v>
      </c>
      <c r="D13" s="27"/>
      <c r="E13" s="27"/>
      <c r="F13" s="32">
        <v>35703</v>
      </c>
      <c r="G13" s="29">
        <v>7950</v>
      </c>
      <c r="H13" s="29"/>
      <c r="I13" s="30"/>
      <c r="J13" s="29">
        <v>7950</v>
      </c>
      <c r="K13" s="19"/>
      <c r="L13" s="29"/>
      <c r="M13" s="31"/>
      <c r="N13" s="20">
        <f t="shared" si="0"/>
        <v>7950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212865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212865</v>
      </c>
      <c r="H36" s="61">
        <f>SUM(H6:H35)</f>
        <v>0</v>
      </c>
      <c r="I36" s="57">
        <f>SUM(I6:I34)</f>
        <v>0</v>
      </c>
      <c r="J36" s="57">
        <f>SUM(J6:J34)</f>
        <v>67291</v>
      </c>
      <c r="K36" s="57">
        <f>SUM(K6:K34)</f>
        <v>145574</v>
      </c>
      <c r="L36" s="57">
        <f>SUM(L6:L35)</f>
        <v>0</v>
      </c>
      <c r="M36" s="57">
        <f>SUM(M6:M35)</f>
        <v>0</v>
      </c>
      <c r="N36" s="58">
        <f>SUM(J36:M36)</f>
        <v>212865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120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61080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6200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67280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N43"/>
  <sheetViews>
    <sheetView topLeftCell="B22" workbookViewId="0">
      <selection activeCell="C45" sqref="C45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40489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/>
      <c r="C6" s="13"/>
      <c r="D6" s="15"/>
      <c r="E6" s="15"/>
      <c r="F6" s="16"/>
      <c r="G6" s="17"/>
      <c r="H6" s="17"/>
      <c r="I6" s="18"/>
      <c r="J6" s="17"/>
      <c r="K6" s="19"/>
      <c r="L6" s="17"/>
      <c r="M6" s="17"/>
      <c r="N6" s="20">
        <f t="shared" ref="N6:N34" si="0">SUM(G6+I6)</f>
        <v>0</v>
      </c>
    </row>
    <row r="7" spans="1:14">
      <c r="A7" s="12"/>
      <c r="B7" s="13"/>
      <c r="C7" s="14"/>
      <c r="D7" s="15"/>
      <c r="E7" s="15"/>
      <c r="F7" s="16"/>
      <c r="G7" s="17"/>
      <c r="H7" s="76"/>
      <c r="I7" s="18"/>
      <c r="J7" s="17"/>
      <c r="K7" s="19"/>
      <c r="L7" s="77"/>
      <c r="M7" s="21"/>
      <c r="N7" s="20">
        <f t="shared" si="0"/>
        <v>0</v>
      </c>
    </row>
    <row r="8" spans="1:14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0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0</v>
      </c>
      <c r="H36" s="61">
        <f>SUM(H6:H35)</f>
        <v>0</v>
      </c>
      <c r="I36" s="57">
        <f>SUM(I6:I34)</f>
        <v>0</v>
      </c>
      <c r="J36" s="57">
        <f>SUM(J6:J34)</f>
        <v>0</v>
      </c>
      <c r="K36" s="57">
        <f>SUM(K6:K34)</f>
        <v>0</v>
      </c>
      <c r="L36" s="57">
        <f>SUM(L6:L35)</f>
        <v>0</v>
      </c>
      <c r="M36" s="57">
        <f>SUM(M6:M35)</f>
        <v>0</v>
      </c>
      <c r="N36" s="58">
        <f>SUM(J36:M36)</f>
        <v>0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21">
    <pageSetUpPr fitToPage="1"/>
  </sheetPr>
  <dimension ref="A1:N43"/>
  <sheetViews>
    <sheetView workbookViewId="0">
      <selection activeCell="H47" sqref="H47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40489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29</v>
      </c>
      <c r="B6" s="13" t="s">
        <v>97</v>
      </c>
      <c r="C6" s="13" t="s">
        <v>17</v>
      </c>
      <c r="D6" s="15">
        <v>40488</v>
      </c>
      <c r="E6" s="15">
        <v>40489</v>
      </c>
      <c r="F6" s="16">
        <v>35694</v>
      </c>
      <c r="G6" s="17">
        <v>24941</v>
      </c>
      <c r="H6" s="17"/>
      <c r="I6" s="18"/>
      <c r="J6" s="17">
        <v>24941</v>
      </c>
      <c r="K6" s="19"/>
      <c r="L6" s="17"/>
      <c r="M6" s="17"/>
      <c r="N6" s="20">
        <f t="shared" ref="N6:N7" si="0">SUM(G6+I6)</f>
        <v>24941</v>
      </c>
    </row>
    <row r="7" spans="1:14">
      <c r="A7" s="12" t="s">
        <v>61</v>
      </c>
      <c r="B7" s="13" t="s">
        <v>126</v>
      </c>
      <c r="C7" s="14" t="s">
        <v>17</v>
      </c>
      <c r="D7" s="15">
        <v>40489</v>
      </c>
      <c r="E7" s="15">
        <v>40490</v>
      </c>
      <c r="F7" s="16">
        <v>35695</v>
      </c>
      <c r="G7" s="17">
        <v>24941</v>
      </c>
      <c r="H7" s="76"/>
      <c r="I7" s="18"/>
      <c r="J7" s="17"/>
      <c r="K7" s="19">
        <v>24941</v>
      </c>
      <c r="L7" s="77"/>
      <c r="M7" s="21"/>
      <c r="N7" s="20">
        <f t="shared" si="0"/>
        <v>24941</v>
      </c>
    </row>
    <row r="8" spans="1:14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ref="N8:N34" si="1">SUM(G8+I8)</f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1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1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1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1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1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1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1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1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1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1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1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1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1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1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1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1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1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1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1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1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1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1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1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1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1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1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49882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49882</v>
      </c>
      <c r="H36" s="61">
        <f>SUM(H6:H35)</f>
        <v>0</v>
      </c>
      <c r="I36" s="57">
        <f>SUM(I6:I34)</f>
        <v>0</v>
      </c>
      <c r="J36" s="57">
        <f>SUM(J6:J34)</f>
        <v>24941</v>
      </c>
      <c r="K36" s="57">
        <f>SUM(K6:K34)</f>
        <v>24941</v>
      </c>
      <c r="L36" s="57">
        <f>SUM(L6:L35)</f>
        <v>0</v>
      </c>
      <c r="M36" s="57">
        <f>SUM(M6:M35)</f>
        <v>0</v>
      </c>
      <c r="N36" s="58">
        <f>SUM(J36:M36)</f>
        <v>49882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24941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24941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N43"/>
  <sheetViews>
    <sheetView workbookViewId="0">
      <selection activeCell="C43" sqref="C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40488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89</v>
      </c>
      <c r="B6" s="13" t="s">
        <v>124</v>
      </c>
      <c r="C6" s="13" t="s">
        <v>50</v>
      </c>
      <c r="D6" s="15">
        <v>40488</v>
      </c>
      <c r="E6" s="15">
        <v>40489</v>
      </c>
      <c r="F6" s="16">
        <v>35692</v>
      </c>
      <c r="G6" s="17">
        <v>15600</v>
      </c>
      <c r="H6" s="17"/>
      <c r="I6" s="18"/>
      <c r="J6" s="17"/>
      <c r="K6" s="19">
        <v>15600</v>
      </c>
      <c r="L6" s="17"/>
      <c r="M6" s="17"/>
      <c r="N6" s="20">
        <f t="shared" ref="N6:N34" si="0">SUM(G6+I6)</f>
        <v>15600</v>
      </c>
    </row>
    <row r="7" spans="1:14">
      <c r="A7" s="12"/>
      <c r="B7" s="13" t="s">
        <v>125</v>
      </c>
      <c r="C7" s="14" t="s">
        <v>17</v>
      </c>
      <c r="D7" s="15"/>
      <c r="E7" s="15"/>
      <c r="F7" s="16">
        <v>35693</v>
      </c>
      <c r="G7" s="17"/>
      <c r="H7" s="76" t="s">
        <v>35</v>
      </c>
      <c r="I7" s="18">
        <v>1250</v>
      </c>
      <c r="J7" s="17">
        <v>1250</v>
      </c>
      <c r="K7" s="19"/>
      <c r="L7" s="77"/>
      <c r="M7" s="21"/>
      <c r="N7" s="20">
        <f t="shared" si="0"/>
        <v>1250</v>
      </c>
    </row>
    <row r="8" spans="1:14">
      <c r="A8" s="12"/>
      <c r="B8" s="22"/>
      <c r="C8" s="15"/>
      <c r="D8" s="15"/>
      <c r="E8" s="15"/>
      <c r="F8" s="16"/>
      <c r="G8" s="17"/>
      <c r="H8" s="17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16850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15600</v>
      </c>
      <c r="H36" s="61">
        <f>SUM(H6:H35)</f>
        <v>0</v>
      </c>
      <c r="I36" s="57">
        <f>SUM(I6:I34)</f>
        <v>1250</v>
      </c>
      <c r="J36" s="57">
        <f>SUM(J6:J34)</f>
        <v>1250</v>
      </c>
      <c r="K36" s="57">
        <f>SUM(K6:K34)</f>
        <v>15600</v>
      </c>
      <c r="L36" s="57">
        <f>SUM(L6:L35)</f>
        <v>0</v>
      </c>
      <c r="M36" s="57">
        <f>SUM(M6:M35)</f>
        <v>0</v>
      </c>
      <c r="N36" s="58">
        <f>SUM(J36:M36)</f>
        <v>16850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1250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1250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N43"/>
  <sheetViews>
    <sheetView workbookViewId="0">
      <selection sqref="A1:N44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40488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48</v>
      </c>
      <c r="B6" s="13" t="s">
        <v>82</v>
      </c>
      <c r="C6" s="13" t="s">
        <v>17</v>
      </c>
      <c r="D6" s="15"/>
      <c r="E6" s="15"/>
      <c r="F6" s="16">
        <v>35689</v>
      </c>
      <c r="G6" s="17"/>
      <c r="H6" s="17" t="s">
        <v>121</v>
      </c>
      <c r="I6" s="18">
        <v>39702</v>
      </c>
      <c r="J6" s="17"/>
      <c r="K6" s="19">
        <v>39702</v>
      </c>
      <c r="L6" s="17"/>
      <c r="M6" s="17"/>
      <c r="N6" s="20">
        <f t="shared" ref="N6:N34" si="0">SUM(G6+I6)</f>
        <v>39702</v>
      </c>
    </row>
    <row r="7" spans="1:14">
      <c r="A7" s="12" t="s">
        <v>122</v>
      </c>
      <c r="B7" s="13" t="s">
        <v>123</v>
      </c>
      <c r="C7" s="14" t="s">
        <v>17</v>
      </c>
      <c r="D7" s="15">
        <v>40488</v>
      </c>
      <c r="E7" s="15">
        <v>40489</v>
      </c>
      <c r="F7" s="16">
        <v>35690</v>
      </c>
      <c r="G7" s="17">
        <v>43265</v>
      </c>
      <c r="H7" s="76"/>
      <c r="I7" s="18"/>
      <c r="J7" s="17"/>
      <c r="K7" s="19">
        <v>43265</v>
      </c>
      <c r="L7" s="77"/>
      <c r="M7" s="21"/>
      <c r="N7" s="20">
        <f t="shared" si="0"/>
        <v>43265</v>
      </c>
    </row>
    <row r="8" spans="1:14">
      <c r="A8" s="12"/>
      <c r="B8" s="22" t="s">
        <v>47</v>
      </c>
      <c r="C8" s="15"/>
      <c r="D8" s="15"/>
      <c r="E8" s="15"/>
      <c r="F8" s="16">
        <v>35691</v>
      </c>
      <c r="G8" s="17"/>
      <c r="H8" s="17" t="s">
        <v>35</v>
      </c>
      <c r="I8" s="18">
        <v>5300</v>
      </c>
      <c r="J8" s="17">
        <v>5300</v>
      </c>
      <c r="K8" s="19"/>
      <c r="L8" s="17"/>
      <c r="M8" s="17"/>
      <c r="N8" s="20">
        <f t="shared" si="0"/>
        <v>5300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88267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43265</v>
      </c>
      <c r="H36" s="61">
        <f>SUM(H6:H35)</f>
        <v>0</v>
      </c>
      <c r="I36" s="57">
        <f>SUM(I6:I34)</f>
        <v>45002</v>
      </c>
      <c r="J36" s="57">
        <f>SUM(J6:J34)</f>
        <v>5300</v>
      </c>
      <c r="K36" s="57">
        <f>SUM(K6:K34)</f>
        <v>82967</v>
      </c>
      <c r="L36" s="57">
        <f>SUM(L6:L35)</f>
        <v>0</v>
      </c>
      <c r="M36" s="57">
        <f>SUM(M6:M35)</f>
        <v>0</v>
      </c>
      <c r="N36" s="58">
        <f>SUM(J36:M36)</f>
        <v>88267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5300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5300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N43"/>
  <sheetViews>
    <sheetView topLeftCell="A31" workbookViewId="0">
      <selection activeCell="B50" sqref="B50:B51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40487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94</v>
      </c>
      <c r="C6" s="13" t="s">
        <v>95</v>
      </c>
      <c r="D6" s="15">
        <v>40441</v>
      </c>
      <c r="E6" s="15">
        <v>40442</v>
      </c>
      <c r="F6" s="16">
        <v>35667</v>
      </c>
      <c r="G6" s="17">
        <v>19133.310000000001</v>
      </c>
      <c r="H6" s="17"/>
      <c r="I6" s="18"/>
      <c r="J6" s="17"/>
      <c r="K6" s="19"/>
      <c r="L6" s="17">
        <v>19133.310000000001</v>
      </c>
      <c r="M6" s="17"/>
      <c r="N6" s="20">
        <f t="shared" ref="N6:N34" si="0">SUM(G6+I6)</f>
        <v>19133.310000000001</v>
      </c>
    </row>
    <row r="7" spans="1:14">
      <c r="A7" s="12"/>
      <c r="B7" s="13" t="s">
        <v>96</v>
      </c>
      <c r="C7" s="14" t="s">
        <v>95</v>
      </c>
      <c r="D7" s="15">
        <v>40442</v>
      </c>
      <c r="E7" s="15">
        <v>40444</v>
      </c>
      <c r="F7" s="16">
        <v>35668</v>
      </c>
      <c r="G7" s="17">
        <v>32341.86</v>
      </c>
      <c r="H7" s="76"/>
      <c r="I7" s="18"/>
      <c r="J7" s="17"/>
      <c r="K7" s="19"/>
      <c r="L7" s="77">
        <v>32341.86</v>
      </c>
      <c r="M7" s="21"/>
      <c r="N7" s="20">
        <f t="shared" si="0"/>
        <v>32341.86</v>
      </c>
    </row>
    <row r="8" spans="1:14">
      <c r="A8" s="12"/>
      <c r="B8" s="22" t="s">
        <v>97</v>
      </c>
      <c r="C8" s="15" t="s">
        <v>17</v>
      </c>
      <c r="D8" s="15">
        <v>40487</v>
      </c>
      <c r="E8" s="15">
        <v>40488</v>
      </c>
      <c r="F8" s="16">
        <v>35669</v>
      </c>
      <c r="G8" s="17">
        <v>25450</v>
      </c>
      <c r="H8" s="17"/>
      <c r="I8" s="18"/>
      <c r="J8" s="17">
        <v>25450</v>
      </c>
      <c r="K8" s="19"/>
      <c r="L8" s="17"/>
      <c r="M8" s="17"/>
      <c r="N8" s="20">
        <f t="shared" si="0"/>
        <v>25450</v>
      </c>
    </row>
    <row r="9" spans="1:14">
      <c r="A9" s="12"/>
      <c r="B9" s="13" t="s">
        <v>98</v>
      </c>
      <c r="C9" s="14" t="s">
        <v>95</v>
      </c>
      <c r="D9" s="15">
        <v>40442</v>
      </c>
      <c r="E9" s="15">
        <v>40444</v>
      </c>
      <c r="F9" s="16">
        <v>35670</v>
      </c>
      <c r="G9" s="17">
        <v>32341.86</v>
      </c>
      <c r="H9" s="17"/>
      <c r="I9" s="18"/>
      <c r="J9" s="17"/>
      <c r="K9" s="19"/>
      <c r="L9" s="17">
        <v>32341.86</v>
      </c>
      <c r="M9" s="21"/>
      <c r="N9" s="20">
        <f t="shared" si="0"/>
        <v>32341.86</v>
      </c>
    </row>
    <row r="10" spans="1:14">
      <c r="A10" s="12"/>
      <c r="B10" s="15" t="s">
        <v>99</v>
      </c>
      <c r="C10" s="15" t="s">
        <v>95</v>
      </c>
      <c r="D10" s="15">
        <v>40445</v>
      </c>
      <c r="E10" s="15">
        <v>40447</v>
      </c>
      <c r="F10" s="16">
        <v>35671</v>
      </c>
      <c r="G10" s="17">
        <v>32341.86</v>
      </c>
      <c r="H10" s="17"/>
      <c r="I10" s="18"/>
      <c r="J10" s="17"/>
      <c r="K10" s="19"/>
      <c r="L10" s="17">
        <v>32341.86</v>
      </c>
      <c r="M10" s="23"/>
      <c r="N10" s="20">
        <f t="shared" si="0"/>
        <v>32341.86</v>
      </c>
    </row>
    <row r="11" spans="1:14">
      <c r="A11" s="12"/>
      <c r="B11" s="13" t="s">
        <v>100</v>
      </c>
      <c r="C11" s="15" t="s">
        <v>95</v>
      </c>
      <c r="D11" s="15">
        <v>40445</v>
      </c>
      <c r="E11" s="15">
        <v>40447</v>
      </c>
      <c r="F11" s="16">
        <v>35672</v>
      </c>
      <c r="G11" s="17">
        <v>32341.86</v>
      </c>
      <c r="H11" s="24"/>
      <c r="I11" s="18"/>
      <c r="J11" s="17"/>
      <c r="K11" s="19"/>
      <c r="L11" s="17">
        <v>32341.86</v>
      </c>
      <c r="M11" s="23"/>
      <c r="N11" s="20">
        <f t="shared" si="0"/>
        <v>32341.86</v>
      </c>
    </row>
    <row r="12" spans="1:14">
      <c r="A12" s="25"/>
      <c r="B12" s="26" t="s">
        <v>101</v>
      </c>
      <c r="C12" s="27" t="s">
        <v>95</v>
      </c>
      <c r="D12" s="27">
        <v>40446</v>
      </c>
      <c r="E12" s="27">
        <v>40447</v>
      </c>
      <c r="F12" s="28">
        <v>35673</v>
      </c>
      <c r="G12" s="17">
        <v>16170.93</v>
      </c>
      <c r="H12" s="29"/>
      <c r="I12" s="30"/>
      <c r="J12" s="29"/>
      <c r="K12" s="19"/>
      <c r="L12" s="17">
        <v>16170.93</v>
      </c>
      <c r="M12" s="31"/>
      <c r="N12" s="20">
        <f t="shared" si="0"/>
        <v>16170.93</v>
      </c>
    </row>
    <row r="13" spans="1:14">
      <c r="A13" s="25"/>
      <c r="B13" s="26" t="s">
        <v>102</v>
      </c>
      <c r="C13" s="27" t="s">
        <v>95</v>
      </c>
      <c r="D13" s="27">
        <v>40446</v>
      </c>
      <c r="E13" s="27">
        <v>40447</v>
      </c>
      <c r="F13" s="32">
        <v>35674</v>
      </c>
      <c r="G13" s="29">
        <v>16170.93</v>
      </c>
      <c r="H13" s="29"/>
      <c r="I13" s="30"/>
      <c r="J13" s="29"/>
      <c r="K13" s="19"/>
      <c r="L13" s="29">
        <v>16170.93</v>
      </c>
      <c r="M13" s="31"/>
      <c r="N13" s="20">
        <f t="shared" si="0"/>
        <v>16170.93</v>
      </c>
    </row>
    <row r="14" spans="1:14">
      <c r="A14" s="25"/>
      <c r="B14" s="26" t="s">
        <v>103</v>
      </c>
      <c r="C14" s="32" t="s">
        <v>95</v>
      </c>
      <c r="D14" s="27">
        <v>40453</v>
      </c>
      <c r="E14" s="27">
        <v>40455</v>
      </c>
      <c r="F14" s="32">
        <v>35675</v>
      </c>
      <c r="G14" s="17">
        <v>32341.86</v>
      </c>
      <c r="H14" s="29"/>
      <c r="I14" s="30"/>
      <c r="J14" s="29"/>
      <c r="K14" s="29"/>
      <c r="L14" s="17">
        <v>32341.86</v>
      </c>
      <c r="M14" s="33"/>
      <c r="N14" s="20">
        <f t="shared" si="0"/>
        <v>32341.86</v>
      </c>
    </row>
    <row r="15" spans="1:14">
      <c r="A15" s="34"/>
      <c r="B15" s="35" t="s">
        <v>104</v>
      </c>
      <c r="C15" s="36" t="s">
        <v>95</v>
      </c>
      <c r="D15" s="37">
        <v>40459</v>
      </c>
      <c r="E15" s="37">
        <v>40462</v>
      </c>
      <c r="F15" s="36">
        <v>35676</v>
      </c>
      <c r="G15" s="17">
        <v>48512.79</v>
      </c>
      <c r="H15" s="33"/>
      <c r="I15" s="38"/>
      <c r="J15" s="17"/>
      <c r="K15" s="29"/>
      <c r="L15" s="17">
        <v>48512.79</v>
      </c>
      <c r="M15" s="39"/>
      <c r="N15" s="20">
        <f t="shared" si="0"/>
        <v>48512.79</v>
      </c>
    </row>
    <row r="16" spans="1:14">
      <c r="A16" s="25"/>
      <c r="B16" s="26" t="s">
        <v>105</v>
      </c>
      <c r="C16" s="32" t="s">
        <v>95</v>
      </c>
      <c r="D16" s="40">
        <v>40460</v>
      </c>
      <c r="E16" s="27">
        <v>40465</v>
      </c>
      <c r="F16" s="32">
        <v>35677</v>
      </c>
      <c r="G16" s="17">
        <v>80854.649999999994</v>
      </c>
      <c r="H16" s="33"/>
      <c r="I16" s="38"/>
      <c r="J16" s="6"/>
      <c r="K16" s="29"/>
      <c r="L16" s="17">
        <v>80854.649999999994</v>
      </c>
      <c r="M16" s="31"/>
      <c r="N16" s="20">
        <f t="shared" si="0"/>
        <v>80854.649999999994</v>
      </c>
    </row>
    <row r="17" spans="1:14">
      <c r="A17" s="25"/>
      <c r="B17" s="41" t="s">
        <v>106</v>
      </c>
      <c r="C17" s="32" t="s">
        <v>95</v>
      </c>
      <c r="D17" s="40">
        <v>40460</v>
      </c>
      <c r="E17" s="40">
        <v>40463</v>
      </c>
      <c r="F17" s="32">
        <v>35678</v>
      </c>
      <c r="G17" s="42">
        <v>48512.79</v>
      </c>
      <c r="H17" s="31"/>
      <c r="I17" s="38"/>
      <c r="J17" s="33"/>
      <c r="K17" s="31"/>
      <c r="L17" s="42">
        <v>48512.79</v>
      </c>
      <c r="M17" s="31"/>
      <c r="N17" s="20">
        <f t="shared" si="0"/>
        <v>48512.79</v>
      </c>
    </row>
    <row r="18" spans="1:14">
      <c r="A18" s="25"/>
      <c r="B18" s="41" t="s">
        <v>107</v>
      </c>
      <c r="C18" s="32" t="s">
        <v>95</v>
      </c>
      <c r="D18" s="40">
        <v>40462</v>
      </c>
      <c r="E18" s="40">
        <v>40464</v>
      </c>
      <c r="F18" s="32">
        <v>35679</v>
      </c>
      <c r="G18" s="17">
        <v>32341.86</v>
      </c>
      <c r="H18" s="33"/>
      <c r="I18" s="38"/>
      <c r="J18" s="43"/>
      <c r="K18" s="33"/>
      <c r="L18" s="17">
        <v>32341.86</v>
      </c>
      <c r="M18" s="31"/>
      <c r="N18" s="20">
        <f t="shared" si="0"/>
        <v>32341.86</v>
      </c>
    </row>
    <row r="19" spans="1:14">
      <c r="A19" s="25"/>
      <c r="B19" s="27" t="s">
        <v>108</v>
      </c>
      <c r="C19" s="32" t="s">
        <v>95</v>
      </c>
      <c r="D19" s="40">
        <v>40462</v>
      </c>
      <c r="E19" s="40">
        <v>40464</v>
      </c>
      <c r="F19" s="32">
        <v>35680</v>
      </c>
      <c r="G19" s="42">
        <v>32341.86</v>
      </c>
      <c r="H19" s="31"/>
      <c r="I19" s="38"/>
      <c r="J19" s="33"/>
      <c r="K19" s="33"/>
      <c r="L19" s="42">
        <v>32341.86</v>
      </c>
      <c r="M19" s="31"/>
      <c r="N19" s="20">
        <f t="shared" si="0"/>
        <v>32341.86</v>
      </c>
    </row>
    <row r="20" spans="1:14">
      <c r="A20" s="25"/>
      <c r="B20" s="41" t="s">
        <v>109</v>
      </c>
      <c r="C20" s="32" t="s">
        <v>95</v>
      </c>
      <c r="D20" s="40">
        <v>40467</v>
      </c>
      <c r="E20" s="40">
        <v>40470</v>
      </c>
      <c r="F20" s="32">
        <v>35681</v>
      </c>
      <c r="G20" s="17">
        <v>48512.79</v>
      </c>
      <c r="H20" s="33"/>
      <c r="I20" s="38"/>
      <c r="J20" s="6"/>
      <c r="K20" s="29"/>
      <c r="L20" s="17">
        <v>48512.79</v>
      </c>
      <c r="M20" s="31"/>
      <c r="N20" s="20">
        <f t="shared" si="0"/>
        <v>48512.79</v>
      </c>
    </row>
    <row r="21" spans="1:14">
      <c r="A21" s="25"/>
      <c r="B21" s="41" t="s">
        <v>110</v>
      </c>
      <c r="C21" s="32" t="s">
        <v>95</v>
      </c>
      <c r="D21" s="40">
        <v>40469</v>
      </c>
      <c r="E21" s="40">
        <v>40472</v>
      </c>
      <c r="F21" s="32">
        <v>35682</v>
      </c>
      <c r="G21" s="29">
        <v>48512.79</v>
      </c>
      <c r="H21" s="33"/>
      <c r="I21" s="38"/>
      <c r="J21" s="33"/>
      <c r="K21" s="33"/>
      <c r="L21" s="42">
        <v>48512.79</v>
      </c>
      <c r="M21" s="31"/>
      <c r="N21" s="20">
        <f t="shared" si="0"/>
        <v>48512.79</v>
      </c>
    </row>
    <row r="22" spans="1:14">
      <c r="A22" s="25"/>
      <c r="B22" s="26" t="s">
        <v>111</v>
      </c>
      <c r="C22" s="32" t="s">
        <v>95</v>
      </c>
      <c r="D22" s="40">
        <v>40472</v>
      </c>
      <c r="E22" s="40">
        <v>40473</v>
      </c>
      <c r="F22" s="32">
        <v>35683</v>
      </c>
      <c r="G22" s="33">
        <v>16170.93</v>
      </c>
      <c r="H22" s="33"/>
      <c r="I22" s="43"/>
      <c r="J22" s="43"/>
      <c r="K22" s="33"/>
      <c r="L22" s="42">
        <v>16170.93</v>
      </c>
      <c r="M22" s="31"/>
      <c r="N22" s="20">
        <f t="shared" si="0"/>
        <v>16170.93</v>
      </c>
    </row>
    <row r="23" spans="1:14">
      <c r="A23" s="25"/>
      <c r="B23" s="41" t="s">
        <v>110</v>
      </c>
      <c r="C23" s="44" t="s">
        <v>95</v>
      </c>
      <c r="D23" s="40">
        <v>40472</v>
      </c>
      <c r="E23" s="40">
        <v>40475</v>
      </c>
      <c r="F23" s="45" t="s">
        <v>112</v>
      </c>
      <c r="G23" s="33">
        <v>48512.79</v>
      </c>
      <c r="H23" s="33"/>
      <c r="I23" s="43"/>
      <c r="J23" s="43"/>
      <c r="K23" s="33"/>
      <c r="L23" s="42">
        <v>48512.79</v>
      </c>
      <c r="M23" s="31"/>
      <c r="N23" s="20">
        <f t="shared" si="0"/>
        <v>48512.79</v>
      </c>
    </row>
    <row r="24" spans="1:14">
      <c r="A24" s="12"/>
      <c r="B24" s="13" t="s">
        <v>113</v>
      </c>
      <c r="C24" s="16" t="s">
        <v>95</v>
      </c>
      <c r="D24" s="46">
        <v>40476</v>
      </c>
      <c r="E24" s="46">
        <v>40478</v>
      </c>
      <c r="F24" s="47" t="s">
        <v>114</v>
      </c>
      <c r="G24" s="48">
        <v>16170.93</v>
      </c>
      <c r="H24" s="48"/>
      <c r="I24" s="49"/>
      <c r="J24" s="49"/>
      <c r="K24" s="1"/>
      <c r="L24" s="21">
        <v>16170.93</v>
      </c>
      <c r="M24" s="23"/>
      <c r="N24" s="20">
        <f t="shared" si="0"/>
        <v>16170.93</v>
      </c>
    </row>
    <row r="25" spans="1:14">
      <c r="A25" s="12"/>
      <c r="B25" s="13" t="s">
        <v>115</v>
      </c>
      <c r="C25" s="16" t="s">
        <v>95</v>
      </c>
      <c r="D25" s="46">
        <v>40477</v>
      </c>
      <c r="E25" s="46">
        <v>40478</v>
      </c>
      <c r="F25" s="47" t="s">
        <v>116</v>
      </c>
      <c r="G25" s="48">
        <v>16170.93</v>
      </c>
      <c r="H25" s="48"/>
      <c r="I25" s="49"/>
      <c r="J25" s="49"/>
      <c r="K25" s="48"/>
      <c r="L25" s="21">
        <v>16170.93</v>
      </c>
      <c r="M25" s="23"/>
      <c r="N25" s="20">
        <f t="shared" si="0"/>
        <v>16170.93</v>
      </c>
    </row>
    <row r="26" spans="1:14">
      <c r="A26" s="12"/>
      <c r="B26" s="13" t="s">
        <v>117</v>
      </c>
      <c r="C26" s="16" t="s">
        <v>95</v>
      </c>
      <c r="D26" s="46">
        <v>40478</v>
      </c>
      <c r="E26" s="46">
        <v>40481</v>
      </c>
      <c r="F26" s="47" t="s">
        <v>118</v>
      </c>
      <c r="G26" s="48">
        <v>48512.79</v>
      </c>
      <c r="H26" s="48"/>
      <c r="I26" s="49"/>
      <c r="J26" s="49"/>
      <c r="K26" s="48"/>
      <c r="L26" s="21">
        <v>48512.79</v>
      </c>
      <c r="M26" s="23"/>
      <c r="N26" s="20">
        <f t="shared" si="0"/>
        <v>48512.79</v>
      </c>
    </row>
    <row r="27" spans="1:14">
      <c r="A27" s="12"/>
      <c r="B27" s="13" t="s">
        <v>119</v>
      </c>
      <c r="C27" s="16" t="s">
        <v>17</v>
      </c>
      <c r="D27" s="46"/>
      <c r="E27" s="46"/>
      <c r="F27" s="47" t="s">
        <v>120</v>
      </c>
      <c r="G27" s="48"/>
      <c r="H27" s="48" t="s">
        <v>35</v>
      </c>
      <c r="I27" s="49">
        <v>900</v>
      </c>
      <c r="J27" s="49">
        <v>900</v>
      </c>
      <c r="K27" s="48"/>
      <c r="L27" s="21"/>
      <c r="M27" s="23"/>
      <c r="N27" s="20">
        <f t="shared" si="0"/>
        <v>900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724662.37000000011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723762.37000000011</v>
      </c>
      <c r="H36" s="61">
        <f>SUM(H6:H35)</f>
        <v>0</v>
      </c>
      <c r="I36" s="57">
        <f>SUM(I6:I34)</f>
        <v>900</v>
      </c>
      <c r="J36" s="57">
        <f>SUM(J6:J34)</f>
        <v>26350</v>
      </c>
      <c r="K36" s="57">
        <f>SUM(K6:K34)</f>
        <v>0</v>
      </c>
      <c r="L36" s="57">
        <f>SUM(L6:L35)</f>
        <v>698312.37000000011</v>
      </c>
      <c r="M36" s="57">
        <f>SUM(M6:M35)</f>
        <v>0</v>
      </c>
      <c r="N36" s="58">
        <f>SUM(J36:M36)</f>
        <v>724662.37000000011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50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25450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900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26350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0"/>
  <sheetViews>
    <sheetView topLeftCell="B1" workbookViewId="0">
      <selection activeCell="C36" sqref="C36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40510</v>
      </c>
      <c r="L3" s="162"/>
      <c r="M3" s="162"/>
      <c r="N3" s="10" t="s">
        <v>358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/>
      <c r="C6" s="119"/>
      <c r="D6" s="15"/>
      <c r="E6" s="15"/>
      <c r="F6" s="16"/>
      <c r="G6" s="17"/>
      <c r="H6" s="17"/>
      <c r="I6" s="18"/>
      <c r="J6" s="17"/>
      <c r="K6" s="17"/>
      <c r="L6" s="77"/>
      <c r="M6" s="21"/>
      <c r="N6" s="110">
        <f t="shared" ref="N6:N31" si="0">SUM(G6+I6)</f>
        <v>0</v>
      </c>
    </row>
    <row r="7" spans="1:14">
      <c r="A7" s="12"/>
      <c r="B7" s="15"/>
      <c r="C7" s="15"/>
      <c r="D7" s="15"/>
      <c r="E7" s="15"/>
      <c r="F7" s="16"/>
      <c r="G7" s="17"/>
      <c r="H7" s="17"/>
      <c r="I7" s="18"/>
      <c r="J7" s="17"/>
      <c r="K7" s="17"/>
      <c r="L7" s="17"/>
      <c r="M7" s="23"/>
      <c r="N7" s="110">
        <f t="shared" si="0"/>
        <v>0</v>
      </c>
    </row>
    <row r="8" spans="1:14">
      <c r="A8" s="12"/>
      <c r="B8" s="13"/>
      <c r="C8" s="15"/>
      <c r="D8" s="15"/>
      <c r="E8" s="15"/>
      <c r="F8" s="16"/>
      <c r="G8" s="17"/>
      <c r="H8" s="24"/>
      <c r="I8" s="18"/>
      <c r="J8" s="17"/>
      <c r="K8" s="17"/>
      <c r="L8" s="17"/>
      <c r="M8" s="17"/>
      <c r="N8" s="110">
        <f t="shared" si="0"/>
        <v>0</v>
      </c>
    </row>
    <row r="9" spans="1:14">
      <c r="A9" s="25"/>
      <c r="B9" s="26"/>
      <c r="C9" s="27"/>
      <c r="D9" s="27"/>
      <c r="E9" s="27"/>
      <c r="F9" s="28"/>
      <c r="G9" s="17"/>
      <c r="H9" s="29"/>
      <c r="I9" s="30"/>
      <c r="J9" s="17"/>
      <c r="K9" s="17"/>
      <c r="L9" s="17"/>
      <c r="M9" s="31"/>
      <c r="N9" s="110">
        <f t="shared" si="0"/>
        <v>0</v>
      </c>
    </row>
    <row r="10" spans="1:14">
      <c r="A10" s="25"/>
      <c r="B10" s="26"/>
      <c r="C10" s="27"/>
      <c r="D10" s="27"/>
      <c r="E10" s="27"/>
      <c r="F10" s="32"/>
      <c r="G10" s="29"/>
      <c r="H10" s="29"/>
      <c r="I10" s="30"/>
      <c r="J10" s="29"/>
      <c r="K10" s="19"/>
      <c r="L10" s="29"/>
      <c r="M10" s="29"/>
      <c r="N10" s="110">
        <f t="shared" si="0"/>
        <v>0</v>
      </c>
    </row>
    <row r="11" spans="1:14">
      <c r="A11" s="25"/>
      <c r="B11" s="13"/>
      <c r="C11" s="51"/>
      <c r="D11" s="15"/>
      <c r="E11" s="15"/>
      <c r="F11" s="16"/>
      <c r="G11" s="17"/>
      <c r="H11" s="17"/>
      <c r="I11" s="18"/>
      <c r="J11" s="17"/>
      <c r="K11" s="19"/>
      <c r="L11" s="17"/>
      <c r="M11" s="17"/>
      <c r="N11" s="110">
        <f t="shared" si="0"/>
        <v>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0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0</v>
      </c>
      <c r="H33" s="107">
        <f>SUM(H6:H32)</f>
        <v>0</v>
      </c>
      <c r="I33" s="108">
        <f>SUM(I6:I31)</f>
        <v>0</v>
      </c>
      <c r="J33" s="108">
        <f>SUM(J6:J31)</f>
        <v>0</v>
      </c>
      <c r="K33" s="108">
        <f>SUM(K6:K31)</f>
        <v>0</v>
      </c>
      <c r="L33" s="108">
        <f>SUM(L6:L32)</f>
        <v>0</v>
      </c>
      <c r="M33" s="108">
        <f>SUM(M6:M32)</f>
        <v>0</v>
      </c>
      <c r="N33" s="109">
        <f>SUM(J33:M33)</f>
        <v>0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/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0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0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A1:N43"/>
  <sheetViews>
    <sheetView topLeftCell="A20"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40487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89</v>
      </c>
      <c r="B6" s="13" t="s">
        <v>90</v>
      </c>
      <c r="C6" s="13" t="s">
        <v>91</v>
      </c>
      <c r="D6" s="15">
        <v>40483</v>
      </c>
      <c r="E6" s="15">
        <v>40488</v>
      </c>
      <c r="F6" s="16">
        <v>35662</v>
      </c>
      <c r="G6" s="17">
        <v>100000</v>
      </c>
      <c r="H6" s="17"/>
      <c r="I6" s="18"/>
      <c r="J6" s="17"/>
      <c r="K6" s="19">
        <v>100000</v>
      </c>
      <c r="L6" s="17"/>
      <c r="M6" s="17"/>
      <c r="N6" s="20">
        <f t="shared" ref="N6:N34" si="0">SUM(G6+I6)</f>
        <v>100000</v>
      </c>
    </row>
    <row r="7" spans="1:14">
      <c r="A7" s="12"/>
      <c r="B7" s="13"/>
      <c r="C7" s="14" t="s">
        <v>92</v>
      </c>
      <c r="D7" s="15">
        <v>40486</v>
      </c>
      <c r="E7" s="15">
        <v>40487</v>
      </c>
      <c r="F7" s="16">
        <v>35663</v>
      </c>
      <c r="G7" s="17">
        <v>175096</v>
      </c>
      <c r="H7" s="76"/>
      <c r="I7" s="18"/>
      <c r="J7" s="17"/>
      <c r="K7" s="19"/>
      <c r="L7" s="77"/>
      <c r="M7" s="21">
        <v>175096</v>
      </c>
      <c r="N7" s="20">
        <f t="shared" si="0"/>
        <v>175096</v>
      </c>
    </row>
    <row r="8" spans="1:14">
      <c r="A8" s="12" t="s">
        <v>48</v>
      </c>
      <c r="B8" s="22" t="s">
        <v>82</v>
      </c>
      <c r="C8" s="15"/>
      <c r="D8" s="15"/>
      <c r="E8" s="15"/>
      <c r="F8" s="16">
        <v>35664</v>
      </c>
      <c r="G8" s="17"/>
      <c r="H8" s="17" t="s">
        <v>93</v>
      </c>
      <c r="I8" s="18">
        <v>86530</v>
      </c>
      <c r="J8" s="17">
        <v>86530</v>
      </c>
      <c r="K8" s="19"/>
      <c r="L8" s="17"/>
      <c r="M8" s="17"/>
      <c r="N8" s="20">
        <f t="shared" si="0"/>
        <v>86530</v>
      </c>
    </row>
    <row r="9" spans="1:14">
      <c r="A9" s="12"/>
      <c r="B9" s="13" t="s">
        <v>36</v>
      </c>
      <c r="C9" s="14"/>
      <c r="D9" s="15"/>
      <c r="E9" s="15"/>
      <c r="F9" s="16">
        <v>35665</v>
      </c>
      <c r="G9" s="17"/>
      <c r="H9" s="17" t="s">
        <v>35</v>
      </c>
      <c r="I9" s="18">
        <v>5500</v>
      </c>
      <c r="J9" s="17">
        <v>5500</v>
      </c>
      <c r="K9" s="19"/>
      <c r="L9" s="17"/>
      <c r="M9" s="21"/>
      <c r="N9" s="20">
        <f t="shared" si="0"/>
        <v>5500</v>
      </c>
    </row>
    <row r="10" spans="1:14">
      <c r="A10" s="12"/>
      <c r="B10" s="15" t="s">
        <v>33</v>
      </c>
      <c r="C10" s="15" t="s">
        <v>17</v>
      </c>
      <c r="D10" s="15">
        <v>40487</v>
      </c>
      <c r="E10" s="15">
        <v>40488</v>
      </c>
      <c r="F10" s="16">
        <v>35666</v>
      </c>
      <c r="G10" s="17">
        <v>25000</v>
      </c>
      <c r="H10" s="17"/>
      <c r="I10" s="18"/>
      <c r="J10" s="17">
        <v>25000</v>
      </c>
      <c r="K10" s="19"/>
      <c r="L10" s="17"/>
      <c r="M10" s="23"/>
      <c r="N10" s="20">
        <f t="shared" si="0"/>
        <v>25000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392126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300096</v>
      </c>
      <c r="H36" s="61">
        <f>SUM(H6:H35)</f>
        <v>0</v>
      </c>
      <c r="I36" s="57">
        <f>SUM(I6:I34)</f>
        <v>92030</v>
      </c>
      <c r="J36" s="57">
        <f>SUM(J6:J34)</f>
        <v>117030</v>
      </c>
      <c r="K36" s="57">
        <f>SUM(K6:K34)</f>
        <v>100000</v>
      </c>
      <c r="L36" s="57">
        <f>SUM(L6:L35)</f>
        <v>0</v>
      </c>
      <c r="M36" s="57">
        <f>SUM(M6:M35)</f>
        <v>175096</v>
      </c>
      <c r="N36" s="58">
        <f>SUM(J36:M36)</f>
        <v>392126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170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86530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30500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117030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N43"/>
  <sheetViews>
    <sheetView topLeftCell="A16"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40486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80</v>
      </c>
      <c r="C6" s="13" t="s">
        <v>38</v>
      </c>
      <c r="D6" s="15">
        <v>40476</v>
      </c>
      <c r="E6" s="15">
        <v>40478</v>
      </c>
      <c r="F6" s="16">
        <v>35654</v>
      </c>
      <c r="G6" s="17">
        <v>46828</v>
      </c>
      <c r="H6" s="17"/>
      <c r="I6" s="18"/>
      <c r="J6" s="17"/>
      <c r="K6" s="19"/>
      <c r="L6" s="17"/>
      <c r="M6" s="17">
        <v>46828</v>
      </c>
      <c r="N6" s="20">
        <f t="shared" ref="N6:N34" si="0">SUM(G6+I6)</f>
        <v>46828</v>
      </c>
    </row>
    <row r="7" spans="1:14">
      <c r="A7" s="12"/>
      <c r="B7" s="13" t="s">
        <v>81</v>
      </c>
      <c r="C7" s="14" t="s">
        <v>58</v>
      </c>
      <c r="D7" s="15">
        <v>40486</v>
      </c>
      <c r="E7" s="15">
        <v>40487</v>
      </c>
      <c r="F7" s="16">
        <v>35655</v>
      </c>
      <c r="G7" s="17">
        <v>17699.12</v>
      </c>
      <c r="H7" s="76"/>
      <c r="I7" s="18"/>
      <c r="J7" s="17"/>
      <c r="K7" s="19">
        <v>17699.12</v>
      </c>
      <c r="L7" s="77"/>
      <c r="M7" s="21"/>
      <c r="N7" s="20">
        <f t="shared" si="0"/>
        <v>17699.12</v>
      </c>
    </row>
    <row r="8" spans="1:14">
      <c r="A8" s="12"/>
      <c r="B8" s="22" t="s">
        <v>82</v>
      </c>
      <c r="C8" s="15" t="s">
        <v>17</v>
      </c>
      <c r="D8" s="15">
        <v>40486</v>
      </c>
      <c r="E8" s="15">
        <v>40489</v>
      </c>
      <c r="F8" s="16">
        <v>35656</v>
      </c>
      <c r="G8" s="17">
        <v>74823</v>
      </c>
      <c r="H8" s="76"/>
      <c r="I8" s="18"/>
      <c r="J8" s="17"/>
      <c r="K8" s="19">
        <v>74823</v>
      </c>
      <c r="L8" s="17"/>
      <c r="M8" s="17"/>
      <c r="N8" s="20">
        <f t="shared" si="0"/>
        <v>74823</v>
      </c>
    </row>
    <row r="9" spans="1:14">
      <c r="A9" s="12"/>
      <c r="B9" s="13" t="s">
        <v>83</v>
      </c>
      <c r="C9" s="14" t="s">
        <v>84</v>
      </c>
      <c r="D9" s="15">
        <v>40457</v>
      </c>
      <c r="E9" s="15">
        <v>40461</v>
      </c>
      <c r="F9" s="16">
        <v>35657</v>
      </c>
      <c r="G9" s="17">
        <v>85349.119999999995</v>
      </c>
      <c r="H9" s="17"/>
      <c r="I9" s="18"/>
      <c r="J9" s="17"/>
      <c r="K9" s="19">
        <v>85349.119999999995</v>
      </c>
      <c r="L9" s="17"/>
      <c r="M9" s="21"/>
      <c r="N9" s="20">
        <f t="shared" si="0"/>
        <v>85349.119999999995</v>
      </c>
    </row>
    <row r="10" spans="1:14">
      <c r="A10" s="12"/>
      <c r="B10" s="15" t="s">
        <v>82</v>
      </c>
      <c r="C10" s="15" t="s">
        <v>84</v>
      </c>
      <c r="D10" s="15">
        <v>40466</v>
      </c>
      <c r="E10" s="15">
        <v>40468</v>
      </c>
      <c r="F10" s="16">
        <v>35658</v>
      </c>
      <c r="G10" s="17">
        <v>109516.44</v>
      </c>
      <c r="H10" s="17"/>
      <c r="I10" s="18"/>
      <c r="J10" s="17"/>
      <c r="K10" s="19">
        <v>109516.44</v>
      </c>
      <c r="L10" s="17"/>
      <c r="M10" s="23"/>
      <c r="N10" s="20">
        <f t="shared" si="0"/>
        <v>109516.44</v>
      </c>
    </row>
    <row r="11" spans="1:14">
      <c r="A11" s="12"/>
      <c r="B11" s="13" t="s">
        <v>85</v>
      </c>
      <c r="C11" s="15" t="s">
        <v>84</v>
      </c>
      <c r="D11" s="15">
        <v>40466</v>
      </c>
      <c r="E11" s="15">
        <v>40468</v>
      </c>
      <c r="F11" s="16">
        <v>35659</v>
      </c>
      <c r="G11" s="17">
        <v>99855.62</v>
      </c>
      <c r="H11" s="24"/>
      <c r="I11" s="18"/>
      <c r="J11" s="17"/>
      <c r="K11" s="19">
        <v>99855.62</v>
      </c>
      <c r="L11" s="17"/>
      <c r="M11" s="23"/>
      <c r="N11" s="20">
        <f t="shared" si="0"/>
        <v>99855.62</v>
      </c>
    </row>
    <row r="12" spans="1:14">
      <c r="A12" s="25"/>
      <c r="B12" s="26" t="s">
        <v>47</v>
      </c>
      <c r="C12" s="27" t="s">
        <v>86</v>
      </c>
      <c r="D12" s="27">
        <v>40486</v>
      </c>
      <c r="E12" s="27">
        <v>40488</v>
      </c>
      <c r="F12" s="28">
        <v>35660</v>
      </c>
      <c r="G12" s="17">
        <v>222942</v>
      </c>
      <c r="H12" s="29"/>
      <c r="I12" s="30"/>
      <c r="J12" s="29"/>
      <c r="K12" s="19">
        <v>222942</v>
      </c>
      <c r="L12" s="17"/>
      <c r="M12" s="31"/>
      <c r="N12" s="20">
        <f t="shared" si="0"/>
        <v>222942</v>
      </c>
    </row>
    <row r="13" spans="1:14">
      <c r="A13" s="25"/>
      <c r="B13" s="26" t="s">
        <v>87</v>
      </c>
      <c r="C13" s="27" t="s">
        <v>88</v>
      </c>
      <c r="D13" s="27">
        <v>40481</v>
      </c>
      <c r="E13" s="27">
        <v>40483</v>
      </c>
      <c r="F13" s="32">
        <v>35661</v>
      </c>
      <c r="G13" s="29">
        <v>46196.84</v>
      </c>
      <c r="H13" s="29"/>
      <c r="I13" s="30"/>
      <c r="J13" s="29"/>
      <c r="K13" s="19">
        <v>46196.84</v>
      </c>
      <c r="L13" s="29"/>
      <c r="M13" s="31"/>
      <c r="N13" s="20">
        <f t="shared" si="0"/>
        <v>46196.84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703210.14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703210.14</v>
      </c>
      <c r="H36" s="61">
        <f>SUM(H6:H35)</f>
        <v>0</v>
      </c>
      <c r="I36" s="57">
        <f>SUM(I6:I34)</f>
        <v>0</v>
      </c>
      <c r="J36" s="57">
        <f>SUM(J6:J34)</f>
        <v>0</v>
      </c>
      <c r="K36" s="57">
        <f>SUM(K6:K34)</f>
        <v>656382.14</v>
      </c>
      <c r="L36" s="57">
        <f>SUM(L6:L35)</f>
        <v>0</v>
      </c>
      <c r="M36" s="57">
        <f>SUM(M6:M35)</f>
        <v>46828</v>
      </c>
      <c r="N36" s="58">
        <f>SUM(J36:M36)</f>
        <v>703210.14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 t="s">
        <v>78</v>
      </c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509</v>
      </c>
      <c r="F39" s="163"/>
      <c r="G39" s="1"/>
      <c r="H39" s="72" t="s">
        <v>79</v>
      </c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N43"/>
  <sheetViews>
    <sheetView workbookViewId="0">
      <selection activeCell="B22" sqref="B22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74</v>
      </c>
      <c r="F3" s="8"/>
      <c r="G3" s="1"/>
      <c r="H3" s="1"/>
      <c r="I3" s="1"/>
      <c r="J3" s="9"/>
      <c r="K3" s="162">
        <v>40486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54</v>
      </c>
      <c r="B6" s="13" t="s">
        <v>75</v>
      </c>
      <c r="C6" s="13" t="s">
        <v>58</v>
      </c>
      <c r="D6" s="15">
        <v>40485</v>
      </c>
      <c r="E6" s="15">
        <v>40486</v>
      </c>
      <c r="F6" s="16">
        <v>35649</v>
      </c>
      <c r="G6" s="17">
        <v>18000</v>
      </c>
      <c r="H6" s="17"/>
      <c r="I6" s="18"/>
      <c r="J6" s="17"/>
      <c r="K6" s="19">
        <v>18000</v>
      </c>
      <c r="L6" s="17"/>
      <c r="M6" s="17"/>
      <c r="N6" s="20">
        <f t="shared" ref="N6:N34" si="0">SUM(G6+I6)</f>
        <v>18000</v>
      </c>
    </row>
    <row r="7" spans="1:14">
      <c r="A7" s="12" t="s">
        <v>76</v>
      </c>
      <c r="B7" s="13" t="s">
        <v>33</v>
      </c>
      <c r="C7" s="14" t="s">
        <v>58</v>
      </c>
      <c r="D7" s="15">
        <v>40182</v>
      </c>
      <c r="E7" s="15">
        <v>40487</v>
      </c>
      <c r="F7" s="16">
        <v>35651</v>
      </c>
      <c r="G7" s="17">
        <v>25000</v>
      </c>
      <c r="H7" s="76"/>
      <c r="I7" s="18"/>
      <c r="J7" s="17">
        <v>25000</v>
      </c>
      <c r="K7" s="19"/>
      <c r="L7" s="77"/>
      <c r="M7" s="21"/>
      <c r="N7" s="20">
        <f t="shared" si="0"/>
        <v>25000</v>
      </c>
    </row>
    <row r="8" spans="1:14">
      <c r="A8" s="12"/>
      <c r="B8" s="22"/>
      <c r="C8" s="15"/>
      <c r="D8" s="15"/>
      <c r="E8" s="15"/>
      <c r="F8" s="16"/>
      <c r="G8" s="17"/>
      <c r="H8" s="76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43000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43000</v>
      </c>
      <c r="H36" s="61">
        <f>SUM(H6:H35)</f>
        <v>0</v>
      </c>
      <c r="I36" s="57">
        <f>SUM(I6:I34)</f>
        <v>0</v>
      </c>
      <c r="J36" s="57">
        <f>SUM(J6:J34)</f>
        <v>25000</v>
      </c>
      <c r="K36" s="57">
        <f>SUM(K6:K34)</f>
        <v>18000</v>
      </c>
      <c r="L36" s="57">
        <f>SUM(L6:L35)</f>
        <v>0</v>
      </c>
      <c r="M36" s="57">
        <f>SUM(M6:M35)</f>
        <v>0</v>
      </c>
      <c r="N36" s="58">
        <f>SUM(J36:M36)</f>
        <v>43000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 t="s">
        <v>77</v>
      </c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517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25000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28">
    <pageSetUpPr fitToPage="1"/>
  </sheetPr>
  <dimension ref="A1:N43"/>
  <sheetViews>
    <sheetView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40485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61</v>
      </c>
      <c r="B6" s="13" t="s">
        <v>62</v>
      </c>
      <c r="C6" s="13" t="s">
        <v>63</v>
      </c>
      <c r="D6" s="15">
        <v>40485</v>
      </c>
      <c r="E6" s="15">
        <v>40486</v>
      </c>
      <c r="F6" s="16">
        <v>35644</v>
      </c>
      <c r="G6" s="17">
        <v>20000</v>
      </c>
      <c r="H6" s="17"/>
      <c r="I6" s="18"/>
      <c r="J6" s="17"/>
      <c r="K6" s="19">
        <v>20000</v>
      </c>
      <c r="L6" s="17"/>
      <c r="M6" s="17"/>
      <c r="N6" s="20">
        <f t="shared" ref="N6:N34" si="0">SUM(G6+I6)</f>
        <v>20000</v>
      </c>
    </row>
    <row r="7" spans="1:14">
      <c r="A7" s="12" t="s">
        <v>64</v>
      </c>
      <c r="B7" s="13" t="s">
        <v>65</v>
      </c>
      <c r="C7" s="14" t="s">
        <v>63</v>
      </c>
      <c r="D7" s="15">
        <v>40485</v>
      </c>
      <c r="E7" s="15">
        <v>40486</v>
      </c>
      <c r="F7" s="16">
        <v>35645</v>
      </c>
      <c r="G7" s="17">
        <v>20000</v>
      </c>
      <c r="H7" s="76"/>
      <c r="I7" s="18"/>
      <c r="J7" s="17"/>
      <c r="K7" s="19">
        <v>20000</v>
      </c>
      <c r="L7" s="77"/>
      <c r="M7" s="21"/>
      <c r="N7" s="20">
        <f t="shared" si="0"/>
        <v>20000</v>
      </c>
    </row>
    <row r="8" spans="1:14">
      <c r="A8" s="12" t="s">
        <v>66</v>
      </c>
      <c r="B8" s="22" t="s">
        <v>67</v>
      </c>
      <c r="C8" s="15" t="s">
        <v>68</v>
      </c>
      <c r="D8" s="15">
        <v>40484</v>
      </c>
      <c r="E8" s="15">
        <v>40486</v>
      </c>
      <c r="F8" s="16">
        <v>35646</v>
      </c>
      <c r="G8" s="17">
        <v>54312</v>
      </c>
      <c r="H8" s="76"/>
      <c r="I8" s="18"/>
      <c r="J8" s="17">
        <v>54312</v>
      </c>
      <c r="K8" s="19"/>
      <c r="L8" s="17"/>
      <c r="M8" s="17"/>
      <c r="N8" s="20">
        <f t="shared" si="0"/>
        <v>54312</v>
      </c>
    </row>
    <row r="9" spans="1:14">
      <c r="A9" s="12" t="s">
        <v>69</v>
      </c>
      <c r="B9" s="13" t="s">
        <v>70</v>
      </c>
      <c r="C9" s="14" t="s">
        <v>17</v>
      </c>
      <c r="D9" s="15">
        <v>40485</v>
      </c>
      <c r="E9" s="15">
        <v>40486</v>
      </c>
      <c r="F9" s="16">
        <v>35647</v>
      </c>
      <c r="G9" s="17">
        <v>50666</v>
      </c>
      <c r="H9" s="17"/>
      <c r="I9" s="18"/>
      <c r="J9" s="17"/>
      <c r="K9" s="19">
        <v>50666</v>
      </c>
      <c r="L9" s="17"/>
      <c r="M9" s="21"/>
      <c r="N9" s="20">
        <f t="shared" si="0"/>
        <v>50666</v>
      </c>
    </row>
    <row r="10" spans="1:14">
      <c r="A10" s="12" t="s">
        <v>71</v>
      </c>
      <c r="B10" s="15" t="s">
        <v>72</v>
      </c>
      <c r="C10" s="15" t="s">
        <v>73</v>
      </c>
      <c r="D10" s="15">
        <v>40483</v>
      </c>
      <c r="E10" s="15">
        <v>40485</v>
      </c>
      <c r="F10" s="16">
        <v>35648</v>
      </c>
      <c r="G10" s="17">
        <v>54595.199999999997</v>
      </c>
      <c r="H10" s="17"/>
      <c r="I10" s="18"/>
      <c r="J10" s="17"/>
      <c r="K10" s="19"/>
      <c r="L10" s="17"/>
      <c r="M10" s="23">
        <v>54595.199999999997</v>
      </c>
      <c r="N10" s="20">
        <f t="shared" si="0"/>
        <v>54595.199999999997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199573.2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199573.2</v>
      </c>
      <c r="H36" s="61">
        <f>SUM(H6:H35)</f>
        <v>0</v>
      </c>
      <c r="I36" s="57">
        <f>SUM(I6:I34)</f>
        <v>0</v>
      </c>
      <c r="J36" s="57">
        <f>SUM(J6:J34)</f>
        <v>54312</v>
      </c>
      <c r="K36" s="57">
        <f>SUM(K6:K34)</f>
        <v>90666</v>
      </c>
      <c r="L36" s="57">
        <f>SUM(L6:L35)</f>
        <v>0</v>
      </c>
      <c r="M36" s="57">
        <f>SUM(M6:M35)</f>
        <v>54595.199999999997</v>
      </c>
      <c r="N36" s="58">
        <f>SUM(J36:M36)</f>
        <v>199573.2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517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54315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54315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29">
    <pageSetUpPr fitToPage="1"/>
  </sheetPr>
  <dimension ref="A1:N43"/>
  <sheetViews>
    <sheetView topLeftCell="A22" workbookViewId="0">
      <selection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40485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33</v>
      </c>
      <c r="C6" s="13" t="s">
        <v>17</v>
      </c>
      <c r="D6" s="15">
        <v>40484</v>
      </c>
      <c r="E6" s="15">
        <v>40486</v>
      </c>
      <c r="F6" s="16">
        <v>35641</v>
      </c>
      <c r="G6" s="17">
        <v>50666</v>
      </c>
      <c r="H6" s="17"/>
      <c r="I6" s="18"/>
      <c r="J6" s="17">
        <v>50666</v>
      </c>
      <c r="K6" s="19"/>
      <c r="L6" s="17"/>
      <c r="M6" s="17"/>
      <c r="N6" s="20">
        <f t="shared" ref="N6:N34" si="0">SUM(G6+I6)</f>
        <v>50666</v>
      </c>
    </row>
    <row r="7" spans="1:14">
      <c r="A7" s="12"/>
      <c r="B7" s="13" t="s">
        <v>57</v>
      </c>
      <c r="C7" s="14" t="s">
        <v>58</v>
      </c>
      <c r="D7" s="15">
        <v>40483</v>
      </c>
      <c r="E7" s="15">
        <v>40485</v>
      </c>
      <c r="F7" s="16">
        <v>35642</v>
      </c>
      <c r="G7" s="17">
        <v>42000</v>
      </c>
      <c r="H7" s="76"/>
      <c r="I7" s="18"/>
      <c r="J7" s="17">
        <v>42000</v>
      </c>
      <c r="K7" s="19"/>
      <c r="L7" s="77"/>
      <c r="M7" s="21"/>
      <c r="N7" s="20">
        <f t="shared" si="0"/>
        <v>42000</v>
      </c>
    </row>
    <row r="8" spans="1:14">
      <c r="A8" s="12"/>
      <c r="B8" s="22" t="s">
        <v>59</v>
      </c>
      <c r="C8" s="15" t="s">
        <v>60</v>
      </c>
      <c r="D8" s="15">
        <v>40518</v>
      </c>
      <c r="E8" s="15">
        <v>40521</v>
      </c>
      <c r="F8" s="16">
        <v>35643</v>
      </c>
      <c r="G8" s="17">
        <v>71346</v>
      </c>
      <c r="H8" s="76"/>
      <c r="I8" s="18"/>
      <c r="J8" s="17"/>
      <c r="K8" s="19"/>
      <c r="L8" s="17"/>
      <c r="M8" s="17">
        <v>71346</v>
      </c>
      <c r="N8" s="20">
        <f t="shared" si="0"/>
        <v>71346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164012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164012</v>
      </c>
      <c r="H36" s="61">
        <f>SUM(H6:H35)</f>
        <v>0</v>
      </c>
      <c r="I36" s="57">
        <f>SUM(I6:I34)</f>
        <v>0</v>
      </c>
      <c r="J36" s="57">
        <f>SUM(J6:J34)</f>
        <v>92666</v>
      </c>
      <c r="K36" s="57">
        <f>SUM(K6:K34)</f>
        <v>0</v>
      </c>
      <c r="L36" s="57">
        <f>SUM(L6:L35)</f>
        <v>0</v>
      </c>
      <c r="M36" s="57">
        <f>SUM(M6:M35)</f>
        <v>71346</v>
      </c>
      <c r="N36" s="58">
        <f>SUM(J36:M36)</f>
        <v>164012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517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98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50666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42000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92666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30">
    <pageSetUpPr fitToPage="1"/>
  </sheetPr>
  <dimension ref="A1:N43"/>
  <sheetViews>
    <sheetView topLeftCell="G31" workbookViewId="0">
      <selection activeCell="N43" sqref="A1:N43"/>
    </sheetView>
  </sheetViews>
  <sheetFormatPr baseColWidth="10" defaultRowHeight="15"/>
  <cols>
    <col min="1" max="1" width="5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47</v>
      </c>
      <c r="F3" s="8"/>
      <c r="G3" s="1"/>
      <c r="H3" s="1"/>
      <c r="I3" s="1"/>
      <c r="J3" s="9"/>
      <c r="K3" s="162">
        <v>40484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8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48</v>
      </c>
      <c r="B6" s="13" t="s">
        <v>49</v>
      </c>
      <c r="C6" s="13" t="s">
        <v>50</v>
      </c>
      <c r="D6" s="15">
        <v>40472</v>
      </c>
      <c r="E6" s="15">
        <v>40473</v>
      </c>
      <c r="F6" s="16">
        <v>35637</v>
      </c>
      <c r="G6" s="17">
        <v>15600</v>
      </c>
      <c r="H6" s="17"/>
      <c r="I6" s="18"/>
      <c r="J6" s="17"/>
      <c r="K6" s="19">
        <v>15600</v>
      </c>
      <c r="L6" s="17"/>
      <c r="M6" s="17"/>
      <c r="N6" s="20">
        <f t="shared" ref="N6:N34" si="0">SUM(G6+I6)</f>
        <v>15600</v>
      </c>
    </row>
    <row r="7" spans="1:14">
      <c r="A7" s="12" t="s">
        <v>51</v>
      </c>
      <c r="B7" s="13" t="s">
        <v>52</v>
      </c>
      <c r="C7" s="14" t="s">
        <v>53</v>
      </c>
      <c r="D7" s="15">
        <v>40508</v>
      </c>
      <c r="E7" s="15">
        <v>40510</v>
      </c>
      <c r="F7" s="16">
        <v>35638</v>
      </c>
      <c r="G7" s="17">
        <v>47196</v>
      </c>
      <c r="H7" s="76"/>
      <c r="I7" s="18"/>
      <c r="J7" s="17"/>
      <c r="K7" s="19"/>
      <c r="L7" s="77"/>
      <c r="M7" s="21">
        <v>47196</v>
      </c>
      <c r="N7" s="20">
        <f t="shared" si="0"/>
        <v>47196</v>
      </c>
    </row>
    <row r="8" spans="1:14">
      <c r="A8" s="12" t="s">
        <v>54</v>
      </c>
      <c r="B8" s="22" t="s">
        <v>55</v>
      </c>
      <c r="C8" s="15" t="s">
        <v>56</v>
      </c>
      <c r="D8" s="15">
        <v>40484</v>
      </c>
      <c r="E8" s="15">
        <v>40485</v>
      </c>
      <c r="F8" s="16">
        <v>35639</v>
      </c>
      <c r="G8" s="17">
        <v>20000</v>
      </c>
      <c r="H8" s="76"/>
      <c r="I8" s="18"/>
      <c r="J8" s="17">
        <v>20000</v>
      </c>
      <c r="K8" s="19"/>
      <c r="L8" s="17"/>
      <c r="M8" s="17"/>
      <c r="N8" s="20">
        <f t="shared" si="0"/>
        <v>20000</v>
      </c>
    </row>
    <row r="9" spans="1:14">
      <c r="A9" s="12"/>
      <c r="B9" s="13"/>
      <c r="C9" s="14"/>
      <c r="D9" s="15"/>
      <c r="E9" s="15"/>
      <c r="F9" s="16">
        <v>35640</v>
      </c>
      <c r="G9" s="17"/>
      <c r="H9" s="17" t="s">
        <v>35</v>
      </c>
      <c r="I9" s="18">
        <v>1500</v>
      </c>
      <c r="J9" s="17">
        <v>1500</v>
      </c>
      <c r="K9" s="19"/>
      <c r="L9" s="17"/>
      <c r="M9" s="21"/>
      <c r="N9" s="20">
        <f t="shared" si="0"/>
        <v>1500</v>
      </c>
    </row>
    <row r="10" spans="1:14">
      <c r="A10" s="12"/>
      <c r="B10" s="15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84296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82796</v>
      </c>
      <c r="H36" s="61">
        <f>SUM(H6:H35)</f>
        <v>0</v>
      </c>
      <c r="I36" s="57">
        <f>SUM(I6:I34)</f>
        <v>1500</v>
      </c>
      <c r="J36" s="57">
        <f>SUM(J6:J34)</f>
        <v>21500</v>
      </c>
      <c r="K36" s="57">
        <f>SUM(K6:K34)</f>
        <v>15600</v>
      </c>
      <c r="L36" s="57">
        <f>SUM(L6:L35)</f>
        <v>0</v>
      </c>
      <c r="M36" s="57">
        <f>SUM(M6:M35)</f>
        <v>47196</v>
      </c>
      <c r="N36" s="58">
        <f>SUM(J36:M36)</f>
        <v>84296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517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21500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21500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54" right="0.46" top="1" bottom="0.51181102362204722" header="0.31496062992125984" footer="0.31496062992125984"/>
  <pageSetup scale="72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31"/>
  <dimension ref="A1:N43"/>
  <sheetViews>
    <sheetView topLeftCell="A4" workbookViewId="0">
      <selection activeCell="E48" sqref="E48"/>
    </sheetView>
  </sheetViews>
  <sheetFormatPr baseColWidth="10" defaultRowHeight="15"/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40484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7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37</v>
      </c>
      <c r="C6" s="13" t="s">
        <v>38</v>
      </c>
      <c r="D6" s="15">
        <v>40484</v>
      </c>
      <c r="E6" s="15">
        <v>40485</v>
      </c>
      <c r="F6" s="16">
        <v>35630</v>
      </c>
      <c r="G6" s="17">
        <v>23782</v>
      </c>
      <c r="H6" s="17"/>
      <c r="I6" s="18"/>
      <c r="J6" s="17"/>
      <c r="K6" s="19"/>
      <c r="L6" s="17"/>
      <c r="M6" s="17">
        <v>23782</v>
      </c>
      <c r="N6" s="20">
        <f t="shared" ref="N6:N34" si="0">SUM(G6+I6)</f>
        <v>23782</v>
      </c>
    </row>
    <row r="7" spans="1:14" ht="23.25">
      <c r="A7" s="12"/>
      <c r="B7" s="13" t="s">
        <v>39</v>
      </c>
      <c r="C7" s="14" t="s">
        <v>40</v>
      </c>
      <c r="D7" s="15">
        <v>40518</v>
      </c>
      <c r="E7" s="15">
        <v>40521</v>
      </c>
      <c r="F7" s="16">
        <v>35631</v>
      </c>
      <c r="G7" s="17">
        <v>57387</v>
      </c>
      <c r="H7" s="76"/>
      <c r="I7" s="18"/>
      <c r="J7" s="17"/>
      <c r="K7" s="19"/>
      <c r="L7" s="77"/>
      <c r="M7" s="21">
        <v>57387</v>
      </c>
      <c r="N7" s="20">
        <f t="shared" si="0"/>
        <v>57387</v>
      </c>
    </row>
    <row r="8" spans="1:14">
      <c r="A8" s="12"/>
      <c r="B8" s="22" t="s">
        <v>41</v>
      </c>
      <c r="C8" s="15" t="s">
        <v>42</v>
      </c>
      <c r="D8" s="15">
        <v>40483</v>
      </c>
      <c r="E8" s="15">
        <v>40484</v>
      </c>
      <c r="F8" s="16">
        <v>35632</v>
      </c>
      <c r="G8" s="17">
        <v>21204</v>
      </c>
      <c r="H8" s="76"/>
      <c r="I8" s="18"/>
      <c r="J8" s="17"/>
      <c r="K8" s="19">
        <v>21204</v>
      </c>
      <c r="L8" s="17"/>
      <c r="M8" s="17"/>
      <c r="N8" s="20">
        <f t="shared" si="0"/>
        <v>21204</v>
      </c>
    </row>
    <row r="9" spans="1:14">
      <c r="A9" s="12"/>
      <c r="B9" s="13"/>
      <c r="C9" s="14" t="s">
        <v>42</v>
      </c>
      <c r="D9" s="15">
        <v>40483</v>
      </c>
      <c r="E9" s="15">
        <v>40484</v>
      </c>
      <c r="F9" s="16">
        <v>35633</v>
      </c>
      <c r="G9" s="17">
        <v>15000</v>
      </c>
      <c r="H9" s="17"/>
      <c r="I9" s="18"/>
      <c r="J9" s="17">
        <v>15000</v>
      </c>
      <c r="K9" s="19"/>
      <c r="L9" s="17"/>
      <c r="M9" s="21"/>
      <c r="N9" s="20">
        <f t="shared" si="0"/>
        <v>15000</v>
      </c>
    </row>
    <row r="10" spans="1:14">
      <c r="A10" s="12"/>
      <c r="B10" s="15" t="s">
        <v>43</v>
      </c>
      <c r="C10" s="15" t="s">
        <v>44</v>
      </c>
      <c r="D10" s="15">
        <v>40472</v>
      </c>
      <c r="E10" s="15">
        <v>40474</v>
      </c>
      <c r="F10" s="16">
        <v>35634</v>
      </c>
      <c r="G10" s="17">
        <v>43428</v>
      </c>
      <c r="H10" s="17"/>
      <c r="I10" s="18"/>
      <c r="J10" s="17"/>
      <c r="K10" s="19"/>
      <c r="L10" s="17"/>
      <c r="M10" s="23">
        <v>43428</v>
      </c>
      <c r="N10" s="20">
        <f t="shared" si="0"/>
        <v>43428</v>
      </c>
    </row>
    <row r="11" spans="1:14">
      <c r="A11" s="12"/>
      <c r="B11" s="13">
        <v>26</v>
      </c>
      <c r="C11" s="15" t="s">
        <v>45</v>
      </c>
      <c r="D11" s="15" t="s">
        <v>17</v>
      </c>
      <c r="E11" s="15">
        <v>40482</v>
      </c>
      <c r="F11" s="16">
        <v>35635</v>
      </c>
      <c r="G11" s="17">
        <v>50666</v>
      </c>
      <c r="H11" s="24"/>
      <c r="I11" s="18"/>
      <c r="J11" s="17"/>
      <c r="K11" s="19">
        <v>50666</v>
      </c>
      <c r="L11" s="17"/>
      <c r="M11" s="23"/>
      <c r="N11" s="20">
        <f t="shared" si="0"/>
        <v>50666</v>
      </c>
    </row>
    <row r="12" spans="1:14">
      <c r="A12" s="25"/>
      <c r="B12" s="26" t="s">
        <v>46</v>
      </c>
      <c r="C12" s="27" t="s">
        <v>17</v>
      </c>
      <c r="D12" s="27"/>
      <c r="E12" s="27"/>
      <c r="F12" s="28">
        <v>35636</v>
      </c>
      <c r="G12" s="17"/>
      <c r="H12" s="29" t="s">
        <v>35</v>
      </c>
      <c r="I12" s="30">
        <v>3300</v>
      </c>
      <c r="J12" s="29">
        <v>3300</v>
      </c>
      <c r="K12" s="19"/>
      <c r="L12" s="17"/>
      <c r="M12" s="31"/>
      <c r="N12" s="20">
        <f t="shared" si="0"/>
        <v>3300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214767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211467</v>
      </c>
      <c r="H36" s="61">
        <f>SUM(H6:H35)</f>
        <v>0</v>
      </c>
      <c r="I36" s="57">
        <f>SUM(I6:I34)</f>
        <v>3300</v>
      </c>
      <c r="J36" s="57">
        <f>SUM(J6:J34)</f>
        <v>18300</v>
      </c>
      <c r="K36" s="57">
        <f>SUM(K6:K34)</f>
        <v>71870</v>
      </c>
      <c r="L36" s="57">
        <f>SUM(L6:L35)</f>
        <v>0</v>
      </c>
      <c r="M36" s="57">
        <f>SUM(M6:M35)</f>
        <v>124597</v>
      </c>
      <c r="N36" s="58">
        <f>SUM(J36:M36)</f>
        <v>214767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517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2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1034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17300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18334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32"/>
  <dimension ref="A1:N43"/>
  <sheetViews>
    <sheetView workbookViewId="0">
      <selection sqref="A1:N43"/>
    </sheetView>
  </sheetViews>
  <sheetFormatPr baseColWidth="10" defaultRowHeight="15"/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40483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7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33</v>
      </c>
      <c r="C6" s="13" t="s">
        <v>17</v>
      </c>
      <c r="D6" s="15">
        <v>40483</v>
      </c>
      <c r="E6" s="15">
        <v>40484</v>
      </c>
      <c r="F6" s="16">
        <v>35628</v>
      </c>
      <c r="G6" s="17">
        <v>25137</v>
      </c>
      <c r="H6" s="17"/>
      <c r="I6" s="18"/>
      <c r="J6" s="17">
        <v>25137</v>
      </c>
      <c r="K6" s="19"/>
      <c r="L6" s="17"/>
      <c r="M6" s="17"/>
      <c r="N6" s="20">
        <f t="shared" ref="N6:N34" si="0">SUM(G6+I6)</f>
        <v>25137</v>
      </c>
    </row>
    <row r="7" spans="1:14">
      <c r="A7" s="12"/>
      <c r="B7" s="13" t="s">
        <v>34</v>
      </c>
      <c r="C7" s="14" t="s">
        <v>17</v>
      </c>
      <c r="D7" s="15"/>
      <c r="E7" s="15"/>
      <c r="F7" s="16">
        <v>35629</v>
      </c>
      <c r="G7" s="17"/>
      <c r="H7" s="76" t="s">
        <v>35</v>
      </c>
      <c r="I7" s="18">
        <v>2900</v>
      </c>
      <c r="J7" s="17">
        <v>2900</v>
      </c>
      <c r="K7" s="19"/>
      <c r="L7" s="77"/>
      <c r="M7" s="21"/>
      <c r="N7" s="20">
        <f t="shared" si="0"/>
        <v>2900</v>
      </c>
    </row>
    <row r="8" spans="1:14">
      <c r="A8" s="12"/>
      <c r="B8" s="22"/>
      <c r="C8" s="15"/>
      <c r="D8" s="15"/>
      <c r="E8" s="15"/>
      <c r="F8" s="16"/>
      <c r="G8" s="17"/>
      <c r="H8" s="76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28037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25137</v>
      </c>
      <c r="H36" s="61">
        <f>SUM(H6:H35)</f>
        <v>0</v>
      </c>
      <c r="I36" s="57">
        <f>SUM(I6:I34)</f>
        <v>2900</v>
      </c>
      <c r="J36" s="57">
        <f>SUM(J6:J34)</f>
        <v>28037</v>
      </c>
      <c r="K36" s="57">
        <f>SUM(K6:K34)</f>
        <v>0</v>
      </c>
      <c r="L36" s="57">
        <f>SUM(L6:L35)</f>
        <v>0</v>
      </c>
      <c r="M36" s="57">
        <f>SUM(M6:M35)</f>
        <v>0</v>
      </c>
      <c r="N36" s="58">
        <f>SUM(J36:M36)</f>
        <v>28037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513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30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15390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12650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28040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33"/>
  <dimension ref="A1:N43"/>
  <sheetViews>
    <sheetView workbookViewId="0">
      <selection activeCell="A26" sqref="A26"/>
    </sheetView>
  </sheetViews>
  <sheetFormatPr baseColWidth="10" defaultRowHeight="15"/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27</v>
      </c>
      <c r="F3" s="8"/>
      <c r="G3" s="1"/>
      <c r="H3" s="1"/>
      <c r="I3" s="1"/>
      <c r="J3" s="9"/>
      <c r="K3" s="162">
        <v>40483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29</v>
      </c>
      <c r="B6" s="13" t="s">
        <v>30</v>
      </c>
      <c r="C6" s="13" t="s">
        <v>17</v>
      </c>
      <c r="D6" s="15">
        <v>40481</v>
      </c>
      <c r="E6" s="15">
        <v>40483</v>
      </c>
      <c r="F6" s="16">
        <v>35627</v>
      </c>
      <c r="G6" s="17">
        <v>50274</v>
      </c>
      <c r="H6" s="17"/>
      <c r="I6" s="18"/>
      <c r="J6" s="17"/>
      <c r="K6" s="19">
        <v>50274</v>
      </c>
      <c r="L6" s="17"/>
      <c r="M6" s="17"/>
      <c r="N6" s="20">
        <f t="shared" ref="N6:N34" si="0">SUM(G6+I6)</f>
        <v>50274</v>
      </c>
    </row>
    <row r="7" spans="1:14">
      <c r="A7" s="12"/>
      <c r="B7" s="13"/>
      <c r="C7" s="14"/>
      <c r="D7" s="15"/>
      <c r="E7" s="15"/>
      <c r="F7" s="16"/>
      <c r="G7" s="17"/>
      <c r="H7" s="76"/>
      <c r="I7" s="18"/>
      <c r="J7" s="17"/>
      <c r="K7" s="19"/>
      <c r="L7" s="77"/>
      <c r="M7" s="21"/>
      <c r="N7" s="20">
        <f t="shared" si="0"/>
        <v>0</v>
      </c>
    </row>
    <row r="8" spans="1:14">
      <c r="A8" s="12"/>
      <c r="B8" s="22"/>
      <c r="C8" s="15"/>
      <c r="D8" s="15"/>
      <c r="E8" s="15"/>
      <c r="F8" s="16"/>
      <c r="G8" s="17"/>
      <c r="H8" s="76"/>
      <c r="I8" s="18"/>
      <c r="J8" s="17"/>
      <c r="K8" s="19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9"/>
      <c r="L9" s="17"/>
      <c r="M9" s="21"/>
      <c r="N9" s="20">
        <f t="shared" si="0"/>
        <v>0</v>
      </c>
    </row>
    <row r="10" spans="1:14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9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50274</v>
      </c>
    </row>
    <row r="36" spans="1:14">
      <c r="A36" s="10" t="s">
        <v>18</v>
      </c>
      <c r="B36" s="59"/>
      <c r="C36" s="60"/>
      <c r="D36" s="49"/>
      <c r="E36" s="49"/>
      <c r="F36" s="49"/>
      <c r="G36" s="61">
        <f>SUM(G6:G35)</f>
        <v>50274</v>
      </c>
      <c r="H36" s="61">
        <f>SUM(H6:H35)</f>
        <v>0</v>
      </c>
      <c r="I36" s="57">
        <f>SUM(I6:I34)</f>
        <v>0</v>
      </c>
      <c r="J36" s="57">
        <f>SUM(J6:J34)</f>
        <v>0</v>
      </c>
      <c r="K36" s="57">
        <f>SUM(K6:K34)</f>
        <v>50274</v>
      </c>
      <c r="L36" s="57">
        <f>SUM(L6:L35)</f>
        <v>0</v>
      </c>
      <c r="M36" s="57">
        <f>SUM(M6:M35)</f>
        <v>0</v>
      </c>
      <c r="N36" s="58">
        <f>SUM(J36:M36)</f>
        <v>50274</v>
      </c>
    </row>
    <row r="37" spans="1:14">
      <c r="A37" s="1"/>
      <c r="B37" s="1"/>
      <c r="C37" s="1"/>
      <c r="D37" s="46"/>
      <c r="E37" s="1"/>
      <c r="F37" s="1"/>
      <c r="G37" s="1"/>
      <c r="H37" s="3" t="s">
        <v>19</v>
      </c>
      <c r="I37" s="62"/>
      <c r="J37" s="49"/>
      <c r="K37" s="63"/>
      <c r="L37" s="49"/>
      <c r="M37" s="49"/>
      <c r="N37" s="1"/>
    </row>
    <row r="38" spans="1:14">
      <c r="A38" s="10" t="s">
        <v>20</v>
      </c>
      <c r="B38" s="10"/>
      <c r="C38" s="1"/>
      <c r="D38" s="46"/>
      <c r="E38" s="64" t="s">
        <v>21</v>
      </c>
      <c r="F38" s="64"/>
      <c r="G38" s="1" t="s">
        <v>22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23</v>
      </c>
      <c r="B39" s="9"/>
      <c r="C39" s="71"/>
      <c r="D39" s="1"/>
      <c r="E39" s="163">
        <v>513</v>
      </c>
      <c r="F39" s="163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24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25</v>
      </c>
      <c r="B42" s="1" t="s">
        <v>26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64" t="s">
        <v>16</v>
      </c>
      <c r="B43" s="164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C36" sqref="C36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40510</v>
      </c>
      <c r="L3" s="162"/>
      <c r="M3" s="162"/>
      <c r="N3" s="10" t="s">
        <v>354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58</v>
      </c>
      <c r="C6" s="119" t="s">
        <v>50</v>
      </c>
      <c r="D6" s="15">
        <v>40509</v>
      </c>
      <c r="E6" s="15">
        <v>40510</v>
      </c>
      <c r="F6" s="16">
        <v>35904</v>
      </c>
      <c r="G6" s="17">
        <v>15600</v>
      </c>
      <c r="H6" s="17"/>
      <c r="I6" s="18"/>
      <c r="J6" s="17"/>
      <c r="K6" s="17">
        <v>15600</v>
      </c>
      <c r="L6" s="77"/>
      <c r="M6" s="21"/>
      <c r="N6" s="110">
        <f t="shared" ref="N6:N31" si="0">SUM(G6+I6)</f>
        <v>15600</v>
      </c>
    </row>
    <row r="7" spans="1:14">
      <c r="A7" s="12"/>
      <c r="B7" s="15" t="s">
        <v>355</v>
      </c>
      <c r="C7" s="15" t="s">
        <v>17</v>
      </c>
      <c r="D7" s="15">
        <v>40506</v>
      </c>
      <c r="E7" s="15">
        <v>40510</v>
      </c>
      <c r="F7" s="16">
        <v>35905</v>
      </c>
      <c r="G7" s="17">
        <v>99764</v>
      </c>
      <c r="H7" s="17"/>
      <c r="I7" s="18"/>
      <c r="J7" s="17"/>
      <c r="K7" s="17">
        <v>99764</v>
      </c>
      <c r="L7" s="17"/>
      <c r="M7" s="23"/>
      <c r="N7" s="110">
        <f t="shared" si="0"/>
        <v>99764</v>
      </c>
    </row>
    <row r="8" spans="1:14">
      <c r="A8" s="12"/>
      <c r="B8" s="13" t="s">
        <v>356</v>
      </c>
      <c r="C8" s="15" t="s">
        <v>17</v>
      </c>
      <c r="D8" s="15">
        <v>40510</v>
      </c>
      <c r="E8" s="15">
        <v>40511</v>
      </c>
      <c r="F8" s="16">
        <v>35906</v>
      </c>
      <c r="G8" s="17">
        <v>25959</v>
      </c>
      <c r="H8" s="24"/>
      <c r="I8" s="18"/>
      <c r="J8" s="17"/>
      <c r="K8" s="17">
        <v>25959</v>
      </c>
      <c r="L8" s="17"/>
      <c r="M8" s="17"/>
      <c r="N8" s="110">
        <f t="shared" si="0"/>
        <v>25959</v>
      </c>
    </row>
    <row r="9" spans="1:14">
      <c r="A9" s="25"/>
      <c r="B9" s="26" t="s">
        <v>357</v>
      </c>
      <c r="C9" s="27" t="s">
        <v>17</v>
      </c>
      <c r="D9" s="27">
        <v>40510</v>
      </c>
      <c r="E9" s="27">
        <v>40512</v>
      </c>
      <c r="F9" s="28">
        <v>35907</v>
      </c>
      <c r="G9" s="17">
        <v>49882</v>
      </c>
      <c r="H9" s="29"/>
      <c r="I9" s="30"/>
      <c r="J9" s="17">
        <v>16288</v>
      </c>
      <c r="K9" s="17"/>
      <c r="L9" s="17"/>
      <c r="M9" s="31">
        <v>33594</v>
      </c>
      <c r="N9" s="110">
        <f t="shared" si="0"/>
        <v>49882</v>
      </c>
    </row>
    <row r="10" spans="1:14">
      <c r="A10" s="25"/>
      <c r="B10" s="26"/>
      <c r="C10" s="27"/>
      <c r="D10" s="27"/>
      <c r="E10" s="27"/>
      <c r="F10" s="32"/>
      <c r="G10" s="29"/>
      <c r="H10" s="29"/>
      <c r="I10" s="30"/>
      <c r="J10" s="29"/>
      <c r="K10" s="19"/>
      <c r="L10" s="29"/>
      <c r="M10" s="29"/>
      <c r="N10" s="110">
        <f t="shared" si="0"/>
        <v>0</v>
      </c>
    </row>
    <row r="11" spans="1:14">
      <c r="A11" s="25"/>
      <c r="B11" s="13"/>
      <c r="C11" s="51"/>
      <c r="D11" s="15"/>
      <c r="E11" s="15"/>
      <c r="F11" s="16"/>
      <c r="G11" s="17"/>
      <c r="H11" s="17"/>
      <c r="I11" s="18"/>
      <c r="J11" s="17"/>
      <c r="K11" s="19"/>
      <c r="L11" s="17"/>
      <c r="M11" s="17"/>
      <c r="N11" s="110">
        <f t="shared" si="0"/>
        <v>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191205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191205</v>
      </c>
      <c r="H33" s="107">
        <f>SUM(H6:H32)</f>
        <v>0</v>
      </c>
      <c r="I33" s="108">
        <f>SUM(I6:I31)</f>
        <v>0</v>
      </c>
      <c r="J33" s="108">
        <f>SUM(J6:J31)</f>
        <v>16288</v>
      </c>
      <c r="K33" s="108">
        <f>SUM(K6:K31)</f>
        <v>141323</v>
      </c>
      <c r="L33" s="108">
        <f>SUM(L6:L32)</f>
        <v>0</v>
      </c>
      <c r="M33" s="108">
        <f>SUM(M6:M32)</f>
        <v>33594</v>
      </c>
      <c r="N33" s="109">
        <f>SUM(J33:M33)</f>
        <v>191205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/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32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16288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16288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B21" sqref="B21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353</v>
      </c>
      <c r="F3" s="8"/>
      <c r="G3" s="1"/>
      <c r="H3" s="1"/>
      <c r="I3" s="1"/>
      <c r="J3" s="9"/>
      <c r="K3" s="162">
        <v>40509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/>
      <c r="C6" s="119"/>
      <c r="D6" s="15"/>
      <c r="E6" s="15"/>
      <c r="F6" s="16"/>
      <c r="G6" s="17"/>
      <c r="H6" s="17"/>
      <c r="I6" s="18"/>
      <c r="J6" s="17"/>
      <c r="K6" s="17"/>
      <c r="L6" s="77"/>
      <c r="M6" s="21"/>
      <c r="N6" s="110">
        <f t="shared" ref="N6:N31" si="0">SUM(G6+I6)</f>
        <v>0</v>
      </c>
    </row>
    <row r="7" spans="1:14">
      <c r="A7" s="12"/>
      <c r="B7" s="15"/>
      <c r="C7" s="15"/>
      <c r="D7" s="15"/>
      <c r="E7" s="15"/>
      <c r="F7" s="16"/>
      <c r="G7" s="17"/>
      <c r="H7" s="17"/>
      <c r="I7" s="18"/>
      <c r="J7" s="17"/>
      <c r="K7" s="17"/>
      <c r="L7" s="17"/>
      <c r="M7" s="23"/>
      <c r="N7" s="110">
        <f t="shared" si="0"/>
        <v>0</v>
      </c>
    </row>
    <row r="8" spans="1:14">
      <c r="A8" s="12"/>
      <c r="B8" s="13"/>
      <c r="C8" s="15"/>
      <c r="D8" s="15"/>
      <c r="E8" s="15"/>
      <c r="F8" s="16"/>
      <c r="G8" s="17"/>
      <c r="H8" s="24"/>
      <c r="I8" s="18"/>
      <c r="J8" s="17"/>
      <c r="K8" s="17"/>
      <c r="L8" s="17"/>
      <c r="M8" s="17"/>
      <c r="N8" s="110">
        <f t="shared" si="0"/>
        <v>0</v>
      </c>
    </row>
    <row r="9" spans="1:14">
      <c r="A9" s="25"/>
      <c r="B9" s="26"/>
      <c r="C9" s="27"/>
      <c r="D9" s="27"/>
      <c r="E9" s="27"/>
      <c r="F9" s="28"/>
      <c r="G9" s="17"/>
      <c r="H9" s="29"/>
      <c r="I9" s="30"/>
      <c r="J9" s="17"/>
      <c r="K9" s="17"/>
      <c r="L9" s="17"/>
      <c r="M9" s="31"/>
      <c r="N9" s="110">
        <f t="shared" si="0"/>
        <v>0</v>
      </c>
    </row>
    <row r="10" spans="1:14">
      <c r="A10" s="25"/>
      <c r="B10" s="26"/>
      <c r="C10" s="27"/>
      <c r="D10" s="27"/>
      <c r="E10" s="27"/>
      <c r="F10" s="32"/>
      <c r="G10" s="29"/>
      <c r="H10" s="29"/>
      <c r="I10" s="30"/>
      <c r="J10" s="29"/>
      <c r="K10" s="19"/>
      <c r="L10" s="29"/>
      <c r="M10" s="29"/>
      <c r="N10" s="110">
        <f t="shared" si="0"/>
        <v>0</v>
      </c>
    </row>
    <row r="11" spans="1:14">
      <c r="A11" s="25"/>
      <c r="B11" s="13"/>
      <c r="C11" s="51"/>
      <c r="D11" s="15"/>
      <c r="E11" s="15"/>
      <c r="F11" s="16"/>
      <c r="G11" s="17"/>
      <c r="H11" s="17"/>
      <c r="I11" s="18"/>
      <c r="J11" s="17"/>
      <c r="K11" s="19"/>
      <c r="L11" s="17"/>
      <c r="M11" s="17"/>
      <c r="N11" s="110">
        <f t="shared" si="0"/>
        <v>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0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0</v>
      </c>
      <c r="H33" s="107">
        <f>SUM(H6:H32)</f>
        <v>0</v>
      </c>
      <c r="I33" s="108">
        <f>SUM(I6:I31)</f>
        <v>0</v>
      </c>
      <c r="J33" s="108">
        <f>SUM(J6:J31)</f>
        <v>0</v>
      </c>
      <c r="K33" s="108">
        <f>SUM(K6:K31)</f>
        <v>0</v>
      </c>
      <c r="L33" s="108">
        <f>SUM(L6:L32)</f>
        <v>0</v>
      </c>
      <c r="M33" s="108">
        <f>SUM(M6:M32)</f>
        <v>0</v>
      </c>
      <c r="N33" s="109">
        <f>SUM(J33:M33)</f>
        <v>0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/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0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0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D39" sqref="D39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36</v>
      </c>
      <c r="F3" s="8"/>
      <c r="G3" s="1"/>
      <c r="H3" s="1"/>
      <c r="I3" s="1"/>
      <c r="J3" s="9"/>
      <c r="K3" s="162">
        <v>40509</v>
      </c>
      <c r="L3" s="162"/>
      <c r="M3" s="162"/>
      <c r="N3" s="10" t="s">
        <v>28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127</v>
      </c>
      <c r="B6" s="13" t="s">
        <v>348</v>
      </c>
      <c r="C6" s="119" t="s">
        <v>17</v>
      </c>
      <c r="D6" s="15">
        <v>40508</v>
      </c>
      <c r="E6" s="15">
        <v>40509</v>
      </c>
      <c r="F6" s="16">
        <v>35899</v>
      </c>
      <c r="G6" s="17">
        <v>29000</v>
      </c>
      <c r="H6" s="17"/>
      <c r="I6" s="18"/>
      <c r="J6" s="17">
        <v>29000</v>
      </c>
      <c r="K6" s="17"/>
      <c r="L6" s="77"/>
      <c r="M6" s="21"/>
      <c r="N6" s="110">
        <f t="shared" ref="N6:N31" si="0">SUM(G6+I6)</f>
        <v>29000</v>
      </c>
    </row>
    <row r="7" spans="1:14">
      <c r="A7" s="12" t="s">
        <v>349</v>
      </c>
      <c r="B7" s="15" t="s">
        <v>350</v>
      </c>
      <c r="C7" s="15" t="s">
        <v>17</v>
      </c>
      <c r="D7" s="15">
        <v>40508</v>
      </c>
      <c r="E7" s="15">
        <v>40509</v>
      </c>
      <c r="F7" s="16">
        <v>35900</v>
      </c>
      <c r="G7" s="17">
        <v>45810</v>
      </c>
      <c r="H7" s="17"/>
      <c r="I7" s="18"/>
      <c r="J7" s="17"/>
      <c r="K7" s="17">
        <v>45810</v>
      </c>
      <c r="L7" s="17"/>
      <c r="M7" s="23"/>
      <c r="N7" s="110">
        <f t="shared" si="0"/>
        <v>45810</v>
      </c>
    </row>
    <row r="8" spans="1:14">
      <c r="A8" s="12" t="s">
        <v>192</v>
      </c>
      <c r="B8" s="13" t="s">
        <v>351</v>
      </c>
      <c r="C8" s="15" t="s">
        <v>17</v>
      </c>
      <c r="D8" s="15">
        <v>40507</v>
      </c>
      <c r="E8" s="15">
        <v>40509</v>
      </c>
      <c r="F8" s="16">
        <v>35901</v>
      </c>
      <c r="G8" s="17">
        <v>24000</v>
      </c>
      <c r="H8" s="24"/>
      <c r="I8" s="18"/>
      <c r="J8" s="17">
        <v>14000</v>
      </c>
      <c r="K8" s="17">
        <v>10000</v>
      </c>
      <c r="L8" s="17"/>
      <c r="M8" s="17"/>
      <c r="N8" s="110">
        <f t="shared" si="0"/>
        <v>24000</v>
      </c>
    </row>
    <row r="9" spans="1:14">
      <c r="A9" s="25" t="s">
        <v>215</v>
      </c>
      <c r="B9" s="26" t="s">
        <v>100</v>
      </c>
      <c r="C9" s="27" t="s">
        <v>17</v>
      </c>
      <c r="D9" s="27">
        <v>40509</v>
      </c>
      <c r="E9" s="27">
        <v>40511</v>
      </c>
      <c r="F9" s="28">
        <v>35902</v>
      </c>
      <c r="G9" s="17">
        <v>41738</v>
      </c>
      <c r="H9" s="29"/>
      <c r="I9" s="30"/>
      <c r="J9" s="17"/>
      <c r="K9" s="17">
        <v>41738</v>
      </c>
      <c r="L9" s="17"/>
      <c r="M9" s="31"/>
      <c r="N9" s="110">
        <f t="shared" si="0"/>
        <v>41738</v>
      </c>
    </row>
    <row r="10" spans="1:14">
      <c r="A10" s="25" t="s">
        <v>54</v>
      </c>
      <c r="B10" s="26" t="s">
        <v>352</v>
      </c>
      <c r="C10" s="27" t="s">
        <v>17</v>
      </c>
      <c r="D10" s="27">
        <v>40509</v>
      </c>
      <c r="E10" s="27">
        <v>40511</v>
      </c>
      <c r="F10" s="32">
        <v>35903</v>
      </c>
      <c r="G10" s="29">
        <v>49882</v>
      </c>
      <c r="H10" s="29"/>
      <c r="I10" s="30"/>
      <c r="J10" s="29"/>
      <c r="K10" s="19">
        <v>49882</v>
      </c>
      <c r="L10" s="29"/>
      <c r="M10" s="29"/>
      <c r="N10" s="110">
        <f t="shared" si="0"/>
        <v>49882</v>
      </c>
    </row>
    <row r="11" spans="1:14">
      <c r="A11" s="25"/>
      <c r="B11" s="13"/>
      <c r="C11" s="51"/>
      <c r="D11" s="15"/>
      <c r="E11" s="15"/>
      <c r="F11" s="16"/>
      <c r="G11" s="17"/>
      <c r="H11" s="17"/>
      <c r="I11" s="18"/>
      <c r="J11" s="17"/>
      <c r="K11" s="19"/>
      <c r="L11" s="17"/>
      <c r="M11" s="17"/>
      <c r="N11" s="110">
        <f t="shared" si="0"/>
        <v>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190430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190430</v>
      </c>
      <c r="H33" s="107">
        <f>SUM(H6:H32)</f>
        <v>0</v>
      </c>
      <c r="I33" s="108">
        <f>SUM(I6:I31)</f>
        <v>0</v>
      </c>
      <c r="J33" s="108">
        <f>SUM(J6:J31)</f>
        <v>43000</v>
      </c>
      <c r="K33" s="108">
        <f>SUM(K6:K31)</f>
        <v>147430</v>
      </c>
      <c r="L33" s="108">
        <f>SUM(L6:L32)</f>
        <v>0</v>
      </c>
      <c r="M33" s="108">
        <f>SUM(M6:M32)</f>
        <v>0</v>
      </c>
      <c r="N33" s="109">
        <f>SUM(J33:M33)</f>
        <v>190430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/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20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10180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32820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43000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B1" sqref="A1:N40"/>
    </sheetView>
  </sheetViews>
  <sheetFormatPr baseColWidth="10" defaultRowHeight="15"/>
  <cols>
    <col min="1" max="1" width="6.7109375" customWidth="1"/>
    <col min="2" max="2" width="23.7109375" customWidth="1"/>
    <col min="3" max="3" width="21.28515625" customWidth="1"/>
    <col min="4" max="4" width="12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9" t="s">
        <v>2</v>
      </c>
      <c r="C3" s="160"/>
      <c r="D3" s="161"/>
      <c r="E3" s="7" t="s">
        <v>31</v>
      </c>
      <c r="F3" s="8"/>
      <c r="G3" s="1"/>
      <c r="H3" s="1"/>
      <c r="I3" s="1"/>
      <c r="J3" s="9"/>
      <c r="K3" s="162">
        <v>40508</v>
      </c>
      <c r="L3" s="162"/>
      <c r="M3" s="162"/>
      <c r="N3" s="10" t="s">
        <v>32</v>
      </c>
    </row>
    <row r="4" spans="1:14">
      <c r="A4" s="1"/>
      <c r="B4" s="1"/>
      <c r="C4" s="1"/>
      <c r="D4" s="1"/>
      <c r="E4" s="1"/>
      <c r="F4" s="1"/>
      <c r="G4" s="1"/>
      <c r="H4" s="163"/>
      <c r="I4" s="163"/>
      <c r="J4" s="1"/>
      <c r="K4" s="1"/>
      <c r="L4" s="1"/>
      <c r="M4" s="15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344</v>
      </c>
      <c r="C6" s="119" t="s">
        <v>17</v>
      </c>
      <c r="D6" s="15">
        <v>40508</v>
      </c>
      <c r="E6" s="15">
        <v>40510</v>
      </c>
      <c r="F6" s="16">
        <v>35895</v>
      </c>
      <c r="G6" s="17">
        <v>63116</v>
      </c>
      <c r="H6" s="17"/>
      <c r="I6" s="18"/>
      <c r="J6" s="17"/>
      <c r="K6" s="17">
        <v>63116</v>
      </c>
      <c r="L6" s="77"/>
      <c r="M6" s="21"/>
      <c r="N6" s="110">
        <f t="shared" ref="N6:N31" si="0">SUM(G6+I6)</f>
        <v>63116</v>
      </c>
    </row>
    <row r="7" spans="1:14">
      <c r="A7" s="12"/>
      <c r="B7" s="15" t="s">
        <v>345</v>
      </c>
      <c r="C7" s="15" t="s">
        <v>17</v>
      </c>
      <c r="D7" s="15">
        <v>40508</v>
      </c>
      <c r="E7" s="15">
        <v>40510</v>
      </c>
      <c r="F7" s="16">
        <v>35896</v>
      </c>
      <c r="G7" s="17">
        <v>49882</v>
      </c>
      <c r="H7" s="17"/>
      <c r="I7" s="18"/>
      <c r="J7" s="17"/>
      <c r="K7" s="17">
        <v>49882</v>
      </c>
      <c r="L7" s="17"/>
      <c r="M7" s="23"/>
      <c r="N7" s="110">
        <f t="shared" si="0"/>
        <v>49882</v>
      </c>
    </row>
    <row r="8" spans="1:14">
      <c r="A8" s="12"/>
      <c r="B8" s="13" t="s">
        <v>346</v>
      </c>
      <c r="C8" s="15" t="s">
        <v>17</v>
      </c>
      <c r="D8" s="15">
        <v>40508</v>
      </c>
      <c r="E8" s="15">
        <v>40510</v>
      </c>
      <c r="F8" s="16">
        <v>35897</v>
      </c>
      <c r="G8" s="17">
        <v>49882</v>
      </c>
      <c r="H8" s="24"/>
      <c r="I8" s="18"/>
      <c r="J8" s="17">
        <v>49882</v>
      </c>
      <c r="K8" s="17"/>
      <c r="L8" s="17"/>
      <c r="M8" s="17"/>
      <c r="N8" s="110">
        <f t="shared" si="0"/>
        <v>49882</v>
      </c>
    </row>
    <row r="9" spans="1:14">
      <c r="A9" s="25"/>
      <c r="B9" s="26" t="s">
        <v>347</v>
      </c>
      <c r="C9" s="27" t="s">
        <v>17</v>
      </c>
      <c r="D9" s="27">
        <v>40508</v>
      </c>
      <c r="E9" s="27">
        <v>40510</v>
      </c>
      <c r="F9" s="28">
        <v>35898</v>
      </c>
      <c r="G9" s="17">
        <v>55990</v>
      </c>
      <c r="H9" s="29"/>
      <c r="I9" s="30"/>
      <c r="J9" s="17">
        <v>55990</v>
      </c>
      <c r="K9" s="17"/>
      <c r="L9" s="17"/>
      <c r="M9" s="31"/>
      <c r="N9" s="110">
        <f t="shared" si="0"/>
        <v>55990</v>
      </c>
    </row>
    <row r="10" spans="1:14">
      <c r="A10" s="25"/>
      <c r="B10" s="26"/>
      <c r="C10" s="27"/>
      <c r="D10" s="27"/>
      <c r="E10" s="27"/>
      <c r="F10" s="32"/>
      <c r="G10" s="29"/>
      <c r="H10" s="29"/>
      <c r="I10" s="30"/>
      <c r="J10" s="29"/>
      <c r="K10" s="19"/>
      <c r="L10" s="29"/>
      <c r="M10" s="29"/>
      <c r="N10" s="110">
        <f t="shared" si="0"/>
        <v>0</v>
      </c>
    </row>
    <row r="11" spans="1:14">
      <c r="A11" s="25"/>
      <c r="B11" s="13"/>
      <c r="C11" s="51"/>
      <c r="D11" s="15"/>
      <c r="E11" s="15"/>
      <c r="F11" s="16"/>
      <c r="G11" s="17"/>
      <c r="H11" s="17"/>
      <c r="I11" s="18"/>
      <c r="J11" s="17"/>
      <c r="K11" s="19"/>
      <c r="L11" s="17"/>
      <c r="M11" s="17"/>
      <c r="N11" s="110">
        <f t="shared" si="0"/>
        <v>0</v>
      </c>
    </row>
    <row r="12" spans="1:14">
      <c r="A12" s="34"/>
      <c r="B12" s="35"/>
      <c r="C12" s="36"/>
      <c r="D12" s="37"/>
      <c r="E12" s="37"/>
      <c r="F12" s="36"/>
      <c r="G12" s="17"/>
      <c r="H12" s="33"/>
      <c r="I12" s="38"/>
      <c r="J12" s="17"/>
      <c r="K12" s="29"/>
      <c r="L12" s="17"/>
      <c r="M12" s="39"/>
      <c r="N12" s="110">
        <f t="shared" si="0"/>
        <v>0</v>
      </c>
    </row>
    <row r="13" spans="1:14">
      <c r="A13" s="25"/>
      <c r="B13" s="26"/>
      <c r="C13" s="32"/>
      <c r="D13" s="40"/>
      <c r="E13" s="27"/>
      <c r="F13" s="32"/>
      <c r="G13" s="17"/>
      <c r="H13" s="33"/>
      <c r="I13" s="38"/>
      <c r="J13" s="6"/>
      <c r="K13" s="29"/>
      <c r="L13" s="17"/>
      <c r="M13" s="31"/>
      <c r="N13" s="110">
        <f t="shared" si="0"/>
        <v>0</v>
      </c>
    </row>
    <row r="14" spans="1:14">
      <c r="A14" s="25"/>
      <c r="B14" s="41"/>
      <c r="C14" s="32"/>
      <c r="D14" s="40"/>
      <c r="E14" s="40"/>
      <c r="F14" s="32"/>
      <c r="G14" s="42"/>
      <c r="H14" s="31"/>
      <c r="I14" s="38"/>
      <c r="J14" s="33"/>
      <c r="K14" s="31"/>
      <c r="L14" s="42"/>
      <c r="M14" s="31"/>
      <c r="N14" s="110">
        <f t="shared" si="0"/>
        <v>0</v>
      </c>
    </row>
    <row r="15" spans="1:14">
      <c r="A15" s="25"/>
      <c r="B15" s="41"/>
      <c r="C15" s="32"/>
      <c r="D15" s="40"/>
      <c r="E15" s="40"/>
      <c r="F15" s="32"/>
      <c r="G15" s="17"/>
      <c r="H15" s="33"/>
      <c r="I15" s="38"/>
      <c r="J15" s="43"/>
      <c r="K15" s="33"/>
      <c r="L15" s="17"/>
      <c r="M15" s="31"/>
      <c r="N15" s="110">
        <f t="shared" si="0"/>
        <v>0</v>
      </c>
    </row>
    <row r="16" spans="1:14">
      <c r="A16" s="25"/>
      <c r="B16" s="27"/>
      <c r="C16" s="32"/>
      <c r="D16" s="40"/>
      <c r="E16" s="40"/>
      <c r="F16" s="32"/>
      <c r="G16" s="42"/>
      <c r="H16" s="31"/>
      <c r="I16" s="38"/>
      <c r="J16" s="33"/>
      <c r="K16" s="33"/>
      <c r="L16" s="42"/>
      <c r="M16" s="31"/>
      <c r="N16" s="11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17"/>
      <c r="H17" s="33"/>
      <c r="I17" s="38"/>
      <c r="J17" s="6"/>
      <c r="K17" s="29"/>
      <c r="L17" s="17"/>
      <c r="M17" s="31"/>
      <c r="N17" s="11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29"/>
      <c r="H18" s="33"/>
      <c r="I18" s="38"/>
      <c r="J18" s="33"/>
      <c r="K18" s="33"/>
      <c r="L18" s="42"/>
      <c r="M18" s="31"/>
      <c r="N18" s="110">
        <f t="shared" si="0"/>
        <v>0</v>
      </c>
    </row>
    <row r="19" spans="1:14">
      <c r="A19" s="25"/>
      <c r="B19" s="26"/>
      <c r="C19" s="32"/>
      <c r="D19" s="40"/>
      <c r="E19" s="40"/>
      <c r="F19" s="32"/>
      <c r="G19" s="33"/>
      <c r="H19" s="33"/>
      <c r="I19" s="43"/>
      <c r="J19" s="43"/>
      <c r="K19" s="33"/>
      <c r="L19" s="42"/>
      <c r="M19" s="31"/>
      <c r="N19" s="110">
        <f t="shared" si="0"/>
        <v>0</v>
      </c>
    </row>
    <row r="20" spans="1:14">
      <c r="A20" s="25"/>
      <c r="B20" s="41"/>
      <c r="C20" s="44"/>
      <c r="D20" s="40"/>
      <c r="E20" s="40"/>
      <c r="F20" s="45"/>
      <c r="G20" s="33"/>
      <c r="H20" s="33"/>
      <c r="I20" s="43"/>
      <c r="J20" s="43"/>
      <c r="K20" s="33"/>
      <c r="L20" s="42"/>
      <c r="M20" s="31"/>
      <c r="N20" s="110">
        <f t="shared" si="0"/>
        <v>0</v>
      </c>
    </row>
    <row r="21" spans="1:14">
      <c r="A21" s="12"/>
      <c r="B21" s="13"/>
      <c r="C21" s="16"/>
      <c r="D21" s="46"/>
      <c r="E21" s="46"/>
      <c r="F21" s="47"/>
      <c r="G21" s="48"/>
      <c r="H21" s="48"/>
      <c r="I21" s="49"/>
      <c r="J21" s="49"/>
      <c r="K21" s="1"/>
      <c r="L21" s="21"/>
      <c r="M21" s="23"/>
      <c r="N21" s="110">
        <f t="shared" si="0"/>
        <v>0</v>
      </c>
    </row>
    <row r="22" spans="1:14">
      <c r="A22" s="12"/>
      <c r="B22" s="13"/>
      <c r="C22" s="16"/>
      <c r="D22" s="46"/>
      <c r="E22" s="46"/>
      <c r="F22" s="47"/>
      <c r="G22" s="48"/>
      <c r="H22" s="48"/>
      <c r="I22" s="49"/>
      <c r="J22" s="49"/>
      <c r="K22" s="48"/>
      <c r="L22" s="21"/>
      <c r="M22" s="23"/>
      <c r="N22" s="110">
        <f t="shared" si="0"/>
        <v>0</v>
      </c>
    </row>
    <row r="23" spans="1:14">
      <c r="A23" s="12"/>
      <c r="B23" s="13"/>
      <c r="C23" s="16"/>
      <c r="D23" s="46"/>
      <c r="E23" s="46"/>
      <c r="F23" s="47"/>
      <c r="G23" s="48"/>
      <c r="H23" s="48"/>
      <c r="I23" s="49"/>
      <c r="J23" s="49"/>
      <c r="K23" s="48"/>
      <c r="L23" s="21"/>
      <c r="M23" s="23"/>
      <c r="N23" s="11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48"/>
      <c r="L24" s="21"/>
      <c r="M24" s="23"/>
      <c r="N24" s="11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11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11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11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110">
        <f t="shared" si="0"/>
        <v>0</v>
      </c>
    </row>
    <row r="29" spans="1:14">
      <c r="A29" s="50"/>
      <c r="B29" s="51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110">
        <f t="shared" si="0"/>
        <v>0</v>
      </c>
    </row>
    <row r="30" spans="1:14">
      <c r="A30" s="50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110">
        <f t="shared" si="0"/>
        <v>0</v>
      </c>
    </row>
    <row r="31" spans="1:14">
      <c r="A31" s="50"/>
      <c r="B31" s="52"/>
      <c r="C31" s="16"/>
      <c r="D31" s="46"/>
      <c r="E31" s="46"/>
      <c r="F31" s="47"/>
      <c r="G31" s="48"/>
      <c r="H31" s="48"/>
      <c r="I31" s="1"/>
      <c r="J31" s="1"/>
      <c r="K31" s="49"/>
      <c r="L31" s="21"/>
      <c r="M31" s="23"/>
      <c r="N31" s="110">
        <f t="shared" si="0"/>
        <v>0</v>
      </c>
    </row>
    <row r="32" spans="1:14">
      <c r="A32" s="50"/>
      <c r="B32" s="52"/>
      <c r="C32" s="16"/>
      <c r="D32" s="53"/>
      <c r="E32" s="53"/>
      <c r="F32" s="47"/>
      <c r="G32" s="54"/>
      <c r="H32" s="54"/>
      <c r="I32" s="54"/>
      <c r="J32" s="54"/>
      <c r="K32" s="55"/>
      <c r="L32" s="56"/>
      <c r="M32" s="57"/>
      <c r="N32" s="109">
        <f>SUM(N6:N31)</f>
        <v>218870</v>
      </c>
    </row>
    <row r="33" spans="1:14">
      <c r="A33" s="10" t="s">
        <v>18</v>
      </c>
      <c r="B33" s="59"/>
      <c r="C33" s="60"/>
      <c r="D33" s="49"/>
      <c r="E33" s="49"/>
      <c r="F33" s="49"/>
      <c r="G33" s="107">
        <f>SUM(G6:G32)</f>
        <v>218870</v>
      </c>
      <c r="H33" s="107">
        <f>SUM(H6:H32)</f>
        <v>0</v>
      </c>
      <c r="I33" s="108">
        <f>SUM(I6:I31)</f>
        <v>0</v>
      </c>
      <c r="J33" s="108">
        <f>SUM(J6:J31)</f>
        <v>105872</v>
      </c>
      <c r="K33" s="108">
        <f>SUM(K6:K31)</f>
        <v>112998</v>
      </c>
      <c r="L33" s="108">
        <f>SUM(L6:L32)</f>
        <v>0</v>
      </c>
      <c r="M33" s="108">
        <f>SUM(M6:M32)</f>
        <v>0</v>
      </c>
      <c r="N33" s="109">
        <f>SUM(J33:M33)</f>
        <v>218870</v>
      </c>
    </row>
    <row r="34" spans="1:14">
      <c r="A34" s="1"/>
      <c r="B34" s="1"/>
      <c r="C34" s="1"/>
      <c r="D34" s="46"/>
      <c r="E34" s="1"/>
      <c r="F34" s="1"/>
      <c r="G34" s="1"/>
      <c r="H34" s="3" t="s">
        <v>19</v>
      </c>
      <c r="I34" s="62"/>
      <c r="J34" s="49"/>
      <c r="K34" s="63"/>
      <c r="L34" s="49"/>
      <c r="M34" s="49"/>
      <c r="N34" s="1"/>
    </row>
    <row r="35" spans="1:14">
      <c r="A35" s="10" t="s">
        <v>20</v>
      </c>
      <c r="B35" s="10"/>
      <c r="C35" s="1"/>
      <c r="D35" s="46"/>
      <c r="E35" s="64" t="s">
        <v>21</v>
      </c>
      <c r="F35" s="64"/>
      <c r="G35" s="1" t="s">
        <v>22</v>
      </c>
      <c r="H35" s="65"/>
      <c r="I35" s="66"/>
      <c r="J35" s="67"/>
      <c r="K35" s="68"/>
      <c r="L35" s="69"/>
      <c r="M35" s="70"/>
      <c r="N35" s="1"/>
    </row>
    <row r="36" spans="1:14">
      <c r="A36" s="10" t="s">
        <v>23</v>
      </c>
      <c r="B36" s="9"/>
      <c r="C36" s="71"/>
      <c r="D36" s="1"/>
      <c r="E36" s="163">
        <v>509</v>
      </c>
      <c r="F36" s="163"/>
      <c r="G36" s="1"/>
      <c r="H36" s="72"/>
      <c r="I36" s="73"/>
      <c r="J36" s="69"/>
      <c r="K36" s="69"/>
      <c r="L36" s="69"/>
      <c r="M36" s="70"/>
      <c r="N36" s="74"/>
    </row>
    <row r="37" spans="1:14">
      <c r="A37" s="10" t="s">
        <v>24</v>
      </c>
      <c r="B37" s="1"/>
      <c r="C37" s="75">
        <v>110</v>
      </c>
      <c r="D37" s="1"/>
      <c r="E37" s="1"/>
      <c r="F37" s="1"/>
      <c r="G37" s="1"/>
      <c r="H37" s="64"/>
      <c r="I37" s="23"/>
      <c r="J37" s="70"/>
      <c r="K37" s="70"/>
      <c r="L37" s="70"/>
      <c r="M37" s="70"/>
      <c r="N37" s="74"/>
    </row>
    <row r="38" spans="1:14">
      <c r="A38" s="1"/>
      <c r="B38" s="1"/>
      <c r="C38" s="61">
        <f>((C36+C37)*E36)</f>
        <v>55990</v>
      </c>
      <c r="D38" s="1"/>
      <c r="E38" s="1"/>
      <c r="F38" s="1"/>
      <c r="G38" s="1"/>
      <c r="H38" s="70"/>
      <c r="I38" s="70"/>
      <c r="J38" s="70"/>
      <c r="K38" s="1"/>
      <c r="L38" s="70"/>
      <c r="M38" s="70"/>
      <c r="N38" s="74"/>
    </row>
    <row r="39" spans="1:14">
      <c r="A39" s="10" t="s">
        <v>25</v>
      </c>
      <c r="B39" s="1" t="s">
        <v>26</v>
      </c>
      <c r="C39" s="57">
        <v>50000</v>
      </c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64" t="s">
        <v>16</v>
      </c>
      <c r="B40" s="164"/>
      <c r="C40" s="61">
        <f>SUM(C38+C39)</f>
        <v>105990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6"/>
    </row>
  </sheetData>
  <mergeCells count="5">
    <mergeCell ref="B3:D3"/>
    <mergeCell ref="K3:M3"/>
    <mergeCell ref="H4:I4"/>
    <mergeCell ref="E36:F36"/>
    <mergeCell ref="A40:B40"/>
  </mergeCells>
  <pageMargins left="0.15748031496062992" right="0.15748031496062992" top="0.9842519685039370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58</vt:i4>
      </vt:variant>
    </vt:vector>
  </HeadingPairs>
  <TitlesOfParts>
    <vt:vector size="116" baseType="lpstr">
      <vt:lpstr>NOVIEMBRE 30 PM</vt:lpstr>
      <vt:lpstr>NOVIEMBRE 30 AM</vt:lpstr>
      <vt:lpstr>NOVIEMBRE 29 PM</vt:lpstr>
      <vt:lpstr>NOVIEMBRE 29 AM </vt:lpstr>
      <vt:lpstr>NOVIEMBRE 28 PM</vt:lpstr>
      <vt:lpstr>NOVIEMBRE 28 AM </vt:lpstr>
      <vt:lpstr>NOVIEMBRE 27 PM </vt:lpstr>
      <vt:lpstr>NOVIEMBRE 27 AM</vt:lpstr>
      <vt:lpstr>NOVIEMBRE 26 PM</vt:lpstr>
      <vt:lpstr>NOVIEMBRE 26 AM</vt:lpstr>
      <vt:lpstr>NOVIEMBRE 25 PM</vt:lpstr>
      <vt:lpstr>NOVIEMBRE 25 AM </vt:lpstr>
      <vt:lpstr>NOVIEMBRE 24 pm</vt:lpstr>
      <vt:lpstr>NOVIEMBRE 24 am</vt:lpstr>
      <vt:lpstr>NOVIEMBRE 23 PM  </vt:lpstr>
      <vt:lpstr>NOVIEMBRE 23 AM </vt:lpstr>
      <vt:lpstr>NOVIEMBRE 22 AM</vt:lpstr>
      <vt:lpstr>NOVIEMBRE 21 pm</vt:lpstr>
      <vt:lpstr>NOVIEMBRE 21 AM </vt:lpstr>
      <vt:lpstr>NOVIEMBRE 20 PM </vt:lpstr>
      <vt:lpstr>NOVIEMBRE 20 AM </vt:lpstr>
      <vt:lpstr>NOVIEMBRE 19 PM</vt:lpstr>
      <vt:lpstr>NOVIEMBRE 19 am</vt:lpstr>
      <vt:lpstr>NOVIEMBRE 18 AM (2)</vt:lpstr>
      <vt:lpstr>NOVIEMBRE 18 AM</vt:lpstr>
      <vt:lpstr>NOVIEMBRE 17 PM</vt:lpstr>
      <vt:lpstr>NOVIEMBRE 17 AM</vt:lpstr>
      <vt:lpstr>NOVIEMBRE 16 PM</vt:lpstr>
      <vt:lpstr>NOVIEMBRE 16  AM</vt:lpstr>
      <vt:lpstr>NOVIEMBRE 15  PM</vt:lpstr>
      <vt:lpstr>NOVIEMBRE 14 PM</vt:lpstr>
      <vt:lpstr>NOVIEMBRE 14 AM </vt:lpstr>
      <vt:lpstr>NOVIEMBRE 13 PM</vt:lpstr>
      <vt:lpstr>NOVIEMBRE 13 AM</vt:lpstr>
      <vt:lpstr>NOVIEMBRE 12 PM</vt:lpstr>
      <vt:lpstr>NOVIEMBRE 12 AM </vt:lpstr>
      <vt:lpstr>NOVIEMBRE 11 PM</vt:lpstr>
      <vt:lpstr>NOVIEMBRE 11 AM</vt:lpstr>
      <vt:lpstr>NOVIEMBRE 10 PM</vt:lpstr>
      <vt:lpstr>NOVIEMBRE 10 am</vt:lpstr>
      <vt:lpstr>NOVIEMBRE 09 PM </vt:lpstr>
      <vt:lpstr>NOVIEMBRE 09 AM</vt:lpstr>
      <vt:lpstr>NOVIEMBRE 8 PM </vt:lpstr>
      <vt:lpstr>NOVIEMBRE 8 AM</vt:lpstr>
      <vt:lpstr>NOVIEMBRE 7 PM</vt:lpstr>
      <vt:lpstr>NOVIEMBRE 7 AM</vt:lpstr>
      <vt:lpstr>NOVIEMBRE 6 PM</vt:lpstr>
      <vt:lpstr>NOVIEMBRE 6 AM</vt:lpstr>
      <vt:lpstr>NOVIEMBRE 5 PM </vt:lpstr>
      <vt:lpstr>NOVIEMBRE 5 AM</vt:lpstr>
      <vt:lpstr>NOVIEMBRE 4 PM </vt:lpstr>
      <vt:lpstr>NOVIEMBRE 4 AM</vt:lpstr>
      <vt:lpstr>NOVIEMBRE 3 PM</vt:lpstr>
      <vt:lpstr>NOVIEMBRE 3 AM </vt:lpstr>
      <vt:lpstr>NOVIEMBRE 2 PM</vt:lpstr>
      <vt:lpstr>NOVIEMBRE 2 AM</vt:lpstr>
      <vt:lpstr>NOVIEMBRE  PM </vt:lpstr>
      <vt:lpstr>NOVIEMBRE 1 AM </vt:lpstr>
      <vt:lpstr>'NOVIEMBRE  PM '!Área_de_impresión</vt:lpstr>
      <vt:lpstr>'NOVIEMBRE 09 AM'!Área_de_impresión</vt:lpstr>
      <vt:lpstr>'NOVIEMBRE 09 PM '!Área_de_impresión</vt:lpstr>
      <vt:lpstr>'NOVIEMBRE 1 AM '!Área_de_impresión</vt:lpstr>
      <vt:lpstr>'NOVIEMBRE 10 am'!Área_de_impresión</vt:lpstr>
      <vt:lpstr>'NOVIEMBRE 10 PM'!Área_de_impresión</vt:lpstr>
      <vt:lpstr>'NOVIEMBRE 11 AM'!Área_de_impresión</vt:lpstr>
      <vt:lpstr>'NOVIEMBRE 11 PM'!Área_de_impresión</vt:lpstr>
      <vt:lpstr>'NOVIEMBRE 12 AM '!Área_de_impresión</vt:lpstr>
      <vt:lpstr>'NOVIEMBRE 12 PM'!Área_de_impresión</vt:lpstr>
      <vt:lpstr>'NOVIEMBRE 13 AM'!Área_de_impresión</vt:lpstr>
      <vt:lpstr>'NOVIEMBRE 13 PM'!Área_de_impresión</vt:lpstr>
      <vt:lpstr>'NOVIEMBRE 14 AM '!Área_de_impresión</vt:lpstr>
      <vt:lpstr>'NOVIEMBRE 14 PM'!Área_de_impresión</vt:lpstr>
      <vt:lpstr>'NOVIEMBRE 15  PM'!Área_de_impresión</vt:lpstr>
      <vt:lpstr>'NOVIEMBRE 16  AM'!Área_de_impresión</vt:lpstr>
      <vt:lpstr>'NOVIEMBRE 16 PM'!Área_de_impresión</vt:lpstr>
      <vt:lpstr>'NOVIEMBRE 17 AM'!Área_de_impresión</vt:lpstr>
      <vt:lpstr>'NOVIEMBRE 17 PM'!Área_de_impresión</vt:lpstr>
      <vt:lpstr>'NOVIEMBRE 18 AM'!Área_de_impresión</vt:lpstr>
      <vt:lpstr>'NOVIEMBRE 18 AM (2)'!Área_de_impresión</vt:lpstr>
      <vt:lpstr>'NOVIEMBRE 19 am'!Área_de_impresión</vt:lpstr>
      <vt:lpstr>'NOVIEMBRE 19 PM'!Área_de_impresión</vt:lpstr>
      <vt:lpstr>'NOVIEMBRE 2 AM'!Área_de_impresión</vt:lpstr>
      <vt:lpstr>'NOVIEMBRE 2 PM'!Área_de_impresión</vt:lpstr>
      <vt:lpstr>'NOVIEMBRE 20 AM '!Área_de_impresión</vt:lpstr>
      <vt:lpstr>'NOVIEMBRE 20 PM '!Área_de_impresión</vt:lpstr>
      <vt:lpstr>'NOVIEMBRE 21 AM '!Área_de_impresión</vt:lpstr>
      <vt:lpstr>'NOVIEMBRE 21 pm'!Área_de_impresión</vt:lpstr>
      <vt:lpstr>'NOVIEMBRE 22 AM'!Área_de_impresión</vt:lpstr>
      <vt:lpstr>'NOVIEMBRE 23 AM '!Área_de_impresión</vt:lpstr>
      <vt:lpstr>'NOVIEMBRE 23 PM  '!Área_de_impresión</vt:lpstr>
      <vt:lpstr>'NOVIEMBRE 24 am'!Área_de_impresión</vt:lpstr>
      <vt:lpstr>'NOVIEMBRE 24 pm'!Área_de_impresión</vt:lpstr>
      <vt:lpstr>'NOVIEMBRE 25 AM '!Área_de_impresión</vt:lpstr>
      <vt:lpstr>'NOVIEMBRE 25 PM'!Área_de_impresión</vt:lpstr>
      <vt:lpstr>'NOVIEMBRE 26 AM'!Área_de_impresión</vt:lpstr>
      <vt:lpstr>'NOVIEMBRE 26 PM'!Área_de_impresión</vt:lpstr>
      <vt:lpstr>'NOVIEMBRE 27 AM'!Área_de_impresión</vt:lpstr>
      <vt:lpstr>'NOVIEMBRE 27 PM '!Área_de_impresión</vt:lpstr>
      <vt:lpstr>'NOVIEMBRE 28 AM '!Área_de_impresión</vt:lpstr>
      <vt:lpstr>'NOVIEMBRE 28 PM'!Área_de_impresión</vt:lpstr>
      <vt:lpstr>'NOVIEMBRE 29 AM '!Área_de_impresión</vt:lpstr>
      <vt:lpstr>'NOVIEMBRE 29 PM'!Área_de_impresión</vt:lpstr>
      <vt:lpstr>'NOVIEMBRE 3 AM '!Área_de_impresión</vt:lpstr>
      <vt:lpstr>'NOVIEMBRE 3 PM'!Área_de_impresión</vt:lpstr>
      <vt:lpstr>'NOVIEMBRE 30 AM'!Área_de_impresión</vt:lpstr>
      <vt:lpstr>'NOVIEMBRE 30 PM'!Área_de_impresión</vt:lpstr>
      <vt:lpstr>'NOVIEMBRE 4 AM'!Área_de_impresión</vt:lpstr>
      <vt:lpstr>'NOVIEMBRE 4 PM '!Área_de_impresión</vt:lpstr>
      <vt:lpstr>'NOVIEMBRE 5 AM'!Área_de_impresión</vt:lpstr>
      <vt:lpstr>'NOVIEMBRE 5 PM '!Área_de_impresión</vt:lpstr>
      <vt:lpstr>'NOVIEMBRE 6 AM'!Área_de_impresión</vt:lpstr>
      <vt:lpstr>'NOVIEMBRE 6 PM'!Área_de_impresión</vt:lpstr>
      <vt:lpstr>'NOVIEMBRE 7 AM'!Área_de_impresión</vt:lpstr>
      <vt:lpstr>'NOVIEMBRE 7 PM'!Área_de_impresión</vt:lpstr>
      <vt:lpstr>'NOVIEMBRE 8 AM'!Área_de_impresión</vt:lpstr>
      <vt:lpstr>'NOVIEMBRE 8 PM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2010-12-01T03:09:38Z</cp:lastPrinted>
  <dcterms:created xsi:type="dcterms:W3CDTF">2010-11-01T20:02:31Z</dcterms:created>
  <dcterms:modified xsi:type="dcterms:W3CDTF">2010-12-01T03:11:17Z</dcterms:modified>
</cp:coreProperties>
</file>