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1" activeTab="5"/>
  </bookViews>
  <sheets>
    <sheet name="FEB 29 PM " sheetId="57" r:id="rId1"/>
    <sheet name="FEB 29 AM " sheetId="56" r:id="rId2"/>
    <sheet name="FEB 28 PM " sheetId="55" r:id="rId3"/>
    <sheet name="FEB 28 AM" sheetId="54" r:id="rId4"/>
    <sheet name="FEB 27 PM " sheetId="53" r:id="rId5"/>
    <sheet name="FEB 27 AM " sheetId="52" r:id="rId6"/>
    <sheet name="FEB 26 PM" sheetId="51" r:id="rId7"/>
    <sheet name="FEB 26 AM " sheetId="50" r:id="rId8"/>
    <sheet name="FEB 25 PM" sheetId="49" r:id="rId9"/>
    <sheet name="FEB 25 AM " sheetId="48" r:id="rId10"/>
    <sheet name="FEB 24 PM" sheetId="47" r:id="rId11"/>
    <sheet name="FEB 24 AM" sheetId="46" r:id="rId12"/>
    <sheet name="FEB 23 PM" sheetId="45" r:id="rId13"/>
    <sheet name="FEB 23 AM" sheetId="44" r:id="rId14"/>
    <sheet name="FEB 22 pm" sheetId="43" r:id="rId15"/>
    <sheet name="FEB 22 AM " sheetId="42" r:id="rId16"/>
    <sheet name="FEB 21 PM " sheetId="41" r:id="rId17"/>
    <sheet name="FEB 21 AM" sheetId="40" r:id="rId18"/>
    <sheet name="FEB 20 PM " sheetId="39" r:id="rId19"/>
    <sheet name="FEB 20 AM" sheetId="38" r:id="rId20"/>
    <sheet name="FEB 19 PM" sheetId="37" r:id="rId21"/>
    <sheet name="FEB 19 am " sheetId="36" r:id="rId22"/>
    <sheet name="FEB 18 PM" sheetId="35" r:id="rId23"/>
    <sheet name="FEB 18 AM " sheetId="34" r:id="rId24"/>
    <sheet name="FEB 17 PM" sheetId="33" r:id="rId25"/>
    <sheet name="FEB 17 AM" sheetId="32" r:id="rId26"/>
    <sheet name="FEB 16 PM" sheetId="31" r:id="rId27"/>
    <sheet name="FEB 16 AM" sheetId="30" r:id="rId28"/>
    <sheet name="FEB 15 PM" sheetId="29" r:id="rId29"/>
    <sheet name="FEB 15 AM " sheetId="28" r:id="rId30"/>
    <sheet name="FEB 14PM" sheetId="27" r:id="rId31"/>
    <sheet name="FEB 14 AM " sheetId="26" r:id="rId32"/>
    <sheet name="FEB 13 PM" sheetId="25" r:id="rId33"/>
    <sheet name="FEB 13 AM" sheetId="24" r:id="rId34"/>
    <sheet name="FEB 12 PM" sheetId="23" r:id="rId35"/>
    <sheet name="FEB 12 AM" sheetId="22" r:id="rId36"/>
    <sheet name="FEB 11 PM" sheetId="21" r:id="rId37"/>
    <sheet name="FEB 11 AM " sheetId="20" r:id="rId38"/>
    <sheet name="FEB 10 PM " sheetId="19" r:id="rId39"/>
    <sheet name="FEB 10 AM " sheetId="18" r:id="rId40"/>
    <sheet name="FEB 9 PM" sheetId="17" r:id="rId41"/>
    <sheet name="FEB 9 am" sheetId="16" r:id="rId42"/>
    <sheet name="FEB 8 PM." sheetId="15" r:id="rId43"/>
    <sheet name="FEB 8 AM " sheetId="14" r:id="rId44"/>
    <sheet name="FEB 7 AM - PM" sheetId="13" r:id="rId45"/>
    <sheet name="FEB 6 PM" sheetId="12" r:id="rId46"/>
    <sheet name="FEB 6 AM" sheetId="11" r:id="rId47"/>
    <sheet name="FEB 5 PM " sheetId="10" r:id="rId48"/>
    <sheet name="FEB 5 AM " sheetId="9" r:id="rId49"/>
    <sheet name="FEB 04 PM" sheetId="8" r:id="rId50"/>
    <sheet name="FEB 04 AM " sheetId="7" r:id="rId51"/>
    <sheet name="FEB 03 PM" sheetId="6" r:id="rId52"/>
    <sheet name="FEB 03 AM " sheetId="5" r:id="rId53"/>
    <sheet name="FEB 02 PM" sheetId="4" r:id="rId54"/>
    <sheet name="FEB 02 AM" sheetId="3" r:id="rId55"/>
    <sheet name="FEBRERO 1 PM" sheetId="2" r:id="rId56"/>
    <sheet name="FEBRERO 1 AM " sheetId="1" r:id="rId57"/>
  </sheets>
  <definedNames>
    <definedName name="_xlnm.Print_Area" localSheetId="54">'FEB 02 AM'!$A$1:$N$43</definedName>
    <definedName name="_xlnm.Print_Area" localSheetId="53">'FEB 02 PM'!$A$1:$N$43</definedName>
    <definedName name="_xlnm.Print_Area" localSheetId="52">'FEB 03 AM '!$A$1:$N$43</definedName>
    <definedName name="_xlnm.Print_Area" localSheetId="39">'FEB 10 AM '!$A$1:$N$43</definedName>
    <definedName name="_xlnm.Print_Area" localSheetId="38">'FEB 10 PM '!$A$1:$N$43</definedName>
    <definedName name="_xlnm.Print_Area" localSheetId="36">'FEB 11 PM'!$A$1:$N$43</definedName>
    <definedName name="_xlnm.Print_Area" localSheetId="35">'FEB 12 AM'!$A$1:$N$43</definedName>
    <definedName name="_xlnm.Print_Area" localSheetId="34">'FEB 12 PM'!$A$1:$N$43</definedName>
    <definedName name="_xlnm.Print_Area" localSheetId="33">'FEB 13 AM'!$A$1:$N$43</definedName>
    <definedName name="_xlnm.Print_Area" localSheetId="32">'FEB 13 PM'!$A$1:$N$43</definedName>
    <definedName name="_xlnm.Print_Area" localSheetId="31">'FEB 14 AM '!$A$1:$N$43</definedName>
    <definedName name="_xlnm.Print_Area" localSheetId="30">'FEB 14PM'!$A$1:$N$43</definedName>
    <definedName name="_xlnm.Print_Area" localSheetId="28">'FEB 15 PM'!$A$1:$N$43</definedName>
    <definedName name="_xlnm.Print_Area" localSheetId="27">'FEB 16 AM'!$A$1:$N$43</definedName>
    <definedName name="_xlnm.Print_Area" localSheetId="26">'FEB 16 PM'!$A$1:$N$43</definedName>
    <definedName name="_xlnm.Print_Area" localSheetId="25">'FEB 17 AM'!$A$1:$N$43</definedName>
    <definedName name="_xlnm.Print_Area" localSheetId="24">'FEB 17 PM'!$A$1:$N$43</definedName>
    <definedName name="_xlnm.Print_Area" localSheetId="21">'FEB 19 am '!$A$1:$N$43</definedName>
    <definedName name="_xlnm.Print_Area" localSheetId="20">'FEB 19 PM'!$A$1:$N$43</definedName>
    <definedName name="_xlnm.Print_Area" localSheetId="19">'FEB 20 AM'!$A$1:$N$43</definedName>
    <definedName name="_xlnm.Print_Area" localSheetId="18">'FEB 20 PM '!$A$1:$N$43</definedName>
    <definedName name="_xlnm.Print_Area" localSheetId="17">'FEB 21 AM'!$A$1:$N$43</definedName>
    <definedName name="_xlnm.Print_Area" localSheetId="9">'FEB 25 AM '!$A$1:$N$43</definedName>
    <definedName name="_xlnm.Print_Area" localSheetId="8">'FEB 25 PM'!$A$1:$N$43</definedName>
    <definedName name="_xlnm.Print_Area" localSheetId="7">'FEB 26 AM '!$A$1:$N$43</definedName>
    <definedName name="_xlnm.Print_Area" localSheetId="6">'FEB 26 PM'!$A$1:$N$43</definedName>
    <definedName name="_xlnm.Print_Area" localSheetId="4">'FEB 27 PM '!$A$1:$N$43</definedName>
    <definedName name="_xlnm.Print_Area" localSheetId="3">'FEB 28 AM'!$A$1:$N$43</definedName>
    <definedName name="_xlnm.Print_Area" localSheetId="0">'FEB 29 PM '!$A$1:$N$35</definedName>
    <definedName name="_xlnm.Print_Area" localSheetId="48">'FEB 5 AM '!$A$1:$N$43</definedName>
    <definedName name="_xlnm.Print_Area" localSheetId="47">'FEB 5 PM '!$A$1:$N$43</definedName>
    <definedName name="_xlnm.Print_Area" localSheetId="46">'FEB 6 AM'!$A$1:$N$43</definedName>
    <definedName name="_xlnm.Print_Area" localSheetId="45">'FEB 6 PM'!$A$1:$N$43</definedName>
    <definedName name="_xlnm.Print_Area" localSheetId="43">'FEB 8 AM '!$A$1:$N$43</definedName>
    <definedName name="_xlnm.Print_Area" localSheetId="42">'FEB 8 PM.'!$A$1:$N$43</definedName>
    <definedName name="_xlnm.Print_Area" localSheetId="41">'FEB 9 am'!$A$1:$N$43</definedName>
    <definedName name="_xlnm.Print_Area" localSheetId="40">'FEB 9 PM'!$A$1:$N$43</definedName>
    <definedName name="_xlnm.Print_Area" localSheetId="56">'FEBRERO 1 AM '!$A$1:$N$43</definedName>
    <definedName name="_xlnm.Print_Area" localSheetId="55">'FEBRERO 1 PM'!$A$1:$N$43</definedName>
  </definedNames>
  <calcPr calcId="124519"/>
</workbook>
</file>

<file path=xl/calcChain.xml><?xml version="1.0" encoding="utf-8"?>
<calcChain xmlns="http://schemas.openxmlformats.org/spreadsheetml/2006/main">
  <c r="C33" i="57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N35" i="56"/>
  <c r="N36"/>
  <c r="N37"/>
  <c r="N38"/>
  <c r="N39"/>
  <c r="N40"/>
  <c r="N41"/>
  <c r="N42"/>
  <c r="N43"/>
  <c r="N62"/>
  <c r="N63"/>
  <c r="N64"/>
  <c r="N65"/>
  <c r="N66"/>
  <c r="N67"/>
  <c r="N68"/>
  <c r="N69"/>
  <c r="N70"/>
  <c r="N23"/>
  <c r="N24"/>
  <c r="N25"/>
  <c r="N26"/>
  <c r="N27"/>
  <c r="N28"/>
  <c r="N29"/>
  <c r="N30"/>
  <c r="N31"/>
  <c r="N32"/>
  <c r="N33"/>
  <c r="N34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71"/>
  <c r="N72"/>
  <c r="C91"/>
  <c r="C93" s="1"/>
  <c r="M86"/>
  <c r="L86"/>
  <c r="K86"/>
  <c r="J86"/>
  <c r="N86" s="1"/>
  <c r="I86"/>
  <c r="G86"/>
  <c r="N84"/>
  <c r="N83"/>
  <c r="N82"/>
  <c r="N81"/>
  <c r="N80"/>
  <c r="N79"/>
  <c r="N78"/>
  <c r="N77"/>
  <c r="N76"/>
  <c r="N75"/>
  <c r="N74"/>
  <c r="N73"/>
  <c r="N22"/>
  <c r="N21"/>
  <c r="N20"/>
  <c r="N19"/>
  <c r="N18"/>
  <c r="N17"/>
  <c r="N16"/>
  <c r="N15"/>
  <c r="N14"/>
  <c r="N13"/>
  <c r="N12"/>
  <c r="N11"/>
  <c r="N10"/>
  <c r="N9"/>
  <c r="N8"/>
  <c r="N7"/>
  <c r="N6"/>
  <c r="N85" s="1"/>
  <c r="C41" i="55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4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3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2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0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9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8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7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6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5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4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3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2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0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9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8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7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6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5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4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3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2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0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9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5" i="28"/>
  <c r="N8"/>
  <c r="C4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C41" i="27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6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5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4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3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2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0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9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8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10" i="17"/>
  <c r="C4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9"/>
  <c r="N8"/>
  <c r="N7"/>
  <c r="N6"/>
  <c r="N35" s="1"/>
  <c r="C41" i="16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4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3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2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0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9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8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7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6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11" i="4"/>
  <c r="C41"/>
  <c r="C43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0"/>
  <c r="N9"/>
  <c r="N8"/>
  <c r="N7"/>
  <c r="N6"/>
  <c r="N35" s="1"/>
  <c r="M36" i="3"/>
  <c r="C41"/>
  <c r="C43" s="1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"/>
  <c r="C43" s="1"/>
  <c r="M36"/>
  <c r="L36"/>
  <c r="K36"/>
  <c r="J36"/>
  <c r="N36" s="1"/>
  <c r="I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</calcChain>
</file>

<file path=xl/sharedStrings.xml><?xml version="1.0" encoding="utf-8"?>
<sst xmlns="http://schemas.openxmlformats.org/spreadsheetml/2006/main" count="2241" uniqueCount="422">
  <si>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</si>
  <si>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</si>
  <si>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</si>
  <si>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</si>
  <si>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</si>
  <si>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</si>
  <si>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</si>
  <si>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</si>
  <si>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</si>
  <si>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</si>
  <si>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</si>
  <si>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</si>
  <si>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</si>
  <si>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</si>
  <si>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</si>
  <si>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</si>
  <si>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</si>
  <si>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</si>
  <si>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</si>
  <si>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</si>
  <si>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</si>
  <si>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</si>
  <si>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</si>
  <si>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</si>
  <si>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JOSE</t>
  </si>
  <si>
    <t>AM</t>
  </si>
  <si>
    <t>ALEXANDRE MUNGER</t>
  </si>
  <si>
    <t>ORBITZ</t>
  </si>
  <si>
    <t>KEVIN</t>
  </si>
  <si>
    <t>WK</t>
  </si>
  <si>
    <t>CAFÉ L REY</t>
  </si>
  <si>
    <t>CO</t>
  </si>
  <si>
    <t xml:space="preserve">JOSE MARIA </t>
  </si>
  <si>
    <t>DESPEGAR.COM</t>
  </si>
  <si>
    <t>CARLOS</t>
  </si>
  <si>
    <t>DARIN</t>
  </si>
  <si>
    <t>MARVIN</t>
  </si>
  <si>
    <t>V # 4994</t>
  </si>
  <si>
    <t>CHRISTINA STAIN</t>
  </si>
  <si>
    <t>SELECT CR</t>
  </si>
  <si>
    <t>RESERVA 7402-7480</t>
  </si>
  <si>
    <t>DESTINO TROPICAL</t>
  </si>
  <si>
    <t>PEDRO</t>
  </si>
  <si>
    <t>BEBIDAS</t>
  </si>
  <si>
    <t>PM</t>
  </si>
  <si>
    <t>DANIEL</t>
  </si>
  <si>
    <t>STACEY O</t>
  </si>
  <si>
    <t>YVON S</t>
  </si>
  <si>
    <t>34</t>
  </si>
  <si>
    <t>PRODESA</t>
  </si>
  <si>
    <t>CR PARADISE</t>
  </si>
  <si>
    <t>TIFFANY</t>
  </si>
  <si>
    <t>PAIVI</t>
  </si>
  <si>
    <t>SANDY</t>
  </si>
  <si>
    <t>CR DESTINATION</t>
  </si>
  <si>
    <t>PATRICK S</t>
  </si>
  <si>
    <t>CE DREAM TRAVEL</t>
  </si>
  <si>
    <t>DENNIS</t>
  </si>
  <si>
    <t>FERNANDO</t>
  </si>
  <si>
    <t>CENTRAL AMERICA LIFE FLIGHT</t>
  </si>
  <si>
    <t>VARIOS</t>
  </si>
  <si>
    <t>EXPLORE CC</t>
  </si>
  <si>
    <t>VIAJES ESPECIALES SA</t>
  </si>
  <si>
    <t>MAXWELL</t>
  </si>
  <si>
    <t>MARGARET</t>
  </si>
  <si>
    <t>GECKO TRAIL</t>
  </si>
  <si>
    <t>EVELYN</t>
  </si>
  <si>
    <t>V : 4995</t>
  </si>
  <si>
    <t>RICHARD</t>
  </si>
  <si>
    <t>CAROLINA</t>
  </si>
  <si>
    <t>EVELYNA</t>
  </si>
  <si>
    <t xml:space="preserve">WK </t>
  </si>
  <si>
    <t>V=4996</t>
  </si>
  <si>
    <t xml:space="preserve">CATHY SEELEY </t>
  </si>
  <si>
    <t>V=4997</t>
  </si>
  <si>
    <t>JEAN -JACQUES BERSET</t>
  </si>
  <si>
    <t xml:space="preserve">HREMAN CORDERO </t>
  </si>
  <si>
    <t>EMINENT LOGISTIC</t>
  </si>
  <si>
    <t xml:space="preserve">CO </t>
  </si>
  <si>
    <t xml:space="preserve">KARO </t>
  </si>
  <si>
    <t>14</t>
  </si>
  <si>
    <t>FRANCISCO MORALES</t>
  </si>
  <si>
    <t>50</t>
  </si>
  <si>
    <t>JORGE ROMERO GRANADO</t>
  </si>
  <si>
    <t>GECKO TRAILS</t>
  </si>
  <si>
    <t xml:space="preserve">JIM </t>
  </si>
  <si>
    <t>BRYAN</t>
  </si>
  <si>
    <t>ANA LIGIA</t>
  </si>
  <si>
    <t>ITHAR</t>
  </si>
  <si>
    <t>V=4998-4999-5000</t>
  </si>
  <si>
    <t>ARENAL EVERFGREEN</t>
  </si>
  <si>
    <t xml:space="preserve">PM </t>
  </si>
  <si>
    <t>WKI</t>
  </si>
  <si>
    <t>JUSTIN</t>
  </si>
  <si>
    <t>STEVEN</t>
  </si>
  <si>
    <t>WKT</t>
  </si>
  <si>
    <t>BI</t>
  </si>
  <si>
    <t>CLINT BELL</t>
  </si>
  <si>
    <t>CATHY</t>
  </si>
  <si>
    <t>V=5002</t>
  </si>
  <si>
    <t>ROXANA VERDINI</t>
  </si>
  <si>
    <t>V=5003-5004</t>
  </si>
  <si>
    <t>GRUPO PAMELA SCHAEFER</t>
  </si>
  <si>
    <t>COSTARICAN RESOURCE</t>
  </si>
  <si>
    <t>DONNA BANACH</t>
  </si>
  <si>
    <t xml:space="preserve">CR STUDY TOURS </t>
  </si>
  <si>
    <t>IVONNE BRENES FONSECA</t>
  </si>
  <si>
    <t xml:space="preserve">THOMAS TABUSSI </t>
  </si>
  <si>
    <t>AM-PM</t>
  </si>
  <si>
    <t>JULIANA</t>
  </si>
  <si>
    <t>CAFÉ REY</t>
  </si>
  <si>
    <t>ITAL</t>
  </si>
  <si>
    <t>ZEH</t>
  </si>
  <si>
    <t>VALERIE</t>
  </si>
  <si>
    <t>EXPEDIA</t>
  </si>
  <si>
    <t>DIANE</t>
  </si>
  <si>
    <t>GARY</t>
  </si>
  <si>
    <t>KAMIL</t>
  </si>
  <si>
    <t>MICHEL</t>
  </si>
  <si>
    <t>PIERRE</t>
  </si>
  <si>
    <t>JANINE</t>
  </si>
  <si>
    <t>TURISMO RECEPTIVO PENTA S.A.</t>
  </si>
  <si>
    <t>ERIK</t>
  </si>
  <si>
    <t>ANDRES</t>
  </si>
  <si>
    <t>SUPRO</t>
  </si>
  <si>
    <t>JOSIMAR</t>
  </si>
  <si>
    <t>7</t>
  </si>
  <si>
    <t>PETER KOVACS</t>
  </si>
  <si>
    <t>SKY NET TOURS</t>
  </si>
  <si>
    <t>5</t>
  </si>
  <si>
    <t>MATT SAMPOSON</t>
  </si>
  <si>
    <t>CR PARADICE</t>
  </si>
  <si>
    <t>23</t>
  </si>
  <si>
    <t>MARIETTA</t>
  </si>
  <si>
    <t>8</t>
  </si>
  <si>
    <t>WILLIAM</t>
  </si>
  <si>
    <t>VIAJES ESPECIALES S.A</t>
  </si>
  <si>
    <t>CENTURY METALS</t>
  </si>
  <si>
    <t>V= 5006</t>
  </si>
  <si>
    <t>PETER</t>
  </si>
  <si>
    <t>LA FACTURA 40577  NULA</t>
  </si>
  <si>
    <t>TECNICA UNIVERSAL</t>
  </si>
  <si>
    <t>HYCOM</t>
  </si>
  <si>
    <t>AGROCOMERCIAL  DE GRECIA</t>
  </si>
  <si>
    <t>DARIO</t>
  </si>
  <si>
    <t>4</t>
  </si>
  <si>
    <t xml:space="preserve">HEBERT HAL </t>
  </si>
  <si>
    <t xml:space="preserve">GECKO TRAIL </t>
  </si>
  <si>
    <t xml:space="preserve">GRUPO BI COSTA RICA </t>
  </si>
  <si>
    <t xml:space="preserve">BI COSTA RICA </t>
  </si>
  <si>
    <t xml:space="preserve">ROY MANN </t>
  </si>
  <si>
    <t xml:space="preserve">COSTA RICA PARADISE </t>
  </si>
  <si>
    <t xml:space="preserve">WILLIAM HARRIS </t>
  </si>
  <si>
    <t>JOANNA</t>
  </si>
  <si>
    <t>24</t>
  </si>
  <si>
    <t xml:space="preserve">MR COX </t>
  </si>
  <si>
    <t>22</t>
  </si>
  <si>
    <t xml:space="preserve">ORBITZ </t>
  </si>
  <si>
    <t>JACQUES PALOC</t>
  </si>
  <si>
    <t>NADEJA SERMERJIEV</t>
  </si>
  <si>
    <t>ANA AGUIRRE</t>
  </si>
  <si>
    <t>V= 5008/5009</t>
  </si>
  <si>
    <t>JONAS</t>
  </si>
  <si>
    <t>MARLON</t>
  </si>
  <si>
    <t>FACTURAS # 40595 Y 40596 NULAS POR LA FECHA MAL REGISTRADA-DANIEL</t>
  </si>
  <si>
    <t>LEONEL SOLIS</t>
  </si>
  <si>
    <t>DANIEL CORELLA</t>
  </si>
  <si>
    <t>V=5005</t>
  </si>
  <si>
    <t>MARCIO</t>
  </si>
  <si>
    <t>VANINA</t>
  </si>
  <si>
    <t>ROBERT</t>
  </si>
  <si>
    <t>v=5011</t>
  </si>
  <si>
    <t>MARILENE LEHOUX</t>
  </si>
  <si>
    <t>DESAFIO M</t>
  </si>
  <si>
    <t>KIMBERLEE WILDING</t>
  </si>
  <si>
    <t>17</t>
  </si>
  <si>
    <t>GUILLERMO PACHECO</t>
  </si>
  <si>
    <t xml:space="preserve">MANDL </t>
  </si>
  <si>
    <t>TURISMO RECEPTIVO</t>
  </si>
  <si>
    <t>KENNETH</t>
  </si>
  <si>
    <t>MARTIN</t>
  </si>
  <si>
    <t>DIACHI</t>
  </si>
  <si>
    <t>V: 5012-5013</t>
  </si>
  <si>
    <t xml:space="preserve">JOSEPH </t>
  </si>
  <si>
    <t>DAMARIS PORRAS</t>
  </si>
  <si>
    <t xml:space="preserve">TIM </t>
  </si>
  <si>
    <t>TRAVELOCITY</t>
  </si>
  <si>
    <t>V=5014</t>
  </si>
  <si>
    <t>SONY CR</t>
  </si>
  <si>
    <t>ARTURO</t>
  </si>
  <si>
    <t>AMKA GREEN</t>
  </si>
  <si>
    <t>PHILIP</t>
  </si>
  <si>
    <t>COAST TO COAST</t>
  </si>
  <si>
    <t>19</t>
  </si>
  <si>
    <t xml:space="preserve">JONAS </t>
  </si>
  <si>
    <t>OUT ADVENTURE</t>
  </si>
  <si>
    <t>OUT ADVETURES</t>
  </si>
  <si>
    <t>KENNETH JARA</t>
  </si>
  <si>
    <t>CO-DISTRIBUIDORA J&amp;C</t>
  </si>
  <si>
    <t>JOSE ANGEL RODRIGUEZ</t>
  </si>
  <si>
    <t>27</t>
  </si>
  <si>
    <t>CARLOS BADILLA</t>
  </si>
  <si>
    <t>CAFÉ EL REY</t>
  </si>
  <si>
    <t>GEGAUFF</t>
  </si>
  <si>
    <t>CREO TRAVEL SRL</t>
  </si>
  <si>
    <t>FREDDY</t>
  </si>
  <si>
    <t>UNIVERSIDAD COSTA RICA</t>
  </si>
  <si>
    <t>ROBERT STRONG</t>
  </si>
  <si>
    <t>V= 5015</t>
  </si>
  <si>
    <t>LORI</t>
  </si>
  <si>
    <t>V 5017</t>
  </si>
  <si>
    <t>V 5018</t>
  </si>
  <si>
    <t>TED</t>
  </si>
  <si>
    <t>V 5016</t>
  </si>
  <si>
    <t>40-50</t>
  </si>
  <si>
    <t>MARSHA</t>
  </si>
  <si>
    <t>RANDALL</t>
  </si>
  <si>
    <t>LA FACTURA 40644 ES NULA</t>
  </si>
  <si>
    <t>TAD</t>
  </si>
  <si>
    <t>VACATION CITY CR</t>
  </si>
  <si>
    <t>RICK/SAM</t>
  </si>
  <si>
    <t>CAFÉ BRITT</t>
  </si>
  <si>
    <t>WARNER</t>
  </si>
  <si>
    <t>PICO &amp; LIASA</t>
  </si>
  <si>
    <t>COSTA RICAN RESOURCE</t>
  </si>
  <si>
    <t>PERSONA EXTRA</t>
  </si>
  <si>
    <t>13</t>
  </si>
  <si>
    <t>CREDOMATIC</t>
  </si>
  <si>
    <t>10</t>
  </si>
  <si>
    <t>V 5019</t>
  </si>
  <si>
    <t>RICH DZIUBLA</t>
  </si>
  <si>
    <t>FAM BANKS</t>
  </si>
  <si>
    <t>V 5021</t>
  </si>
  <si>
    <t>TEDY</t>
  </si>
  <si>
    <t>EXPLRE CC</t>
  </si>
  <si>
    <t>11</t>
  </si>
  <si>
    <t xml:space="preserve">EUGENE DAVIS </t>
  </si>
  <si>
    <t>DSY</t>
  </si>
  <si>
    <t>TEDY ENTERPRISE AND PROD</t>
  </si>
  <si>
    <t>YOSEF NAWL</t>
  </si>
  <si>
    <t>ANYWHERE COSTA RICA</t>
  </si>
  <si>
    <t>12</t>
  </si>
  <si>
    <t>NICOLE SABARA</t>
  </si>
  <si>
    <t>KARO</t>
  </si>
  <si>
    <t>XAIZ CESARIA</t>
  </si>
  <si>
    <t>ANDRES QUESADA</t>
  </si>
  <si>
    <t>JUANA CAMPOS</t>
  </si>
  <si>
    <t>V=5024</t>
  </si>
  <si>
    <t>CARRILLO TOURS</t>
  </si>
  <si>
    <t>JOSEF</t>
  </si>
  <si>
    <t>CAROL</t>
  </si>
  <si>
    <t>NICOLE</t>
  </si>
  <si>
    <t>V : 5023</t>
  </si>
  <si>
    <t>HERNANDO</t>
  </si>
  <si>
    <t>GABRIEL</t>
  </si>
  <si>
    <t>CARLA</t>
  </si>
  <si>
    <t>STAFF</t>
  </si>
  <si>
    <t>EL FAHIM</t>
  </si>
  <si>
    <t>BOOTSMAN</t>
  </si>
  <si>
    <t>UNICO TRAVEL SA</t>
  </si>
  <si>
    <t>ECOLE VIAJES</t>
  </si>
  <si>
    <t>GRUPO AMERICA BIKE</t>
  </si>
  <si>
    <t>GRUPO CR ADVENTURE</t>
  </si>
  <si>
    <t>BOLIVAR</t>
  </si>
  <si>
    <t>V=5025</t>
  </si>
  <si>
    <t>BRENT STRAF</t>
  </si>
  <si>
    <t>V=5027-5028</t>
  </si>
  <si>
    <t>L1</t>
  </si>
  <si>
    <t xml:space="preserve">CAFÉ EL REY </t>
  </si>
  <si>
    <t xml:space="preserve">NICK </t>
  </si>
  <si>
    <t>V=5026</t>
  </si>
  <si>
    <t xml:space="preserve">DESAFIO LA FORTUNA </t>
  </si>
  <si>
    <t>THOMAS HALLIDAY</t>
  </si>
  <si>
    <t>JACQUELINE DURAN</t>
  </si>
  <si>
    <t>CARMEN BUSSIERE</t>
  </si>
  <si>
    <t>18</t>
  </si>
  <si>
    <t>MICHAEL JOCHIM</t>
  </si>
  <si>
    <t>ALLAN O MALLEY</t>
  </si>
  <si>
    <t>V=5029</t>
  </si>
  <si>
    <t xml:space="preserve">MARIO MONTERO </t>
  </si>
  <si>
    <t xml:space="preserve">LA OLAS S.A. </t>
  </si>
  <si>
    <t>24-25</t>
  </si>
  <si>
    <t xml:space="preserve">ALEXANDRE ALVIN </t>
  </si>
  <si>
    <t>ALLAN</t>
  </si>
  <si>
    <t>V 5030-5031</t>
  </si>
  <si>
    <t>JUAN CARLOS</t>
  </si>
  <si>
    <t>16</t>
  </si>
  <si>
    <t>TAVO</t>
  </si>
  <si>
    <t>AFRO COMERCIAL DE C</t>
  </si>
  <si>
    <t>AMERIKA BIKE</t>
  </si>
  <si>
    <t>COSTA A COSTA</t>
  </si>
  <si>
    <t>CAPTIVATIN COSTA RICA</t>
  </si>
  <si>
    <t>VESA TOUR</t>
  </si>
  <si>
    <t xml:space="preserve">CHARLES </t>
  </si>
  <si>
    <t>MATILDE</t>
  </si>
  <si>
    <t>DEBBIE</t>
  </si>
  <si>
    <t>MIGUEL SANDOVAL</t>
  </si>
  <si>
    <t>RAYMOND</t>
  </si>
  <si>
    <t>EMINENT LOGISTICS</t>
  </si>
  <si>
    <t>JOHN SOUTAR</t>
  </si>
  <si>
    <t>V=5032</t>
  </si>
  <si>
    <t>ADRIAN RAMIREZ</t>
  </si>
  <si>
    <t>COSTA RICA SELECTO S.A.</t>
  </si>
  <si>
    <t>FRANCISCO ANTEL</t>
  </si>
  <si>
    <t>ANTONELLA ZAZZINI</t>
  </si>
  <si>
    <t>SHIRLEY JOHNSTON</t>
  </si>
  <si>
    <t>V=5033</t>
  </si>
  <si>
    <t>V #5034</t>
  </si>
  <si>
    <t>FACEY</t>
  </si>
  <si>
    <t>VINKE</t>
  </si>
  <si>
    <t>ESTEBAN</t>
  </si>
  <si>
    <t>ALEXANDRE</t>
  </si>
  <si>
    <t>BRIAN HOOK</t>
  </si>
  <si>
    <t>LUIS MUÑOZ</t>
  </si>
  <si>
    <t>VETIM S.A.</t>
  </si>
  <si>
    <t>FAC NULA #40728</t>
  </si>
  <si>
    <t>26</t>
  </si>
  <si>
    <t>MARY BOYLE</t>
  </si>
  <si>
    <t>DANIELLE GARLAND</t>
  </si>
  <si>
    <t>GAYE JEANNE</t>
  </si>
  <si>
    <t>YOSEF NAWI</t>
  </si>
  <si>
    <t>PRASHANT PUNAJBI</t>
  </si>
  <si>
    <t>DESAFIO MONTEVERDE</t>
  </si>
  <si>
    <t>ERIKSON</t>
  </si>
  <si>
    <t>MARK</t>
  </si>
  <si>
    <t>V: 5037</t>
  </si>
  <si>
    <t>SAM</t>
  </si>
  <si>
    <t>V : 5038</t>
  </si>
  <si>
    <t>SILVINA</t>
  </si>
  <si>
    <t xml:space="preserve">PEDRO </t>
  </si>
  <si>
    <t>NEIL</t>
  </si>
  <si>
    <t>9</t>
  </si>
  <si>
    <t xml:space="preserve">MARIA </t>
  </si>
  <si>
    <t>BRIAN</t>
  </si>
  <si>
    <t>V=5036</t>
  </si>
  <si>
    <t>DANIELA</t>
  </si>
  <si>
    <t>V=5040</t>
  </si>
  <si>
    <t>20</t>
  </si>
  <si>
    <t>TORNECA</t>
  </si>
  <si>
    <t xml:space="preserve">CAROLINA </t>
  </si>
  <si>
    <t>MR JONSSON &amp;SAMUELSSON</t>
  </si>
  <si>
    <t>CR DREAM TRAVEL</t>
  </si>
  <si>
    <t xml:space="preserve">JEREMY LOPEZ </t>
  </si>
  <si>
    <t>COCA COLA FEMSA</t>
  </si>
  <si>
    <t xml:space="preserve">TODD LYONS </t>
  </si>
  <si>
    <t>MAGAERS SCOTT</t>
  </si>
  <si>
    <t xml:space="preserve">EXPEDIA </t>
  </si>
  <si>
    <t>SHUR ITAAL</t>
  </si>
  <si>
    <t>CAFER EL REY S.A.</t>
  </si>
  <si>
    <t>DOLENUCK</t>
  </si>
  <si>
    <t>LAI CLIFF</t>
  </si>
  <si>
    <t>PREE DONNA</t>
  </si>
  <si>
    <t xml:space="preserve">CARRENO RAMIREZ </t>
  </si>
  <si>
    <t>RUMPF JONAS</t>
  </si>
  <si>
    <t xml:space="preserve">TABOR WILLIAM </t>
  </si>
  <si>
    <t xml:space="preserve">DISTLER ANDREAS </t>
  </si>
  <si>
    <t>LONDONO NATALIA</t>
  </si>
  <si>
    <t>CALLAGHAN DIANE</t>
  </si>
  <si>
    <t>REED SHELLEY</t>
  </si>
  <si>
    <t>HAINES PHIL</t>
  </si>
  <si>
    <t xml:space="preserve">LESCHER LORI </t>
  </si>
  <si>
    <t xml:space="preserve">RAULY STEPHANE </t>
  </si>
  <si>
    <t>QUESADA ANDRES</t>
  </si>
  <si>
    <t>NICOLAZZO ADAM</t>
  </si>
  <si>
    <t>PRUETT KELLY</t>
  </si>
  <si>
    <t>STOBBART</t>
  </si>
  <si>
    <t>SEMEDO ANA</t>
  </si>
  <si>
    <t>CATHY DICKINSONQ</t>
  </si>
  <si>
    <t>VIAJES SIN FRONTERAS</t>
  </si>
  <si>
    <t xml:space="preserve">MR DAICHI NOBORIO </t>
  </si>
  <si>
    <t>VERDINI ROXANA</t>
  </si>
  <si>
    <t>NEIL KILEY</t>
  </si>
  <si>
    <t xml:space="preserve">ORBEST MARIA </t>
  </si>
  <si>
    <t>HERRERA FLAVIA</t>
  </si>
  <si>
    <t>ROSALES MARIANO</t>
  </si>
  <si>
    <t xml:space="preserve">MEYEBOVSKY MARCELA </t>
  </si>
  <si>
    <t>PERDOMO LETICIA</t>
  </si>
  <si>
    <t>AOSTRI MARIA VICTORIA</t>
  </si>
  <si>
    <t>FERRER MARCHESINI</t>
  </si>
  <si>
    <t>ZANATELLO MARIO HECTOR</t>
  </si>
  <si>
    <t>MATURAN ADRIANA</t>
  </si>
  <si>
    <t>POLCARO FERRES</t>
  </si>
  <si>
    <t xml:space="preserve">RAMBLERS GROUP </t>
  </si>
  <si>
    <t xml:space="preserve">CAMINO TRAVEL </t>
  </si>
  <si>
    <t>GRUPO EXODUS</t>
  </si>
  <si>
    <t>EXODUS GROUP</t>
  </si>
  <si>
    <t>CP 240112</t>
  </si>
  <si>
    <t>EXPEDICIONES TROPICALES</t>
  </si>
  <si>
    <t>CP140212</t>
  </si>
  <si>
    <t>JAZMIN GREINEMANN</t>
  </si>
  <si>
    <t xml:space="preserve">SCHIDIT KLAUS </t>
  </si>
  <si>
    <t>SELECT COSTA RICA SA</t>
  </si>
  <si>
    <t>ANTOINETTE DICKENSON</t>
  </si>
  <si>
    <t>JOANNY MARC</t>
  </si>
  <si>
    <t xml:space="preserve">DISCOVERY TRAVEL </t>
  </si>
  <si>
    <t>JORGE CALDERON</t>
  </si>
  <si>
    <t>RIOS TROPICALES</t>
  </si>
  <si>
    <t>MR PATRICK LAPOTRE</t>
  </si>
  <si>
    <t>MR PIERRE CONRAD</t>
  </si>
  <si>
    <t xml:space="preserve">FRANCK JULIOT </t>
  </si>
  <si>
    <t>SHOPIE MOREIRA</t>
  </si>
  <si>
    <t xml:space="preserve">GRUPO PARAISO </t>
  </si>
  <si>
    <t>RP28JAN</t>
  </si>
  <si>
    <t>CR TRAILS</t>
  </si>
  <si>
    <t xml:space="preserve">CR 11 FEB </t>
  </si>
  <si>
    <t>DESAFIO LA FORTUNA S.A,</t>
  </si>
  <si>
    <t>EMERSON</t>
  </si>
  <si>
    <t>PRASHANT</t>
  </si>
  <si>
    <t>20/025</t>
  </si>
  <si>
    <t>FAM VERCILLO</t>
  </si>
  <si>
    <t>SWART KIM ALLISTER</t>
  </si>
  <si>
    <t>ANDRES GARITA</t>
  </si>
  <si>
    <t>SUPRO S.A.</t>
  </si>
  <si>
    <t>RICHARD FRITZON</t>
  </si>
  <si>
    <t>WICN 080212</t>
  </si>
  <si>
    <t>ARA TOURS</t>
  </si>
  <si>
    <t xml:space="preserve"> </t>
  </si>
  <si>
    <t>JULIAN TEJADA</t>
  </si>
  <si>
    <t>DANIEL ORTIZ</t>
  </si>
  <si>
    <t>HAYCOM</t>
  </si>
  <si>
    <t xml:space="preserve">VARIOS </t>
  </si>
  <si>
    <t>FAC NULA 40790-40797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</si>
</sst>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8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.5"/>
      <color indexed="8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rgb="FF002060"/>
      <name val="Bell MT"/>
      <family val="1"/>
    </font>
    <font>
      <b/>
      <sz val="14"/>
      <color rgb="FF002060"/>
      <name val="Bell MT"/>
      <family val="1"/>
    </font>
    <font>
      <b/>
      <sz val="12"/>
      <color rgb="FFFF0000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167" fontId="1" fillId="3" borderId="7" xfId="0" applyNumberFormat="1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168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169" fontId="12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0" fontId="14" fillId="0" borderId="0" xfId="0" applyFont="1"/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166" fontId="7" fillId="5" borderId="6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B1" sqref="A1:N35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 t="s">
        <v>416</v>
      </c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171"/>
      <c r="K3" s="187">
        <v>40968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417</v>
      </c>
      <c r="C6" s="13" t="s">
        <v>29</v>
      </c>
      <c r="D6" s="13">
        <v>40968</v>
      </c>
      <c r="E6" s="13">
        <v>40970</v>
      </c>
      <c r="F6" s="14">
        <v>40813</v>
      </c>
      <c r="G6" s="15">
        <v>69690</v>
      </c>
      <c r="H6" s="15"/>
      <c r="I6" s="15"/>
      <c r="J6" s="15"/>
      <c r="K6" s="15">
        <v>69690</v>
      </c>
      <c r="L6" s="15"/>
      <c r="M6" s="15"/>
      <c r="N6" s="16">
        <f>+G6+I6</f>
        <v>69690</v>
      </c>
    </row>
    <row r="7" spans="1:14">
      <c r="A7" s="11"/>
      <c r="B7" s="13" t="s">
        <v>418</v>
      </c>
      <c r="C7" s="13" t="s">
        <v>419</v>
      </c>
      <c r="D7" s="13">
        <v>40968</v>
      </c>
      <c r="E7" s="13">
        <v>40969</v>
      </c>
      <c r="F7" s="14">
        <v>40814</v>
      </c>
      <c r="G7" s="15">
        <v>26000</v>
      </c>
      <c r="H7" s="15"/>
      <c r="I7" s="15"/>
      <c r="J7" s="15">
        <v>26000</v>
      </c>
      <c r="K7" s="15"/>
      <c r="L7" s="15"/>
      <c r="M7" s="15"/>
      <c r="N7" s="16">
        <f t="shared" ref="N7:N26" si="0">+G7+I7</f>
        <v>26000</v>
      </c>
    </row>
    <row r="8" spans="1:14">
      <c r="A8" s="11"/>
      <c r="B8" s="13" t="s">
        <v>420</v>
      </c>
      <c r="C8" s="13" t="s">
        <v>50</v>
      </c>
      <c r="D8" s="13"/>
      <c r="E8" s="13"/>
      <c r="F8" s="14">
        <v>40815</v>
      </c>
      <c r="G8" s="15">
        <v>117160</v>
      </c>
      <c r="H8" s="15"/>
      <c r="I8" s="15"/>
      <c r="J8" s="15"/>
      <c r="K8" s="15"/>
      <c r="L8" s="15"/>
      <c r="M8" s="15">
        <v>117160</v>
      </c>
      <c r="N8" s="16">
        <f t="shared" si="0"/>
        <v>117160</v>
      </c>
    </row>
    <row r="9" spans="1:14">
      <c r="A9" s="11"/>
      <c r="B9" s="13" t="s">
        <v>251</v>
      </c>
      <c r="C9" s="13"/>
      <c r="D9" s="13"/>
      <c r="E9" s="13"/>
      <c r="F9" s="14">
        <v>40816</v>
      </c>
      <c r="G9" s="15"/>
      <c r="H9" s="15" t="s">
        <v>43</v>
      </c>
      <c r="I9" s="15">
        <v>2000</v>
      </c>
      <c r="J9" s="15">
        <v>2000</v>
      </c>
      <c r="K9" s="15"/>
      <c r="L9" s="15"/>
      <c r="M9" s="15"/>
      <c r="N9" s="16">
        <f t="shared" si="0"/>
        <v>2000</v>
      </c>
    </row>
    <row r="10" spans="1:14">
      <c r="A10" s="11"/>
      <c r="B10" s="12"/>
      <c r="C10" s="12"/>
      <c r="D10" s="13"/>
      <c r="E10" s="13"/>
      <c r="F10" s="14"/>
      <c r="G10" s="19"/>
      <c r="H10" s="19"/>
      <c r="I10" s="21"/>
      <c r="J10" s="19"/>
      <c r="K10" s="19"/>
      <c r="L10" s="19"/>
      <c r="M10" s="22"/>
      <c r="N10" s="16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9"/>
      <c r="H11" s="19"/>
      <c r="I11" s="21"/>
      <c r="J11" s="19"/>
      <c r="K11" s="19"/>
      <c r="L11" s="19"/>
      <c r="M11" s="22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9"/>
      <c r="H12" s="19"/>
      <c r="I12" s="21"/>
      <c r="J12" s="19"/>
      <c r="K12" s="19"/>
      <c r="L12" s="19"/>
      <c r="M12" s="22"/>
      <c r="N12" s="16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9"/>
      <c r="H13" s="19"/>
      <c r="I13" s="21"/>
      <c r="J13" s="19"/>
      <c r="K13" s="19"/>
      <c r="L13" s="19"/>
      <c r="M13" s="22"/>
      <c r="N13" s="16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9"/>
      <c r="H14" s="19"/>
      <c r="I14" s="21"/>
      <c r="J14" s="19"/>
      <c r="K14" s="19"/>
      <c r="L14" s="19"/>
      <c r="M14" s="22"/>
      <c r="N14" s="16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9"/>
      <c r="H15" s="19"/>
      <c r="I15" s="21"/>
      <c r="J15" s="19"/>
      <c r="K15" s="19"/>
      <c r="L15" s="19"/>
      <c r="M15" s="22"/>
      <c r="N15" s="16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9"/>
      <c r="H16" s="19"/>
      <c r="I16" s="21"/>
      <c r="J16" s="19"/>
      <c r="K16" s="19"/>
      <c r="L16" s="19"/>
      <c r="M16" s="22"/>
      <c r="N16" s="16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9"/>
      <c r="H17" s="19"/>
      <c r="I17" s="21"/>
      <c r="J17" s="19"/>
      <c r="K17" s="19"/>
      <c r="L17" s="19"/>
      <c r="M17" s="22"/>
      <c r="N17" s="16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9"/>
      <c r="H18" s="19"/>
      <c r="I18" s="21"/>
      <c r="J18" s="19"/>
      <c r="K18" s="19"/>
      <c r="L18" s="19"/>
      <c r="M18" s="22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23"/>
      <c r="B24" s="12"/>
      <c r="C24" s="12"/>
      <c r="D24" s="13"/>
      <c r="E24" s="13"/>
      <c r="F24" s="24"/>
      <c r="G24" s="19"/>
      <c r="H24" s="25"/>
      <c r="I24" s="26"/>
      <c r="J24" s="19"/>
      <c r="K24" s="27"/>
      <c r="L24" s="19"/>
      <c r="M24" s="22"/>
      <c r="N24" s="16">
        <f t="shared" si="0"/>
        <v>0</v>
      </c>
    </row>
    <row r="25" spans="1:14">
      <c r="A25" s="23"/>
      <c r="B25" s="12"/>
      <c r="C25" s="12"/>
      <c r="D25" s="13"/>
      <c r="E25" s="13"/>
      <c r="F25" s="24"/>
      <c r="G25" s="19"/>
      <c r="H25" s="25"/>
      <c r="I25" s="26"/>
      <c r="J25" s="19"/>
      <c r="K25" s="27"/>
      <c r="L25" s="19"/>
      <c r="M25" s="22"/>
      <c r="N25" s="16">
        <f t="shared" si="0"/>
        <v>0</v>
      </c>
    </row>
    <row r="26" spans="1:14">
      <c r="A26" s="23"/>
      <c r="B26" s="12"/>
      <c r="C26" s="12"/>
      <c r="D26" s="13"/>
      <c r="E26" s="13"/>
      <c r="F26" s="24"/>
      <c r="G26" s="19"/>
      <c r="H26" s="25"/>
      <c r="I26" s="26"/>
      <c r="J26" s="19"/>
      <c r="K26" s="27"/>
      <c r="L26" s="19"/>
      <c r="M26" s="22"/>
      <c r="N26" s="16">
        <f t="shared" si="0"/>
        <v>0</v>
      </c>
    </row>
    <row r="27" spans="1:14">
      <c r="A27" s="23"/>
      <c r="B27" s="12"/>
      <c r="C27" s="12"/>
      <c r="D27" s="13"/>
      <c r="E27" s="13"/>
      <c r="F27" s="24"/>
      <c r="G27" s="19"/>
      <c r="H27" s="25"/>
      <c r="I27" s="26"/>
      <c r="J27" s="19"/>
      <c r="K27" s="27"/>
      <c r="L27" s="19"/>
      <c r="M27" s="22"/>
      <c r="N27" s="28">
        <f>SUM(N6:N26)</f>
        <v>214850</v>
      </c>
    </row>
    <row r="28" spans="1:14">
      <c r="A28" s="29" t="s">
        <v>17</v>
      </c>
      <c r="B28" s="7"/>
      <c r="C28" s="30"/>
      <c r="D28" s="31"/>
      <c r="E28" s="31"/>
      <c r="F28" s="31"/>
      <c r="G28" s="19">
        <f>SUM(G6:G26)</f>
        <v>212850</v>
      </c>
      <c r="H28" s="32"/>
      <c r="I28" s="33">
        <f>SUM(I6:I23)</f>
        <v>2000</v>
      </c>
      <c r="J28" s="33">
        <f>SUM(J6:J27)</f>
        <v>28000</v>
      </c>
      <c r="K28" s="33">
        <f>SUM(K6:K27)</f>
        <v>69690</v>
      </c>
      <c r="L28" s="33">
        <f>SUM(L6:L26)</f>
        <v>0</v>
      </c>
      <c r="M28" s="33">
        <f>SUM(M6:M27)</f>
        <v>117160</v>
      </c>
      <c r="N28" s="33">
        <f>SUM(J28:M28)</f>
        <v>214850</v>
      </c>
    </row>
    <row r="29" spans="1:14" ht="15.75" thickBot="1">
      <c r="A29" s="1"/>
      <c r="B29" s="1"/>
      <c r="C29" s="1"/>
      <c r="D29" s="34"/>
      <c r="E29" s="1"/>
      <c r="F29" s="1"/>
      <c r="G29" s="35"/>
      <c r="H29" s="36" t="s">
        <v>18</v>
      </c>
      <c r="I29" s="37"/>
      <c r="J29" s="38"/>
      <c r="K29" s="39"/>
      <c r="L29" s="38"/>
      <c r="M29" s="38"/>
      <c r="N29" s="35"/>
    </row>
    <row r="30" spans="1:14" ht="19.5">
      <c r="A30" s="7" t="s">
        <v>19</v>
      </c>
      <c r="B30" s="7"/>
      <c r="C30" s="1"/>
      <c r="D30" s="34"/>
      <c r="E30" s="171" t="s">
        <v>20</v>
      </c>
      <c r="F30" s="40"/>
      <c r="G30" s="120"/>
      <c r="H30" s="91"/>
      <c r="I30" s="91"/>
      <c r="J30" s="91"/>
      <c r="K30" s="42"/>
      <c r="L30" s="42"/>
      <c r="M30" s="42"/>
      <c r="N30" s="43"/>
    </row>
    <row r="31" spans="1:14" ht="16.5">
      <c r="A31" s="7" t="s">
        <v>21</v>
      </c>
      <c r="B31" s="171"/>
      <c r="C31" s="44"/>
      <c r="D31" s="45"/>
      <c r="E31" s="189">
        <v>505</v>
      </c>
      <c r="F31" s="190"/>
      <c r="G31" s="159"/>
      <c r="H31" s="160"/>
      <c r="I31" s="160"/>
      <c r="J31" s="160"/>
      <c r="K31" s="160"/>
      <c r="L31" s="47"/>
      <c r="M31" s="47"/>
      <c r="N31" s="48"/>
    </row>
    <row r="32" spans="1:14" ht="16.5">
      <c r="A32" s="7" t="s">
        <v>22</v>
      </c>
      <c r="B32" s="1"/>
      <c r="C32" s="49">
        <v>0</v>
      </c>
      <c r="D32" s="45"/>
      <c r="E32" s="45"/>
      <c r="F32" s="50"/>
      <c r="G32" s="159"/>
      <c r="H32" s="160"/>
      <c r="I32" s="160"/>
      <c r="J32" s="160"/>
      <c r="K32" s="160"/>
      <c r="L32" s="47"/>
      <c r="M32" s="47"/>
      <c r="N32" s="48"/>
    </row>
    <row r="33" spans="1:14">
      <c r="A33" s="1"/>
      <c r="B33" s="1"/>
      <c r="C33" s="51">
        <f>((C31+C32)*E31)</f>
        <v>0</v>
      </c>
      <c r="D33" s="45"/>
      <c r="E33" s="45"/>
      <c r="F33" s="50"/>
      <c r="G33" s="46"/>
      <c r="H33" s="47"/>
      <c r="I33" s="47"/>
      <c r="J33" s="47"/>
      <c r="K33" s="47"/>
      <c r="L33" s="47"/>
      <c r="M33" s="47"/>
      <c r="N33" s="48"/>
    </row>
    <row r="34" spans="1:14">
      <c r="A34" s="7" t="s">
        <v>23</v>
      </c>
      <c r="B34" s="1"/>
      <c r="C34" s="52">
        <v>28000</v>
      </c>
      <c r="D34" s="45"/>
      <c r="E34" s="45"/>
      <c r="F34" s="50"/>
      <c r="G34" s="46"/>
      <c r="H34" s="47"/>
      <c r="I34" s="47"/>
      <c r="J34" s="47"/>
      <c r="K34" s="47"/>
      <c r="L34" s="47"/>
      <c r="M34" s="47"/>
      <c r="N34" s="48"/>
    </row>
    <row r="35" spans="1:14" ht="15.75" thickBot="1">
      <c r="A35" s="180" t="s">
        <v>16</v>
      </c>
      <c r="B35" s="180"/>
      <c r="C35" s="51">
        <f>SUM(C33+C34)</f>
        <v>28000</v>
      </c>
      <c r="D35" s="45"/>
      <c r="E35" s="45"/>
      <c r="F35" s="50"/>
      <c r="G35" s="54"/>
      <c r="H35" s="55"/>
      <c r="I35" s="55"/>
      <c r="J35" s="55"/>
      <c r="K35" s="55"/>
      <c r="L35" s="55"/>
      <c r="M35" s="55"/>
      <c r="N35" s="56"/>
    </row>
    <row r="36" spans="1:14">
      <c r="A36" s="57"/>
      <c r="B36" s="58"/>
      <c r="C36" s="58"/>
      <c r="D36" s="58"/>
      <c r="E36" s="58"/>
      <c r="F36" s="58"/>
      <c r="G36" s="58"/>
      <c r="H36" s="58"/>
      <c r="I36" s="58"/>
    </row>
  </sheetData>
  <mergeCells count="6">
    <mergeCell ref="A35:B35"/>
    <mergeCell ref="C1:F1"/>
    <mergeCell ref="B3:D3"/>
    <mergeCell ref="K3:M3"/>
    <mergeCell ref="H4:I4"/>
    <mergeCell ref="E31:F31"/>
  </mergeCells>
  <pageMargins left="0.7" right="0.7" top="0.75" bottom="0.75" header="0.3" footer="0.3"/>
  <pageSetup paperSize="9" scale="7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B23" sqref="B23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151"/>
      <c r="K3" s="187">
        <v>40964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297</v>
      </c>
      <c r="C6" s="13" t="s">
        <v>29</v>
      </c>
      <c r="D6" s="13"/>
      <c r="E6" s="13"/>
      <c r="F6" s="14">
        <v>40719</v>
      </c>
      <c r="G6" s="15"/>
      <c r="H6" s="15" t="s">
        <v>307</v>
      </c>
      <c r="I6" s="15">
        <v>58075</v>
      </c>
      <c r="J6" s="15"/>
      <c r="K6" s="15">
        <v>58075</v>
      </c>
      <c r="L6" s="15"/>
      <c r="M6" s="15"/>
      <c r="N6" s="16">
        <f>+G6+I6</f>
        <v>58075</v>
      </c>
    </row>
    <row r="7" spans="1:14">
      <c r="A7" s="11"/>
      <c r="B7" s="13" t="s">
        <v>294</v>
      </c>
      <c r="C7" s="13" t="s">
        <v>29</v>
      </c>
      <c r="D7" s="13">
        <v>40963</v>
      </c>
      <c r="E7" s="13">
        <v>40964</v>
      </c>
      <c r="F7" s="14">
        <v>40720</v>
      </c>
      <c r="G7" s="15">
        <v>40400</v>
      </c>
      <c r="H7" s="15"/>
      <c r="I7" s="15"/>
      <c r="J7" s="15"/>
      <c r="K7" s="15">
        <v>40400</v>
      </c>
      <c r="L7" s="15"/>
      <c r="M7" s="15"/>
      <c r="N7" s="16">
        <f t="shared" ref="N7:N32" si="0">+G7+I7</f>
        <v>40400</v>
      </c>
    </row>
    <row r="8" spans="1:14">
      <c r="A8" s="11"/>
      <c r="B8" s="13" t="s">
        <v>308</v>
      </c>
      <c r="C8" s="13" t="s">
        <v>29</v>
      </c>
      <c r="D8" s="13">
        <v>40962</v>
      </c>
      <c r="E8" s="13">
        <v>40964</v>
      </c>
      <c r="F8" s="14">
        <v>40721</v>
      </c>
      <c r="G8" s="15">
        <v>80800</v>
      </c>
      <c r="H8" s="15"/>
      <c r="I8" s="15"/>
      <c r="J8" s="15"/>
      <c r="K8" s="15">
        <v>80800</v>
      </c>
      <c r="L8" s="15"/>
      <c r="M8" s="15"/>
      <c r="N8" s="16">
        <f t="shared" si="0"/>
        <v>80800</v>
      </c>
    </row>
    <row r="9" spans="1:14">
      <c r="A9" s="11"/>
      <c r="B9" s="13" t="s">
        <v>309</v>
      </c>
      <c r="C9" s="13" t="s">
        <v>29</v>
      </c>
      <c r="D9" s="13"/>
      <c r="E9" s="13"/>
      <c r="F9" s="14">
        <v>40722</v>
      </c>
      <c r="G9" s="15">
        <v>47470</v>
      </c>
      <c r="H9" s="15"/>
      <c r="I9" s="15"/>
      <c r="J9" s="15"/>
      <c r="K9" s="15">
        <v>47470</v>
      </c>
      <c r="L9" s="15"/>
      <c r="M9" s="15"/>
      <c r="N9" s="16">
        <f t="shared" si="0"/>
        <v>47470</v>
      </c>
    </row>
    <row r="10" spans="1:14">
      <c r="A10" s="11"/>
      <c r="B10" s="13" t="s">
        <v>310</v>
      </c>
      <c r="C10" s="13" t="s">
        <v>29</v>
      </c>
      <c r="D10" s="13">
        <v>40964</v>
      </c>
      <c r="E10" s="13">
        <v>40965</v>
      </c>
      <c r="F10" s="14">
        <v>40723</v>
      </c>
      <c r="G10" s="15">
        <v>96960</v>
      </c>
      <c r="H10" s="15"/>
      <c r="I10" s="15"/>
      <c r="J10" s="15">
        <v>32320</v>
      </c>
      <c r="K10" s="15">
        <v>64640</v>
      </c>
      <c r="L10" s="15"/>
      <c r="M10" s="15"/>
      <c r="N10" s="16">
        <f t="shared" si="0"/>
        <v>96960</v>
      </c>
    </row>
    <row r="11" spans="1:14">
      <c r="A11" s="11"/>
      <c r="B11" s="13" t="s">
        <v>311</v>
      </c>
      <c r="C11" s="13" t="s">
        <v>29</v>
      </c>
      <c r="D11" s="13">
        <v>40962</v>
      </c>
      <c r="E11" s="13">
        <v>40964</v>
      </c>
      <c r="F11" s="14">
        <v>40724</v>
      </c>
      <c r="G11" s="15">
        <v>114130</v>
      </c>
      <c r="H11" s="15"/>
      <c r="I11" s="15"/>
      <c r="J11" s="15"/>
      <c r="K11" s="15">
        <v>114130</v>
      </c>
      <c r="L11" s="15"/>
      <c r="M11" s="15"/>
      <c r="N11" s="16">
        <f t="shared" si="0"/>
        <v>114130</v>
      </c>
    </row>
    <row r="12" spans="1:14">
      <c r="A12" s="11"/>
      <c r="B12" s="12" t="s">
        <v>42</v>
      </c>
      <c r="C12" s="12" t="s">
        <v>29</v>
      </c>
      <c r="D12" s="13"/>
      <c r="E12" s="13"/>
      <c r="F12" s="14">
        <v>4025</v>
      </c>
      <c r="G12" s="15"/>
      <c r="H12" s="15" t="s">
        <v>43</v>
      </c>
      <c r="I12" s="15">
        <v>9200</v>
      </c>
      <c r="J12" s="15">
        <v>9200</v>
      </c>
      <c r="K12" s="15"/>
      <c r="L12" s="15"/>
      <c r="M12" s="15"/>
      <c r="N12" s="16">
        <f t="shared" si="0"/>
        <v>9200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447035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379760</v>
      </c>
      <c r="H36" s="32"/>
      <c r="I36" s="33">
        <f>SUM(I6:I27)</f>
        <v>67275</v>
      </c>
      <c r="J36" s="33">
        <f>SUM(J6:J35)</f>
        <v>41520</v>
      </c>
      <c r="K36" s="33">
        <f>SUM(K6:K35)</f>
        <v>405515</v>
      </c>
      <c r="L36" s="33">
        <f>SUM(L6:L30)</f>
        <v>0</v>
      </c>
      <c r="M36" s="33">
        <f>SUM(M6:M35)</f>
        <v>0</v>
      </c>
      <c r="N36" s="33">
        <f>SUM(J36:M36)</f>
        <v>447035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51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5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31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15655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25865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41520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sqref="A1:XFD1048576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49"/>
      <c r="K3" s="187">
        <v>40963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295</v>
      </c>
      <c r="C6" s="13" t="s">
        <v>71</v>
      </c>
      <c r="D6" s="13">
        <v>40963</v>
      </c>
      <c r="E6" s="13">
        <v>40964</v>
      </c>
      <c r="F6" s="14">
        <v>40710</v>
      </c>
      <c r="G6" s="15">
        <v>40400</v>
      </c>
      <c r="H6" s="15"/>
      <c r="I6" s="15"/>
      <c r="J6" s="15"/>
      <c r="K6" s="15">
        <v>40400</v>
      </c>
      <c r="L6" s="15"/>
      <c r="M6" s="15"/>
      <c r="N6" s="16">
        <f>+G6+I6</f>
        <v>40400</v>
      </c>
    </row>
    <row r="7" spans="1:14">
      <c r="A7" s="11"/>
      <c r="B7" s="13" t="s">
        <v>296</v>
      </c>
      <c r="C7" s="13" t="s">
        <v>71</v>
      </c>
      <c r="D7" s="13">
        <v>40963</v>
      </c>
      <c r="E7" s="13">
        <v>40964</v>
      </c>
      <c r="F7" s="14">
        <v>40711</v>
      </c>
      <c r="G7" s="15">
        <v>32320</v>
      </c>
      <c r="H7" s="15"/>
      <c r="I7" s="15"/>
      <c r="J7" s="15"/>
      <c r="K7" s="15">
        <v>32320</v>
      </c>
      <c r="L7" s="15"/>
      <c r="M7" s="15"/>
      <c r="N7" s="16">
        <f t="shared" ref="N7:N32" si="0">+G7+I7</f>
        <v>32320</v>
      </c>
    </row>
    <row r="8" spans="1:14">
      <c r="A8" s="11"/>
      <c r="B8" s="13" t="s">
        <v>297</v>
      </c>
      <c r="C8" s="13" t="s">
        <v>71</v>
      </c>
      <c r="D8" s="13">
        <v>40963</v>
      </c>
      <c r="E8" s="13">
        <v>40964</v>
      </c>
      <c r="F8" s="14">
        <v>40712</v>
      </c>
      <c r="G8" s="15">
        <v>35350</v>
      </c>
      <c r="H8" s="15"/>
      <c r="I8" s="15"/>
      <c r="J8" s="15"/>
      <c r="K8" s="15">
        <v>35350</v>
      </c>
      <c r="L8" s="15"/>
      <c r="M8" s="15"/>
      <c r="N8" s="16">
        <f t="shared" si="0"/>
        <v>35350</v>
      </c>
    </row>
    <row r="9" spans="1:14">
      <c r="A9" s="11"/>
      <c r="B9" s="13" t="s">
        <v>298</v>
      </c>
      <c r="C9" s="13" t="s">
        <v>31</v>
      </c>
      <c r="D9" s="13">
        <v>40963</v>
      </c>
      <c r="E9" s="13">
        <v>40964</v>
      </c>
      <c r="F9" s="14">
        <v>40713</v>
      </c>
      <c r="G9" s="15">
        <v>26050</v>
      </c>
      <c r="H9" s="15"/>
      <c r="I9" s="15"/>
      <c r="J9" s="15">
        <v>26050</v>
      </c>
      <c r="K9" s="15"/>
      <c r="L9" s="15"/>
      <c r="M9" s="15"/>
      <c r="N9" s="16">
        <f t="shared" si="0"/>
        <v>26050</v>
      </c>
    </row>
    <row r="10" spans="1:14">
      <c r="A10" s="11"/>
      <c r="B10" s="13" t="s">
        <v>299</v>
      </c>
      <c r="C10" s="13" t="s">
        <v>71</v>
      </c>
      <c r="D10" s="13"/>
      <c r="E10" s="13"/>
      <c r="F10" s="14">
        <v>40714</v>
      </c>
      <c r="G10" s="15"/>
      <c r="H10" s="15" t="s">
        <v>300</v>
      </c>
      <c r="I10" s="15">
        <v>86860</v>
      </c>
      <c r="J10" s="15"/>
      <c r="K10" s="15">
        <v>86860</v>
      </c>
      <c r="L10" s="15"/>
      <c r="M10" s="15"/>
      <c r="N10" s="16">
        <f t="shared" si="0"/>
        <v>86860</v>
      </c>
    </row>
    <row r="11" spans="1:14">
      <c r="A11" s="11"/>
      <c r="B11" s="13" t="s">
        <v>301</v>
      </c>
      <c r="C11" s="13" t="s">
        <v>302</v>
      </c>
      <c r="D11" s="13">
        <v>40963</v>
      </c>
      <c r="E11" s="13">
        <v>40964</v>
      </c>
      <c r="F11" s="14">
        <v>40715</v>
      </c>
      <c r="G11" s="15">
        <v>22725</v>
      </c>
      <c r="H11" s="15"/>
      <c r="I11" s="15"/>
      <c r="J11" s="15">
        <v>22725</v>
      </c>
      <c r="K11" s="15"/>
      <c r="L11" s="15"/>
      <c r="M11" s="15"/>
      <c r="N11" s="16">
        <f t="shared" si="0"/>
        <v>22725</v>
      </c>
    </row>
    <row r="12" spans="1:14">
      <c r="A12" s="11"/>
      <c r="B12" s="12" t="s">
        <v>303</v>
      </c>
      <c r="C12" s="12" t="s">
        <v>71</v>
      </c>
      <c r="D12" s="13">
        <v>40963</v>
      </c>
      <c r="E12" s="13">
        <v>40967</v>
      </c>
      <c r="F12" s="14">
        <v>40716</v>
      </c>
      <c r="G12" s="15">
        <v>129280</v>
      </c>
      <c r="H12" s="15"/>
      <c r="I12" s="15"/>
      <c r="J12" s="15"/>
      <c r="K12" s="15">
        <v>129280</v>
      </c>
      <c r="L12" s="15"/>
      <c r="M12" s="15"/>
      <c r="N12" s="16">
        <f t="shared" si="0"/>
        <v>129280</v>
      </c>
    </row>
    <row r="13" spans="1:14">
      <c r="A13" s="11"/>
      <c r="B13" s="11" t="s">
        <v>304</v>
      </c>
      <c r="C13" s="18" t="s">
        <v>71</v>
      </c>
      <c r="D13" s="13">
        <v>40963</v>
      </c>
      <c r="E13" s="13">
        <v>40966</v>
      </c>
      <c r="F13" s="14">
        <v>40717</v>
      </c>
      <c r="G13" s="15">
        <v>111099</v>
      </c>
      <c r="H13" s="15"/>
      <c r="I13" s="15"/>
      <c r="J13" s="15">
        <v>111099</v>
      </c>
      <c r="K13" s="15"/>
      <c r="L13" s="15"/>
      <c r="M13" s="15"/>
      <c r="N13" s="16">
        <f t="shared" si="0"/>
        <v>111099</v>
      </c>
    </row>
    <row r="14" spans="1:14">
      <c r="A14" s="11"/>
      <c r="B14" s="11" t="s">
        <v>305</v>
      </c>
      <c r="C14" s="18" t="s">
        <v>71</v>
      </c>
      <c r="D14" s="13"/>
      <c r="E14" s="13"/>
      <c r="F14" s="14">
        <v>40718</v>
      </c>
      <c r="G14" s="15"/>
      <c r="H14" s="15" t="s">
        <v>306</v>
      </c>
      <c r="I14" s="15">
        <v>49490</v>
      </c>
      <c r="J14" s="15">
        <v>24745</v>
      </c>
      <c r="K14" s="15">
        <v>24745</v>
      </c>
      <c r="L14" s="19"/>
      <c r="M14" s="19"/>
      <c r="N14" s="16">
        <f t="shared" si="0"/>
        <v>49490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533574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397224</v>
      </c>
      <c r="H36" s="32"/>
      <c r="I36" s="33">
        <f>SUM(I6:I27)</f>
        <v>136350</v>
      </c>
      <c r="J36" s="33">
        <f>SUM(J6:J35)</f>
        <v>184619</v>
      </c>
      <c r="K36" s="33">
        <f>SUM(K6:K35)</f>
        <v>348955</v>
      </c>
      <c r="L36" s="33">
        <f>SUM(L6:L30)</f>
        <v>0</v>
      </c>
      <c r="M36" s="33">
        <f>SUM(M6:M35)</f>
        <v>0</v>
      </c>
      <c r="N36" s="33">
        <f>SUM(J36:M36)</f>
        <v>533574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49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4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270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136350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48269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184619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activeCell="D12" sqref="D12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47"/>
      <c r="K3" s="187">
        <v>40963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4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58</v>
      </c>
      <c r="C6" s="13" t="s">
        <v>92</v>
      </c>
      <c r="D6" s="13">
        <v>40963</v>
      </c>
      <c r="E6" s="13">
        <v>40967</v>
      </c>
      <c r="F6" s="14">
        <v>40708</v>
      </c>
      <c r="G6" s="15">
        <v>129280</v>
      </c>
      <c r="H6" s="15"/>
      <c r="I6" s="15"/>
      <c r="J6" s="15"/>
      <c r="K6" s="15">
        <v>129280</v>
      </c>
      <c r="L6" s="15"/>
      <c r="M6" s="15"/>
      <c r="N6" s="16">
        <f>+G6+I6</f>
        <v>129280</v>
      </c>
    </row>
    <row r="7" spans="1:14">
      <c r="A7" s="11"/>
      <c r="B7" s="13" t="s">
        <v>125</v>
      </c>
      <c r="C7" s="13" t="s">
        <v>43</v>
      </c>
      <c r="D7" s="13"/>
      <c r="E7" s="13"/>
      <c r="F7" s="14">
        <v>40709</v>
      </c>
      <c r="G7" s="15"/>
      <c r="H7" s="15" t="s">
        <v>43</v>
      </c>
      <c r="I7" s="15">
        <v>2400</v>
      </c>
      <c r="J7" s="15">
        <v>2400</v>
      </c>
      <c r="K7" s="15"/>
      <c r="L7" s="15"/>
      <c r="M7" s="15"/>
      <c r="N7" s="16">
        <f t="shared" ref="N7:N32" si="0">+G7+I7</f>
        <v>2400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131680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129280</v>
      </c>
      <c r="H36" s="32"/>
      <c r="I36" s="33">
        <f>SUM(I6:I27)</f>
        <v>2400</v>
      </c>
      <c r="J36" s="33">
        <f>SUM(J6:J35)</f>
        <v>2400</v>
      </c>
      <c r="K36" s="33">
        <f>SUM(K6:K35)</f>
        <v>129280</v>
      </c>
      <c r="L36" s="33">
        <f>SUM(L6:L30)</f>
        <v>0</v>
      </c>
      <c r="M36" s="33">
        <f>SUM(M6:M35)</f>
        <v>0</v>
      </c>
      <c r="N36" s="33">
        <f>SUM(J36:M36)</f>
        <v>131680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47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47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2400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2400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activeCell="N43" sqref="A1:N43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45"/>
      <c r="K3" s="187">
        <v>40962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4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291</v>
      </c>
      <c r="C6" s="13" t="s">
        <v>292</v>
      </c>
      <c r="D6" s="13">
        <v>40963</v>
      </c>
      <c r="E6" s="13">
        <v>40965</v>
      </c>
      <c r="F6" s="14">
        <v>40704</v>
      </c>
      <c r="G6" s="15">
        <v>210080</v>
      </c>
      <c r="H6" s="15"/>
      <c r="I6" s="15"/>
      <c r="J6" s="15"/>
      <c r="K6" s="15"/>
      <c r="L6" s="15"/>
      <c r="M6" s="15">
        <v>210080</v>
      </c>
      <c r="N6" s="16">
        <f>+G6+I6</f>
        <v>210080</v>
      </c>
    </row>
    <row r="7" spans="1:14">
      <c r="A7" s="11"/>
      <c r="B7" s="13" t="s">
        <v>293</v>
      </c>
      <c r="C7" s="13" t="s">
        <v>92</v>
      </c>
      <c r="D7" s="13">
        <v>40962</v>
      </c>
      <c r="E7" s="13">
        <v>40966</v>
      </c>
      <c r="F7" s="14">
        <v>40705</v>
      </c>
      <c r="G7" s="15">
        <v>145440</v>
      </c>
      <c r="H7" s="15"/>
      <c r="I7" s="15"/>
      <c r="J7" s="15"/>
      <c r="K7" s="15">
        <v>145440</v>
      </c>
      <c r="L7" s="15"/>
      <c r="M7" s="15"/>
      <c r="N7" s="16">
        <f t="shared" ref="N7:N32" si="0">+G7+I7</f>
        <v>145440</v>
      </c>
    </row>
    <row r="8" spans="1:14">
      <c r="A8" s="11"/>
      <c r="B8" s="13" t="s">
        <v>294</v>
      </c>
      <c r="C8" s="13" t="s">
        <v>29</v>
      </c>
      <c r="D8" s="13">
        <v>40962</v>
      </c>
      <c r="E8" s="13">
        <v>40963</v>
      </c>
      <c r="F8" s="14">
        <v>40706</v>
      </c>
      <c r="G8" s="15">
        <v>40400</v>
      </c>
      <c r="H8" s="15"/>
      <c r="I8" s="15"/>
      <c r="J8" s="15"/>
      <c r="K8" s="15">
        <v>40400</v>
      </c>
      <c r="L8" s="15"/>
      <c r="M8" s="15"/>
      <c r="N8" s="16">
        <f t="shared" si="0"/>
        <v>40400</v>
      </c>
    </row>
    <row r="9" spans="1:14">
      <c r="A9" s="11"/>
      <c r="B9" s="13" t="s">
        <v>57</v>
      </c>
      <c r="C9" s="13"/>
      <c r="D9" s="13"/>
      <c r="E9" s="13"/>
      <c r="F9" s="14">
        <v>40707</v>
      </c>
      <c r="G9" s="15"/>
      <c r="H9" s="15" t="s">
        <v>43</v>
      </c>
      <c r="I9" s="15">
        <v>3400</v>
      </c>
      <c r="J9" s="15">
        <v>3400</v>
      </c>
      <c r="K9" s="15"/>
      <c r="L9" s="15"/>
      <c r="M9" s="15"/>
      <c r="N9" s="16">
        <f t="shared" si="0"/>
        <v>3400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399320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395920</v>
      </c>
      <c r="H36" s="32"/>
      <c r="I36" s="33">
        <f>SUM(I6:I27)</f>
        <v>3400</v>
      </c>
      <c r="J36" s="33">
        <f>SUM(J6:J35)</f>
        <v>3400</v>
      </c>
      <c r="K36" s="33">
        <f>SUM(K6:K35)</f>
        <v>185840</v>
      </c>
      <c r="L36" s="33">
        <f>SUM(L6:L30)</f>
        <v>0</v>
      </c>
      <c r="M36" s="33">
        <f>SUM(M6:M35)</f>
        <v>210080</v>
      </c>
      <c r="N36" s="33">
        <f>SUM(J36:M36)</f>
        <v>399320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45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45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3400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3400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B6" sqref="B6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4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125</v>
      </c>
      <c r="F3" s="8"/>
      <c r="G3" s="1"/>
      <c r="H3" s="2"/>
      <c r="I3" s="1"/>
      <c r="J3" s="143"/>
      <c r="K3" s="187">
        <v>40962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4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286</v>
      </c>
      <c r="B6" s="13" t="s">
        <v>287</v>
      </c>
      <c r="C6" s="13" t="s">
        <v>288</v>
      </c>
      <c r="D6" s="13">
        <v>40961</v>
      </c>
      <c r="E6" s="13">
        <v>40962</v>
      </c>
      <c r="F6" s="14">
        <v>40701</v>
      </c>
      <c r="G6" s="15">
        <v>16000</v>
      </c>
      <c r="H6" s="15"/>
      <c r="I6" s="15"/>
      <c r="J6" s="15">
        <v>16000</v>
      </c>
      <c r="K6" s="15"/>
      <c r="L6" s="15"/>
      <c r="M6" s="15"/>
      <c r="N6" s="16">
        <f>+G6+I6</f>
        <v>16000</v>
      </c>
    </row>
    <row r="7" spans="1:14">
      <c r="A7" s="11"/>
      <c r="B7" s="13" t="s">
        <v>289</v>
      </c>
      <c r="C7" s="13" t="s">
        <v>290</v>
      </c>
      <c r="D7" s="13">
        <v>40973</v>
      </c>
      <c r="E7" s="13">
        <v>40974</v>
      </c>
      <c r="F7" s="14">
        <v>40702</v>
      </c>
      <c r="G7" s="15">
        <v>27775</v>
      </c>
      <c r="H7" s="15"/>
      <c r="I7" s="15"/>
      <c r="J7" s="15"/>
      <c r="K7" s="15"/>
      <c r="L7" s="15"/>
      <c r="M7" s="15">
        <v>27775</v>
      </c>
      <c r="N7" s="16">
        <f t="shared" ref="N7:N32" si="0">+G7+I7</f>
        <v>27775</v>
      </c>
    </row>
    <row r="8" spans="1:14">
      <c r="A8" s="11"/>
      <c r="B8" s="13"/>
      <c r="C8" s="13"/>
      <c r="D8" s="13">
        <v>40984</v>
      </c>
      <c r="E8" s="13">
        <v>40986</v>
      </c>
      <c r="F8" s="14">
        <v>40703</v>
      </c>
      <c r="G8" s="15">
        <v>517120</v>
      </c>
      <c r="H8" s="15"/>
      <c r="I8" s="15"/>
      <c r="J8" s="15"/>
      <c r="K8" s="15"/>
      <c r="L8" s="15"/>
      <c r="M8" s="15">
        <v>517120</v>
      </c>
      <c r="N8" s="16">
        <f t="shared" si="0"/>
        <v>517120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560895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560895</v>
      </c>
      <c r="H36" s="32"/>
      <c r="I36" s="33">
        <f>SUM(I6:I27)</f>
        <v>0</v>
      </c>
      <c r="J36" s="33">
        <f>SUM(J6:J35)</f>
        <v>16000</v>
      </c>
      <c r="K36" s="33">
        <f>SUM(K6:K35)</f>
        <v>0</v>
      </c>
      <c r="L36" s="33">
        <f>SUM(L6:L30)</f>
        <v>0</v>
      </c>
      <c r="M36" s="33">
        <f>SUM(M6:M35)</f>
        <v>544895</v>
      </c>
      <c r="N36" s="33">
        <f>SUM(J36:M36)</f>
        <v>560895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43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43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16000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16000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I8" sqref="I8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4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125</v>
      </c>
      <c r="F3" s="8"/>
      <c r="G3" s="1"/>
      <c r="H3" s="2"/>
      <c r="I3" s="1"/>
      <c r="J3" s="141"/>
      <c r="K3" s="187">
        <v>40961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4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283</v>
      </c>
      <c r="C6" s="13"/>
      <c r="D6" s="13"/>
      <c r="E6" s="13"/>
      <c r="F6" s="14">
        <v>40698</v>
      </c>
      <c r="G6" s="15"/>
      <c r="H6" s="15" t="s">
        <v>284</v>
      </c>
      <c r="I6" s="15">
        <v>49995</v>
      </c>
      <c r="J6" s="15"/>
      <c r="K6" s="15">
        <v>49995</v>
      </c>
      <c r="L6" s="15"/>
      <c r="M6" s="15"/>
      <c r="N6" s="16">
        <f>+G6+I6</f>
        <v>49995</v>
      </c>
    </row>
    <row r="7" spans="1:14">
      <c r="A7" s="11"/>
      <c r="B7" s="13" t="s">
        <v>124</v>
      </c>
      <c r="C7" s="13"/>
      <c r="D7" s="13">
        <v>40961</v>
      </c>
      <c r="E7" s="13">
        <v>40962</v>
      </c>
      <c r="F7" s="14">
        <v>40699</v>
      </c>
      <c r="G7" s="15">
        <v>19500</v>
      </c>
      <c r="H7" s="15"/>
      <c r="I7" s="15"/>
      <c r="J7" s="15"/>
      <c r="K7" s="15">
        <v>19500</v>
      </c>
      <c r="L7" s="15"/>
      <c r="M7" s="15"/>
      <c r="N7" s="16">
        <f t="shared" ref="N7:N32" si="0">+G7+I7</f>
        <v>19500</v>
      </c>
    </row>
    <row r="8" spans="1:14">
      <c r="A8" s="11"/>
      <c r="B8" s="13" t="s">
        <v>285</v>
      </c>
      <c r="C8" s="13"/>
      <c r="D8" s="13">
        <v>40961</v>
      </c>
      <c r="E8" s="13">
        <v>40962</v>
      </c>
      <c r="F8" s="14">
        <v>40700</v>
      </c>
      <c r="G8" s="15">
        <v>30300</v>
      </c>
      <c r="H8" s="15"/>
      <c r="I8" s="15"/>
      <c r="J8" s="15"/>
      <c r="K8" s="15">
        <v>30300</v>
      </c>
      <c r="L8" s="15"/>
      <c r="M8" s="15"/>
      <c r="N8" s="16">
        <f t="shared" si="0"/>
        <v>30300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99795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49800</v>
      </c>
      <c r="H36" s="32"/>
      <c r="I36" s="33">
        <f>SUM(I6:I27)</f>
        <v>49995</v>
      </c>
      <c r="J36" s="33">
        <f>SUM(J6:J35)</f>
        <v>0</v>
      </c>
      <c r="K36" s="33">
        <f>SUM(K6:K35)</f>
        <v>99795</v>
      </c>
      <c r="L36" s="33">
        <f>SUM(L6:L30)</f>
        <v>0</v>
      </c>
      <c r="M36" s="33">
        <f>SUM(M6:M35)</f>
        <v>0</v>
      </c>
      <c r="N36" s="33">
        <f>SUM(J36:M36)</f>
        <v>99795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41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4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sqref="A1:XFD1048576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4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39"/>
      <c r="K3" s="187">
        <v>40961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3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267</v>
      </c>
      <c r="B6" s="13" t="s">
        <v>201</v>
      </c>
      <c r="C6" s="13" t="s">
        <v>268</v>
      </c>
      <c r="D6" s="13">
        <v>40959</v>
      </c>
      <c r="E6" s="13">
        <v>40961</v>
      </c>
      <c r="F6" s="14">
        <v>40687</v>
      </c>
      <c r="G6" s="15">
        <v>34000</v>
      </c>
      <c r="H6" s="15"/>
      <c r="I6" s="15"/>
      <c r="J6" s="15"/>
      <c r="K6" s="15">
        <v>34000</v>
      </c>
      <c r="L6" s="15"/>
      <c r="M6" s="15"/>
      <c r="N6" s="16">
        <f>+G6+I6</f>
        <v>34000</v>
      </c>
    </row>
    <row r="7" spans="1:14">
      <c r="A7" s="11" t="s">
        <v>241</v>
      </c>
      <c r="B7" s="13" t="s">
        <v>269</v>
      </c>
      <c r="C7" s="13" t="s">
        <v>71</v>
      </c>
      <c r="D7" s="13"/>
      <c r="E7" s="13"/>
      <c r="F7" s="14">
        <v>40688</v>
      </c>
      <c r="G7" s="15"/>
      <c r="H7" s="15" t="s">
        <v>270</v>
      </c>
      <c r="I7" s="15">
        <v>55550</v>
      </c>
      <c r="J7" s="15">
        <v>55550</v>
      </c>
      <c r="K7" s="15"/>
      <c r="L7" s="15"/>
      <c r="M7" s="15"/>
      <c r="N7" s="16">
        <f t="shared" ref="N7:N32" si="0">+G7+I7</f>
        <v>55550</v>
      </c>
    </row>
    <row r="8" spans="1:14">
      <c r="A8" s="11"/>
      <c r="B8" s="13" t="s">
        <v>272</v>
      </c>
      <c r="C8" s="13" t="s">
        <v>271</v>
      </c>
      <c r="D8" s="13">
        <v>40927</v>
      </c>
      <c r="E8" s="13">
        <v>40929</v>
      </c>
      <c r="F8" s="14">
        <v>40689</v>
      </c>
      <c r="G8" s="15">
        <v>56560</v>
      </c>
      <c r="H8" s="15"/>
      <c r="I8" s="15"/>
      <c r="J8" s="15"/>
      <c r="K8" s="15"/>
      <c r="L8" s="15">
        <v>56560</v>
      </c>
      <c r="M8" s="15"/>
      <c r="N8" s="16">
        <f t="shared" si="0"/>
        <v>56560</v>
      </c>
    </row>
    <row r="9" spans="1:14">
      <c r="A9" s="11"/>
      <c r="B9" s="13" t="s">
        <v>273</v>
      </c>
      <c r="C9" s="13" t="s">
        <v>271</v>
      </c>
      <c r="D9" s="13">
        <v>40936</v>
      </c>
      <c r="E9" s="13">
        <v>40938</v>
      </c>
      <c r="F9" s="14">
        <v>40690</v>
      </c>
      <c r="G9" s="15">
        <v>73730</v>
      </c>
      <c r="H9" s="15"/>
      <c r="I9" s="15"/>
      <c r="J9" s="15"/>
      <c r="K9" s="15"/>
      <c r="L9" s="15">
        <v>73730</v>
      </c>
      <c r="M9" s="15"/>
      <c r="N9" s="16">
        <f t="shared" si="0"/>
        <v>73730</v>
      </c>
    </row>
    <row r="10" spans="1:14">
      <c r="A10" s="11" t="s">
        <v>82</v>
      </c>
      <c r="B10" s="13" t="s">
        <v>274</v>
      </c>
      <c r="C10" s="13" t="s">
        <v>71</v>
      </c>
      <c r="D10" s="13">
        <v>40960</v>
      </c>
      <c r="E10" s="13">
        <v>40961</v>
      </c>
      <c r="F10" s="14">
        <v>40691</v>
      </c>
      <c r="G10" s="15">
        <v>39390</v>
      </c>
      <c r="H10" s="15"/>
      <c r="I10" s="15"/>
      <c r="J10" s="15">
        <v>39390</v>
      </c>
      <c r="K10" s="15"/>
      <c r="L10" s="15"/>
      <c r="M10" s="15"/>
      <c r="N10" s="16">
        <f t="shared" si="0"/>
        <v>39390</v>
      </c>
    </row>
    <row r="11" spans="1:14">
      <c r="A11" s="11" t="s">
        <v>275</v>
      </c>
      <c r="B11" s="13" t="s">
        <v>276</v>
      </c>
      <c r="C11" s="13" t="s">
        <v>71</v>
      </c>
      <c r="D11" s="13">
        <v>40961</v>
      </c>
      <c r="E11" s="13">
        <v>40962</v>
      </c>
      <c r="F11" s="14">
        <v>40692</v>
      </c>
      <c r="G11" s="15">
        <v>40400</v>
      </c>
      <c r="H11" s="15"/>
      <c r="I11" s="15"/>
      <c r="J11" s="15"/>
      <c r="K11" s="15">
        <v>40400</v>
      </c>
      <c r="L11" s="15"/>
      <c r="M11" s="15"/>
      <c r="N11" s="16">
        <f t="shared" si="0"/>
        <v>40400</v>
      </c>
    </row>
    <row r="12" spans="1:14">
      <c r="A12" s="11" t="s">
        <v>80</v>
      </c>
      <c r="B12" s="12" t="s">
        <v>277</v>
      </c>
      <c r="C12" s="12" t="s">
        <v>71</v>
      </c>
      <c r="D12" s="13">
        <v>40961</v>
      </c>
      <c r="E12" s="13">
        <v>40963</v>
      </c>
      <c r="F12" s="14">
        <v>40693</v>
      </c>
      <c r="G12" s="15">
        <v>66660</v>
      </c>
      <c r="H12" s="15"/>
      <c r="I12" s="15"/>
      <c r="J12" s="15"/>
      <c r="K12" s="15">
        <v>66660</v>
      </c>
      <c r="L12" s="15"/>
      <c r="M12" s="15"/>
      <c r="N12" s="16">
        <f t="shared" si="0"/>
        <v>66660</v>
      </c>
    </row>
    <row r="13" spans="1:14">
      <c r="A13" s="11"/>
      <c r="B13" s="11" t="s">
        <v>277</v>
      </c>
      <c r="C13" s="18" t="s">
        <v>71</v>
      </c>
      <c r="D13" s="13"/>
      <c r="E13" s="13"/>
      <c r="F13" s="14">
        <v>40694</v>
      </c>
      <c r="G13" s="15"/>
      <c r="H13" s="15" t="s">
        <v>278</v>
      </c>
      <c r="I13" s="15">
        <v>12625</v>
      </c>
      <c r="J13" s="15">
        <v>12625</v>
      </c>
      <c r="K13" s="15"/>
      <c r="L13" s="15"/>
      <c r="M13" s="15"/>
      <c r="N13" s="16">
        <f t="shared" si="0"/>
        <v>12625</v>
      </c>
    </row>
    <row r="14" spans="1:14">
      <c r="A14" s="11" t="s">
        <v>175</v>
      </c>
      <c r="B14" s="11" t="s">
        <v>279</v>
      </c>
      <c r="C14" s="18" t="s">
        <v>280</v>
      </c>
      <c r="D14" s="13">
        <v>40961</v>
      </c>
      <c r="E14" s="13">
        <v>40963</v>
      </c>
      <c r="F14" s="14">
        <v>40695</v>
      </c>
      <c r="G14" s="15">
        <v>39000</v>
      </c>
      <c r="H14" s="15"/>
      <c r="I14" s="15"/>
      <c r="J14" s="15"/>
      <c r="K14" s="15">
        <v>39000</v>
      </c>
      <c r="L14" s="19"/>
      <c r="M14" s="19"/>
      <c r="N14" s="16">
        <f t="shared" si="0"/>
        <v>39000</v>
      </c>
    </row>
    <row r="15" spans="1:14">
      <c r="A15" s="11" t="s">
        <v>281</v>
      </c>
      <c r="B15" s="11" t="s">
        <v>282</v>
      </c>
      <c r="C15" s="18" t="s">
        <v>71</v>
      </c>
      <c r="D15" s="13">
        <v>40961</v>
      </c>
      <c r="E15" s="13">
        <v>40963</v>
      </c>
      <c r="F15" s="14">
        <v>40696</v>
      </c>
      <c r="G15" s="19">
        <v>57065</v>
      </c>
      <c r="H15" s="19"/>
      <c r="I15" s="19"/>
      <c r="J15" s="19"/>
      <c r="K15" s="19">
        <v>57065</v>
      </c>
      <c r="L15" s="19"/>
      <c r="M15" s="19"/>
      <c r="N15" s="16">
        <f t="shared" si="0"/>
        <v>57065</v>
      </c>
    </row>
    <row r="16" spans="1:14">
      <c r="A16" s="11"/>
      <c r="B16" s="11" t="s">
        <v>79</v>
      </c>
      <c r="C16" s="18"/>
      <c r="D16" s="13"/>
      <c r="E16" s="13"/>
      <c r="F16" s="14">
        <v>40697</v>
      </c>
      <c r="G16" s="19"/>
      <c r="H16" s="19" t="s">
        <v>43</v>
      </c>
      <c r="I16" s="19">
        <v>4800</v>
      </c>
      <c r="J16" s="19">
        <v>4800</v>
      </c>
      <c r="K16" s="19"/>
      <c r="L16" s="19"/>
      <c r="M16" s="19"/>
      <c r="N16" s="16">
        <f t="shared" si="0"/>
        <v>4800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479780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406805</v>
      </c>
      <c r="H36" s="32"/>
      <c r="I36" s="33">
        <f>SUM(I6:I27)</f>
        <v>72975</v>
      </c>
      <c r="J36" s="33">
        <f>SUM(J6:J35)</f>
        <v>112365</v>
      </c>
      <c r="K36" s="33">
        <f>SUM(K6:K35)</f>
        <v>237125</v>
      </c>
      <c r="L36" s="33">
        <f>SUM(L6:L30)</f>
        <v>130290</v>
      </c>
      <c r="M36" s="33">
        <f>SUM(M6:M35)</f>
        <v>0</v>
      </c>
      <c r="N36" s="33">
        <f>SUM(J36:M36)</f>
        <v>479780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39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3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135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68175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44190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112365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sqref="A1:XFD1048576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3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37"/>
      <c r="K3" s="187">
        <v>40960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3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82</v>
      </c>
      <c r="B6" s="13" t="s">
        <v>265</v>
      </c>
      <c r="C6" s="13"/>
      <c r="D6" s="13"/>
      <c r="E6" s="13"/>
      <c r="F6" s="14">
        <v>40668</v>
      </c>
      <c r="G6" s="15"/>
      <c r="H6" s="15" t="s">
        <v>266</v>
      </c>
      <c r="I6" s="15">
        <v>164125</v>
      </c>
      <c r="J6" s="15"/>
      <c r="K6" s="15">
        <v>164125</v>
      </c>
      <c r="L6" s="15"/>
      <c r="M6" s="15"/>
      <c r="N6" s="16">
        <f>+G6+I6</f>
        <v>164125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5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164125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164125</v>
      </c>
      <c r="J36" s="33">
        <f>SUM(J6:J35)</f>
        <v>0</v>
      </c>
      <c r="K36" s="33">
        <f>SUM(K6:K35)</f>
        <v>164125</v>
      </c>
      <c r="L36" s="33">
        <f>SUM(L6:L30)</f>
        <v>0</v>
      </c>
      <c r="M36" s="33">
        <f>SUM(M6:M35)</f>
        <v>0</v>
      </c>
      <c r="N36" s="33">
        <f>SUM(J36:M36)</f>
        <v>164125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37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37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3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35"/>
      <c r="K3" s="187">
        <v>40960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3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263</v>
      </c>
      <c r="C6" s="13" t="s">
        <v>29</v>
      </c>
      <c r="D6" s="13">
        <v>40959</v>
      </c>
      <c r="E6" s="13">
        <v>40960</v>
      </c>
      <c r="F6" s="14">
        <v>40683</v>
      </c>
      <c r="G6" s="15">
        <v>28280</v>
      </c>
      <c r="H6" s="15"/>
      <c r="I6" s="15"/>
      <c r="J6" s="15"/>
      <c r="K6" s="15">
        <v>28280</v>
      </c>
      <c r="L6" s="15"/>
      <c r="M6" s="15"/>
      <c r="N6" s="16">
        <f>+G6+I6</f>
        <v>28280</v>
      </c>
    </row>
    <row r="7" spans="1:14">
      <c r="A7" s="11"/>
      <c r="B7" s="13" t="s">
        <v>254</v>
      </c>
      <c r="C7" s="13" t="s">
        <v>29</v>
      </c>
      <c r="D7" s="13">
        <v>40959</v>
      </c>
      <c r="E7" s="13">
        <v>40960</v>
      </c>
      <c r="F7" s="14">
        <v>40684</v>
      </c>
      <c r="G7" s="15">
        <v>32320</v>
      </c>
      <c r="H7" s="15"/>
      <c r="I7" s="15"/>
      <c r="J7" s="15"/>
      <c r="K7" s="15">
        <v>32320</v>
      </c>
      <c r="L7" s="15"/>
      <c r="M7" s="15"/>
      <c r="N7" s="16">
        <f t="shared" ref="N7:N32" si="0">+G7+I7</f>
        <v>32320</v>
      </c>
    </row>
    <row r="8" spans="1:14">
      <c r="A8" s="11"/>
      <c r="B8" s="13" t="s">
        <v>251</v>
      </c>
      <c r="C8" s="13"/>
      <c r="D8" s="13"/>
      <c r="E8" s="13"/>
      <c r="F8" s="14"/>
      <c r="G8" s="15"/>
      <c r="H8" s="15" t="s">
        <v>264</v>
      </c>
      <c r="I8" s="15">
        <v>45450</v>
      </c>
      <c r="J8" s="15"/>
      <c r="K8" s="15">
        <v>45450</v>
      </c>
      <c r="L8" s="15"/>
      <c r="M8" s="15"/>
      <c r="N8" s="16">
        <f t="shared" si="0"/>
        <v>45450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106050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60600</v>
      </c>
      <c r="H36" s="32"/>
      <c r="I36" s="33">
        <f>SUM(I6:I27)</f>
        <v>45450</v>
      </c>
      <c r="J36" s="33">
        <f>SUM(J6:J35)</f>
        <v>0</v>
      </c>
      <c r="K36" s="33">
        <f>SUM(K6:K35)</f>
        <v>106050</v>
      </c>
      <c r="L36" s="33">
        <f>SUM(L6:L30)</f>
        <v>0</v>
      </c>
      <c r="M36" s="33">
        <f>SUM(M6:M35)</f>
        <v>0</v>
      </c>
      <c r="N36" s="33">
        <f>SUM(J36:M36)</f>
        <v>106050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35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35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3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133"/>
      <c r="K3" s="187">
        <v>40959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3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/>
      <c r="C6" s="13"/>
      <c r="D6" s="13"/>
      <c r="E6" s="13"/>
      <c r="F6" s="14"/>
      <c r="G6" s="15"/>
      <c r="H6" s="15"/>
      <c r="I6" s="15"/>
      <c r="J6" s="15"/>
      <c r="K6" s="15"/>
      <c r="L6" s="15"/>
      <c r="M6" s="15"/>
      <c r="N6" s="16">
        <f>+G6+I6</f>
        <v>0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5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0</v>
      </c>
      <c r="J36" s="33">
        <f>SUM(J6:J35)</f>
        <v>0</v>
      </c>
      <c r="K36" s="33">
        <f>SUM(K6:K35)</f>
        <v>0</v>
      </c>
      <c r="L36" s="33">
        <f>SUM(L6:L30)</f>
        <v>0</v>
      </c>
      <c r="M36" s="33">
        <f>SUM(M6:M35)</f>
        <v>0</v>
      </c>
      <c r="N36" s="33">
        <f>SUM(J36:M36)</f>
        <v>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33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33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4"/>
  <sheetViews>
    <sheetView topLeftCell="A58" workbookViewId="0">
      <selection activeCell="C92" sqref="C92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 t="s">
        <v>416</v>
      </c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339</v>
      </c>
      <c r="F3" s="8"/>
      <c r="G3" s="1"/>
      <c r="H3" s="2"/>
      <c r="I3" s="1"/>
      <c r="J3" s="169"/>
      <c r="K3" s="187">
        <v>40968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345</v>
      </c>
      <c r="C6" s="13" t="s">
        <v>346</v>
      </c>
      <c r="D6" s="13">
        <v>40944</v>
      </c>
      <c r="E6" s="13">
        <v>40948</v>
      </c>
      <c r="F6" s="14">
        <v>40751</v>
      </c>
      <c r="G6" s="15">
        <v>172952.4</v>
      </c>
      <c r="H6" s="15"/>
      <c r="I6" s="15"/>
      <c r="J6" s="15"/>
      <c r="K6" s="15"/>
      <c r="L6" s="15">
        <v>172952.4</v>
      </c>
      <c r="M6" s="15"/>
      <c r="N6" s="16">
        <f>+G6+I6</f>
        <v>172952.4</v>
      </c>
    </row>
    <row r="7" spans="1:14">
      <c r="A7" s="11"/>
      <c r="B7" s="13" t="s">
        <v>347</v>
      </c>
      <c r="C7" s="13" t="s">
        <v>346</v>
      </c>
      <c r="D7" s="13">
        <v>40944</v>
      </c>
      <c r="E7" s="13">
        <v>40947</v>
      </c>
      <c r="F7" s="14">
        <v>40752</v>
      </c>
      <c r="G7" s="15">
        <v>87385.2</v>
      </c>
      <c r="H7" s="15"/>
      <c r="I7" s="15"/>
      <c r="J7" s="15"/>
      <c r="K7" s="15"/>
      <c r="L7" s="15">
        <v>87385.2</v>
      </c>
      <c r="M7" s="15"/>
      <c r="N7" s="16">
        <f t="shared" ref="N7:N82" si="0">+G7+I7</f>
        <v>87385.2</v>
      </c>
    </row>
    <row r="8" spans="1:14">
      <c r="A8" s="11"/>
      <c r="B8" s="13" t="s">
        <v>201</v>
      </c>
      <c r="C8" s="13" t="s">
        <v>348</v>
      </c>
      <c r="D8" s="13">
        <v>40966</v>
      </c>
      <c r="E8" s="13">
        <v>40968</v>
      </c>
      <c r="F8" s="14">
        <v>40753</v>
      </c>
      <c r="G8" s="15">
        <v>34000</v>
      </c>
      <c r="H8" s="15"/>
      <c r="I8" s="15"/>
      <c r="J8" s="15"/>
      <c r="K8" s="15">
        <v>34000</v>
      </c>
      <c r="L8" s="15"/>
      <c r="M8" s="15"/>
      <c r="N8" s="16">
        <f t="shared" si="0"/>
        <v>34000</v>
      </c>
    </row>
    <row r="9" spans="1:14">
      <c r="A9" s="11"/>
      <c r="B9" s="13" t="s">
        <v>349</v>
      </c>
      <c r="C9" s="13" t="s">
        <v>346</v>
      </c>
      <c r="D9" s="13">
        <v>40947</v>
      </c>
      <c r="E9" s="13">
        <v>40949</v>
      </c>
      <c r="F9" s="14">
        <v>40754</v>
      </c>
      <c r="G9" s="15">
        <v>58256.800000000003</v>
      </c>
      <c r="H9" s="15"/>
      <c r="I9" s="15"/>
      <c r="J9" s="15"/>
      <c r="K9" s="15"/>
      <c r="L9" s="15">
        <v>58256.800000000003</v>
      </c>
      <c r="M9" s="15"/>
      <c r="N9" s="16">
        <f t="shared" si="0"/>
        <v>58256.800000000003</v>
      </c>
    </row>
    <row r="10" spans="1:14">
      <c r="A10" s="11"/>
      <c r="B10" s="13" t="s">
        <v>350</v>
      </c>
      <c r="C10" s="13" t="s">
        <v>346</v>
      </c>
      <c r="D10" s="13">
        <v>40947</v>
      </c>
      <c r="E10" s="13">
        <v>40948</v>
      </c>
      <c r="F10" s="14">
        <v>40755</v>
      </c>
      <c r="G10" s="15">
        <v>29128.400000000001</v>
      </c>
      <c r="H10" s="15"/>
      <c r="I10" s="15"/>
      <c r="J10" s="15"/>
      <c r="K10" s="15"/>
      <c r="L10" s="15">
        <v>29128.400000000001</v>
      </c>
      <c r="M10" s="15"/>
      <c r="N10" s="16">
        <f t="shared" si="0"/>
        <v>29128.400000000001</v>
      </c>
    </row>
    <row r="11" spans="1:14">
      <c r="A11" s="11"/>
      <c r="B11" s="13" t="s">
        <v>351</v>
      </c>
      <c r="C11" s="13" t="s">
        <v>346</v>
      </c>
      <c r="D11" s="13">
        <v>40947</v>
      </c>
      <c r="E11" s="13">
        <v>40949</v>
      </c>
      <c r="F11" s="14">
        <v>40756</v>
      </c>
      <c r="G11" s="15">
        <v>58256.800000000003</v>
      </c>
      <c r="H11" s="15"/>
      <c r="I11" s="15"/>
      <c r="J11" s="15"/>
      <c r="K11" s="15"/>
      <c r="L11" s="15">
        <v>58256.800000000003</v>
      </c>
      <c r="M11" s="15"/>
      <c r="N11" s="16">
        <f t="shared" si="0"/>
        <v>58256.800000000003</v>
      </c>
    </row>
    <row r="12" spans="1:14">
      <c r="A12" s="11"/>
      <c r="B12" s="12" t="s">
        <v>352</v>
      </c>
      <c r="C12" s="12" t="s">
        <v>346</v>
      </c>
      <c r="D12" s="13">
        <v>40949</v>
      </c>
      <c r="E12" s="13">
        <v>40952</v>
      </c>
      <c r="F12" s="14">
        <v>40757</v>
      </c>
      <c r="G12" s="15">
        <v>87385.2</v>
      </c>
      <c r="H12" s="15"/>
      <c r="I12" s="15"/>
      <c r="J12" s="15"/>
      <c r="K12" s="15"/>
      <c r="L12" s="15">
        <v>87385.2</v>
      </c>
      <c r="M12" s="15"/>
      <c r="N12" s="16">
        <f t="shared" si="0"/>
        <v>87385.2</v>
      </c>
    </row>
    <row r="13" spans="1:14">
      <c r="A13" s="11"/>
      <c r="B13" s="11" t="s">
        <v>353</v>
      </c>
      <c r="C13" s="18" t="s">
        <v>346</v>
      </c>
      <c r="D13" s="13">
        <v>40949</v>
      </c>
      <c r="E13" s="13">
        <v>40952</v>
      </c>
      <c r="F13" s="14">
        <v>40758</v>
      </c>
      <c r="G13" s="15">
        <v>87385.2</v>
      </c>
      <c r="H13" s="15"/>
      <c r="I13" s="15"/>
      <c r="J13" s="15"/>
      <c r="K13" s="15"/>
      <c r="L13" s="15">
        <v>87385.2</v>
      </c>
      <c r="M13" s="15"/>
      <c r="N13" s="16">
        <f t="shared" si="0"/>
        <v>87385.2</v>
      </c>
    </row>
    <row r="14" spans="1:14">
      <c r="A14" s="11"/>
      <c r="B14" s="11" t="s">
        <v>354</v>
      </c>
      <c r="C14" s="18" t="s">
        <v>346</v>
      </c>
      <c r="D14" s="13">
        <v>40950</v>
      </c>
      <c r="E14" s="13">
        <v>40952</v>
      </c>
      <c r="F14" s="14">
        <v>40759</v>
      </c>
      <c r="G14" s="15">
        <v>58256.800000000003</v>
      </c>
      <c r="H14" s="15"/>
      <c r="I14" s="15"/>
      <c r="J14" s="15"/>
      <c r="K14" s="15"/>
      <c r="L14" s="15">
        <v>58256.800000000003</v>
      </c>
      <c r="M14" s="19"/>
      <c r="N14" s="16">
        <f t="shared" si="0"/>
        <v>58256.800000000003</v>
      </c>
    </row>
    <row r="15" spans="1:14">
      <c r="A15" s="11"/>
      <c r="B15" s="11" t="s">
        <v>355</v>
      </c>
      <c r="C15" s="18" t="s">
        <v>346</v>
      </c>
      <c r="D15" s="13">
        <v>40951</v>
      </c>
      <c r="E15" s="13">
        <v>40953</v>
      </c>
      <c r="F15" s="14">
        <v>40760</v>
      </c>
      <c r="G15" s="15">
        <v>58256.800000000003</v>
      </c>
      <c r="H15" s="19"/>
      <c r="I15" s="19"/>
      <c r="J15" s="19"/>
      <c r="K15" s="19"/>
      <c r="L15" s="19">
        <v>58256.800000000003</v>
      </c>
      <c r="M15" s="19"/>
      <c r="N15" s="16">
        <f t="shared" si="0"/>
        <v>58256.800000000003</v>
      </c>
    </row>
    <row r="16" spans="1:14">
      <c r="A16" s="11"/>
      <c r="B16" s="11" t="s">
        <v>356</v>
      </c>
      <c r="C16" s="18" t="s">
        <v>346</v>
      </c>
      <c r="D16" s="13">
        <v>40951</v>
      </c>
      <c r="E16" s="13">
        <v>40955</v>
      </c>
      <c r="F16" s="14">
        <v>40761</v>
      </c>
      <c r="G16" s="19">
        <v>116513.60000000001</v>
      </c>
      <c r="H16" s="19"/>
      <c r="I16" s="19"/>
      <c r="J16" s="19"/>
      <c r="K16" s="19"/>
      <c r="L16" s="19">
        <v>116513.60000000001</v>
      </c>
      <c r="M16" s="19"/>
      <c r="N16" s="16">
        <f t="shared" si="0"/>
        <v>116513.60000000001</v>
      </c>
    </row>
    <row r="17" spans="1:14" ht="18" customHeight="1">
      <c r="A17" s="11"/>
      <c r="B17" s="11" t="s">
        <v>357</v>
      </c>
      <c r="C17" s="11" t="s">
        <v>346</v>
      </c>
      <c r="D17" s="13">
        <v>40952</v>
      </c>
      <c r="E17" s="13">
        <v>40954</v>
      </c>
      <c r="F17" s="14">
        <v>40762</v>
      </c>
      <c r="G17" s="19">
        <v>58256.800000000003</v>
      </c>
      <c r="H17" s="19"/>
      <c r="I17" s="19"/>
      <c r="J17" s="19"/>
      <c r="K17" s="19"/>
      <c r="L17" s="19">
        <v>58256.800000000003</v>
      </c>
      <c r="M17" s="19"/>
      <c r="N17" s="16">
        <f t="shared" si="0"/>
        <v>58256.800000000003</v>
      </c>
    </row>
    <row r="18" spans="1:14">
      <c r="A18" s="11"/>
      <c r="B18" s="11" t="s">
        <v>358</v>
      </c>
      <c r="C18" s="12" t="s">
        <v>346</v>
      </c>
      <c r="D18" s="13">
        <v>40952</v>
      </c>
      <c r="E18" s="13">
        <v>40954</v>
      </c>
      <c r="F18" s="14">
        <v>40763</v>
      </c>
      <c r="G18" s="20">
        <v>58256.800000000003</v>
      </c>
      <c r="H18" s="19"/>
      <c r="I18" s="21"/>
      <c r="J18" s="20"/>
      <c r="K18" s="20"/>
      <c r="L18" s="20">
        <v>58256.800000000003</v>
      </c>
      <c r="M18" s="19"/>
      <c r="N18" s="16">
        <f t="shared" si="0"/>
        <v>58256.800000000003</v>
      </c>
    </row>
    <row r="19" spans="1:14">
      <c r="A19" s="11"/>
      <c r="B19" s="12" t="s">
        <v>359</v>
      </c>
      <c r="C19" s="12" t="s">
        <v>346</v>
      </c>
      <c r="D19" s="13">
        <v>40953</v>
      </c>
      <c r="E19" s="13">
        <v>40954</v>
      </c>
      <c r="F19" s="14">
        <v>40764</v>
      </c>
      <c r="G19" s="19">
        <v>29128.400000000001</v>
      </c>
      <c r="H19" s="19"/>
      <c r="I19" s="21"/>
      <c r="J19" s="19"/>
      <c r="K19" s="19"/>
      <c r="L19" s="19">
        <v>29128.400000000001</v>
      </c>
      <c r="M19" s="22"/>
      <c r="N19" s="16">
        <f t="shared" si="0"/>
        <v>29128.400000000001</v>
      </c>
    </row>
    <row r="20" spans="1:14">
      <c r="A20" s="11"/>
      <c r="B20" s="12" t="s">
        <v>359</v>
      </c>
      <c r="C20" s="12" t="s">
        <v>346</v>
      </c>
      <c r="D20" s="13">
        <v>40953</v>
      </c>
      <c r="E20" s="13">
        <v>40954</v>
      </c>
      <c r="F20" s="14">
        <v>40765</v>
      </c>
      <c r="G20" s="19">
        <v>29128.400000000001</v>
      </c>
      <c r="H20" s="19"/>
      <c r="I20" s="21"/>
      <c r="J20" s="19"/>
      <c r="K20" s="19"/>
      <c r="L20" s="19">
        <v>29128.400000000001</v>
      </c>
      <c r="M20" s="22"/>
      <c r="N20" s="16">
        <f t="shared" si="0"/>
        <v>29128.400000000001</v>
      </c>
    </row>
    <row r="21" spans="1:14">
      <c r="A21" s="11"/>
      <c r="B21" s="12" t="s">
        <v>360</v>
      </c>
      <c r="C21" s="12" t="s">
        <v>346</v>
      </c>
      <c r="D21" s="13">
        <v>40954</v>
      </c>
      <c r="E21" s="13">
        <v>40957</v>
      </c>
      <c r="F21" s="14">
        <v>40766</v>
      </c>
      <c r="G21" s="19">
        <v>87385.2</v>
      </c>
      <c r="H21" s="19"/>
      <c r="I21" s="21"/>
      <c r="J21" s="19"/>
      <c r="K21" s="19"/>
      <c r="L21" s="19">
        <v>87385.2</v>
      </c>
      <c r="M21" s="22"/>
      <c r="N21" s="16">
        <f t="shared" si="0"/>
        <v>87385.2</v>
      </c>
    </row>
    <row r="22" spans="1:14">
      <c r="A22" s="11"/>
      <c r="B22" s="12" t="s">
        <v>361</v>
      </c>
      <c r="C22" s="12" t="s">
        <v>346</v>
      </c>
      <c r="D22" s="13">
        <v>40956</v>
      </c>
      <c r="E22" s="13">
        <v>40958</v>
      </c>
      <c r="F22" s="14">
        <v>40767</v>
      </c>
      <c r="G22" s="19">
        <v>58256.800000000003</v>
      </c>
      <c r="H22" s="19"/>
      <c r="I22" s="21"/>
      <c r="J22" s="19"/>
      <c r="K22" s="19"/>
      <c r="L22" s="19">
        <v>58256.800000000003</v>
      </c>
      <c r="M22" s="22"/>
      <c r="N22" s="16">
        <f t="shared" si="0"/>
        <v>58256.800000000003</v>
      </c>
    </row>
    <row r="23" spans="1:14">
      <c r="A23" s="11"/>
      <c r="B23" s="12" t="s">
        <v>362</v>
      </c>
      <c r="C23" s="12" t="s">
        <v>346</v>
      </c>
      <c r="D23" s="13">
        <v>40957</v>
      </c>
      <c r="E23" s="13">
        <v>40959</v>
      </c>
      <c r="F23" s="14">
        <v>40768</v>
      </c>
      <c r="G23" s="19">
        <v>58256.800000000003</v>
      </c>
      <c r="H23" s="19"/>
      <c r="I23" s="21"/>
      <c r="J23" s="19"/>
      <c r="K23" s="19"/>
      <c r="L23" s="19">
        <v>58256.800000000003</v>
      </c>
      <c r="M23" s="22"/>
      <c r="N23" s="16">
        <f t="shared" si="0"/>
        <v>58256.800000000003</v>
      </c>
    </row>
    <row r="24" spans="1:14">
      <c r="A24" s="11"/>
      <c r="B24" s="12" t="s">
        <v>363</v>
      </c>
      <c r="C24" s="12" t="s">
        <v>346</v>
      </c>
      <c r="D24" s="13">
        <v>40958</v>
      </c>
      <c r="E24" s="13">
        <v>40961</v>
      </c>
      <c r="F24" s="14">
        <v>40769</v>
      </c>
      <c r="G24" s="19">
        <v>87385.2</v>
      </c>
      <c r="H24" s="19"/>
      <c r="I24" s="21"/>
      <c r="J24" s="19"/>
      <c r="K24" s="19"/>
      <c r="L24" s="19">
        <v>87385.2</v>
      </c>
      <c r="M24" s="22"/>
      <c r="N24" s="16">
        <f t="shared" si="0"/>
        <v>87385.2</v>
      </c>
    </row>
    <row r="25" spans="1:14">
      <c r="A25" s="11"/>
      <c r="B25" s="12" t="s">
        <v>364</v>
      </c>
      <c r="C25" s="12" t="s">
        <v>346</v>
      </c>
      <c r="D25" s="13">
        <v>40958</v>
      </c>
      <c r="E25" s="13">
        <v>40960</v>
      </c>
      <c r="F25" s="14">
        <v>40770</v>
      </c>
      <c r="G25" s="19">
        <v>86476.2</v>
      </c>
      <c r="H25" s="19"/>
      <c r="I25" s="21"/>
      <c r="J25" s="19"/>
      <c r="K25" s="19"/>
      <c r="L25" s="19">
        <v>86476.2</v>
      </c>
      <c r="M25" s="22"/>
      <c r="N25" s="16">
        <f t="shared" si="0"/>
        <v>86476.2</v>
      </c>
    </row>
    <row r="26" spans="1:14">
      <c r="A26" s="11"/>
      <c r="B26" s="12" t="s">
        <v>365</v>
      </c>
      <c r="C26" s="12" t="s">
        <v>346</v>
      </c>
      <c r="D26" s="13">
        <v>40958</v>
      </c>
      <c r="E26" s="13">
        <v>40961</v>
      </c>
      <c r="F26" s="14">
        <v>40771</v>
      </c>
      <c r="G26" s="19">
        <v>87768.99</v>
      </c>
      <c r="H26" s="19"/>
      <c r="I26" s="21"/>
      <c r="J26" s="19"/>
      <c r="K26" s="19"/>
      <c r="L26" s="19">
        <v>87768.99</v>
      </c>
      <c r="M26" s="22"/>
      <c r="N26" s="16">
        <f t="shared" si="0"/>
        <v>87768.99</v>
      </c>
    </row>
    <row r="27" spans="1:14">
      <c r="A27" s="11"/>
      <c r="B27" s="12" t="s">
        <v>366</v>
      </c>
      <c r="C27" s="12" t="s">
        <v>346</v>
      </c>
      <c r="D27" s="13">
        <v>40959</v>
      </c>
      <c r="E27" s="13">
        <v>40961</v>
      </c>
      <c r="F27" s="14">
        <v>40772</v>
      </c>
      <c r="G27" s="19">
        <v>58277</v>
      </c>
      <c r="H27" s="19"/>
      <c r="I27" s="21"/>
      <c r="J27" s="19"/>
      <c r="K27" s="19"/>
      <c r="L27" s="19">
        <v>58277</v>
      </c>
      <c r="M27" s="22"/>
      <c r="N27" s="16">
        <f t="shared" si="0"/>
        <v>58277</v>
      </c>
    </row>
    <row r="28" spans="1:14">
      <c r="A28" s="11"/>
      <c r="B28" s="12" t="s">
        <v>367</v>
      </c>
      <c r="C28" s="12" t="s">
        <v>368</v>
      </c>
      <c r="D28" s="13">
        <v>40946</v>
      </c>
      <c r="E28" s="13">
        <v>40948</v>
      </c>
      <c r="F28" s="14">
        <v>40773</v>
      </c>
      <c r="G28" s="19">
        <v>54540</v>
      </c>
      <c r="H28" s="19"/>
      <c r="I28" s="21"/>
      <c r="J28" s="19"/>
      <c r="K28" s="19"/>
      <c r="L28" s="19">
        <v>54540</v>
      </c>
      <c r="M28" s="22"/>
      <c r="N28" s="16">
        <f t="shared" si="0"/>
        <v>54540</v>
      </c>
    </row>
    <row r="29" spans="1:14">
      <c r="A29" s="11"/>
      <c r="B29" s="12" t="s">
        <v>370</v>
      </c>
      <c r="C29" s="12" t="s">
        <v>368</v>
      </c>
      <c r="D29" s="13">
        <v>40946</v>
      </c>
      <c r="E29" s="13">
        <v>40948</v>
      </c>
      <c r="F29" s="14">
        <v>40774</v>
      </c>
      <c r="G29" s="19">
        <v>54540</v>
      </c>
      <c r="H29" s="19"/>
      <c r="I29" s="21"/>
      <c r="J29" s="19"/>
      <c r="K29" s="19"/>
      <c r="L29" s="19">
        <v>54540</v>
      </c>
      <c r="M29" s="22"/>
      <c r="N29" s="16">
        <f t="shared" si="0"/>
        <v>54540</v>
      </c>
    </row>
    <row r="30" spans="1:14">
      <c r="A30" s="11"/>
      <c r="B30" s="12" t="s">
        <v>369</v>
      </c>
      <c r="C30" s="12" t="s">
        <v>368</v>
      </c>
      <c r="D30" s="13">
        <v>40952</v>
      </c>
      <c r="E30" s="13">
        <v>40954</v>
      </c>
      <c r="F30" s="14">
        <v>40775</v>
      </c>
      <c r="G30" s="19">
        <v>62620</v>
      </c>
      <c r="H30" s="19"/>
      <c r="I30" s="21"/>
      <c r="J30" s="19"/>
      <c r="K30" s="19"/>
      <c r="L30" s="19">
        <v>62620</v>
      </c>
      <c r="M30" s="22"/>
      <c r="N30" s="16">
        <f t="shared" si="0"/>
        <v>62620</v>
      </c>
    </row>
    <row r="31" spans="1:14">
      <c r="A31" s="11"/>
      <c r="B31" s="173" t="s">
        <v>371</v>
      </c>
      <c r="C31" s="173" t="s">
        <v>71</v>
      </c>
      <c r="D31" s="174">
        <v>40963</v>
      </c>
      <c r="E31" s="174">
        <v>40967</v>
      </c>
      <c r="F31" s="175">
        <v>40776</v>
      </c>
      <c r="G31" s="176">
        <v>98980</v>
      </c>
      <c r="H31" s="176"/>
      <c r="I31" s="177"/>
      <c r="J31" s="176"/>
      <c r="K31" s="176"/>
      <c r="L31" s="176">
        <v>98980</v>
      </c>
      <c r="M31" s="178"/>
      <c r="N31" s="179">
        <f t="shared" si="0"/>
        <v>98980</v>
      </c>
    </row>
    <row r="32" spans="1:14">
      <c r="A32" s="11"/>
      <c r="B32" s="12" t="s">
        <v>372</v>
      </c>
      <c r="C32" s="12" t="s">
        <v>368</v>
      </c>
      <c r="D32" s="13">
        <v>40953</v>
      </c>
      <c r="E32" s="13">
        <v>40955</v>
      </c>
      <c r="F32" s="14">
        <v>40777</v>
      </c>
      <c r="G32" s="19">
        <v>54540</v>
      </c>
      <c r="H32" s="19"/>
      <c r="I32" s="21"/>
      <c r="J32" s="19"/>
      <c r="K32" s="19"/>
      <c r="L32" s="19">
        <v>54540</v>
      </c>
      <c r="M32" s="22"/>
      <c r="N32" s="16">
        <f t="shared" si="0"/>
        <v>54540</v>
      </c>
    </row>
    <row r="33" spans="1:14">
      <c r="A33" s="11"/>
      <c r="B33" s="12" t="s">
        <v>373</v>
      </c>
      <c r="C33" s="12" t="s">
        <v>368</v>
      </c>
      <c r="D33" s="13">
        <v>40953</v>
      </c>
      <c r="E33" s="13">
        <v>40955</v>
      </c>
      <c r="F33" s="14">
        <v>40778</v>
      </c>
      <c r="G33" s="19">
        <v>54540</v>
      </c>
      <c r="H33" s="19"/>
      <c r="I33" s="21"/>
      <c r="J33" s="19"/>
      <c r="K33" s="19"/>
      <c r="L33" s="19">
        <v>54540</v>
      </c>
      <c r="M33" s="22"/>
      <c r="N33" s="16">
        <f t="shared" si="0"/>
        <v>54540</v>
      </c>
    </row>
    <row r="34" spans="1:14">
      <c r="A34" s="11"/>
      <c r="B34" s="12" t="s">
        <v>374</v>
      </c>
      <c r="C34" s="12" t="s">
        <v>368</v>
      </c>
      <c r="D34" s="13">
        <v>40955</v>
      </c>
      <c r="E34" s="13">
        <v>40957</v>
      </c>
      <c r="F34" s="14">
        <v>40779</v>
      </c>
      <c r="G34" s="19">
        <v>54540</v>
      </c>
      <c r="H34" s="19"/>
      <c r="I34" s="21"/>
      <c r="J34" s="19"/>
      <c r="K34" s="19"/>
      <c r="L34" s="19">
        <v>54540</v>
      </c>
      <c r="M34" s="22"/>
      <c r="N34" s="16">
        <f t="shared" si="0"/>
        <v>54540</v>
      </c>
    </row>
    <row r="35" spans="1:14">
      <c r="A35" s="11"/>
      <c r="B35" s="12" t="s">
        <v>375</v>
      </c>
      <c r="C35" s="12" t="s">
        <v>368</v>
      </c>
      <c r="D35" s="13">
        <v>40956</v>
      </c>
      <c r="E35" s="13">
        <v>40958</v>
      </c>
      <c r="F35" s="14">
        <v>40780</v>
      </c>
      <c r="G35" s="19">
        <v>54540</v>
      </c>
      <c r="H35" s="19"/>
      <c r="I35" s="21"/>
      <c r="J35" s="19"/>
      <c r="K35" s="19"/>
      <c r="L35" s="19">
        <v>54540</v>
      </c>
      <c r="M35" s="22"/>
      <c r="N35" s="16">
        <f t="shared" si="0"/>
        <v>54540</v>
      </c>
    </row>
    <row r="36" spans="1:14">
      <c r="A36" s="11"/>
      <c r="B36" s="12" t="s">
        <v>376</v>
      </c>
      <c r="C36" s="12" t="s">
        <v>368</v>
      </c>
      <c r="D36" s="13">
        <v>40956</v>
      </c>
      <c r="E36" s="13">
        <v>40958</v>
      </c>
      <c r="F36" s="14">
        <v>40781</v>
      </c>
      <c r="G36" s="19">
        <v>54540</v>
      </c>
      <c r="H36" s="19"/>
      <c r="I36" s="21"/>
      <c r="J36" s="19"/>
      <c r="K36" s="19"/>
      <c r="L36" s="19">
        <v>54540</v>
      </c>
      <c r="M36" s="22"/>
      <c r="N36" s="16">
        <f t="shared" si="0"/>
        <v>54540</v>
      </c>
    </row>
    <row r="37" spans="1:14">
      <c r="A37" s="11"/>
      <c r="B37" s="12" t="s">
        <v>378</v>
      </c>
      <c r="C37" s="12" t="s">
        <v>368</v>
      </c>
      <c r="D37" s="13">
        <v>40957</v>
      </c>
      <c r="E37" s="13">
        <v>40959</v>
      </c>
      <c r="F37" s="14">
        <v>40782</v>
      </c>
      <c r="G37" s="19">
        <v>54540</v>
      </c>
      <c r="H37" s="19"/>
      <c r="I37" s="21"/>
      <c r="J37" s="19"/>
      <c r="K37" s="19"/>
      <c r="L37" s="19">
        <v>54540</v>
      </c>
      <c r="M37" s="22"/>
      <c r="N37" s="16">
        <f t="shared" si="0"/>
        <v>54540</v>
      </c>
    </row>
    <row r="38" spans="1:14">
      <c r="A38" s="11"/>
      <c r="B38" s="12" t="s">
        <v>377</v>
      </c>
      <c r="C38" s="12" t="s">
        <v>368</v>
      </c>
      <c r="D38" s="13">
        <v>40958</v>
      </c>
      <c r="E38" s="13">
        <v>40960</v>
      </c>
      <c r="F38" s="14">
        <v>40783</v>
      </c>
      <c r="G38" s="19">
        <v>54540</v>
      </c>
      <c r="H38" s="19"/>
      <c r="I38" s="21"/>
      <c r="J38" s="19"/>
      <c r="K38" s="19"/>
      <c r="L38" s="19">
        <v>54540</v>
      </c>
      <c r="M38" s="22"/>
      <c r="N38" s="16">
        <f t="shared" si="0"/>
        <v>54540</v>
      </c>
    </row>
    <row r="39" spans="1:14">
      <c r="A39" s="11"/>
      <c r="B39" s="12" t="s">
        <v>379</v>
      </c>
      <c r="C39" s="12" t="s">
        <v>368</v>
      </c>
      <c r="D39" s="13">
        <v>40959</v>
      </c>
      <c r="E39" s="13">
        <v>2202</v>
      </c>
      <c r="F39" s="14">
        <v>40784</v>
      </c>
      <c r="G39" s="19">
        <v>54540</v>
      </c>
      <c r="H39" s="19"/>
      <c r="I39" s="21"/>
      <c r="J39" s="19"/>
      <c r="K39" s="19"/>
      <c r="L39" s="19">
        <v>54540</v>
      </c>
      <c r="M39" s="22"/>
      <c r="N39" s="16">
        <f t="shared" si="0"/>
        <v>54540</v>
      </c>
    </row>
    <row r="40" spans="1:14">
      <c r="A40" s="11"/>
      <c r="B40" s="12" t="s">
        <v>380</v>
      </c>
      <c r="C40" s="12" t="s">
        <v>368</v>
      </c>
      <c r="D40" s="13">
        <v>40960</v>
      </c>
      <c r="E40" s="13">
        <v>40962</v>
      </c>
      <c r="F40" s="14">
        <v>40785</v>
      </c>
      <c r="G40" s="19">
        <v>54540</v>
      </c>
      <c r="H40" s="19"/>
      <c r="I40" s="21"/>
      <c r="J40" s="19"/>
      <c r="K40" s="19"/>
      <c r="L40" s="19">
        <v>54540</v>
      </c>
      <c r="M40" s="22"/>
      <c r="N40" s="16">
        <f t="shared" si="0"/>
        <v>54540</v>
      </c>
    </row>
    <row r="41" spans="1:14">
      <c r="A41" s="11"/>
      <c r="B41" s="12" t="s">
        <v>381</v>
      </c>
      <c r="C41" s="12" t="s">
        <v>368</v>
      </c>
      <c r="D41" s="13">
        <v>40960</v>
      </c>
      <c r="E41" s="13">
        <v>40962</v>
      </c>
      <c r="F41" s="14">
        <v>40786</v>
      </c>
      <c r="G41" s="19">
        <v>62620</v>
      </c>
      <c r="H41" s="19"/>
      <c r="I41" s="21"/>
      <c r="J41" s="19"/>
      <c r="K41" s="19"/>
      <c r="L41" s="19">
        <v>62620</v>
      </c>
      <c r="M41" s="22"/>
      <c r="N41" s="16">
        <f t="shared" si="0"/>
        <v>62620</v>
      </c>
    </row>
    <row r="42" spans="1:14">
      <c r="A42" s="11"/>
      <c r="B42" s="12" t="s">
        <v>382</v>
      </c>
      <c r="C42" s="12" t="s">
        <v>383</v>
      </c>
      <c r="D42" s="13">
        <v>40940</v>
      </c>
      <c r="E42" s="13">
        <v>40942</v>
      </c>
      <c r="F42" s="14">
        <v>40787</v>
      </c>
      <c r="G42" s="19">
        <v>628220</v>
      </c>
      <c r="H42" s="19"/>
      <c r="I42" s="21"/>
      <c r="J42" s="19"/>
      <c r="K42" s="19"/>
      <c r="L42" s="19">
        <v>628220</v>
      </c>
      <c r="M42" s="22"/>
      <c r="N42" s="16">
        <f t="shared" si="0"/>
        <v>628220</v>
      </c>
    </row>
    <row r="43" spans="1:14">
      <c r="A43" s="11"/>
      <c r="B43" s="12" t="s">
        <v>384</v>
      </c>
      <c r="C43" s="12" t="s">
        <v>383</v>
      </c>
      <c r="D43" s="13">
        <v>40942</v>
      </c>
      <c r="E43" s="13">
        <v>40944</v>
      </c>
      <c r="F43" s="14">
        <v>40788</v>
      </c>
      <c r="G43" s="19">
        <v>488840</v>
      </c>
      <c r="H43" s="19"/>
      <c r="I43" s="21"/>
      <c r="J43" s="19"/>
      <c r="K43" s="19"/>
      <c r="L43" s="19">
        <v>488840</v>
      </c>
      <c r="M43" s="22"/>
      <c r="N43" s="16">
        <f t="shared" si="0"/>
        <v>488840</v>
      </c>
    </row>
    <row r="44" spans="1:14">
      <c r="A44" s="11"/>
      <c r="B44" s="12" t="s">
        <v>385</v>
      </c>
      <c r="C44" s="12" t="s">
        <v>383</v>
      </c>
      <c r="D44" s="13">
        <v>40946</v>
      </c>
      <c r="E44" s="13">
        <v>40948</v>
      </c>
      <c r="F44" s="14">
        <v>40789</v>
      </c>
      <c r="G44" s="19">
        <v>432280</v>
      </c>
      <c r="H44" s="19"/>
      <c r="I44" s="21"/>
      <c r="J44" s="19"/>
      <c r="K44" s="19"/>
      <c r="L44" s="19">
        <v>432280</v>
      </c>
      <c r="M44" s="22"/>
      <c r="N44" s="16">
        <f t="shared" si="0"/>
        <v>432280</v>
      </c>
    </row>
    <row r="45" spans="1:14">
      <c r="A45" s="11"/>
      <c r="B45" s="12" t="s">
        <v>386</v>
      </c>
      <c r="C45" s="12" t="s">
        <v>387</v>
      </c>
      <c r="D45" s="13">
        <v>40940</v>
      </c>
      <c r="E45" s="13">
        <v>40942</v>
      </c>
      <c r="F45" s="14">
        <v>40791</v>
      </c>
      <c r="G45" s="19">
        <v>290880</v>
      </c>
      <c r="H45" s="19"/>
      <c r="I45" s="21"/>
      <c r="J45" s="19"/>
      <c r="K45" s="19"/>
      <c r="L45" s="19">
        <v>290880</v>
      </c>
      <c r="M45" s="22"/>
      <c r="N45" s="16">
        <f t="shared" si="0"/>
        <v>290880</v>
      </c>
    </row>
    <row r="46" spans="1:14">
      <c r="A46" s="11"/>
      <c r="B46" s="12" t="s">
        <v>388</v>
      </c>
      <c r="C46" s="12" t="s">
        <v>387</v>
      </c>
      <c r="D46" s="13">
        <v>40961</v>
      </c>
      <c r="E46" s="13">
        <v>40963</v>
      </c>
      <c r="F46" s="14">
        <v>40792</v>
      </c>
      <c r="G46" s="19">
        <v>320170</v>
      </c>
      <c r="H46" s="19"/>
      <c r="I46" s="21"/>
      <c r="J46" s="19"/>
      <c r="K46" s="19"/>
      <c r="L46" s="19">
        <v>320170</v>
      </c>
      <c r="M46" s="22"/>
      <c r="N46" s="16">
        <f t="shared" si="0"/>
        <v>320170</v>
      </c>
    </row>
    <row r="47" spans="1:14">
      <c r="A47" s="11"/>
      <c r="B47" s="12" t="s">
        <v>389</v>
      </c>
      <c r="C47" s="12" t="s">
        <v>387</v>
      </c>
      <c r="D47" s="13">
        <v>40949</v>
      </c>
      <c r="E47" s="13">
        <v>40950</v>
      </c>
      <c r="F47" s="14">
        <v>40793</v>
      </c>
      <c r="G47" s="19">
        <v>26262</v>
      </c>
      <c r="H47" s="19"/>
      <c r="I47" s="21"/>
      <c r="J47" s="19"/>
      <c r="K47" s="19"/>
      <c r="L47" s="19">
        <v>26262</v>
      </c>
      <c r="M47" s="22"/>
      <c r="N47" s="16">
        <f t="shared" si="0"/>
        <v>26262</v>
      </c>
    </row>
    <row r="48" spans="1:14">
      <c r="A48" s="11"/>
      <c r="B48" s="12" t="s">
        <v>392</v>
      </c>
      <c r="C48" s="12" t="s">
        <v>387</v>
      </c>
      <c r="D48" s="13">
        <v>40949</v>
      </c>
      <c r="E48" s="13">
        <v>40950</v>
      </c>
      <c r="F48" s="14">
        <v>40794</v>
      </c>
      <c r="G48" s="19">
        <v>26260</v>
      </c>
      <c r="H48" s="19"/>
      <c r="I48" s="21"/>
      <c r="J48" s="19"/>
      <c r="K48" s="19"/>
      <c r="L48" s="19">
        <v>26260</v>
      </c>
      <c r="M48" s="22"/>
      <c r="N48" s="16">
        <f t="shared" si="0"/>
        <v>26260</v>
      </c>
    </row>
    <row r="49" spans="1:14">
      <c r="A49" s="11"/>
      <c r="B49" s="12" t="s">
        <v>390</v>
      </c>
      <c r="C49" s="12" t="s">
        <v>391</v>
      </c>
      <c r="D49" s="13">
        <v>40946</v>
      </c>
      <c r="E49" s="13">
        <v>40948</v>
      </c>
      <c r="F49" s="14">
        <v>40795</v>
      </c>
      <c r="G49" s="19">
        <v>60600</v>
      </c>
      <c r="H49" s="19"/>
      <c r="I49" s="21"/>
      <c r="J49" s="19"/>
      <c r="K49" s="19"/>
      <c r="L49" s="19"/>
      <c r="M49" s="19">
        <v>60600</v>
      </c>
      <c r="N49" s="16">
        <f t="shared" si="0"/>
        <v>60600</v>
      </c>
    </row>
    <row r="50" spans="1:14">
      <c r="A50" s="11"/>
      <c r="B50" s="12" t="s">
        <v>393</v>
      </c>
      <c r="C50" s="12" t="s">
        <v>394</v>
      </c>
      <c r="D50" s="13">
        <v>40937</v>
      </c>
      <c r="E50" s="13">
        <v>40939</v>
      </c>
      <c r="F50" s="14">
        <v>40796</v>
      </c>
      <c r="G50" s="19">
        <v>56560</v>
      </c>
      <c r="H50" s="19"/>
      <c r="I50" s="21"/>
      <c r="J50" s="19"/>
      <c r="K50" s="19"/>
      <c r="L50" s="19">
        <v>56560</v>
      </c>
      <c r="M50" s="22"/>
      <c r="N50" s="16">
        <f t="shared" si="0"/>
        <v>56560</v>
      </c>
    </row>
    <row r="51" spans="1:14">
      <c r="A51" s="11"/>
      <c r="B51" s="12" t="s">
        <v>395</v>
      </c>
      <c r="C51" s="12" t="s">
        <v>396</v>
      </c>
      <c r="D51" s="13">
        <v>40960</v>
      </c>
      <c r="E51" s="13">
        <v>40962</v>
      </c>
      <c r="F51" s="14">
        <v>40797</v>
      </c>
      <c r="G51" s="19">
        <v>80800</v>
      </c>
      <c r="H51" s="19"/>
      <c r="I51" s="21"/>
      <c r="J51" s="19"/>
      <c r="K51" s="19"/>
      <c r="L51" s="19"/>
      <c r="M51" s="19">
        <v>80800</v>
      </c>
      <c r="N51" s="16">
        <f t="shared" si="0"/>
        <v>80800</v>
      </c>
    </row>
    <row r="52" spans="1:14">
      <c r="A52" s="11"/>
      <c r="B52" s="12" t="s">
        <v>397</v>
      </c>
      <c r="C52" s="12" t="s">
        <v>394</v>
      </c>
      <c r="D52" s="13">
        <v>40947</v>
      </c>
      <c r="E52" s="13">
        <v>40949</v>
      </c>
      <c r="F52" s="14">
        <v>40798</v>
      </c>
      <c r="G52" s="19">
        <v>56560</v>
      </c>
      <c r="H52" s="19"/>
      <c r="I52" s="21"/>
      <c r="J52" s="19"/>
      <c r="K52" s="19"/>
      <c r="L52" s="19">
        <v>56560</v>
      </c>
      <c r="M52" s="22"/>
      <c r="N52" s="16">
        <f t="shared" si="0"/>
        <v>56560</v>
      </c>
    </row>
    <row r="53" spans="1:14">
      <c r="A53" s="11"/>
      <c r="B53" s="12" t="s">
        <v>398</v>
      </c>
      <c r="C53" s="12" t="s">
        <v>394</v>
      </c>
      <c r="D53" s="13">
        <v>40948</v>
      </c>
      <c r="E53" s="13">
        <v>40949</v>
      </c>
      <c r="F53" s="14">
        <v>40799</v>
      </c>
      <c r="G53" s="19">
        <v>28280</v>
      </c>
      <c r="H53" s="19"/>
      <c r="I53" s="21"/>
      <c r="J53" s="19"/>
      <c r="K53" s="19"/>
      <c r="L53" s="19">
        <v>28280</v>
      </c>
      <c r="M53" s="22"/>
      <c r="N53" s="16">
        <f t="shared" si="0"/>
        <v>28280</v>
      </c>
    </row>
    <row r="54" spans="1:14">
      <c r="A54" s="11"/>
      <c r="B54" s="12" t="s">
        <v>399</v>
      </c>
      <c r="C54" s="12" t="s">
        <v>394</v>
      </c>
      <c r="D54" s="13">
        <v>40953</v>
      </c>
      <c r="E54" s="13">
        <v>40954</v>
      </c>
      <c r="F54" s="14">
        <v>40800</v>
      </c>
      <c r="G54" s="19">
        <v>32320</v>
      </c>
      <c r="H54" s="19"/>
      <c r="I54" s="21"/>
      <c r="J54" s="19"/>
      <c r="K54" s="19"/>
      <c r="L54" s="19">
        <v>32320</v>
      </c>
      <c r="M54" s="22"/>
      <c r="N54" s="16">
        <f t="shared" si="0"/>
        <v>32320</v>
      </c>
    </row>
    <row r="55" spans="1:14">
      <c r="A55" s="11"/>
      <c r="B55" s="12" t="s">
        <v>400</v>
      </c>
      <c r="C55" s="12" t="s">
        <v>394</v>
      </c>
      <c r="D55" s="13">
        <v>40955</v>
      </c>
      <c r="E55" s="13">
        <v>40957</v>
      </c>
      <c r="F55" s="14">
        <v>40801</v>
      </c>
      <c r="G55" s="19">
        <v>64640</v>
      </c>
      <c r="H55" s="19"/>
      <c r="I55" s="21"/>
      <c r="J55" s="19"/>
      <c r="K55" s="19"/>
      <c r="L55" s="19">
        <v>64640</v>
      </c>
      <c r="M55" s="22"/>
      <c r="N55" s="16">
        <f t="shared" si="0"/>
        <v>64640</v>
      </c>
    </row>
    <row r="56" spans="1:14">
      <c r="A56" s="11"/>
      <c r="B56" s="12" t="s">
        <v>401</v>
      </c>
      <c r="C56" s="12" t="s">
        <v>394</v>
      </c>
      <c r="D56" s="13">
        <v>40959</v>
      </c>
      <c r="E56" s="13">
        <v>40961</v>
      </c>
      <c r="F56" s="14">
        <v>40802</v>
      </c>
      <c r="G56" s="19">
        <v>488840</v>
      </c>
      <c r="H56" s="19"/>
      <c r="I56" s="21"/>
      <c r="J56" s="19"/>
      <c r="K56" s="19"/>
      <c r="L56" s="19">
        <v>488840</v>
      </c>
      <c r="M56" s="22"/>
      <c r="N56" s="16">
        <f t="shared" si="0"/>
        <v>488840</v>
      </c>
    </row>
    <row r="57" spans="1:14">
      <c r="A57" s="11"/>
      <c r="B57" s="12" t="s">
        <v>402</v>
      </c>
      <c r="C57" s="12" t="s">
        <v>403</v>
      </c>
      <c r="D57" s="13">
        <v>40943</v>
      </c>
      <c r="E57" s="13">
        <v>40945</v>
      </c>
      <c r="F57" s="14">
        <v>40803</v>
      </c>
      <c r="G57" s="19">
        <v>149480</v>
      </c>
      <c r="H57" s="19"/>
      <c r="I57" s="21"/>
      <c r="J57" s="19"/>
      <c r="K57" s="19"/>
      <c r="L57" s="19">
        <v>149480</v>
      </c>
      <c r="M57" s="22"/>
      <c r="N57" s="16">
        <f t="shared" si="0"/>
        <v>149480</v>
      </c>
    </row>
    <row r="58" spans="1:14">
      <c r="A58" s="11"/>
      <c r="B58" s="12" t="s">
        <v>243</v>
      </c>
      <c r="C58" s="12"/>
      <c r="D58" s="13"/>
      <c r="E58" s="13"/>
      <c r="F58" s="14">
        <v>40804</v>
      </c>
      <c r="G58" s="19"/>
      <c r="H58" s="19" t="s">
        <v>43</v>
      </c>
      <c r="I58" s="21">
        <v>9800</v>
      </c>
      <c r="J58" s="19">
        <v>9800</v>
      </c>
      <c r="K58" s="19"/>
      <c r="L58" s="19"/>
      <c r="M58" s="22"/>
      <c r="N58" s="16">
        <f t="shared" si="0"/>
        <v>9800</v>
      </c>
    </row>
    <row r="59" spans="1:14">
      <c r="A59" s="11"/>
      <c r="B59" s="12" t="s">
        <v>404</v>
      </c>
      <c r="C59" s="12" t="s">
        <v>403</v>
      </c>
      <c r="D59" s="13">
        <v>40958</v>
      </c>
      <c r="E59" s="13">
        <v>40959</v>
      </c>
      <c r="F59" s="14">
        <v>40805</v>
      </c>
      <c r="G59" s="19">
        <v>136350</v>
      </c>
      <c r="H59" s="19"/>
      <c r="I59" s="21"/>
      <c r="J59" s="19"/>
      <c r="K59" s="19"/>
      <c r="L59" s="19">
        <v>136350</v>
      </c>
      <c r="M59" s="22"/>
      <c r="N59" s="16">
        <f t="shared" si="0"/>
        <v>136350</v>
      </c>
    </row>
    <row r="60" spans="1:14">
      <c r="A60" s="11"/>
      <c r="B60" s="12" t="s">
        <v>172</v>
      </c>
      <c r="C60" s="12" t="s">
        <v>405</v>
      </c>
      <c r="D60" s="13">
        <v>40945</v>
      </c>
      <c r="E60" s="13">
        <v>40947</v>
      </c>
      <c r="F60" s="14">
        <v>40806</v>
      </c>
      <c r="G60" s="19">
        <v>56560</v>
      </c>
      <c r="H60" s="19"/>
      <c r="I60" s="21"/>
      <c r="J60" s="19"/>
      <c r="K60" s="19"/>
      <c r="L60" s="19">
        <v>56560</v>
      </c>
      <c r="M60" s="22"/>
      <c r="N60" s="16">
        <f t="shared" si="0"/>
        <v>56560</v>
      </c>
    </row>
    <row r="61" spans="1:14">
      <c r="A61" s="11"/>
      <c r="B61" s="12" t="s">
        <v>406</v>
      </c>
      <c r="C61" s="12" t="s">
        <v>405</v>
      </c>
      <c r="D61" s="13">
        <v>40954</v>
      </c>
      <c r="E61" s="13">
        <v>40957</v>
      </c>
      <c r="F61" s="14">
        <v>40807</v>
      </c>
      <c r="G61" s="19">
        <v>69690</v>
      </c>
      <c r="H61" s="19"/>
      <c r="I61" s="21"/>
      <c r="J61" s="19"/>
      <c r="K61" s="19"/>
      <c r="L61" s="19">
        <v>69690</v>
      </c>
      <c r="M61" s="22"/>
      <c r="N61" s="16">
        <f t="shared" si="0"/>
        <v>69690</v>
      </c>
    </row>
    <row r="62" spans="1:14">
      <c r="A62" s="11"/>
      <c r="B62" s="12" t="s">
        <v>407</v>
      </c>
      <c r="C62" s="12" t="s">
        <v>405</v>
      </c>
      <c r="D62" s="13">
        <v>40958</v>
      </c>
      <c r="E62" s="13" t="s">
        <v>408</v>
      </c>
      <c r="F62" s="14">
        <v>40808</v>
      </c>
      <c r="G62" s="19">
        <v>28280</v>
      </c>
      <c r="H62" s="19"/>
      <c r="I62" s="21"/>
      <c r="J62" s="19"/>
      <c r="K62" s="19"/>
      <c r="L62" s="19">
        <v>28280</v>
      </c>
      <c r="M62" s="22"/>
      <c r="N62" s="16">
        <f t="shared" si="0"/>
        <v>28280</v>
      </c>
    </row>
    <row r="63" spans="1:14">
      <c r="A63" s="11"/>
      <c r="B63" s="12" t="s">
        <v>409</v>
      </c>
      <c r="C63" s="12" t="s">
        <v>410</v>
      </c>
      <c r="D63" s="13">
        <v>40969</v>
      </c>
      <c r="E63" s="13">
        <v>40970</v>
      </c>
      <c r="F63" s="14">
        <v>40809</v>
      </c>
      <c r="G63" s="19">
        <v>39390</v>
      </c>
      <c r="H63" s="19"/>
      <c r="I63" s="21"/>
      <c r="J63" s="19"/>
      <c r="K63" s="19"/>
      <c r="L63" s="19">
        <v>39390</v>
      </c>
      <c r="M63" s="22"/>
      <c r="N63" s="16">
        <f t="shared" si="0"/>
        <v>39390</v>
      </c>
    </row>
    <row r="64" spans="1:14">
      <c r="A64" s="11"/>
      <c r="B64" s="12" t="s">
        <v>411</v>
      </c>
      <c r="C64" s="12" t="s">
        <v>412</v>
      </c>
      <c r="D64" s="13">
        <v>40968</v>
      </c>
      <c r="E64" s="13">
        <v>40969</v>
      </c>
      <c r="F64" s="14">
        <v>40810</v>
      </c>
      <c r="G64" s="19">
        <v>19500</v>
      </c>
      <c r="H64" s="19"/>
      <c r="I64" s="21"/>
      <c r="J64" s="19"/>
      <c r="K64" s="19">
        <v>19500</v>
      </c>
      <c r="L64" s="19"/>
      <c r="M64" s="22"/>
      <c r="N64" s="16">
        <f t="shared" si="0"/>
        <v>19500</v>
      </c>
    </row>
    <row r="65" spans="1:14">
      <c r="A65" s="11"/>
      <c r="B65" s="12" t="s">
        <v>413</v>
      </c>
      <c r="C65" s="12" t="s">
        <v>92</v>
      </c>
      <c r="D65" s="13">
        <v>40968</v>
      </c>
      <c r="E65" s="13">
        <v>40970</v>
      </c>
      <c r="F65" s="14">
        <v>40811</v>
      </c>
      <c r="G65" s="19">
        <v>80800</v>
      </c>
      <c r="H65" s="19"/>
      <c r="I65" s="21"/>
      <c r="J65" s="19"/>
      <c r="K65" s="19">
        <v>80800</v>
      </c>
      <c r="L65" s="19"/>
      <c r="M65" s="22"/>
      <c r="N65" s="16">
        <f t="shared" si="0"/>
        <v>80800</v>
      </c>
    </row>
    <row r="66" spans="1:14">
      <c r="A66" s="11"/>
      <c r="B66" s="12" t="s">
        <v>414</v>
      </c>
      <c r="C66" s="12" t="s">
        <v>415</v>
      </c>
      <c r="D66" s="13">
        <v>40953</v>
      </c>
      <c r="E66" s="13">
        <v>40955</v>
      </c>
      <c r="F66" s="14">
        <v>40812</v>
      </c>
      <c r="G66" s="19">
        <v>217150</v>
      </c>
      <c r="H66" s="19"/>
      <c r="I66" s="21"/>
      <c r="J66" s="19"/>
      <c r="K66" s="19"/>
      <c r="L66" s="19">
        <v>217150</v>
      </c>
      <c r="M66" s="22"/>
      <c r="N66" s="16">
        <f t="shared" si="0"/>
        <v>217150</v>
      </c>
    </row>
    <row r="67" spans="1:14">
      <c r="A67" s="11"/>
      <c r="B67" s="12"/>
      <c r="C67" s="12"/>
      <c r="D67" s="13"/>
      <c r="E67" s="13"/>
      <c r="F67" s="14"/>
      <c r="G67" s="19"/>
      <c r="H67" s="19"/>
      <c r="I67" s="21"/>
      <c r="J67" s="19"/>
      <c r="K67" s="19"/>
      <c r="L67" s="19"/>
      <c r="M67" s="22"/>
      <c r="N67" s="16">
        <f t="shared" si="0"/>
        <v>0</v>
      </c>
    </row>
    <row r="68" spans="1:14">
      <c r="A68" s="11"/>
      <c r="B68" s="12"/>
      <c r="C68" s="12"/>
      <c r="D68" s="13"/>
      <c r="E68" s="13"/>
      <c r="F68" s="14"/>
      <c r="G68" s="19"/>
      <c r="H68" s="19"/>
      <c r="I68" s="21"/>
      <c r="J68" s="19"/>
      <c r="K68" s="19"/>
      <c r="L68" s="19"/>
      <c r="M68" s="22"/>
      <c r="N68" s="16">
        <f t="shared" si="0"/>
        <v>0</v>
      </c>
    </row>
    <row r="69" spans="1:14">
      <c r="A69" s="11"/>
      <c r="B69" s="12"/>
      <c r="C69" s="12"/>
      <c r="D69" s="13"/>
      <c r="E69" s="13"/>
      <c r="F69" s="14"/>
      <c r="G69" s="19"/>
      <c r="H69" s="19"/>
      <c r="I69" s="21"/>
      <c r="J69" s="19"/>
      <c r="K69" s="19"/>
      <c r="L69" s="19"/>
      <c r="M69" s="22"/>
      <c r="N69" s="16">
        <f t="shared" si="0"/>
        <v>0</v>
      </c>
    </row>
    <row r="70" spans="1:14">
      <c r="A70" s="11"/>
      <c r="B70" s="12"/>
      <c r="C70" s="12"/>
      <c r="D70" s="13"/>
      <c r="E70" s="13"/>
      <c r="F70" s="14"/>
      <c r="G70" s="19"/>
      <c r="H70" s="19"/>
      <c r="I70" s="21"/>
      <c r="J70" s="19"/>
      <c r="K70" s="19"/>
      <c r="L70" s="19"/>
      <c r="M70" s="22"/>
      <c r="N70" s="16">
        <f t="shared" si="0"/>
        <v>0</v>
      </c>
    </row>
    <row r="71" spans="1:14">
      <c r="A71" s="11"/>
      <c r="B71" s="12"/>
      <c r="C71" s="12"/>
      <c r="D71" s="13"/>
      <c r="E71" s="13"/>
      <c r="F71" s="14"/>
      <c r="G71" s="19"/>
      <c r="H71" s="19"/>
      <c r="I71" s="21"/>
      <c r="J71" s="19"/>
      <c r="K71" s="19"/>
      <c r="L71" s="19"/>
      <c r="M71" s="22"/>
      <c r="N71" s="16">
        <f t="shared" si="0"/>
        <v>0</v>
      </c>
    </row>
    <row r="72" spans="1:14">
      <c r="A72" s="11"/>
      <c r="B72" s="12"/>
      <c r="C72" s="12"/>
      <c r="D72" s="13"/>
      <c r="E72" s="13"/>
      <c r="F72" s="14"/>
      <c r="G72" s="19"/>
      <c r="H72" s="19"/>
      <c r="I72" s="21"/>
      <c r="J72" s="19"/>
      <c r="K72" s="19"/>
      <c r="L72" s="19"/>
      <c r="M72" s="22"/>
      <c r="N72" s="16">
        <f t="shared" si="0"/>
        <v>0</v>
      </c>
    </row>
    <row r="73" spans="1:14">
      <c r="A73" s="11"/>
      <c r="B73" s="12"/>
      <c r="C73" s="12"/>
      <c r="D73" s="13"/>
      <c r="E73" s="13"/>
      <c r="F73" s="14"/>
      <c r="G73" s="19"/>
      <c r="H73" s="19"/>
      <c r="I73" s="21"/>
      <c r="J73" s="19"/>
      <c r="K73" s="19"/>
      <c r="L73" s="19"/>
      <c r="M73" s="22"/>
      <c r="N73" s="16">
        <f t="shared" si="0"/>
        <v>0</v>
      </c>
    </row>
    <row r="74" spans="1:14">
      <c r="A74" s="11"/>
      <c r="B74" s="12"/>
      <c r="C74" s="12"/>
      <c r="D74" s="13"/>
      <c r="E74" s="13"/>
      <c r="F74" s="14"/>
      <c r="G74" s="19"/>
      <c r="H74" s="19"/>
      <c r="I74" s="21"/>
      <c r="J74" s="19"/>
      <c r="K74" s="19"/>
      <c r="L74" s="19"/>
      <c r="M74" s="22"/>
      <c r="N74" s="16">
        <f t="shared" si="0"/>
        <v>0</v>
      </c>
    </row>
    <row r="75" spans="1:14">
      <c r="A75" s="11"/>
      <c r="B75" s="12"/>
      <c r="C75" s="12"/>
      <c r="D75" s="13"/>
      <c r="E75" s="13"/>
      <c r="F75" s="14"/>
      <c r="G75" s="19"/>
      <c r="H75" s="19"/>
      <c r="I75" s="21"/>
      <c r="J75" s="19"/>
      <c r="K75" s="19"/>
      <c r="L75" s="19"/>
      <c r="M75" s="22"/>
      <c r="N75" s="16">
        <f t="shared" si="0"/>
        <v>0</v>
      </c>
    </row>
    <row r="76" spans="1:14">
      <c r="A76" s="11"/>
      <c r="B76" s="12"/>
      <c r="C76" s="12"/>
      <c r="D76" s="13"/>
      <c r="E76" s="13"/>
      <c r="F76" s="14"/>
      <c r="G76" s="19"/>
      <c r="H76" s="19"/>
      <c r="I76" s="21"/>
      <c r="J76" s="19"/>
      <c r="K76" s="19"/>
      <c r="L76" s="19"/>
      <c r="M76" s="22"/>
      <c r="N76" s="16">
        <f t="shared" si="0"/>
        <v>0</v>
      </c>
    </row>
    <row r="77" spans="1:14">
      <c r="A77" s="11"/>
      <c r="B77" s="12"/>
      <c r="C77" s="12"/>
      <c r="D77" s="13"/>
      <c r="E77" s="13"/>
      <c r="F77" s="14"/>
      <c r="G77" s="19"/>
      <c r="H77" s="19"/>
      <c r="I77" s="21"/>
      <c r="J77" s="19"/>
      <c r="K77" s="19"/>
      <c r="L77" s="19"/>
      <c r="M77" s="22"/>
      <c r="N77" s="16">
        <f t="shared" si="0"/>
        <v>0</v>
      </c>
    </row>
    <row r="78" spans="1:14">
      <c r="A78" s="23"/>
      <c r="B78" s="12"/>
      <c r="C78" s="12"/>
      <c r="D78" s="13"/>
      <c r="E78" s="13"/>
      <c r="F78" s="24"/>
      <c r="G78" s="19"/>
      <c r="H78" s="25"/>
      <c r="I78" s="26"/>
      <c r="J78" s="19"/>
      <c r="K78" s="27"/>
      <c r="L78" s="19"/>
      <c r="M78" s="22"/>
      <c r="N78" s="16">
        <f t="shared" si="0"/>
        <v>0</v>
      </c>
    </row>
    <row r="79" spans="1:14">
      <c r="A79" s="23"/>
      <c r="B79" s="12"/>
      <c r="C79" s="12"/>
      <c r="D79" s="13"/>
      <c r="E79" s="13"/>
      <c r="F79" s="24"/>
      <c r="G79" s="19"/>
      <c r="H79" s="25"/>
      <c r="I79" s="26"/>
      <c r="J79" s="19"/>
      <c r="K79" s="27"/>
      <c r="L79" s="19"/>
      <c r="M79" s="22"/>
      <c r="N79" s="16">
        <f t="shared" si="0"/>
        <v>0</v>
      </c>
    </row>
    <row r="80" spans="1:14">
      <c r="A80" s="23"/>
      <c r="B80" s="12"/>
      <c r="C80" s="12"/>
      <c r="D80" s="13"/>
      <c r="E80" s="13"/>
      <c r="F80" s="24"/>
      <c r="G80" s="19"/>
      <c r="H80" s="25"/>
      <c r="I80" s="26"/>
      <c r="J80" s="19"/>
      <c r="K80" s="27"/>
      <c r="L80" s="19"/>
      <c r="M80" s="22"/>
      <c r="N80" s="16">
        <f t="shared" si="0"/>
        <v>0</v>
      </c>
    </row>
    <row r="81" spans="1:14">
      <c r="A81" s="23"/>
      <c r="B81" s="12"/>
      <c r="C81" s="12"/>
      <c r="D81" s="13"/>
      <c r="E81" s="13"/>
      <c r="F81" s="24"/>
      <c r="G81" s="19"/>
      <c r="H81" s="25"/>
      <c r="I81" s="26"/>
      <c r="J81" s="19"/>
      <c r="K81" s="27"/>
      <c r="L81" s="19"/>
      <c r="M81" s="22"/>
      <c r="N81" s="16">
        <f t="shared" si="0"/>
        <v>0</v>
      </c>
    </row>
    <row r="82" spans="1:14">
      <c r="A82" s="23"/>
      <c r="B82" s="12"/>
      <c r="C82" s="12"/>
      <c r="D82" s="13"/>
      <c r="E82" s="13"/>
      <c r="F82" s="24"/>
      <c r="G82" s="19"/>
      <c r="H82" s="25"/>
      <c r="I82" s="26"/>
      <c r="J82" s="19"/>
      <c r="K82" s="27"/>
      <c r="L82" s="19"/>
      <c r="M82" s="22"/>
      <c r="N82" s="16">
        <f t="shared" si="0"/>
        <v>0</v>
      </c>
    </row>
    <row r="83" spans="1:14">
      <c r="A83" s="23"/>
      <c r="B83" s="12"/>
      <c r="C83" s="12"/>
      <c r="D83" s="13"/>
      <c r="E83" s="13"/>
      <c r="F83" s="24"/>
      <c r="G83" s="19"/>
      <c r="H83" s="25"/>
      <c r="I83" s="26"/>
      <c r="J83" s="19"/>
      <c r="K83" s="27"/>
      <c r="L83" s="19"/>
      <c r="M83" s="22"/>
      <c r="N83" s="28">
        <f t="shared" ref="N83:N84" si="1">SUM(G83+I83)</f>
        <v>0</v>
      </c>
    </row>
    <row r="84" spans="1:14">
      <c r="A84" s="23"/>
      <c r="B84" s="12"/>
      <c r="C84" s="12"/>
      <c r="D84" s="13"/>
      <c r="E84" s="13"/>
      <c r="F84" s="24"/>
      <c r="G84" s="19"/>
      <c r="H84" s="25"/>
      <c r="I84" s="26"/>
      <c r="J84" s="19"/>
      <c r="K84" s="27"/>
      <c r="L84" s="19"/>
      <c r="M84" s="22"/>
      <c r="N84" s="28">
        <f t="shared" si="1"/>
        <v>0</v>
      </c>
    </row>
    <row r="85" spans="1:14">
      <c r="A85" s="23"/>
      <c r="B85" s="12"/>
      <c r="C85" s="12"/>
      <c r="D85" s="13"/>
      <c r="E85" s="13"/>
      <c r="F85" s="24"/>
      <c r="G85" s="19"/>
      <c r="H85" s="25"/>
      <c r="I85" s="26"/>
      <c r="J85" s="19"/>
      <c r="K85" s="27"/>
      <c r="L85" s="19"/>
      <c r="M85" s="22"/>
      <c r="N85" s="28">
        <f>SUM(N6:N84)</f>
        <v>6259025.79</v>
      </c>
    </row>
    <row r="86" spans="1:14">
      <c r="A86" s="29" t="s">
        <v>17</v>
      </c>
      <c r="B86" s="7"/>
      <c r="C86" s="30"/>
      <c r="D86" s="31"/>
      <c r="E86" s="31"/>
      <c r="F86" s="31"/>
      <c r="G86" s="19">
        <f>SUM(G6:G80)</f>
        <v>6249225.79</v>
      </c>
      <c r="H86" s="32"/>
      <c r="I86" s="33">
        <f>SUM(I6:I77)</f>
        <v>9800</v>
      </c>
      <c r="J86" s="33">
        <f>SUM(J6:J85)</f>
        <v>9800</v>
      </c>
      <c r="K86" s="33">
        <f>SUM(K6:K85)</f>
        <v>134300</v>
      </c>
      <c r="L86" s="33">
        <f>SUM(L6:L80)</f>
        <v>5973525.79</v>
      </c>
      <c r="M86" s="33">
        <f>SUM(M6:M85)</f>
        <v>141400</v>
      </c>
      <c r="N86" s="33">
        <f>SUM(J86:M86)</f>
        <v>6259025.79</v>
      </c>
    </row>
    <row r="87" spans="1:14" ht="15.75" thickBot="1">
      <c r="A87" s="1"/>
      <c r="B87" s="1"/>
      <c r="C87" s="1"/>
      <c r="D87" s="34"/>
      <c r="E87" s="1"/>
      <c r="F87" s="1"/>
      <c r="G87" s="35"/>
      <c r="H87" s="36" t="s">
        <v>18</v>
      </c>
      <c r="I87" s="37"/>
      <c r="J87" s="38"/>
      <c r="K87" s="39"/>
      <c r="L87" s="38"/>
      <c r="M87" s="38"/>
      <c r="N87" s="35"/>
    </row>
    <row r="88" spans="1:14" ht="19.5">
      <c r="A88" s="7" t="s">
        <v>19</v>
      </c>
      <c r="B88" s="7"/>
      <c r="C88" s="1"/>
      <c r="D88" s="34"/>
      <c r="E88" s="169" t="s">
        <v>20</v>
      </c>
      <c r="F88" s="40"/>
      <c r="G88" s="120"/>
      <c r="H88" s="91"/>
      <c r="I88" s="91"/>
      <c r="J88" s="91"/>
      <c r="K88" s="42"/>
      <c r="L88" s="42"/>
      <c r="M88" s="42"/>
      <c r="N88" s="43"/>
    </row>
    <row r="89" spans="1:14" ht="16.5">
      <c r="A89" s="7" t="s">
        <v>21</v>
      </c>
      <c r="B89" s="169"/>
      <c r="C89" s="44"/>
      <c r="D89" s="45"/>
      <c r="E89" s="189">
        <v>505</v>
      </c>
      <c r="F89" s="190"/>
      <c r="G89" s="159" t="s">
        <v>421</v>
      </c>
      <c r="H89" s="160"/>
      <c r="I89" s="160"/>
      <c r="J89" s="160"/>
      <c r="K89" s="160"/>
      <c r="L89" s="47"/>
      <c r="M89" s="47"/>
      <c r="N89" s="48"/>
    </row>
    <row r="90" spans="1:14" ht="16.5">
      <c r="A90" s="7" t="s">
        <v>22</v>
      </c>
      <c r="B90" s="1"/>
      <c r="C90" s="49">
        <v>5</v>
      </c>
      <c r="D90" s="45"/>
      <c r="E90" s="45"/>
      <c r="F90" s="50"/>
      <c r="G90" s="159"/>
      <c r="H90" s="160"/>
      <c r="I90" s="160"/>
      <c r="J90" s="160"/>
      <c r="K90" s="160"/>
      <c r="L90" s="47"/>
      <c r="M90" s="47"/>
      <c r="N90" s="48"/>
    </row>
    <row r="91" spans="1:14">
      <c r="A91" s="1"/>
      <c r="B91" s="1"/>
      <c r="C91" s="51">
        <f>((C89+C90)*E89)</f>
        <v>2525</v>
      </c>
      <c r="D91" s="45"/>
      <c r="E91" s="45"/>
      <c r="F91" s="50"/>
      <c r="G91" s="46"/>
      <c r="H91" s="47"/>
      <c r="I91" s="47"/>
      <c r="J91" s="47"/>
      <c r="K91" s="47"/>
      <c r="L91" s="47"/>
      <c r="M91" s="47"/>
      <c r="N91" s="48"/>
    </row>
    <row r="92" spans="1:14">
      <c r="A92" s="7" t="s">
        <v>23</v>
      </c>
      <c r="B92" s="1"/>
      <c r="C92" s="52"/>
      <c r="D92" s="45"/>
      <c r="E92" s="45"/>
      <c r="F92" s="50"/>
      <c r="G92" s="46"/>
      <c r="H92" s="47"/>
      <c r="I92" s="47"/>
      <c r="J92" s="47"/>
      <c r="K92" s="47"/>
      <c r="L92" s="47"/>
      <c r="M92" s="47"/>
      <c r="N92" s="48"/>
    </row>
    <row r="93" spans="1:14" ht="15.75" thickBot="1">
      <c r="A93" s="180" t="s">
        <v>16</v>
      </c>
      <c r="B93" s="180"/>
      <c r="C93" s="51">
        <f>SUM(C91+C92)</f>
        <v>2525</v>
      </c>
      <c r="D93" s="45"/>
      <c r="E93" s="45"/>
      <c r="F93" s="50"/>
      <c r="G93" s="54"/>
      <c r="H93" s="55"/>
      <c r="I93" s="55"/>
      <c r="J93" s="55"/>
      <c r="K93" s="55"/>
      <c r="L93" s="55"/>
      <c r="M93" s="55"/>
      <c r="N93" s="56"/>
    </row>
    <row r="94" spans="1:14">
      <c r="A94" s="57"/>
      <c r="B94" s="58"/>
      <c r="C94" s="58"/>
      <c r="D94" s="58"/>
      <c r="E94" s="58"/>
      <c r="F94" s="58"/>
      <c r="G94" s="58"/>
      <c r="H94" s="58"/>
      <c r="I94" s="58"/>
    </row>
  </sheetData>
  <mergeCells count="6">
    <mergeCell ref="A93:B93"/>
    <mergeCell ref="C1:F1"/>
    <mergeCell ref="B3:D3"/>
    <mergeCell ref="K3:M3"/>
    <mergeCell ref="H4:I4"/>
    <mergeCell ref="E89:F89"/>
  </mergeCells>
  <pageMargins left="0.7" right="0.7" top="0.75" bottom="0.75" header="0.3" footer="0.3"/>
  <pageSetup paperSize="9" scale="7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3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31"/>
      <c r="K3" s="187">
        <v>40959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3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257</v>
      </c>
      <c r="C6" s="13" t="s">
        <v>27</v>
      </c>
      <c r="D6" s="13">
        <v>40959</v>
      </c>
      <c r="E6" s="13">
        <v>40963</v>
      </c>
      <c r="F6" s="14">
        <v>40677</v>
      </c>
      <c r="G6" s="15">
        <v>136491.39000000001</v>
      </c>
      <c r="H6" s="15"/>
      <c r="I6" s="15"/>
      <c r="J6" s="15"/>
      <c r="K6" s="15">
        <v>136491.39000000001</v>
      </c>
      <c r="L6" s="15"/>
      <c r="M6" s="15"/>
      <c r="N6" s="16">
        <f>+G6+I6</f>
        <v>136491.39000000001</v>
      </c>
    </row>
    <row r="7" spans="1:14">
      <c r="A7" s="11"/>
      <c r="B7" s="13" t="s">
        <v>258</v>
      </c>
      <c r="C7" s="13" t="s">
        <v>259</v>
      </c>
      <c r="D7" s="13">
        <v>40980</v>
      </c>
      <c r="E7" s="13">
        <v>40982</v>
      </c>
      <c r="F7" s="14">
        <v>40678</v>
      </c>
      <c r="G7" s="15">
        <v>60600</v>
      </c>
      <c r="H7" s="15"/>
      <c r="I7" s="15"/>
      <c r="J7" s="15"/>
      <c r="K7" s="15"/>
      <c r="L7" s="15"/>
      <c r="M7" s="15">
        <v>60600</v>
      </c>
      <c r="N7" s="16">
        <f t="shared" ref="N7:N32" si="0">+G7+I7</f>
        <v>60600</v>
      </c>
    </row>
    <row r="8" spans="1:14">
      <c r="A8" s="11"/>
      <c r="B8" s="13" t="s">
        <v>60</v>
      </c>
      <c r="C8" s="13" t="s">
        <v>260</v>
      </c>
      <c r="D8" s="13">
        <v>40960</v>
      </c>
      <c r="E8" s="13">
        <v>40962</v>
      </c>
      <c r="F8" s="14">
        <v>40679</v>
      </c>
      <c r="G8" s="15">
        <v>157560</v>
      </c>
      <c r="H8" s="15"/>
      <c r="I8" s="15"/>
      <c r="J8" s="15"/>
      <c r="K8" s="15"/>
      <c r="L8" s="15"/>
      <c r="M8" s="15">
        <v>157560</v>
      </c>
      <c r="N8" s="16">
        <f t="shared" si="0"/>
        <v>157560</v>
      </c>
    </row>
    <row r="9" spans="1:14">
      <c r="A9" s="11"/>
      <c r="B9" s="13" t="s">
        <v>261</v>
      </c>
      <c r="C9" s="13" t="s">
        <v>192</v>
      </c>
      <c r="D9" s="13">
        <v>40973</v>
      </c>
      <c r="E9" s="13">
        <v>40974</v>
      </c>
      <c r="F9" s="14">
        <v>40680</v>
      </c>
      <c r="G9" s="15">
        <v>335320</v>
      </c>
      <c r="H9" s="15"/>
      <c r="I9" s="15"/>
      <c r="J9" s="15"/>
      <c r="K9" s="15"/>
      <c r="L9" s="15"/>
      <c r="M9" s="15">
        <v>335320</v>
      </c>
      <c r="N9" s="16">
        <f t="shared" si="0"/>
        <v>335320</v>
      </c>
    </row>
    <row r="10" spans="1:14">
      <c r="A10" s="11"/>
      <c r="B10" s="13" t="s">
        <v>60</v>
      </c>
      <c r="C10" s="13" t="s">
        <v>65</v>
      </c>
      <c r="D10" s="13">
        <v>40972</v>
      </c>
      <c r="E10" s="13">
        <v>40974</v>
      </c>
      <c r="F10" s="14">
        <v>40681</v>
      </c>
      <c r="G10" s="15">
        <v>113120</v>
      </c>
      <c r="H10" s="15"/>
      <c r="I10" s="15"/>
      <c r="J10" s="15"/>
      <c r="K10" s="15"/>
      <c r="L10" s="15"/>
      <c r="M10" s="15">
        <v>113120</v>
      </c>
      <c r="N10" s="16">
        <f t="shared" si="0"/>
        <v>113120</v>
      </c>
    </row>
    <row r="11" spans="1:14">
      <c r="A11" s="11"/>
      <c r="B11" s="13" t="s">
        <v>262</v>
      </c>
      <c r="C11" s="13" t="s">
        <v>192</v>
      </c>
      <c r="D11" s="13">
        <v>40966</v>
      </c>
      <c r="E11" s="13">
        <v>40968</v>
      </c>
      <c r="F11" s="14">
        <v>40682</v>
      </c>
      <c r="G11" s="15">
        <v>103020</v>
      </c>
      <c r="H11" s="15"/>
      <c r="I11" s="15"/>
      <c r="J11" s="15"/>
      <c r="K11" s="15"/>
      <c r="L11" s="15"/>
      <c r="M11" s="15">
        <v>103020</v>
      </c>
      <c r="N11" s="16">
        <f t="shared" si="0"/>
        <v>103020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906111.39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906111.39</v>
      </c>
      <c r="H36" s="32"/>
      <c r="I36" s="33">
        <f>SUM(I6:I27)</f>
        <v>0</v>
      </c>
      <c r="J36" s="33">
        <f>SUM(J6:J35)</f>
        <v>0</v>
      </c>
      <c r="K36" s="33">
        <f>SUM(K6:K35)</f>
        <v>136491.39000000001</v>
      </c>
      <c r="L36" s="33">
        <f>SUM(L6:L30)</f>
        <v>0</v>
      </c>
      <c r="M36" s="33">
        <f>SUM(M6:M35)</f>
        <v>769620</v>
      </c>
      <c r="N36" s="33">
        <f>SUM(J36:M36)</f>
        <v>906111.39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31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3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3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29"/>
      <c r="K3" s="187">
        <v>40958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2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253</v>
      </c>
      <c r="C6" s="13" t="s">
        <v>29</v>
      </c>
      <c r="D6" s="13">
        <v>40958</v>
      </c>
      <c r="E6" s="13">
        <v>40959</v>
      </c>
      <c r="F6" s="14">
        <v>40672</v>
      </c>
      <c r="G6" s="15">
        <v>29290</v>
      </c>
      <c r="H6" s="15"/>
      <c r="I6" s="15"/>
      <c r="J6" s="15">
        <v>29290</v>
      </c>
      <c r="K6" s="15"/>
      <c r="L6" s="15"/>
      <c r="M6" s="15"/>
      <c r="N6" s="16">
        <f>+G6+I6</f>
        <v>29290</v>
      </c>
    </row>
    <row r="7" spans="1:14">
      <c r="A7" s="11"/>
      <c r="B7" s="13" t="s">
        <v>254</v>
      </c>
      <c r="C7" s="13" t="s">
        <v>29</v>
      </c>
      <c r="D7" s="13">
        <v>40957</v>
      </c>
      <c r="E7" s="13">
        <v>40958</v>
      </c>
      <c r="F7" s="14">
        <v>40673</v>
      </c>
      <c r="G7" s="15">
        <v>60600</v>
      </c>
      <c r="H7" s="15"/>
      <c r="I7" s="15"/>
      <c r="J7" s="15"/>
      <c r="K7" s="15">
        <v>60600</v>
      </c>
      <c r="L7" s="15"/>
      <c r="M7" s="15"/>
      <c r="N7" s="16">
        <f t="shared" ref="N7:N32" si="0">+G7+I7</f>
        <v>60600</v>
      </c>
    </row>
    <row r="8" spans="1:14">
      <c r="A8" s="11"/>
      <c r="B8" s="13" t="s">
        <v>255</v>
      </c>
      <c r="C8" s="13" t="s">
        <v>29</v>
      </c>
      <c r="D8" s="13">
        <v>40958</v>
      </c>
      <c r="E8" s="13">
        <v>40959</v>
      </c>
      <c r="F8" s="14">
        <v>40674</v>
      </c>
      <c r="G8" s="15">
        <v>64640</v>
      </c>
      <c r="H8" s="15"/>
      <c r="I8" s="15"/>
      <c r="J8" s="15"/>
      <c r="K8" s="15">
        <v>64640</v>
      </c>
      <c r="L8" s="15"/>
      <c r="M8" s="15"/>
      <c r="N8" s="16">
        <f t="shared" si="0"/>
        <v>64640</v>
      </c>
    </row>
    <row r="9" spans="1:14">
      <c r="A9" s="11"/>
      <c r="B9" s="13" t="s">
        <v>256</v>
      </c>
      <c r="C9" s="13" t="s">
        <v>29</v>
      </c>
      <c r="D9" s="13">
        <v>40958</v>
      </c>
      <c r="E9" s="13">
        <v>40959</v>
      </c>
      <c r="F9" s="14">
        <v>40675</v>
      </c>
      <c r="G9" s="15">
        <v>14140</v>
      </c>
      <c r="H9" s="15"/>
      <c r="I9" s="15"/>
      <c r="J9" s="15"/>
      <c r="K9" s="15">
        <v>14140</v>
      </c>
      <c r="L9" s="15"/>
      <c r="M9" s="15"/>
      <c r="N9" s="16">
        <f t="shared" si="0"/>
        <v>14140</v>
      </c>
    </row>
    <row r="10" spans="1:14">
      <c r="A10" s="11"/>
      <c r="B10" s="13" t="s">
        <v>57</v>
      </c>
      <c r="C10" s="13"/>
      <c r="D10" s="13"/>
      <c r="E10" s="13"/>
      <c r="F10" s="14">
        <v>40676</v>
      </c>
      <c r="G10" s="15"/>
      <c r="H10" s="15" t="s">
        <v>43</v>
      </c>
      <c r="I10" s="15">
        <v>4000</v>
      </c>
      <c r="J10" s="15">
        <v>4000</v>
      </c>
      <c r="K10" s="15"/>
      <c r="L10" s="15"/>
      <c r="M10" s="15"/>
      <c r="N10" s="16">
        <f t="shared" si="0"/>
        <v>4000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172670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168670</v>
      </c>
      <c r="H36" s="32"/>
      <c r="I36" s="33">
        <f>SUM(I6:I27)</f>
        <v>4000</v>
      </c>
      <c r="J36" s="33">
        <f>SUM(J6:J35)</f>
        <v>33290</v>
      </c>
      <c r="K36" s="33">
        <f>SUM(K6:K35)</f>
        <v>139380</v>
      </c>
      <c r="L36" s="33">
        <f>SUM(L6:L30)</f>
        <v>0</v>
      </c>
      <c r="M36" s="33">
        <f>SUM(M6:M35)</f>
        <v>0</v>
      </c>
      <c r="N36" s="33">
        <f>SUM(J36:M36)</f>
        <v>172670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29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2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33290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33290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2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127"/>
      <c r="K3" s="187">
        <v>40958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2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249</v>
      </c>
      <c r="C6" s="13" t="s">
        <v>29</v>
      </c>
      <c r="D6" s="13">
        <v>40958</v>
      </c>
      <c r="E6" s="13">
        <v>40959</v>
      </c>
      <c r="F6" s="14">
        <v>40669</v>
      </c>
      <c r="G6" s="15">
        <v>32320</v>
      </c>
      <c r="H6" s="15"/>
      <c r="I6" s="15"/>
      <c r="J6" s="15"/>
      <c r="K6" s="15">
        <v>32320</v>
      </c>
      <c r="L6" s="15"/>
      <c r="M6" s="15"/>
      <c r="N6" s="16">
        <f>+G6+I6</f>
        <v>32320</v>
      </c>
    </row>
    <row r="7" spans="1:14">
      <c r="A7" s="11"/>
      <c r="B7" s="13" t="s">
        <v>250</v>
      </c>
      <c r="C7" s="13" t="s">
        <v>29</v>
      </c>
      <c r="D7" s="13">
        <v>40958</v>
      </c>
      <c r="E7" s="13">
        <v>40959</v>
      </c>
      <c r="F7" s="14">
        <v>40670</v>
      </c>
      <c r="G7" s="15">
        <v>40400</v>
      </c>
      <c r="H7" s="15"/>
      <c r="I7" s="15"/>
      <c r="J7" s="15"/>
      <c r="K7" s="15">
        <v>40400</v>
      </c>
      <c r="L7" s="15"/>
      <c r="M7" s="15"/>
      <c r="N7" s="16">
        <f t="shared" ref="N7:N32" si="0">+G7+I7</f>
        <v>40400</v>
      </c>
    </row>
    <row r="8" spans="1:14">
      <c r="A8" s="11"/>
      <c r="B8" s="13" t="s">
        <v>251</v>
      </c>
      <c r="C8" s="13" t="s">
        <v>29</v>
      </c>
      <c r="D8" s="13"/>
      <c r="E8" s="13"/>
      <c r="F8" s="14">
        <v>40671</v>
      </c>
      <c r="G8" s="15"/>
      <c r="H8" s="15" t="s">
        <v>252</v>
      </c>
      <c r="I8" s="15">
        <v>68680</v>
      </c>
      <c r="J8" s="15"/>
      <c r="K8" s="15">
        <v>68680</v>
      </c>
      <c r="L8" s="15"/>
      <c r="M8" s="15"/>
      <c r="N8" s="16">
        <f t="shared" si="0"/>
        <v>68680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141400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72720</v>
      </c>
      <c r="H36" s="32"/>
      <c r="I36" s="33">
        <f>SUM(I6:I27)</f>
        <v>68680</v>
      </c>
      <c r="J36" s="33">
        <f>SUM(J6:J35)</f>
        <v>0</v>
      </c>
      <c r="K36" s="33">
        <f>SUM(K6:K35)</f>
        <v>141400</v>
      </c>
      <c r="L36" s="33">
        <f>SUM(L6:L30)</f>
        <v>0</v>
      </c>
      <c r="M36" s="33">
        <f>SUM(M6:M35)</f>
        <v>0</v>
      </c>
      <c r="N36" s="33">
        <f>SUM(J36:M36)</f>
        <v>141400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27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27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/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4"/>
  <sheetViews>
    <sheetView topLeftCell="A10"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26"/>
      <c r="K3" s="187">
        <v>40957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244</v>
      </c>
      <c r="C6" s="13" t="s">
        <v>248</v>
      </c>
      <c r="D6" s="13">
        <v>40961</v>
      </c>
      <c r="E6" s="13">
        <v>40963</v>
      </c>
      <c r="F6" s="14">
        <v>40665</v>
      </c>
      <c r="G6" s="15">
        <v>53530</v>
      </c>
      <c r="H6" s="15"/>
      <c r="I6" s="15"/>
      <c r="J6" s="15"/>
      <c r="K6" s="15"/>
      <c r="L6" s="15"/>
      <c r="M6" s="15">
        <v>53530</v>
      </c>
      <c r="N6" s="16">
        <f>+G6+I6</f>
        <v>53530</v>
      </c>
    </row>
    <row r="7" spans="1:14">
      <c r="A7" s="11"/>
      <c r="B7" s="13" t="s">
        <v>245</v>
      </c>
      <c r="C7" s="13"/>
      <c r="D7" s="13"/>
      <c r="E7" s="13"/>
      <c r="F7" s="14">
        <v>40666</v>
      </c>
      <c r="G7" s="15"/>
      <c r="H7" s="15" t="s">
        <v>247</v>
      </c>
      <c r="I7" s="15">
        <v>132310</v>
      </c>
      <c r="J7" s="15">
        <v>132310</v>
      </c>
      <c r="K7" s="15"/>
      <c r="L7" s="15"/>
      <c r="M7" s="15"/>
      <c r="N7" s="16">
        <f t="shared" ref="N7:N32" si="0">+G7+I7</f>
        <v>132310</v>
      </c>
    </row>
    <row r="8" spans="1:14">
      <c r="A8" s="11"/>
      <c r="B8" s="13" t="s">
        <v>246</v>
      </c>
      <c r="C8" s="13" t="s">
        <v>29</v>
      </c>
      <c r="D8" s="13">
        <v>40954</v>
      </c>
      <c r="E8" s="13">
        <v>40958</v>
      </c>
      <c r="F8" s="14">
        <v>40667</v>
      </c>
      <c r="G8" s="15">
        <v>129280</v>
      </c>
      <c r="H8" s="15"/>
      <c r="I8" s="15"/>
      <c r="J8" s="15">
        <v>129280</v>
      </c>
      <c r="K8" s="15"/>
      <c r="L8" s="15"/>
      <c r="M8" s="15"/>
      <c r="N8" s="16">
        <f t="shared" si="0"/>
        <v>129280</v>
      </c>
    </row>
    <row r="9" spans="1:14">
      <c r="A9" s="11"/>
      <c r="B9" s="13" t="s">
        <v>45</v>
      </c>
      <c r="C9" s="13"/>
      <c r="D9" s="13"/>
      <c r="E9" s="13"/>
      <c r="F9" s="14">
        <v>40668</v>
      </c>
      <c r="G9" s="15"/>
      <c r="H9" s="15" t="s">
        <v>43</v>
      </c>
      <c r="I9" s="15">
        <v>5000</v>
      </c>
      <c r="J9" s="15">
        <v>5000</v>
      </c>
      <c r="K9" s="15"/>
      <c r="L9" s="15"/>
      <c r="M9" s="15"/>
      <c r="N9" s="16">
        <f t="shared" si="0"/>
        <v>5000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320120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182810</v>
      </c>
      <c r="H36" s="32"/>
      <c r="I36" s="33">
        <f>SUM(I6:I27)</f>
        <v>137310</v>
      </c>
      <c r="J36" s="33">
        <f>SUM(J6:J35)</f>
        <v>266590</v>
      </c>
      <c r="K36" s="33">
        <f>SUM(K6:K35)</f>
        <v>0</v>
      </c>
      <c r="L36" s="33">
        <f>SUM(L6:L30)</f>
        <v>0</v>
      </c>
      <c r="M36" s="33">
        <f>SUM(M6:M35)</f>
        <v>53530</v>
      </c>
      <c r="N36" s="33">
        <f>SUM(J36:M36)</f>
        <v>320120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26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26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518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261590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5000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266590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sqref="A1:XFD1048576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2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23"/>
      <c r="K3" s="187">
        <v>40957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2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235</v>
      </c>
      <c r="B6" s="13" t="s">
        <v>236</v>
      </c>
      <c r="C6" s="13" t="s">
        <v>71</v>
      </c>
      <c r="D6" s="13"/>
      <c r="E6" s="13"/>
      <c r="F6" s="14">
        <v>40660</v>
      </c>
      <c r="G6" s="15"/>
      <c r="H6" s="15" t="s">
        <v>237</v>
      </c>
      <c r="I6" s="15">
        <v>30300</v>
      </c>
      <c r="J6" s="15">
        <v>30300</v>
      </c>
      <c r="K6" s="15"/>
      <c r="L6" s="15"/>
      <c r="M6" s="15"/>
      <c r="N6" s="16">
        <f>+G6+I6</f>
        <v>30300</v>
      </c>
    </row>
    <row r="7" spans="1:14">
      <c r="A7" s="11" t="s">
        <v>82</v>
      </c>
      <c r="B7" s="13" t="s">
        <v>239</v>
      </c>
      <c r="C7" s="13" t="s">
        <v>238</v>
      </c>
      <c r="D7" s="13">
        <v>40957</v>
      </c>
      <c r="E7" s="13">
        <v>40958</v>
      </c>
      <c r="F7" s="14">
        <v>40661</v>
      </c>
      <c r="G7" s="15">
        <v>40400</v>
      </c>
      <c r="H7" s="15"/>
      <c r="I7" s="15"/>
      <c r="J7" s="15"/>
      <c r="K7" s="15">
        <v>40400</v>
      </c>
      <c r="L7" s="15"/>
      <c r="M7" s="15"/>
      <c r="N7" s="16">
        <f t="shared" ref="N7:N32" si="0">+G7+I7</f>
        <v>40400</v>
      </c>
    </row>
    <row r="8" spans="1:14">
      <c r="A8" s="11"/>
      <c r="B8" s="13" t="s">
        <v>60</v>
      </c>
      <c r="C8" s="13" t="s">
        <v>240</v>
      </c>
      <c r="D8" s="13"/>
      <c r="E8" s="13"/>
      <c r="F8" s="14">
        <v>40662</v>
      </c>
      <c r="G8" s="15">
        <v>341380</v>
      </c>
      <c r="H8" s="15"/>
      <c r="I8" s="15"/>
      <c r="J8" s="15"/>
      <c r="K8" s="15"/>
      <c r="L8" s="15"/>
      <c r="M8" s="15">
        <v>341380</v>
      </c>
      <c r="N8" s="16">
        <f t="shared" si="0"/>
        <v>341380</v>
      </c>
    </row>
    <row r="9" spans="1:14">
      <c r="A9" s="11" t="s">
        <v>241</v>
      </c>
      <c r="B9" s="13" t="s">
        <v>242</v>
      </c>
      <c r="C9" s="13" t="s">
        <v>71</v>
      </c>
      <c r="D9" s="13">
        <v>40957</v>
      </c>
      <c r="E9" s="13">
        <v>40961</v>
      </c>
      <c r="F9" s="14">
        <v>40663</v>
      </c>
      <c r="G9" s="15">
        <v>161600</v>
      </c>
      <c r="H9" s="15"/>
      <c r="I9" s="15"/>
      <c r="J9" s="15"/>
      <c r="K9" s="15">
        <v>161600</v>
      </c>
      <c r="L9" s="15"/>
      <c r="M9" s="15"/>
      <c r="N9" s="16">
        <f t="shared" si="0"/>
        <v>161600</v>
      </c>
    </row>
    <row r="10" spans="1:14">
      <c r="A10" s="11"/>
      <c r="B10" s="13" t="s">
        <v>243</v>
      </c>
      <c r="C10" s="13"/>
      <c r="D10" s="13"/>
      <c r="E10" s="13"/>
      <c r="F10" s="14">
        <v>40664</v>
      </c>
      <c r="G10" s="15"/>
      <c r="H10" s="15" t="s">
        <v>43</v>
      </c>
      <c r="I10" s="15">
        <v>17800</v>
      </c>
      <c r="J10" s="15">
        <v>17800</v>
      </c>
      <c r="K10" s="15"/>
      <c r="L10" s="15"/>
      <c r="M10" s="15"/>
      <c r="N10" s="16">
        <f t="shared" si="0"/>
        <v>17800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591480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543380</v>
      </c>
      <c r="H36" s="32"/>
      <c r="I36" s="33">
        <f>SUM(I6:I27)</f>
        <v>48100</v>
      </c>
      <c r="J36" s="33">
        <f>SUM(J6:J35)</f>
        <v>48100</v>
      </c>
      <c r="K36" s="33">
        <f>SUM(K6:K35)</f>
        <v>202000</v>
      </c>
      <c r="L36" s="33">
        <f>SUM(L6:L30)</f>
        <v>0</v>
      </c>
      <c r="M36" s="33">
        <f>SUM(M6:M35)</f>
        <v>341380</v>
      </c>
      <c r="N36" s="33">
        <f>SUM(J36:M36)</f>
        <v>591480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23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23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85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42925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5175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48100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2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21"/>
      <c r="K3" s="187">
        <v>40956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2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233</v>
      </c>
      <c r="C6" s="13" t="s">
        <v>29</v>
      </c>
      <c r="D6" s="13">
        <v>40956</v>
      </c>
      <c r="E6" s="13">
        <v>40957</v>
      </c>
      <c r="F6" s="14">
        <v>40657</v>
      </c>
      <c r="G6" s="15">
        <v>34845</v>
      </c>
      <c r="H6" s="15"/>
      <c r="I6" s="15"/>
      <c r="J6" s="15"/>
      <c r="K6" s="15">
        <v>34845</v>
      </c>
      <c r="L6" s="15"/>
      <c r="M6" s="15"/>
      <c r="N6" s="16">
        <f>+G6+I6</f>
        <v>34845</v>
      </c>
    </row>
    <row r="7" spans="1:14">
      <c r="A7" s="11"/>
      <c r="B7" s="13" t="s">
        <v>234</v>
      </c>
      <c r="C7" s="13" t="s">
        <v>62</v>
      </c>
      <c r="D7" s="13">
        <v>40956</v>
      </c>
      <c r="E7" s="13">
        <v>40958</v>
      </c>
      <c r="F7" s="14">
        <v>40658</v>
      </c>
      <c r="G7" s="15">
        <v>254520</v>
      </c>
      <c r="H7" s="15"/>
      <c r="I7" s="15"/>
      <c r="J7" s="15"/>
      <c r="K7" s="15"/>
      <c r="L7" s="15"/>
      <c r="M7" s="15">
        <v>254520</v>
      </c>
      <c r="N7" s="16">
        <f t="shared" ref="N7:N32" si="0">+G7+I7</f>
        <v>254520</v>
      </c>
    </row>
    <row r="8" spans="1:14">
      <c r="A8" s="11"/>
      <c r="B8" s="13" t="s">
        <v>57</v>
      </c>
      <c r="C8" s="13" t="s">
        <v>43</v>
      </c>
      <c r="D8" s="13"/>
      <c r="E8" s="13"/>
      <c r="F8" s="14">
        <v>40659</v>
      </c>
      <c r="G8" s="15"/>
      <c r="H8" s="15"/>
      <c r="I8" s="15">
        <v>7800</v>
      </c>
      <c r="J8" s="15">
        <v>7800</v>
      </c>
      <c r="K8" s="15"/>
      <c r="L8" s="15"/>
      <c r="M8" s="15"/>
      <c r="N8" s="16">
        <f t="shared" si="0"/>
        <v>7800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297165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289365</v>
      </c>
      <c r="H36" s="32"/>
      <c r="I36" s="33">
        <f>SUM(I6:I27)</f>
        <v>7800</v>
      </c>
      <c r="J36" s="33">
        <f>SUM(J6:J35)</f>
        <v>7800</v>
      </c>
      <c r="K36" s="33">
        <f>SUM(K6:K35)</f>
        <v>34845</v>
      </c>
      <c r="L36" s="33">
        <f>SUM(L6:L30)</f>
        <v>0</v>
      </c>
      <c r="M36" s="33">
        <f>SUM(M6:M35)</f>
        <v>254520</v>
      </c>
      <c r="N36" s="33">
        <f>SUM(J36:M36)</f>
        <v>297165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21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2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7800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7800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4"/>
  <sheetViews>
    <sheetView topLeftCell="A16"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125</v>
      </c>
      <c r="F3" s="8"/>
      <c r="G3" s="1"/>
      <c r="H3" s="2"/>
      <c r="I3" s="1"/>
      <c r="J3" s="118"/>
      <c r="K3" s="187">
        <v>40956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80</v>
      </c>
      <c r="B6" s="13" t="s">
        <v>222</v>
      </c>
      <c r="C6" s="13" t="s">
        <v>223</v>
      </c>
      <c r="D6" s="13">
        <v>40955</v>
      </c>
      <c r="E6" s="13">
        <v>40956</v>
      </c>
      <c r="F6" s="14">
        <v>40648</v>
      </c>
      <c r="G6" s="15">
        <v>19500</v>
      </c>
      <c r="H6" s="15"/>
      <c r="I6" s="15"/>
      <c r="J6" s="15">
        <v>19500</v>
      </c>
      <c r="K6" s="15"/>
      <c r="L6" s="15"/>
      <c r="M6" s="15"/>
      <c r="N6" s="16">
        <f>+G6+I6</f>
        <v>19500</v>
      </c>
    </row>
    <row r="7" spans="1:14">
      <c r="A7" s="11"/>
      <c r="B7" s="13" t="s">
        <v>224</v>
      </c>
      <c r="C7" s="13" t="s">
        <v>225</v>
      </c>
      <c r="D7" s="13">
        <v>40954</v>
      </c>
      <c r="E7" s="13">
        <v>40956</v>
      </c>
      <c r="F7" s="14">
        <v>40649</v>
      </c>
      <c r="G7" s="15">
        <v>20200</v>
      </c>
      <c r="H7" s="15"/>
      <c r="I7" s="15"/>
      <c r="J7" s="15"/>
      <c r="K7" s="15">
        <v>20200</v>
      </c>
      <c r="L7" s="15"/>
      <c r="M7" s="15"/>
      <c r="N7" s="16">
        <f t="shared" ref="N7:N32" si="0">+G7+I7</f>
        <v>20200</v>
      </c>
    </row>
    <row r="8" spans="1:14">
      <c r="A8" s="11" t="s">
        <v>226</v>
      </c>
      <c r="B8" s="13"/>
      <c r="C8" s="13" t="s">
        <v>227</v>
      </c>
      <c r="D8" s="13">
        <v>40955</v>
      </c>
      <c r="E8" s="13">
        <v>40956</v>
      </c>
      <c r="F8" s="14">
        <v>40650</v>
      </c>
      <c r="G8" s="15">
        <v>19500</v>
      </c>
      <c r="H8" s="15"/>
      <c r="I8" s="15"/>
      <c r="J8" s="15"/>
      <c r="K8" s="15">
        <v>19500</v>
      </c>
      <c r="L8" s="15"/>
      <c r="M8" s="15"/>
      <c r="N8" s="16">
        <f t="shared" si="0"/>
        <v>19500</v>
      </c>
    </row>
    <row r="9" spans="1:14">
      <c r="A9" s="11" t="s">
        <v>228</v>
      </c>
      <c r="B9" s="13"/>
      <c r="C9" s="13" t="s">
        <v>227</v>
      </c>
      <c r="D9" s="13">
        <v>40955</v>
      </c>
      <c r="E9" s="13">
        <v>40956</v>
      </c>
      <c r="F9" s="14">
        <v>40651</v>
      </c>
      <c r="G9" s="15">
        <v>19500</v>
      </c>
      <c r="H9" s="15"/>
      <c r="I9" s="15"/>
      <c r="J9" s="15"/>
      <c r="K9" s="15">
        <v>19500</v>
      </c>
      <c r="L9" s="15"/>
      <c r="M9" s="15"/>
      <c r="N9" s="16">
        <f t="shared" si="0"/>
        <v>19500</v>
      </c>
    </row>
    <row r="10" spans="1:14">
      <c r="A10" s="11"/>
      <c r="B10" s="13" t="s">
        <v>215</v>
      </c>
      <c r="C10" s="13" t="s">
        <v>29</v>
      </c>
      <c r="D10" s="13"/>
      <c r="E10" s="13"/>
      <c r="F10" s="14">
        <v>40652</v>
      </c>
      <c r="G10" s="15"/>
      <c r="H10" s="15" t="s">
        <v>229</v>
      </c>
      <c r="I10" s="15">
        <v>117105</v>
      </c>
      <c r="J10" s="15">
        <v>117105</v>
      </c>
      <c r="K10" s="15"/>
      <c r="L10" s="15"/>
      <c r="M10" s="15"/>
      <c r="N10" s="16">
        <f t="shared" si="0"/>
        <v>117105</v>
      </c>
    </row>
    <row r="11" spans="1:14">
      <c r="A11" s="11"/>
      <c r="B11" s="13" t="s">
        <v>230</v>
      </c>
      <c r="C11" s="13" t="s">
        <v>50</v>
      </c>
      <c r="D11" s="13">
        <v>40950</v>
      </c>
      <c r="E11" s="13">
        <v>40952</v>
      </c>
      <c r="F11" s="14">
        <v>40653</v>
      </c>
      <c r="G11" s="15">
        <v>56560</v>
      </c>
      <c r="H11" s="15"/>
      <c r="I11" s="15"/>
      <c r="J11" s="15"/>
      <c r="K11" s="15"/>
      <c r="L11" s="15"/>
      <c r="M11" s="15">
        <v>56560</v>
      </c>
      <c r="N11" s="16">
        <f t="shared" si="0"/>
        <v>56560</v>
      </c>
    </row>
    <row r="12" spans="1:14">
      <c r="A12" s="11" t="s">
        <v>82</v>
      </c>
      <c r="B12" s="12" t="s">
        <v>231</v>
      </c>
      <c r="C12" s="12" t="s">
        <v>50</v>
      </c>
      <c r="D12" s="13">
        <v>40948</v>
      </c>
      <c r="E12" s="13">
        <v>40950</v>
      </c>
      <c r="F12" s="14">
        <v>40654</v>
      </c>
      <c r="G12" s="15">
        <v>78780</v>
      </c>
      <c r="H12" s="15"/>
      <c r="I12" s="15"/>
      <c r="J12" s="15"/>
      <c r="K12" s="15"/>
      <c r="L12" s="15"/>
      <c r="M12" s="15">
        <v>78780</v>
      </c>
      <c r="N12" s="16">
        <f t="shared" si="0"/>
        <v>78780</v>
      </c>
    </row>
    <row r="13" spans="1:14">
      <c r="A13" s="11"/>
      <c r="B13" s="11" t="s">
        <v>209</v>
      </c>
      <c r="C13" s="18"/>
      <c r="D13" s="13"/>
      <c r="E13" s="13"/>
      <c r="F13" s="14">
        <v>40655</v>
      </c>
      <c r="G13" s="15"/>
      <c r="H13" s="15" t="s">
        <v>232</v>
      </c>
      <c r="I13" s="15">
        <v>12625</v>
      </c>
      <c r="J13" s="15">
        <v>12625</v>
      </c>
      <c r="K13" s="15"/>
      <c r="L13" s="15"/>
      <c r="M13" s="15"/>
      <c r="N13" s="16">
        <f t="shared" si="0"/>
        <v>12625</v>
      </c>
    </row>
    <row r="14" spans="1:14">
      <c r="A14" s="11"/>
      <c r="B14" s="11" t="s">
        <v>42</v>
      </c>
      <c r="C14" s="18" t="s">
        <v>29</v>
      </c>
      <c r="D14" s="13"/>
      <c r="E14" s="13"/>
      <c r="F14" s="14">
        <v>40656</v>
      </c>
      <c r="G14" s="15"/>
      <c r="H14" s="15" t="s">
        <v>43</v>
      </c>
      <c r="I14" s="15">
        <v>3200</v>
      </c>
      <c r="J14" s="15">
        <v>3200</v>
      </c>
      <c r="K14" s="15"/>
      <c r="L14" s="19"/>
      <c r="M14" s="19"/>
      <c r="N14" s="16">
        <f t="shared" si="0"/>
        <v>3200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346970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214040</v>
      </c>
      <c r="H36" s="32"/>
      <c r="I36" s="33">
        <f>SUM(I6:I27)</f>
        <v>132930</v>
      </c>
      <c r="J36" s="33">
        <f>SUM(J6:J35)</f>
        <v>152430</v>
      </c>
      <c r="K36" s="33">
        <f>SUM(K6:K35)</f>
        <v>59200</v>
      </c>
      <c r="L36" s="33">
        <f>SUM(L6:L30)</f>
        <v>0</v>
      </c>
      <c r="M36" s="33">
        <f>SUM(M6:M35)</f>
        <v>135340</v>
      </c>
      <c r="N36" s="33">
        <f>SUM(J36:M36)</f>
        <v>346970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18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18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146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73730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78700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152430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B34" sqref="B34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16"/>
      <c r="K3" s="187">
        <v>40955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216</v>
      </c>
      <c r="C6" s="13" t="s">
        <v>29</v>
      </c>
      <c r="D6" s="13">
        <v>40955</v>
      </c>
      <c r="E6" s="13">
        <v>40956</v>
      </c>
      <c r="F6" s="14">
        <v>40643</v>
      </c>
      <c r="G6" s="15">
        <v>32320</v>
      </c>
      <c r="H6" s="15"/>
      <c r="I6" s="15"/>
      <c r="J6" s="15"/>
      <c r="K6" s="15">
        <v>32320</v>
      </c>
      <c r="L6" s="15"/>
      <c r="M6" s="15"/>
      <c r="N6" s="16">
        <f>+G6+I6</f>
        <v>32320</v>
      </c>
    </row>
    <row r="7" spans="1:14">
      <c r="A7" s="11"/>
      <c r="B7" s="13" t="s">
        <v>218</v>
      </c>
      <c r="C7" s="13" t="s">
        <v>219</v>
      </c>
      <c r="D7" s="13">
        <v>40958</v>
      </c>
      <c r="E7" s="13">
        <v>40959</v>
      </c>
      <c r="F7" s="14">
        <v>40645</v>
      </c>
      <c r="G7" s="15">
        <v>30300</v>
      </c>
      <c r="H7" s="15"/>
      <c r="I7" s="15"/>
      <c r="J7" s="15"/>
      <c r="K7" s="15">
        <v>30300</v>
      </c>
      <c r="L7" s="15"/>
      <c r="M7" s="15"/>
      <c r="N7" s="16">
        <f t="shared" ref="N7:N32" si="0">+G7+I7</f>
        <v>30300</v>
      </c>
    </row>
    <row r="8" spans="1:14">
      <c r="A8" s="11"/>
      <c r="B8" s="13" t="s">
        <v>220</v>
      </c>
      <c r="C8" s="13" t="s">
        <v>219</v>
      </c>
      <c r="D8" s="13">
        <v>40958</v>
      </c>
      <c r="E8" s="13">
        <v>40959</v>
      </c>
      <c r="F8" s="14">
        <v>40646</v>
      </c>
      <c r="G8" s="15">
        <v>121200</v>
      </c>
      <c r="H8" s="15"/>
      <c r="I8" s="15"/>
      <c r="J8" s="15"/>
      <c r="K8" s="15">
        <v>121200</v>
      </c>
      <c r="L8" s="15"/>
      <c r="M8" s="15"/>
      <c r="N8" s="16">
        <f t="shared" si="0"/>
        <v>121200</v>
      </c>
    </row>
    <row r="9" spans="1:14">
      <c r="A9" s="11"/>
      <c r="B9" s="13" t="s">
        <v>221</v>
      </c>
      <c r="C9" s="13" t="s">
        <v>31</v>
      </c>
      <c r="D9" s="13">
        <v>40955</v>
      </c>
      <c r="E9" s="13">
        <v>40956</v>
      </c>
      <c r="F9" s="14">
        <v>40647</v>
      </c>
      <c r="G9" s="15">
        <v>17000</v>
      </c>
      <c r="H9" s="15"/>
      <c r="I9" s="15"/>
      <c r="J9" s="15"/>
      <c r="K9" s="15">
        <v>17000</v>
      </c>
      <c r="L9" s="15"/>
      <c r="M9" s="15"/>
      <c r="N9" s="16">
        <f t="shared" si="0"/>
        <v>17000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200820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200820</v>
      </c>
      <c r="H36" s="32"/>
      <c r="I36" s="33">
        <f>SUM(I6:I27)</f>
        <v>0</v>
      </c>
      <c r="J36" s="33">
        <f>SUM(J6:J35)</f>
        <v>0</v>
      </c>
      <c r="K36" s="33">
        <f>SUM(K6:K35)</f>
        <v>200820</v>
      </c>
      <c r="L36" s="33">
        <f>SUM(L6:L30)</f>
        <v>0</v>
      </c>
      <c r="M36" s="33">
        <f>SUM(M6:M35)</f>
        <v>0</v>
      </c>
      <c r="N36" s="33">
        <f>SUM(J36:M36)</f>
        <v>200820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16" t="s">
        <v>20</v>
      </c>
      <c r="F38" s="40"/>
      <c r="G38" s="120" t="s">
        <v>217</v>
      </c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16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D42" sqref="D42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1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125</v>
      </c>
      <c r="F3" s="8"/>
      <c r="G3" s="1"/>
      <c r="H3" s="2"/>
      <c r="I3" s="1"/>
      <c r="J3" s="115"/>
      <c r="K3" s="187">
        <v>40955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1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193</v>
      </c>
      <c r="B6" s="13" t="s">
        <v>209</v>
      </c>
      <c r="C6" s="13" t="s">
        <v>29</v>
      </c>
      <c r="D6" s="13"/>
      <c r="E6" s="13"/>
      <c r="F6" s="14">
        <v>40638</v>
      </c>
      <c r="G6" s="15"/>
      <c r="H6" s="15" t="s">
        <v>210</v>
      </c>
      <c r="I6" s="15">
        <v>42400</v>
      </c>
      <c r="J6" s="15">
        <v>42400</v>
      </c>
      <c r="K6" s="15"/>
      <c r="L6" s="15"/>
      <c r="M6" s="15"/>
      <c r="N6" s="16">
        <f>+G6+I6</f>
        <v>42400</v>
      </c>
    </row>
    <row r="7" spans="1:14">
      <c r="A7" s="11"/>
      <c r="B7" s="13" t="s">
        <v>209</v>
      </c>
      <c r="C7" s="13"/>
      <c r="D7" s="13"/>
      <c r="E7" s="13"/>
      <c r="F7" s="14">
        <v>40639</v>
      </c>
      <c r="G7" s="15"/>
      <c r="H7" s="15" t="s">
        <v>211</v>
      </c>
      <c r="I7" s="15">
        <v>65650</v>
      </c>
      <c r="J7" s="15"/>
      <c r="K7" s="15">
        <v>65650</v>
      </c>
      <c r="L7" s="15"/>
      <c r="M7" s="15"/>
      <c r="N7" s="16">
        <f t="shared" ref="N7:N32" si="0">+G7+I7</f>
        <v>65650</v>
      </c>
    </row>
    <row r="8" spans="1:14">
      <c r="A8" s="11"/>
      <c r="B8" s="13" t="s">
        <v>212</v>
      </c>
      <c r="C8" s="13" t="s">
        <v>29</v>
      </c>
      <c r="D8" s="13"/>
      <c r="E8" s="13"/>
      <c r="F8" s="14">
        <v>40640</v>
      </c>
      <c r="G8" s="15"/>
      <c r="H8" s="15" t="s">
        <v>213</v>
      </c>
      <c r="I8" s="15">
        <v>111100</v>
      </c>
      <c r="J8" s="15"/>
      <c r="K8" s="15">
        <v>111100</v>
      </c>
      <c r="L8" s="15"/>
      <c r="M8" s="15"/>
      <c r="N8" s="16">
        <f t="shared" si="0"/>
        <v>111100</v>
      </c>
    </row>
    <row r="9" spans="1:14">
      <c r="A9" s="11" t="s">
        <v>214</v>
      </c>
      <c r="B9" s="13" t="s">
        <v>215</v>
      </c>
      <c r="C9" s="13" t="s">
        <v>29</v>
      </c>
      <c r="D9" s="13">
        <v>40955</v>
      </c>
      <c r="E9" s="13">
        <v>40957</v>
      </c>
      <c r="F9" s="14">
        <v>40641</v>
      </c>
      <c r="G9" s="15"/>
      <c r="H9" s="15"/>
      <c r="I9" s="15">
        <v>161600</v>
      </c>
      <c r="J9" s="15"/>
      <c r="K9" s="15">
        <v>161600</v>
      </c>
      <c r="L9" s="15"/>
      <c r="M9" s="15"/>
      <c r="N9" s="16">
        <f t="shared" si="0"/>
        <v>161600</v>
      </c>
    </row>
    <row r="10" spans="1:14">
      <c r="A10" s="11"/>
      <c r="B10" s="13" t="s">
        <v>125</v>
      </c>
      <c r="C10" s="13" t="s">
        <v>43</v>
      </c>
      <c r="D10" s="13"/>
      <c r="E10" s="13"/>
      <c r="F10" s="14">
        <v>40642</v>
      </c>
      <c r="G10" s="15"/>
      <c r="H10" s="15" t="s">
        <v>43</v>
      </c>
      <c r="I10" s="15">
        <v>8800</v>
      </c>
      <c r="J10" s="15">
        <v>8800</v>
      </c>
      <c r="K10" s="15"/>
      <c r="L10" s="15"/>
      <c r="M10" s="15"/>
      <c r="N10" s="16">
        <f t="shared" si="0"/>
        <v>8800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389550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389550</v>
      </c>
      <c r="J36" s="33">
        <f>SUM(J6:J35)</f>
        <v>51200</v>
      </c>
      <c r="K36" s="33">
        <f>SUM(K6:K35)</f>
        <v>338350</v>
      </c>
      <c r="L36" s="33">
        <f>SUM(L6:L30)</f>
        <v>0</v>
      </c>
      <c r="M36" s="33">
        <f>SUM(M6:M35)</f>
        <v>0</v>
      </c>
      <c r="N36" s="33">
        <f>SUM(J36:M36)</f>
        <v>389550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15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15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51200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51200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D46" sqref="D46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112"/>
      <c r="K3" s="187">
        <v>40954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207</v>
      </c>
      <c r="C6" s="13" t="s">
        <v>29</v>
      </c>
      <c r="D6" s="13">
        <v>40954</v>
      </c>
      <c r="E6" s="13">
        <v>40955</v>
      </c>
      <c r="F6" s="14">
        <v>40635</v>
      </c>
      <c r="G6" s="15">
        <v>46460</v>
      </c>
      <c r="H6" s="15"/>
      <c r="I6" s="15"/>
      <c r="J6" s="15"/>
      <c r="K6" s="15">
        <v>46460</v>
      </c>
      <c r="L6" s="15"/>
      <c r="M6" s="15"/>
      <c r="N6" s="16">
        <f>+G6+I6</f>
        <v>46460</v>
      </c>
    </row>
    <row r="7" spans="1:14">
      <c r="A7" s="11"/>
      <c r="B7" s="13" t="s">
        <v>123</v>
      </c>
      <c r="C7" s="13" t="s">
        <v>124</v>
      </c>
      <c r="D7" s="13">
        <v>40954</v>
      </c>
      <c r="E7" s="13">
        <v>40955</v>
      </c>
      <c r="F7" s="14">
        <v>40636</v>
      </c>
      <c r="G7" s="15">
        <v>19500</v>
      </c>
      <c r="H7" s="15"/>
      <c r="I7" s="15"/>
      <c r="J7" s="15"/>
      <c r="K7" s="15">
        <v>19500</v>
      </c>
      <c r="L7" s="15"/>
      <c r="M7" s="15"/>
      <c r="N7" s="16">
        <f t="shared" ref="N7:N32" si="0">+G7+I7</f>
        <v>19500</v>
      </c>
    </row>
    <row r="8" spans="1:14">
      <c r="A8" s="11"/>
      <c r="B8" s="13" t="s">
        <v>207</v>
      </c>
      <c r="C8" s="13"/>
      <c r="D8" s="13"/>
      <c r="E8" s="13"/>
      <c r="F8" s="14">
        <v>40637</v>
      </c>
      <c r="G8" s="15"/>
      <c r="H8" s="15" t="s">
        <v>208</v>
      </c>
      <c r="I8" s="15">
        <v>37875</v>
      </c>
      <c r="J8" s="15"/>
      <c r="K8" s="15">
        <v>37875</v>
      </c>
      <c r="L8" s="15"/>
      <c r="M8" s="15"/>
      <c r="N8" s="16">
        <f t="shared" si="0"/>
        <v>37875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103835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65960</v>
      </c>
      <c r="H36" s="32"/>
      <c r="I36" s="33">
        <f>SUM(I6:I27)</f>
        <v>37875</v>
      </c>
      <c r="J36" s="33">
        <f>SUM(J6:J35)</f>
        <v>0</v>
      </c>
      <c r="K36" s="33">
        <f>SUM(K6:K35)</f>
        <v>103835</v>
      </c>
      <c r="L36" s="33">
        <f>SUM(L6:L30)</f>
        <v>0</v>
      </c>
      <c r="M36" s="33">
        <f>SUM(M6:M35)</f>
        <v>0</v>
      </c>
      <c r="N36" s="33">
        <f>SUM(J36:M36)</f>
        <v>103835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12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12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sqref="A1:XFD1048576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6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339</v>
      </c>
      <c r="F3" s="8"/>
      <c r="G3" s="1"/>
      <c r="H3" s="2"/>
      <c r="I3" s="1"/>
      <c r="J3" s="167"/>
      <c r="K3" s="187">
        <v>40967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340</v>
      </c>
      <c r="C6" s="13" t="s">
        <v>341</v>
      </c>
      <c r="D6" s="13">
        <v>40976</v>
      </c>
      <c r="E6" s="13">
        <v>40979</v>
      </c>
      <c r="F6" s="14">
        <v>40748</v>
      </c>
      <c r="G6" s="15">
        <v>90900</v>
      </c>
      <c r="H6" s="15"/>
      <c r="I6" s="15"/>
      <c r="J6" s="15"/>
      <c r="K6" s="15"/>
      <c r="L6" s="15"/>
      <c r="M6" s="15">
        <v>90900</v>
      </c>
      <c r="N6" s="16">
        <f>+G6+I6</f>
        <v>90900</v>
      </c>
    </row>
    <row r="7" spans="1:14">
      <c r="A7" s="11" t="s">
        <v>331</v>
      </c>
      <c r="B7" s="13" t="s">
        <v>342</v>
      </c>
      <c r="C7" s="13" t="s">
        <v>343</v>
      </c>
      <c r="D7" s="13">
        <v>40967</v>
      </c>
      <c r="E7" s="13">
        <v>40968</v>
      </c>
      <c r="F7" s="14">
        <v>40749</v>
      </c>
      <c r="G7" s="15">
        <v>17000</v>
      </c>
      <c r="H7" s="15"/>
      <c r="I7" s="15"/>
      <c r="J7" s="15"/>
      <c r="K7" s="15">
        <v>17000</v>
      </c>
      <c r="L7" s="15"/>
      <c r="M7" s="15"/>
      <c r="N7" s="16">
        <f t="shared" ref="N7:N32" si="0">+G7+I7</f>
        <v>17000</v>
      </c>
    </row>
    <row r="8" spans="1:14">
      <c r="A8" s="11" t="s">
        <v>132</v>
      </c>
      <c r="B8" s="13" t="s">
        <v>344</v>
      </c>
      <c r="C8" s="13" t="s">
        <v>27</v>
      </c>
      <c r="D8" s="13">
        <v>40967</v>
      </c>
      <c r="E8" s="13">
        <v>40969</v>
      </c>
      <c r="F8" s="14">
        <v>40750</v>
      </c>
      <c r="G8" s="15">
        <v>84749.1</v>
      </c>
      <c r="H8" s="15"/>
      <c r="I8" s="15"/>
      <c r="J8" s="15"/>
      <c r="K8" s="15">
        <v>84749.1</v>
      </c>
      <c r="L8" s="15"/>
      <c r="M8" s="15"/>
      <c r="N8" s="16">
        <f t="shared" si="0"/>
        <v>84749.1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192649.1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192649.1</v>
      </c>
      <c r="H36" s="32"/>
      <c r="I36" s="33">
        <f>SUM(I6:I27)</f>
        <v>0</v>
      </c>
      <c r="J36" s="33">
        <f>SUM(J6:J35)</f>
        <v>0</v>
      </c>
      <c r="K36" s="33">
        <f>SUM(K6:K35)</f>
        <v>101749.1</v>
      </c>
      <c r="L36" s="33">
        <f>SUM(L6:L30)</f>
        <v>0</v>
      </c>
      <c r="M36" s="33">
        <f>SUM(M6:M35)</f>
        <v>90900</v>
      </c>
      <c r="N36" s="33">
        <f>SUM(J36:M36)</f>
        <v>192649.1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67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 ht="16.5">
      <c r="A39" s="7" t="s">
        <v>21</v>
      </c>
      <c r="B39" s="167"/>
      <c r="C39" s="44"/>
      <c r="D39" s="45"/>
      <c r="E39" s="189">
        <v>505</v>
      </c>
      <c r="F39" s="190"/>
      <c r="G39" s="159"/>
      <c r="H39" s="160"/>
      <c r="I39" s="160"/>
      <c r="J39" s="160"/>
      <c r="K39" s="160"/>
      <c r="L39" s="47"/>
      <c r="M39" s="47"/>
      <c r="N39" s="48"/>
    </row>
    <row r="40" spans="1:14" ht="16.5">
      <c r="A40" s="7" t="s">
        <v>22</v>
      </c>
      <c r="B40" s="1"/>
      <c r="C40" s="49"/>
      <c r="D40" s="45"/>
      <c r="E40" s="45"/>
      <c r="F40" s="50"/>
      <c r="G40" s="159"/>
      <c r="H40" s="160"/>
      <c r="I40" s="160"/>
      <c r="J40" s="160"/>
      <c r="K40" s="160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/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sqref="A1:XFD1048576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10"/>
      <c r="K3" s="187">
        <v>40954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200</v>
      </c>
      <c r="B6" s="13" t="s">
        <v>201</v>
      </c>
      <c r="C6" s="13" t="s">
        <v>202</v>
      </c>
      <c r="D6" s="13">
        <v>40952</v>
      </c>
      <c r="E6" s="13">
        <v>40954</v>
      </c>
      <c r="F6" s="14">
        <v>40631</v>
      </c>
      <c r="G6" s="15">
        <v>34000</v>
      </c>
      <c r="H6" s="15"/>
      <c r="I6" s="15"/>
      <c r="J6" s="15"/>
      <c r="K6" s="15">
        <v>34000</v>
      </c>
      <c r="L6" s="15"/>
      <c r="M6" s="15"/>
      <c r="N6" s="16">
        <f>+G6+I6</f>
        <v>34000</v>
      </c>
    </row>
    <row r="7" spans="1:14">
      <c r="A7" s="11"/>
      <c r="B7" s="13" t="s">
        <v>203</v>
      </c>
      <c r="C7" s="13" t="s">
        <v>204</v>
      </c>
      <c r="D7" s="13">
        <v>40964</v>
      </c>
      <c r="E7" s="13">
        <v>40966</v>
      </c>
      <c r="F7" s="14">
        <v>40632</v>
      </c>
      <c r="G7" s="15">
        <v>60600</v>
      </c>
      <c r="H7" s="15"/>
      <c r="I7" s="15"/>
      <c r="J7" s="15"/>
      <c r="K7" s="15"/>
      <c r="L7" s="15"/>
      <c r="M7" s="15">
        <v>60600</v>
      </c>
      <c r="N7" s="16">
        <f t="shared" ref="N7:N32" si="0">+G7+I7</f>
        <v>60600</v>
      </c>
    </row>
    <row r="8" spans="1:14">
      <c r="A8" s="11"/>
      <c r="B8" s="13" t="s">
        <v>205</v>
      </c>
      <c r="C8" s="13" t="s">
        <v>206</v>
      </c>
      <c r="D8" s="13">
        <v>40954</v>
      </c>
      <c r="E8" s="13">
        <v>40956</v>
      </c>
      <c r="F8" s="14">
        <v>40633</v>
      </c>
      <c r="G8" s="15">
        <v>39000</v>
      </c>
      <c r="H8" s="15"/>
      <c r="I8" s="15"/>
      <c r="J8" s="15">
        <v>39000</v>
      </c>
      <c r="K8" s="15"/>
      <c r="L8" s="15"/>
      <c r="M8" s="15"/>
      <c r="N8" s="16">
        <f t="shared" si="0"/>
        <v>39000</v>
      </c>
    </row>
    <row r="9" spans="1:14">
      <c r="A9" s="11"/>
      <c r="B9" s="13" t="s">
        <v>79</v>
      </c>
      <c r="C9" s="13"/>
      <c r="D9" s="13"/>
      <c r="E9" s="13"/>
      <c r="F9" s="14">
        <v>40634</v>
      </c>
      <c r="G9" s="15"/>
      <c r="H9" s="15" t="s">
        <v>43</v>
      </c>
      <c r="I9" s="15">
        <v>6600</v>
      </c>
      <c r="J9" s="15">
        <v>6600</v>
      </c>
      <c r="K9" s="15"/>
      <c r="L9" s="15"/>
      <c r="M9" s="15"/>
      <c r="N9" s="16">
        <f t="shared" si="0"/>
        <v>6600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140200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133600</v>
      </c>
      <c r="H36" s="32"/>
      <c r="I36" s="33">
        <f>SUM(I6:I27)</f>
        <v>6600</v>
      </c>
      <c r="J36" s="33">
        <f>SUM(J6:J35)</f>
        <v>45600</v>
      </c>
      <c r="K36" s="33">
        <f>SUM(K6:K35)</f>
        <v>34000</v>
      </c>
      <c r="L36" s="33">
        <f>SUM(L6:L30)</f>
        <v>0</v>
      </c>
      <c r="M36" s="33">
        <f>SUM(M6:M35)</f>
        <v>60600</v>
      </c>
      <c r="N36" s="33">
        <f>SUM(J36:M36)</f>
        <v>140200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10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10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45600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45600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4"/>
  <sheetViews>
    <sheetView topLeftCell="A16" workbookViewId="0">
      <selection activeCell="B22" sqref="B22:B2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08"/>
      <c r="K3" s="187">
        <v>40953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195</v>
      </c>
      <c r="C6" s="13" t="s">
        <v>196</v>
      </c>
      <c r="D6" s="13">
        <v>40952</v>
      </c>
      <c r="E6" s="13">
        <v>40954</v>
      </c>
      <c r="F6" s="14">
        <v>40626</v>
      </c>
      <c r="G6" s="15">
        <v>277750</v>
      </c>
      <c r="H6" s="15"/>
      <c r="I6" s="15"/>
      <c r="J6" s="15">
        <v>277750</v>
      </c>
      <c r="K6" s="15"/>
      <c r="L6" s="15"/>
      <c r="M6" s="15"/>
      <c r="N6" s="16">
        <f>+G6+I6</f>
        <v>277750</v>
      </c>
    </row>
    <row r="7" spans="1:14">
      <c r="A7" s="11" t="s">
        <v>193</v>
      </c>
      <c r="B7" s="13" t="s">
        <v>194</v>
      </c>
      <c r="C7" s="13" t="s">
        <v>71</v>
      </c>
      <c r="D7" s="13">
        <v>40952</v>
      </c>
      <c r="E7" s="13">
        <v>40954</v>
      </c>
      <c r="F7" s="14">
        <v>40627</v>
      </c>
      <c r="G7" s="15">
        <v>64640</v>
      </c>
      <c r="H7" s="15"/>
      <c r="I7" s="15"/>
      <c r="J7" s="15"/>
      <c r="K7" s="15">
        <v>64640</v>
      </c>
      <c r="L7" s="15"/>
      <c r="M7" s="15"/>
      <c r="N7" s="16">
        <f t="shared" ref="N7:N32" si="0">+G7+I7</f>
        <v>64640</v>
      </c>
    </row>
    <row r="8" spans="1:14">
      <c r="A8" s="11" t="s">
        <v>126</v>
      </c>
      <c r="B8" s="13" t="s">
        <v>197</v>
      </c>
      <c r="C8" s="13" t="s">
        <v>198</v>
      </c>
      <c r="D8" s="13">
        <v>40953</v>
      </c>
      <c r="E8" s="13">
        <v>40954</v>
      </c>
      <c r="F8" s="14">
        <v>40628</v>
      </c>
      <c r="G8" s="15">
        <v>19500</v>
      </c>
      <c r="H8" s="15"/>
      <c r="I8" s="15"/>
      <c r="J8" s="15">
        <v>19500</v>
      </c>
      <c r="K8" s="15"/>
      <c r="L8" s="15"/>
      <c r="M8" s="15"/>
      <c r="N8" s="16">
        <f t="shared" si="0"/>
        <v>19500</v>
      </c>
    </row>
    <row r="9" spans="1:14">
      <c r="A9" s="11"/>
      <c r="B9" s="13" t="s">
        <v>199</v>
      </c>
      <c r="C9" s="13" t="s">
        <v>147</v>
      </c>
      <c r="D9" s="13">
        <v>40955</v>
      </c>
      <c r="E9" s="13">
        <v>40956</v>
      </c>
      <c r="F9" s="14">
        <v>40629</v>
      </c>
      <c r="G9" s="15">
        <v>28280</v>
      </c>
      <c r="H9" s="15"/>
      <c r="I9" s="15"/>
      <c r="J9" s="15"/>
      <c r="K9" s="15"/>
      <c r="L9" s="15"/>
      <c r="M9" s="15">
        <v>28280</v>
      </c>
      <c r="N9" s="16">
        <f t="shared" si="0"/>
        <v>28280</v>
      </c>
    </row>
    <row r="10" spans="1:14">
      <c r="A10" s="11"/>
      <c r="B10" s="13" t="s">
        <v>79</v>
      </c>
      <c r="C10" s="13"/>
      <c r="D10" s="13"/>
      <c r="E10" s="13"/>
      <c r="F10" s="14">
        <v>40630</v>
      </c>
      <c r="G10" s="15"/>
      <c r="H10" s="15" t="s">
        <v>43</v>
      </c>
      <c r="I10" s="15">
        <v>6100</v>
      </c>
      <c r="J10" s="15">
        <v>6100</v>
      </c>
      <c r="K10" s="15"/>
      <c r="L10" s="15"/>
      <c r="M10" s="15"/>
      <c r="N10" s="16">
        <f t="shared" si="0"/>
        <v>6100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396270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390170</v>
      </c>
      <c r="H36" s="32"/>
      <c r="I36" s="33">
        <f>SUM(I6:I27)</f>
        <v>6100</v>
      </c>
      <c r="J36" s="33">
        <f>SUM(J6:J35)</f>
        <v>303350</v>
      </c>
      <c r="K36" s="33">
        <f>SUM(K6:K35)</f>
        <v>64640</v>
      </c>
      <c r="L36" s="33">
        <f>SUM(L6:L30)</f>
        <v>0</v>
      </c>
      <c r="M36" s="33">
        <f>SUM(M6:M35)</f>
        <v>28280</v>
      </c>
      <c r="N36" s="33">
        <f>SUM(J36:M36)</f>
        <v>396270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08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08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500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252500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50850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303350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C39" sqref="C39:F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0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07"/>
      <c r="K3" s="187">
        <v>40953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0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185</v>
      </c>
      <c r="C6" s="13" t="s">
        <v>186</v>
      </c>
      <c r="D6" s="13">
        <v>40951</v>
      </c>
      <c r="E6" s="13">
        <v>40953</v>
      </c>
      <c r="F6" s="14">
        <v>40620</v>
      </c>
      <c r="G6" s="15">
        <v>63912.800000000003</v>
      </c>
      <c r="H6" s="15"/>
      <c r="I6" s="15"/>
      <c r="J6" s="15"/>
      <c r="K6" s="15">
        <v>63912.800000000003</v>
      </c>
      <c r="L6" s="15"/>
      <c r="M6" s="15"/>
      <c r="N6" s="16">
        <f>+G6+I6</f>
        <v>63912.800000000003</v>
      </c>
    </row>
    <row r="7" spans="1:14">
      <c r="A7" s="11"/>
      <c r="B7" s="13" t="s">
        <v>183</v>
      </c>
      <c r="C7" s="13"/>
      <c r="D7" s="13"/>
      <c r="E7" s="13"/>
      <c r="F7" s="14">
        <v>40621</v>
      </c>
      <c r="G7" s="15"/>
      <c r="H7" s="15" t="s">
        <v>187</v>
      </c>
      <c r="I7" s="15">
        <v>25250</v>
      </c>
      <c r="J7" s="17"/>
      <c r="K7" s="15">
        <v>25250</v>
      </c>
      <c r="L7" s="15"/>
      <c r="M7" s="15"/>
      <c r="N7" s="16">
        <f t="shared" ref="N7:N32" si="0">+G7+I7</f>
        <v>25250</v>
      </c>
    </row>
    <row r="8" spans="1:14">
      <c r="A8" s="11"/>
      <c r="B8" s="13" t="s">
        <v>188</v>
      </c>
      <c r="C8" s="13" t="s">
        <v>29</v>
      </c>
      <c r="D8" s="13">
        <v>40952</v>
      </c>
      <c r="E8" s="13">
        <v>40953</v>
      </c>
      <c r="F8" s="14">
        <v>40622</v>
      </c>
      <c r="G8" s="15">
        <v>54000</v>
      </c>
      <c r="H8" s="15"/>
      <c r="I8" s="15"/>
      <c r="J8" s="15">
        <v>54000</v>
      </c>
      <c r="K8" s="15"/>
      <c r="L8" s="15"/>
      <c r="M8" s="15"/>
      <c r="N8" s="16">
        <f t="shared" si="0"/>
        <v>54000</v>
      </c>
    </row>
    <row r="9" spans="1:14">
      <c r="A9" s="11"/>
      <c r="B9" s="13" t="s">
        <v>189</v>
      </c>
      <c r="C9" s="13" t="s">
        <v>190</v>
      </c>
      <c r="D9" s="13">
        <v>40957</v>
      </c>
      <c r="E9" s="13">
        <v>40958</v>
      </c>
      <c r="F9" s="14">
        <v>40623</v>
      </c>
      <c r="G9" s="15">
        <v>30300</v>
      </c>
      <c r="H9" s="15"/>
      <c r="I9" s="15"/>
      <c r="J9" s="15"/>
      <c r="K9" s="15"/>
      <c r="L9" s="15"/>
      <c r="M9" s="15">
        <v>30300</v>
      </c>
      <c r="N9" s="16">
        <f t="shared" si="0"/>
        <v>30300</v>
      </c>
    </row>
    <row r="10" spans="1:14">
      <c r="A10" s="11"/>
      <c r="B10" s="13" t="s">
        <v>191</v>
      </c>
      <c r="C10" s="13" t="s">
        <v>192</v>
      </c>
      <c r="D10" s="13">
        <v>40960</v>
      </c>
      <c r="E10" s="13">
        <v>40961</v>
      </c>
      <c r="F10" s="14">
        <v>40624</v>
      </c>
      <c r="G10" s="15">
        <v>28280</v>
      </c>
      <c r="H10" s="15"/>
      <c r="I10" s="15"/>
      <c r="J10" s="15"/>
      <c r="K10" s="15"/>
      <c r="L10" s="15"/>
      <c r="M10" s="15">
        <v>28280</v>
      </c>
      <c r="N10" s="16">
        <f t="shared" si="0"/>
        <v>28280</v>
      </c>
    </row>
    <row r="11" spans="1:14">
      <c r="A11" s="11"/>
      <c r="B11" s="13" t="s">
        <v>45</v>
      </c>
      <c r="C11" s="13"/>
      <c r="D11" s="13"/>
      <c r="E11" s="13"/>
      <c r="F11" s="14">
        <v>40625</v>
      </c>
      <c r="G11" s="15"/>
      <c r="H11" s="15" t="s">
        <v>43</v>
      </c>
      <c r="I11" s="15">
        <v>5400</v>
      </c>
      <c r="J11" s="15">
        <v>5400</v>
      </c>
      <c r="K11" s="15"/>
      <c r="L11" s="15"/>
      <c r="M11" s="15"/>
      <c r="N11" s="16">
        <f t="shared" si="0"/>
        <v>5400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207142.8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176492.79999999999</v>
      </c>
      <c r="H36" s="32"/>
      <c r="I36" s="33">
        <f>SUM(I6:I27)</f>
        <v>30650</v>
      </c>
      <c r="J36" s="33">
        <f>SUM(J6:J35)</f>
        <v>59400</v>
      </c>
      <c r="K36" s="33">
        <f>SUM(K6:K35)</f>
        <v>89162.8</v>
      </c>
      <c r="L36" s="33">
        <f>SUM(L6:L30)</f>
        <v>0</v>
      </c>
      <c r="M36" s="33">
        <f>SUM(M6:M35)</f>
        <v>58580</v>
      </c>
      <c r="N36" s="33">
        <f>SUM(J36:M36)</f>
        <v>207142.8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07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07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59400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59400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4"/>
  <sheetViews>
    <sheetView topLeftCell="A16" workbookViewId="0">
      <selection activeCell="K4" sqref="K4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104"/>
      <c r="K3" s="187">
        <v>40952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177</v>
      </c>
      <c r="C6" s="13" t="s">
        <v>178</v>
      </c>
      <c r="D6" s="13">
        <v>40952</v>
      </c>
      <c r="E6" s="13">
        <v>40954</v>
      </c>
      <c r="F6" s="14">
        <v>40611</v>
      </c>
      <c r="G6" s="15">
        <v>60600</v>
      </c>
      <c r="H6" s="15"/>
      <c r="I6" s="15"/>
      <c r="J6" s="15"/>
      <c r="K6" s="15"/>
      <c r="L6" s="15"/>
      <c r="M6" s="15">
        <v>60600</v>
      </c>
      <c r="N6" s="16">
        <f>+G6+I6</f>
        <v>60600</v>
      </c>
    </row>
    <row r="7" spans="1:14">
      <c r="A7" s="11"/>
      <c r="B7" s="13" t="s">
        <v>135</v>
      </c>
      <c r="C7" s="13" t="s">
        <v>29</v>
      </c>
      <c r="D7" s="13">
        <v>40952</v>
      </c>
      <c r="E7" s="13">
        <v>40955</v>
      </c>
      <c r="F7" s="14">
        <v>40612</v>
      </c>
      <c r="G7" s="15">
        <v>75750</v>
      </c>
      <c r="H7" s="15"/>
      <c r="I7" s="15"/>
      <c r="J7" s="17"/>
      <c r="K7" s="15">
        <v>75750</v>
      </c>
      <c r="L7" s="15"/>
      <c r="M7" s="15"/>
      <c r="N7" s="16">
        <f t="shared" ref="N7:N32" si="0">+G7+I7</f>
        <v>75750</v>
      </c>
    </row>
    <row r="8" spans="1:14">
      <c r="A8" s="11"/>
      <c r="B8" s="13" t="s">
        <v>179</v>
      </c>
      <c r="C8" s="13" t="s">
        <v>29</v>
      </c>
      <c r="D8" s="13">
        <v>40952</v>
      </c>
      <c r="E8" s="13">
        <v>40955</v>
      </c>
      <c r="F8" s="14">
        <v>40613</v>
      </c>
      <c r="G8" s="15">
        <v>75750</v>
      </c>
      <c r="H8" s="15"/>
      <c r="I8" s="15"/>
      <c r="J8" s="15"/>
      <c r="K8" s="15">
        <v>75750</v>
      </c>
      <c r="L8" s="15"/>
      <c r="M8" s="15"/>
      <c r="N8" s="16">
        <f t="shared" si="0"/>
        <v>75750</v>
      </c>
    </row>
    <row r="9" spans="1:14">
      <c r="A9" s="11"/>
      <c r="B9" s="13" t="s">
        <v>170</v>
      </c>
      <c r="C9" s="13" t="s">
        <v>29</v>
      </c>
      <c r="D9" s="13">
        <v>40952</v>
      </c>
      <c r="E9" s="13">
        <v>40955</v>
      </c>
      <c r="F9" s="14">
        <v>40614</v>
      </c>
      <c r="G9" s="15">
        <v>75750</v>
      </c>
      <c r="H9" s="15"/>
      <c r="I9" s="15"/>
      <c r="J9" s="15"/>
      <c r="K9" s="15">
        <v>75750</v>
      </c>
      <c r="L9" s="15"/>
      <c r="M9" s="15"/>
      <c r="N9" s="16">
        <f t="shared" si="0"/>
        <v>75750</v>
      </c>
    </row>
    <row r="10" spans="1:14">
      <c r="A10" s="11"/>
      <c r="B10" s="13" t="s">
        <v>180</v>
      </c>
      <c r="C10" s="13" t="s">
        <v>65</v>
      </c>
      <c r="D10" s="13">
        <v>40966</v>
      </c>
      <c r="E10" s="13">
        <v>40968</v>
      </c>
      <c r="F10" s="14">
        <v>40615</v>
      </c>
      <c r="G10" s="15">
        <v>46460</v>
      </c>
      <c r="H10" s="15"/>
      <c r="I10" s="15"/>
      <c r="J10" s="15"/>
      <c r="K10" s="15"/>
      <c r="L10" s="15"/>
      <c r="M10" s="15">
        <v>46460</v>
      </c>
      <c r="N10" s="16">
        <f t="shared" si="0"/>
        <v>46460</v>
      </c>
    </row>
    <row r="11" spans="1:14">
      <c r="A11" s="11"/>
      <c r="B11" s="13" t="s">
        <v>181</v>
      </c>
      <c r="C11" s="13" t="s">
        <v>29</v>
      </c>
      <c r="D11" s="13"/>
      <c r="E11" s="13"/>
      <c r="F11" s="14">
        <v>40616</v>
      </c>
      <c r="G11" s="15"/>
      <c r="H11" s="15" t="s">
        <v>182</v>
      </c>
      <c r="I11" s="15">
        <v>201495</v>
      </c>
      <c r="J11" s="15">
        <v>201495</v>
      </c>
      <c r="K11" s="15"/>
      <c r="L11" s="15"/>
      <c r="M11" s="15"/>
      <c r="N11" s="16">
        <f t="shared" si="0"/>
        <v>201495</v>
      </c>
    </row>
    <row r="12" spans="1:14">
      <c r="A12" s="11"/>
      <c r="B12" s="12" t="s">
        <v>183</v>
      </c>
      <c r="C12" s="12" t="s">
        <v>29</v>
      </c>
      <c r="D12" s="13">
        <v>40952</v>
      </c>
      <c r="E12" s="13">
        <v>40954</v>
      </c>
      <c r="F12" s="14">
        <v>40617</v>
      </c>
      <c r="G12" s="15">
        <v>80800</v>
      </c>
      <c r="H12" s="15"/>
      <c r="I12" s="15"/>
      <c r="J12" s="15"/>
      <c r="K12" s="15">
        <v>80800</v>
      </c>
      <c r="L12" s="15"/>
      <c r="M12" s="15"/>
      <c r="N12" s="16">
        <f t="shared" si="0"/>
        <v>80800</v>
      </c>
    </row>
    <row r="13" spans="1:14">
      <c r="A13" s="11"/>
      <c r="B13" s="11" t="s">
        <v>45</v>
      </c>
      <c r="C13" s="18" t="s">
        <v>29</v>
      </c>
      <c r="D13" s="13"/>
      <c r="E13" s="13"/>
      <c r="F13" s="14">
        <v>40618</v>
      </c>
      <c r="G13" s="15"/>
      <c r="H13" s="15" t="s">
        <v>43</v>
      </c>
      <c r="I13" s="15">
        <v>3400</v>
      </c>
      <c r="J13" s="15">
        <v>3400</v>
      </c>
      <c r="K13" s="15"/>
      <c r="L13" s="15"/>
      <c r="M13" s="15"/>
      <c r="N13" s="16">
        <f t="shared" si="0"/>
        <v>3400</v>
      </c>
    </row>
    <row r="14" spans="1:14">
      <c r="A14" s="11"/>
      <c r="B14" s="11" t="s">
        <v>184</v>
      </c>
      <c r="C14" s="18" t="s">
        <v>29</v>
      </c>
      <c r="D14" s="13">
        <v>40952</v>
      </c>
      <c r="E14" s="13">
        <v>40953</v>
      </c>
      <c r="F14" s="14">
        <v>40617</v>
      </c>
      <c r="G14" s="15">
        <v>45450</v>
      </c>
      <c r="H14" s="15"/>
      <c r="I14" s="15"/>
      <c r="J14" s="15">
        <v>45450</v>
      </c>
      <c r="K14" s="15"/>
      <c r="L14" s="19"/>
      <c r="M14" s="19"/>
      <c r="N14" s="16">
        <f t="shared" si="0"/>
        <v>45450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665455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460560</v>
      </c>
      <c r="H36" s="32"/>
      <c r="I36" s="33">
        <f>SUM(I6:I27)</f>
        <v>204895</v>
      </c>
      <c r="J36" s="33">
        <f>SUM(J6:J35)</f>
        <v>250345</v>
      </c>
      <c r="K36" s="33">
        <f>SUM(K6:K35)</f>
        <v>308050</v>
      </c>
      <c r="L36" s="33">
        <f>SUM(L6:L30)</f>
        <v>0</v>
      </c>
      <c r="M36" s="33">
        <f>SUM(M6:M35)</f>
        <v>107060</v>
      </c>
      <c r="N36" s="33">
        <f>SUM(J36:M36)</f>
        <v>665455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04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04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425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214625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35750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250375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K3" sqref="K3:M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125</v>
      </c>
      <c r="F3" s="8"/>
      <c r="G3" s="1"/>
      <c r="H3" s="2"/>
      <c r="I3" s="1"/>
      <c r="J3" s="102"/>
      <c r="K3" s="187">
        <v>40952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172</v>
      </c>
      <c r="C6" s="13" t="s">
        <v>173</v>
      </c>
      <c r="D6" s="13">
        <v>40945</v>
      </c>
      <c r="E6" s="13">
        <v>40947</v>
      </c>
      <c r="F6" s="14">
        <v>40607</v>
      </c>
      <c r="G6" s="15">
        <v>56560</v>
      </c>
      <c r="H6" s="15"/>
      <c r="I6" s="15"/>
      <c r="J6" s="15"/>
      <c r="K6" s="15"/>
      <c r="L6" s="15"/>
      <c r="M6" s="15">
        <v>56560</v>
      </c>
      <c r="N6" s="16">
        <f>+G6+I6</f>
        <v>56560</v>
      </c>
    </row>
    <row r="7" spans="1:14">
      <c r="A7" s="11"/>
      <c r="B7" s="13" t="s">
        <v>174</v>
      </c>
      <c r="C7" s="13" t="s">
        <v>29</v>
      </c>
      <c r="D7" s="13">
        <v>40952</v>
      </c>
      <c r="E7" s="13">
        <v>40953</v>
      </c>
      <c r="F7" s="14">
        <v>40608</v>
      </c>
      <c r="G7" s="15">
        <v>30300</v>
      </c>
      <c r="H7" s="15"/>
      <c r="I7" s="15"/>
      <c r="J7" s="17"/>
      <c r="K7" s="15">
        <v>30300</v>
      </c>
      <c r="L7" s="15"/>
      <c r="M7" s="15"/>
      <c r="N7" s="16">
        <f t="shared" ref="N7:N32" si="0">+G7+I7</f>
        <v>30300</v>
      </c>
    </row>
    <row r="8" spans="1:14">
      <c r="A8" s="11" t="s">
        <v>175</v>
      </c>
      <c r="B8" s="13" t="s">
        <v>176</v>
      </c>
      <c r="C8" s="13" t="s">
        <v>29</v>
      </c>
      <c r="D8" s="13">
        <v>40949</v>
      </c>
      <c r="E8" s="13">
        <v>40952</v>
      </c>
      <c r="F8" s="14">
        <v>40609</v>
      </c>
      <c r="G8" s="15">
        <v>119000</v>
      </c>
      <c r="H8" s="15"/>
      <c r="I8" s="15"/>
      <c r="J8" s="15"/>
      <c r="K8" s="15">
        <v>119000</v>
      </c>
      <c r="L8" s="15"/>
      <c r="M8" s="15"/>
      <c r="N8" s="16">
        <f t="shared" si="0"/>
        <v>119000</v>
      </c>
    </row>
    <row r="9" spans="1:14">
      <c r="A9" s="11"/>
      <c r="B9" s="13" t="s">
        <v>69</v>
      </c>
      <c r="C9" s="13" t="s">
        <v>43</v>
      </c>
      <c r="D9" s="13"/>
      <c r="E9" s="13"/>
      <c r="F9" s="14">
        <v>40610</v>
      </c>
      <c r="G9" s="15">
        <v>4600</v>
      </c>
      <c r="H9" s="15"/>
      <c r="I9" s="15"/>
      <c r="J9" s="15">
        <v>4600</v>
      </c>
      <c r="K9" s="15"/>
      <c r="L9" s="15"/>
      <c r="M9" s="15"/>
      <c r="N9" s="16">
        <f t="shared" si="0"/>
        <v>4600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210460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210460</v>
      </c>
      <c r="H36" s="32"/>
      <c r="I36" s="33">
        <f>SUM(I6:I27)</f>
        <v>0</v>
      </c>
      <c r="J36" s="33">
        <f>SUM(J6:J35)</f>
        <v>4600</v>
      </c>
      <c r="K36" s="33">
        <f>SUM(K6:K35)</f>
        <v>149300</v>
      </c>
      <c r="L36" s="33">
        <f>SUM(L6:L30)</f>
        <v>0</v>
      </c>
      <c r="M36" s="33">
        <f>SUM(M6:M35)</f>
        <v>56560</v>
      </c>
      <c r="N36" s="33">
        <f>SUM(J36:M36)</f>
        <v>210460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02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02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4600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4600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4"/>
  <sheetViews>
    <sheetView topLeftCell="A16"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00"/>
      <c r="K3" s="187">
        <v>40951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135</v>
      </c>
      <c r="C6" s="13"/>
      <c r="D6" s="13"/>
      <c r="E6" s="13"/>
      <c r="F6" s="14">
        <v>40601</v>
      </c>
      <c r="G6" s="15"/>
      <c r="H6" s="15" t="s">
        <v>167</v>
      </c>
      <c r="I6" s="15">
        <v>117160</v>
      </c>
      <c r="J6" s="15">
        <v>117160</v>
      </c>
      <c r="K6" s="15"/>
      <c r="L6" s="15"/>
      <c r="M6" s="15"/>
      <c r="N6" s="16">
        <f>+G6+I6</f>
        <v>117160</v>
      </c>
    </row>
    <row r="7" spans="1:14">
      <c r="A7" s="11"/>
      <c r="B7" s="13" t="s">
        <v>168</v>
      </c>
      <c r="C7" s="13" t="s">
        <v>29</v>
      </c>
      <c r="D7" s="13">
        <v>40951</v>
      </c>
      <c r="E7" s="13">
        <v>40952</v>
      </c>
      <c r="F7" s="14">
        <v>40602</v>
      </c>
      <c r="G7" s="15">
        <v>35350</v>
      </c>
      <c r="H7" s="15"/>
      <c r="I7" s="15"/>
      <c r="J7" s="17">
        <v>35350</v>
      </c>
      <c r="K7" s="15"/>
      <c r="L7" s="15"/>
      <c r="M7" s="15"/>
      <c r="N7" s="16">
        <f t="shared" ref="N7:N32" si="0">+G7+I7</f>
        <v>35350</v>
      </c>
    </row>
    <row r="8" spans="1:14">
      <c r="A8" s="11"/>
      <c r="B8" s="13" t="s">
        <v>169</v>
      </c>
      <c r="C8" s="13" t="s">
        <v>29</v>
      </c>
      <c r="D8" s="13">
        <v>40951</v>
      </c>
      <c r="E8" s="13">
        <v>40952</v>
      </c>
      <c r="F8" s="14">
        <v>40603</v>
      </c>
      <c r="G8" s="15">
        <v>36360</v>
      </c>
      <c r="H8" s="15"/>
      <c r="I8" s="15"/>
      <c r="J8" s="15"/>
      <c r="K8" s="15">
        <v>36360</v>
      </c>
      <c r="L8" s="15"/>
      <c r="M8" s="15"/>
      <c r="N8" s="16">
        <f t="shared" si="0"/>
        <v>36360</v>
      </c>
    </row>
    <row r="9" spans="1:14">
      <c r="A9" s="11"/>
      <c r="B9" s="13" t="s">
        <v>45</v>
      </c>
      <c r="C9" s="13" t="s">
        <v>29</v>
      </c>
      <c r="D9" s="13">
        <v>40951</v>
      </c>
      <c r="E9" s="13">
        <v>40952</v>
      </c>
      <c r="F9" s="14">
        <v>40604</v>
      </c>
      <c r="G9" s="15">
        <v>32320</v>
      </c>
      <c r="H9" s="15"/>
      <c r="I9" s="15"/>
      <c r="J9" s="15">
        <v>32320</v>
      </c>
      <c r="K9" s="15"/>
      <c r="L9" s="15"/>
      <c r="M9" s="15"/>
      <c r="N9" s="16">
        <f t="shared" si="0"/>
        <v>32320</v>
      </c>
    </row>
    <row r="10" spans="1:14">
      <c r="A10" s="11"/>
      <c r="B10" s="13" t="s">
        <v>170</v>
      </c>
      <c r="C10" s="13" t="s">
        <v>29</v>
      </c>
      <c r="D10" s="13">
        <v>40951</v>
      </c>
      <c r="E10" s="13">
        <v>40953</v>
      </c>
      <c r="F10" s="14">
        <v>40605</v>
      </c>
      <c r="G10" s="15">
        <v>69690</v>
      </c>
      <c r="H10" s="15"/>
      <c r="I10" s="15"/>
      <c r="J10" s="15">
        <v>69690</v>
      </c>
      <c r="K10" s="15"/>
      <c r="L10" s="15"/>
      <c r="M10" s="15"/>
      <c r="N10" s="16">
        <f t="shared" si="0"/>
        <v>69690</v>
      </c>
    </row>
    <row r="11" spans="1:14">
      <c r="A11" s="11"/>
      <c r="B11" s="13" t="s">
        <v>170</v>
      </c>
      <c r="C11" s="13"/>
      <c r="D11" s="13"/>
      <c r="E11" s="13"/>
      <c r="F11" s="14">
        <v>40606</v>
      </c>
      <c r="G11" s="15"/>
      <c r="H11" s="15" t="s">
        <v>171</v>
      </c>
      <c r="I11" s="15">
        <v>110595</v>
      </c>
      <c r="J11" s="15">
        <v>110595</v>
      </c>
      <c r="K11" s="15"/>
      <c r="L11" s="15"/>
      <c r="M11" s="15"/>
      <c r="N11" s="16">
        <f t="shared" si="0"/>
        <v>110595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401475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173720</v>
      </c>
      <c r="H36" s="32"/>
      <c r="I36" s="33">
        <f>SUM(I6:I27)</f>
        <v>227755</v>
      </c>
      <c r="J36" s="33">
        <f>SUM(J6:J35)</f>
        <v>365115</v>
      </c>
      <c r="K36" s="33">
        <f>SUM(K6:K35)</f>
        <v>36360</v>
      </c>
      <c r="L36" s="33">
        <f>SUM(L6:L30)</f>
        <v>0</v>
      </c>
      <c r="M36" s="33">
        <f>SUM(M6:M35)</f>
        <v>0</v>
      </c>
      <c r="N36" s="33">
        <f>SUM(J36:M36)</f>
        <v>401475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100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00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400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202000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163120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365120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4"/>
  <sheetViews>
    <sheetView topLeftCell="A28" workbookViewId="0">
      <selection activeCell="C39" sqref="C39:F4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98"/>
      <c r="K3" s="187">
        <v>40951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9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165</v>
      </c>
      <c r="C6" s="13" t="s">
        <v>29</v>
      </c>
      <c r="D6" s="13">
        <v>40950</v>
      </c>
      <c r="E6" s="13">
        <v>40951</v>
      </c>
      <c r="F6" s="14">
        <v>40599</v>
      </c>
      <c r="G6" s="15">
        <v>32320</v>
      </c>
      <c r="H6" s="15"/>
      <c r="I6" s="15"/>
      <c r="J6" s="15">
        <v>32320</v>
      </c>
      <c r="K6" s="15"/>
      <c r="L6" s="15"/>
      <c r="M6" s="15"/>
      <c r="N6" s="16">
        <f>+G6+I6</f>
        <v>32320</v>
      </c>
    </row>
    <row r="7" spans="1:14">
      <c r="A7" s="11"/>
      <c r="B7" s="13" t="s">
        <v>166</v>
      </c>
      <c r="C7" s="13"/>
      <c r="D7" s="13"/>
      <c r="E7" s="13"/>
      <c r="F7" s="14">
        <v>40600</v>
      </c>
      <c r="G7" s="15"/>
      <c r="H7" s="15" t="s">
        <v>43</v>
      </c>
      <c r="I7" s="15">
        <v>6800</v>
      </c>
      <c r="J7" s="17">
        <v>6800</v>
      </c>
      <c r="K7" s="15"/>
      <c r="L7" s="15"/>
      <c r="M7" s="15"/>
      <c r="N7" s="16">
        <f t="shared" ref="N7:N32" si="0">+G7+I7</f>
        <v>6800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7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39120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32320</v>
      </c>
      <c r="H36" s="32"/>
      <c r="I36" s="33">
        <f>SUM(I6:I27)</f>
        <v>6800</v>
      </c>
      <c r="J36" s="33">
        <f>SUM(J6:J35)</f>
        <v>39120</v>
      </c>
      <c r="K36" s="33">
        <f>SUM(K6:K35)</f>
        <v>0</v>
      </c>
      <c r="L36" s="33">
        <f>SUM(L6:L30)</f>
        <v>0</v>
      </c>
      <c r="M36" s="33">
        <f>SUM(M6:M35)</f>
        <v>0</v>
      </c>
      <c r="N36" s="33">
        <f>SUM(J36:M36)</f>
        <v>39120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98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98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39150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39150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activeCell="C45" sqref="C45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9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97"/>
      <c r="K3" s="187">
        <v>40950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9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162</v>
      </c>
      <c r="C6" s="13"/>
      <c r="D6" s="13"/>
      <c r="E6" s="13"/>
      <c r="F6" s="14">
        <v>40597</v>
      </c>
      <c r="G6" s="15"/>
      <c r="H6" s="15" t="s">
        <v>161</v>
      </c>
      <c r="I6" s="15">
        <v>140390</v>
      </c>
      <c r="J6" s="15"/>
      <c r="K6" s="15">
        <v>140390</v>
      </c>
      <c r="L6" s="15"/>
      <c r="M6" s="15"/>
      <c r="N6" s="16">
        <f>+G6+I6</f>
        <v>140390</v>
      </c>
    </row>
    <row r="7" spans="1:14">
      <c r="A7" s="11"/>
      <c r="B7" s="13" t="s">
        <v>163</v>
      </c>
      <c r="C7" s="13" t="s">
        <v>29</v>
      </c>
      <c r="D7" s="13">
        <v>40950</v>
      </c>
      <c r="E7" s="13">
        <v>40951</v>
      </c>
      <c r="F7" s="14">
        <v>40598</v>
      </c>
      <c r="G7" s="15">
        <v>30300</v>
      </c>
      <c r="H7" s="15"/>
      <c r="I7" s="15"/>
      <c r="J7" s="17">
        <v>30300</v>
      </c>
      <c r="K7" s="15"/>
      <c r="L7" s="15"/>
      <c r="M7" s="15"/>
      <c r="N7" s="16">
        <f t="shared" ref="N7:N32" si="0">+G7+I7</f>
        <v>30300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7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170690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30300</v>
      </c>
      <c r="H36" s="32"/>
      <c r="I36" s="33">
        <f>SUM(I6:I27)</f>
        <v>140390</v>
      </c>
      <c r="J36" s="33">
        <f>SUM(J6:J35)</f>
        <v>30300</v>
      </c>
      <c r="K36" s="33">
        <f>SUM(K6:K35)</f>
        <v>140390</v>
      </c>
      <c r="L36" s="33">
        <f>SUM(L6:L30)</f>
        <v>0</v>
      </c>
      <c r="M36" s="33">
        <f>SUM(M6:M35)</f>
        <v>0</v>
      </c>
      <c r="N36" s="33">
        <f>SUM(J36:M36)</f>
        <v>170690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97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97"/>
      <c r="C39" s="44"/>
      <c r="D39" s="45"/>
      <c r="E39" s="189">
        <v>505</v>
      </c>
      <c r="F39" s="190"/>
      <c r="G39" s="46" t="s">
        <v>164</v>
      </c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60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30300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30300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C40" sqref="C40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94"/>
      <c r="K3" s="187">
        <v>40950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9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154</v>
      </c>
      <c r="B6" s="13" t="s">
        <v>155</v>
      </c>
      <c r="C6" s="13" t="s">
        <v>71</v>
      </c>
      <c r="D6" s="13">
        <v>40946</v>
      </c>
      <c r="E6" s="13">
        <v>40950</v>
      </c>
      <c r="F6" s="14">
        <v>40590</v>
      </c>
      <c r="G6" s="15">
        <v>121200</v>
      </c>
      <c r="H6" s="15"/>
      <c r="I6" s="15"/>
      <c r="J6" s="15">
        <v>121200</v>
      </c>
      <c r="K6" s="15"/>
      <c r="L6" s="15"/>
      <c r="M6" s="15"/>
      <c r="N6" s="16">
        <f>+G6+I6</f>
        <v>121200</v>
      </c>
    </row>
    <row r="7" spans="1:14">
      <c r="A7" s="11" t="s">
        <v>156</v>
      </c>
      <c r="B7" s="13" t="s">
        <v>158</v>
      </c>
      <c r="C7" s="13" t="s">
        <v>157</v>
      </c>
      <c r="D7" s="13">
        <v>40950</v>
      </c>
      <c r="E7" s="13">
        <v>40952</v>
      </c>
      <c r="F7" s="14">
        <v>40591</v>
      </c>
      <c r="G7" s="15">
        <v>56499.4</v>
      </c>
      <c r="H7" s="15"/>
      <c r="I7" s="15"/>
      <c r="J7" s="17"/>
      <c r="K7" s="15">
        <v>56499.4</v>
      </c>
      <c r="L7" s="15"/>
      <c r="M7" s="15"/>
      <c r="N7" s="16">
        <f t="shared" ref="N7:N32" si="0">+G7+I7</f>
        <v>56499.4</v>
      </c>
    </row>
    <row r="8" spans="1:14">
      <c r="A8" s="11" t="s">
        <v>48</v>
      </c>
      <c r="B8" s="13" t="s">
        <v>159</v>
      </c>
      <c r="C8" s="13" t="s">
        <v>71</v>
      </c>
      <c r="D8" s="13">
        <v>40948</v>
      </c>
      <c r="E8" s="13">
        <v>40950</v>
      </c>
      <c r="F8" s="14">
        <v>40592</v>
      </c>
      <c r="G8" s="15">
        <v>84840</v>
      </c>
      <c r="H8" s="15"/>
      <c r="I8" s="15"/>
      <c r="J8" s="15"/>
      <c r="K8" s="15">
        <v>84840</v>
      </c>
      <c r="L8" s="15"/>
      <c r="M8" s="15"/>
      <c r="N8" s="16">
        <f t="shared" si="0"/>
        <v>84840</v>
      </c>
    </row>
    <row r="9" spans="1:14">
      <c r="A9" s="11" t="s">
        <v>82</v>
      </c>
      <c r="B9" s="13" t="s">
        <v>160</v>
      </c>
      <c r="C9" s="13" t="s">
        <v>71</v>
      </c>
      <c r="D9" s="13">
        <v>40950</v>
      </c>
      <c r="E9" s="13">
        <v>40951</v>
      </c>
      <c r="F9" s="14">
        <v>40593</v>
      </c>
      <c r="G9" s="15">
        <v>39390</v>
      </c>
      <c r="H9" s="15"/>
      <c r="I9" s="15"/>
      <c r="J9" s="17"/>
      <c r="K9" s="15">
        <v>39390</v>
      </c>
      <c r="L9" s="15"/>
      <c r="M9" s="15"/>
      <c r="N9" s="16">
        <f t="shared" si="0"/>
        <v>39390</v>
      </c>
    </row>
    <row r="10" spans="1:14">
      <c r="A10" s="11"/>
      <c r="B10" s="13" t="s">
        <v>79</v>
      </c>
      <c r="C10" s="13"/>
      <c r="D10" s="13"/>
      <c r="E10" s="13"/>
      <c r="F10" s="14">
        <v>40594</v>
      </c>
      <c r="G10" s="15"/>
      <c r="H10" s="15" t="s">
        <v>43</v>
      </c>
      <c r="I10" s="15">
        <v>9300</v>
      </c>
      <c r="J10" s="15">
        <v>9300</v>
      </c>
      <c r="K10" s="15"/>
      <c r="L10" s="15"/>
      <c r="M10" s="15"/>
      <c r="N10" s="16">
        <f t="shared" si="0"/>
        <v>9300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311229.40000000002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301929.40000000002</v>
      </c>
      <c r="H36" s="32"/>
      <c r="I36" s="33">
        <f>SUM(I6:I27)</f>
        <v>9300</v>
      </c>
      <c r="J36" s="33">
        <f>SUM(J6:J35)</f>
        <v>130500</v>
      </c>
      <c r="K36" s="33">
        <f>SUM(K6:K35)</f>
        <v>180729.4</v>
      </c>
      <c r="L36" s="33">
        <f>SUM(L6:L30)</f>
        <v>0</v>
      </c>
      <c r="M36" s="33">
        <f>SUM(M6:M35)</f>
        <v>0</v>
      </c>
      <c r="N36" s="33">
        <f>SUM(J36:M36)</f>
        <v>311229.40000000002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94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94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240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121200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9300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130500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B34" sqref="B34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92"/>
      <c r="K3" s="187">
        <v>40949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145</v>
      </c>
      <c r="B6" s="13" t="s">
        <v>146</v>
      </c>
      <c r="C6" s="13" t="s">
        <v>147</v>
      </c>
      <c r="D6" s="13">
        <v>40953</v>
      </c>
      <c r="E6" s="13">
        <v>40956</v>
      </c>
      <c r="F6" s="14">
        <v>40584</v>
      </c>
      <c r="G6" s="15">
        <v>84840</v>
      </c>
      <c r="H6" s="15"/>
      <c r="I6" s="15"/>
      <c r="J6" s="15"/>
      <c r="K6" s="15"/>
      <c r="L6" s="15"/>
      <c r="M6" s="15">
        <v>84840</v>
      </c>
      <c r="N6" s="16">
        <f>+G6+I6</f>
        <v>84840</v>
      </c>
    </row>
    <row r="7" spans="1:14">
      <c r="A7" s="11"/>
      <c r="B7" s="13" t="s">
        <v>148</v>
      </c>
      <c r="C7" s="13" t="s">
        <v>149</v>
      </c>
      <c r="D7" s="13">
        <v>40928</v>
      </c>
      <c r="E7" s="13">
        <v>40930</v>
      </c>
      <c r="F7" s="14">
        <v>40585</v>
      </c>
      <c r="G7" s="15">
        <v>509040</v>
      </c>
      <c r="H7" s="15"/>
      <c r="I7" s="15"/>
      <c r="J7" s="17"/>
      <c r="K7" s="15"/>
      <c r="L7" s="15"/>
      <c r="M7" s="15">
        <v>509040</v>
      </c>
      <c r="N7" s="16">
        <f t="shared" ref="N7:N32" si="0">+G7+I7</f>
        <v>509040</v>
      </c>
    </row>
    <row r="8" spans="1:14">
      <c r="A8" s="11"/>
      <c r="B8" s="13" t="s">
        <v>148</v>
      </c>
      <c r="C8" s="13" t="s">
        <v>149</v>
      </c>
      <c r="D8" s="13">
        <v>40956</v>
      </c>
      <c r="E8" s="13">
        <v>40958</v>
      </c>
      <c r="F8" s="14">
        <v>40586</v>
      </c>
      <c r="G8" s="15">
        <v>612060</v>
      </c>
      <c r="H8" s="15"/>
      <c r="I8" s="15"/>
      <c r="J8" s="15"/>
      <c r="K8" s="15"/>
      <c r="L8" s="15"/>
      <c r="M8" s="15">
        <v>612060</v>
      </c>
      <c r="N8" s="16">
        <f t="shared" si="0"/>
        <v>612060</v>
      </c>
    </row>
    <row r="9" spans="1:14">
      <c r="A9" s="11"/>
      <c r="B9" s="13" t="s">
        <v>150</v>
      </c>
      <c r="C9" s="13" t="s">
        <v>151</v>
      </c>
      <c r="D9" s="13">
        <v>40947</v>
      </c>
      <c r="E9" s="13">
        <v>40949</v>
      </c>
      <c r="F9" s="14">
        <v>40587</v>
      </c>
      <c r="G9" s="15">
        <v>49490</v>
      </c>
      <c r="H9" s="15"/>
      <c r="I9" s="15"/>
      <c r="J9" s="17"/>
      <c r="K9" s="15"/>
      <c r="L9" s="15"/>
      <c r="M9" s="15">
        <v>49490</v>
      </c>
      <c r="N9" s="16">
        <f t="shared" si="0"/>
        <v>49490</v>
      </c>
    </row>
    <row r="10" spans="1:14">
      <c r="A10" s="11"/>
      <c r="B10" s="13" t="s">
        <v>152</v>
      </c>
      <c r="C10" s="13" t="s">
        <v>29</v>
      </c>
      <c r="D10" s="13">
        <v>40950</v>
      </c>
      <c r="E10" s="13">
        <v>40952</v>
      </c>
      <c r="F10" s="14">
        <v>40588</v>
      </c>
      <c r="G10" s="15">
        <v>64640</v>
      </c>
      <c r="H10" s="15"/>
      <c r="I10" s="15"/>
      <c r="J10" s="17">
        <v>64640</v>
      </c>
      <c r="K10" s="15"/>
      <c r="L10" s="15"/>
      <c r="M10" s="15"/>
      <c r="N10" s="16">
        <f t="shared" si="0"/>
        <v>64640</v>
      </c>
    </row>
    <row r="11" spans="1:14">
      <c r="A11" s="11"/>
      <c r="B11" s="13" t="s">
        <v>153</v>
      </c>
      <c r="C11" s="13" t="s">
        <v>29</v>
      </c>
      <c r="D11" s="13">
        <v>40949</v>
      </c>
      <c r="E11" s="13">
        <v>40950</v>
      </c>
      <c r="F11" s="14">
        <v>40589</v>
      </c>
      <c r="G11" s="15">
        <v>39390</v>
      </c>
      <c r="H11" s="15"/>
      <c r="I11" s="15"/>
      <c r="J11" s="15"/>
      <c r="K11" s="15">
        <v>39390</v>
      </c>
      <c r="L11" s="15"/>
      <c r="M11" s="15"/>
      <c r="N11" s="16">
        <f t="shared" si="0"/>
        <v>39390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1359460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1359460</v>
      </c>
      <c r="H36" s="32"/>
      <c r="I36" s="33">
        <f>SUM(I6:I27)</f>
        <v>0</v>
      </c>
      <c r="J36" s="33">
        <f>SUM(J6:J35)</f>
        <v>64640</v>
      </c>
      <c r="K36" s="33">
        <f>SUM(K6:K35)</f>
        <v>39390</v>
      </c>
      <c r="L36" s="33">
        <f>SUM(L6:L30)</f>
        <v>0</v>
      </c>
      <c r="M36" s="33">
        <f>SUM(M6:M35)</f>
        <v>1255430</v>
      </c>
      <c r="N36" s="33">
        <f>SUM(J36:M36)</f>
        <v>1359460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92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92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64640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64640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4"/>
  <sheetViews>
    <sheetView topLeftCell="B19" workbookViewId="0">
      <selection activeCell="N43" sqref="A1:N43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65"/>
      <c r="K3" s="187">
        <v>40967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134</v>
      </c>
      <c r="B6" s="13" t="s">
        <v>330</v>
      </c>
      <c r="C6" s="13" t="s">
        <v>29</v>
      </c>
      <c r="D6" s="13">
        <v>40963</v>
      </c>
      <c r="E6" s="13">
        <v>40967</v>
      </c>
      <c r="F6" s="14">
        <v>40743</v>
      </c>
      <c r="G6" s="15">
        <v>395920</v>
      </c>
      <c r="H6" s="15"/>
      <c r="I6" s="15"/>
      <c r="J6" s="15"/>
      <c r="K6" s="15">
        <v>395920</v>
      </c>
      <c r="L6" s="15"/>
      <c r="M6" s="15"/>
      <c r="N6" s="16">
        <f>+G6+I6</f>
        <v>395920</v>
      </c>
    </row>
    <row r="7" spans="1:14">
      <c r="A7" s="11" t="s">
        <v>331</v>
      </c>
      <c r="B7" s="13" t="s">
        <v>332</v>
      </c>
      <c r="C7" s="13" t="s">
        <v>29</v>
      </c>
      <c r="D7" s="13">
        <v>40963</v>
      </c>
      <c r="E7" s="13">
        <v>40967</v>
      </c>
      <c r="F7" s="14">
        <v>40744</v>
      </c>
      <c r="G7" s="15">
        <v>107060</v>
      </c>
      <c r="H7" s="15"/>
      <c r="I7" s="15"/>
      <c r="J7" s="15"/>
      <c r="K7" s="15">
        <v>107060</v>
      </c>
      <c r="L7" s="15"/>
      <c r="M7" s="15"/>
      <c r="N7" s="16">
        <f t="shared" ref="N7:N32" si="0">+G7+I7</f>
        <v>107060</v>
      </c>
    </row>
    <row r="8" spans="1:14">
      <c r="A8" s="11" t="s">
        <v>241</v>
      </c>
      <c r="B8" s="13" t="s">
        <v>333</v>
      </c>
      <c r="C8" s="13"/>
      <c r="D8" s="13"/>
      <c r="E8" s="13"/>
      <c r="F8" s="14">
        <v>40745</v>
      </c>
      <c r="G8" s="15"/>
      <c r="H8" s="15" t="s">
        <v>334</v>
      </c>
      <c r="I8" s="15">
        <v>30300</v>
      </c>
      <c r="J8" s="15"/>
      <c r="K8" s="15">
        <v>30300</v>
      </c>
      <c r="L8" s="15"/>
      <c r="M8" s="15"/>
      <c r="N8" s="16">
        <f t="shared" si="0"/>
        <v>30300</v>
      </c>
    </row>
    <row r="9" spans="1:14">
      <c r="A9" s="11" t="s">
        <v>235</v>
      </c>
      <c r="B9" s="13" t="s">
        <v>335</v>
      </c>
      <c r="C9" s="13"/>
      <c r="D9" s="13"/>
      <c r="E9" s="13"/>
      <c r="F9" s="14">
        <v>40746</v>
      </c>
      <c r="G9" s="15"/>
      <c r="H9" s="15" t="s">
        <v>336</v>
      </c>
      <c r="I9" s="15">
        <v>207050</v>
      </c>
      <c r="J9" s="15">
        <v>207050</v>
      </c>
      <c r="K9" s="15"/>
      <c r="L9" s="15"/>
      <c r="M9" s="15"/>
      <c r="N9" s="16">
        <f t="shared" si="0"/>
        <v>207050</v>
      </c>
    </row>
    <row r="10" spans="1:14">
      <c r="A10" s="11" t="s">
        <v>337</v>
      </c>
      <c r="B10" s="13" t="s">
        <v>338</v>
      </c>
      <c r="C10" s="13" t="s">
        <v>29</v>
      </c>
      <c r="D10" s="13">
        <v>40967</v>
      </c>
      <c r="E10" s="13">
        <v>40968</v>
      </c>
      <c r="F10" s="14">
        <v>40747</v>
      </c>
      <c r="G10" s="15">
        <v>32330</v>
      </c>
      <c r="H10" s="15"/>
      <c r="I10" s="15"/>
      <c r="J10" s="15"/>
      <c r="K10" s="15">
        <v>32330</v>
      </c>
      <c r="L10" s="15"/>
      <c r="M10" s="15"/>
      <c r="N10" s="16">
        <f t="shared" si="0"/>
        <v>32330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772660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535310</v>
      </c>
      <c r="H36" s="32"/>
      <c r="I36" s="33">
        <f>SUM(I6:I27)</f>
        <v>237350</v>
      </c>
      <c r="J36" s="33">
        <f>SUM(J6:J35)</f>
        <v>207050</v>
      </c>
      <c r="K36" s="33">
        <f>SUM(K6:K35)</f>
        <v>565610</v>
      </c>
      <c r="L36" s="33">
        <f>SUM(L6:L30)</f>
        <v>0</v>
      </c>
      <c r="M36" s="33">
        <f>SUM(M6:M35)</f>
        <v>0</v>
      </c>
      <c r="N36" s="33">
        <f>SUM(J36:M36)</f>
        <v>772660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65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 ht="16.5">
      <c r="A39" s="7" t="s">
        <v>21</v>
      </c>
      <c r="B39" s="165"/>
      <c r="C39" s="44"/>
      <c r="D39" s="45"/>
      <c r="E39" s="189">
        <v>505</v>
      </c>
      <c r="F39" s="190"/>
      <c r="G39" s="159"/>
      <c r="H39" s="160"/>
      <c r="I39" s="160"/>
      <c r="J39" s="160"/>
      <c r="K39" s="160"/>
      <c r="L39" s="47"/>
      <c r="M39" s="47"/>
      <c r="N39" s="48"/>
    </row>
    <row r="40" spans="1:14" ht="16.5">
      <c r="A40" s="7" t="s">
        <v>22</v>
      </c>
      <c r="B40" s="1"/>
      <c r="C40" s="49">
        <v>400</v>
      </c>
      <c r="D40" s="45"/>
      <c r="E40" s="45"/>
      <c r="F40" s="50"/>
      <c r="G40" s="159"/>
      <c r="H40" s="160"/>
      <c r="I40" s="160"/>
      <c r="J40" s="160"/>
      <c r="K40" s="160"/>
      <c r="L40" s="47"/>
      <c r="M40" s="47"/>
      <c r="N40" s="48"/>
    </row>
    <row r="41" spans="1:14">
      <c r="A41" s="1"/>
      <c r="B41" s="1"/>
      <c r="C41" s="51">
        <f>((C39+C40)*E39)</f>
        <v>202000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5000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207000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activeCell="E14" sqref="E14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9.8554687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9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89"/>
      <c r="K3" s="187">
        <v>40949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143</v>
      </c>
      <c r="C6" s="13" t="s">
        <v>31</v>
      </c>
      <c r="D6" s="13">
        <v>40947</v>
      </c>
      <c r="E6" s="13">
        <v>40949</v>
      </c>
      <c r="F6" s="14">
        <v>40581</v>
      </c>
      <c r="G6" s="15">
        <v>32000</v>
      </c>
      <c r="H6" s="15"/>
      <c r="I6" s="15"/>
      <c r="J6" s="15">
        <v>32000</v>
      </c>
      <c r="K6" s="15"/>
      <c r="L6" s="15"/>
      <c r="M6" s="15"/>
      <c r="N6" s="16">
        <f>+G6+I6</f>
        <v>32000</v>
      </c>
    </row>
    <row r="7" spans="1:14">
      <c r="A7" s="11"/>
      <c r="B7" s="13" t="s">
        <v>144</v>
      </c>
      <c r="C7" s="13" t="s">
        <v>29</v>
      </c>
      <c r="D7" s="13">
        <v>40948</v>
      </c>
      <c r="E7" s="13">
        <v>40949</v>
      </c>
      <c r="F7" s="14">
        <v>40582</v>
      </c>
      <c r="G7" s="15">
        <v>32320</v>
      </c>
      <c r="H7" s="15"/>
      <c r="I7" s="15"/>
      <c r="J7" s="17"/>
      <c r="K7" s="15">
        <v>32320</v>
      </c>
      <c r="L7" s="15"/>
      <c r="M7" s="15"/>
      <c r="N7" s="16">
        <f t="shared" ref="N7:N32" si="0">+G7+I7</f>
        <v>32320</v>
      </c>
    </row>
    <row r="8" spans="1:14">
      <c r="A8" s="11"/>
      <c r="B8" s="13" t="s">
        <v>57</v>
      </c>
      <c r="C8" s="13" t="s">
        <v>29</v>
      </c>
      <c r="D8" s="13"/>
      <c r="E8" s="13"/>
      <c r="F8" s="14">
        <v>40583</v>
      </c>
      <c r="G8" s="15"/>
      <c r="H8" s="15" t="s">
        <v>43</v>
      </c>
      <c r="I8" s="15">
        <v>5600</v>
      </c>
      <c r="J8" s="15">
        <v>5600</v>
      </c>
      <c r="K8" s="15"/>
      <c r="L8" s="15"/>
      <c r="M8" s="15"/>
      <c r="N8" s="16">
        <f t="shared" si="0"/>
        <v>5600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7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7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69920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64320</v>
      </c>
      <c r="H36" s="32"/>
      <c r="I36" s="33">
        <f>SUM(I6:I27)</f>
        <v>5600</v>
      </c>
      <c r="J36" s="33">
        <f>SUM(J6:J35)</f>
        <v>37600</v>
      </c>
      <c r="K36" s="33">
        <f>SUM(K6:K35)</f>
        <v>32320</v>
      </c>
      <c r="L36" s="33">
        <f>SUM(L6:L30)</f>
        <v>0</v>
      </c>
      <c r="M36" s="33">
        <f>SUM(M6:M35)</f>
        <v>0</v>
      </c>
      <c r="N36" s="33">
        <f>SUM(J36:M36)</f>
        <v>69920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89" t="s">
        <v>20</v>
      </c>
      <c r="F38" s="40"/>
      <c r="G38" s="41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8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37600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37600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44"/>
  <sheetViews>
    <sheetView topLeftCell="A25" workbookViewId="0">
      <selection activeCell="B13" sqref="B13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9.8554687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88"/>
      <c r="K3" s="187">
        <v>40948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8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136</v>
      </c>
      <c r="C6" s="13" t="s">
        <v>136</v>
      </c>
      <c r="D6" s="13">
        <v>40949</v>
      </c>
      <c r="E6" s="13">
        <v>40951</v>
      </c>
      <c r="F6" s="14">
        <v>40574</v>
      </c>
      <c r="G6" s="15">
        <v>775680</v>
      </c>
      <c r="H6" s="15"/>
      <c r="I6" s="15"/>
      <c r="J6" s="15"/>
      <c r="K6" s="15"/>
      <c r="L6" s="15"/>
      <c r="M6" s="15">
        <v>775680</v>
      </c>
      <c r="N6" s="16">
        <f>+G6+I6</f>
        <v>775680</v>
      </c>
    </row>
    <row r="7" spans="1:14">
      <c r="A7" s="11"/>
      <c r="B7" s="13" t="s">
        <v>137</v>
      </c>
      <c r="C7" s="13" t="s">
        <v>31</v>
      </c>
      <c r="D7" s="13">
        <v>40948</v>
      </c>
      <c r="E7" s="13">
        <v>40949</v>
      </c>
      <c r="F7" s="14">
        <v>40575</v>
      </c>
      <c r="G7" s="15">
        <v>17000</v>
      </c>
      <c r="H7" s="15"/>
      <c r="I7" s="15"/>
      <c r="J7" s="17"/>
      <c r="K7" s="15">
        <v>17000</v>
      </c>
      <c r="L7" s="15"/>
      <c r="M7" s="15"/>
      <c r="N7" s="16">
        <f t="shared" ref="N7:N32" si="0">+G7+I7</f>
        <v>17000</v>
      </c>
    </row>
    <row r="8" spans="1:14">
      <c r="A8" s="11"/>
      <c r="B8" s="13" t="s">
        <v>137</v>
      </c>
      <c r="C8" s="13" t="s">
        <v>31</v>
      </c>
      <c r="D8" s="13">
        <v>40948</v>
      </c>
      <c r="E8" s="13">
        <v>40949</v>
      </c>
      <c r="F8" s="14">
        <v>40576</v>
      </c>
      <c r="G8" s="15">
        <v>17000</v>
      </c>
      <c r="H8" s="15"/>
      <c r="I8" s="15"/>
      <c r="J8" s="15"/>
      <c r="K8" s="15">
        <v>17000</v>
      </c>
      <c r="L8" s="15"/>
      <c r="M8" s="15"/>
      <c r="N8" s="16">
        <f t="shared" si="0"/>
        <v>17000</v>
      </c>
    </row>
    <row r="9" spans="1:14">
      <c r="A9" s="11"/>
      <c r="B9" s="13" t="s">
        <v>139</v>
      </c>
      <c r="C9" s="13"/>
      <c r="D9" s="13"/>
      <c r="E9" s="13"/>
      <c r="F9" s="14">
        <v>40578</v>
      </c>
      <c r="G9" s="15"/>
      <c r="H9" s="15" t="s">
        <v>138</v>
      </c>
      <c r="I9" s="15">
        <v>25250</v>
      </c>
      <c r="J9" s="17">
        <v>25250</v>
      </c>
      <c r="K9" s="15"/>
      <c r="L9" s="15"/>
      <c r="M9" s="15"/>
      <c r="N9" s="16">
        <f t="shared" si="0"/>
        <v>25250</v>
      </c>
    </row>
    <row r="10" spans="1:14">
      <c r="A10" s="11"/>
      <c r="B10" s="13" t="s">
        <v>141</v>
      </c>
      <c r="C10" s="13" t="s">
        <v>31</v>
      </c>
      <c r="D10" s="13">
        <v>40948</v>
      </c>
      <c r="E10" s="13">
        <v>40949</v>
      </c>
      <c r="F10" s="14">
        <v>40579</v>
      </c>
      <c r="G10" s="15">
        <v>17000</v>
      </c>
      <c r="H10" s="15"/>
      <c r="I10" s="15"/>
      <c r="J10" s="17">
        <v>17000</v>
      </c>
      <c r="K10" s="15"/>
      <c r="L10" s="15"/>
      <c r="M10" s="15"/>
      <c r="N10" s="16">
        <f t="shared" si="0"/>
        <v>17000</v>
      </c>
    </row>
    <row r="11" spans="1:14">
      <c r="A11" s="11"/>
      <c r="B11" s="13" t="s">
        <v>142</v>
      </c>
      <c r="C11" s="13" t="s">
        <v>31</v>
      </c>
      <c r="D11" s="13">
        <v>40945</v>
      </c>
      <c r="E11" s="13">
        <v>40949</v>
      </c>
      <c r="F11" s="14">
        <v>40580</v>
      </c>
      <c r="G11" s="15">
        <v>68000</v>
      </c>
      <c r="H11" s="15"/>
      <c r="I11" s="15"/>
      <c r="J11" s="15">
        <v>68000</v>
      </c>
      <c r="K11" s="15"/>
      <c r="L11" s="15"/>
      <c r="M11" s="15"/>
      <c r="N11" s="16">
        <f t="shared" si="0"/>
        <v>68000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919930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894680</v>
      </c>
      <c r="H36" s="32"/>
      <c r="I36" s="33">
        <f>SUM(I6:I27)</f>
        <v>25250</v>
      </c>
      <c r="J36" s="33">
        <f>SUM(J6:J35)</f>
        <v>110250</v>
      </c>
      <c r="K36" s="33">
        <f>SUM(K6:K35)</f>
        <v>34000</v>
      </c>
      <c r="L36" s="33">
        <f>SUM(L6:L30)</f>
        <v>0</v>
      </c>
      <c r="M36" s="33">
        <f>SUM(M6:M35)</f>
        <v>775680</v>
      </c>
      <c r="N36" s="33">
        <f>SUM(J36:M36)</f>
        <v>919930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6.5">
      <c r="A38" s="7" t="s">
        <v>19</v>
      </c>
      <c r="B38" s="7"/>
      <c r="C38" s="1"/>
      <c r="D38" s="34"/>
      <c r="E38" s="88" t="s">
        <v>20</v>
      </c>
      <c r="F38" s="40"/>
      <c r="G38" s="41"/>
      <c r="H38" s="91" t="s">
        <v>140</v>
      </c>
      <c r="I38" s="91"/>
      <c r="J38" s="91"/>
      <c r="K38" s="42"/>
      <c r="L38" s="42"/>
      <c r="M38" s="42"/>
      <c r="N38" s="43"/>
    </row>
    <row r="39" spans="1:14">
      <c r="A39" s="7" t="s">
        <v>21</v>
      </c>
      <c r="B39" s="88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110250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110250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D42" sqref="D42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8.7109375" customWidth="1"/>
    <col min="13" max="13" width="9.8554687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125</v>
      </c>
      <c r="F3" s="8"/>
      <c r="G3" s="1"/>
      <c r="H3" s="2"/>
      <c r="I3" s="1"/>
      <c r="J3" s="86"/>
      <c r="K3" s="187">
        <v>40948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8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126</v>
      </c>
      <c r="B6" s="12" t="s">
        <v>127</v>
      </c>
      <c r="C6" s="13" t="s">
        <v>128</v>
      </c>
      <c r="D6" s="13">
        <v>40948</v>
      </c>
      <c r="E6" s="13">
        <v>40949</v>
      </c>
      <c r="F6" s="14">
        <v>40569</v>
      </c>
      <c r="G6" s="15">
        <v>24745</v>
      </c>
      <c r="H6" s="15"/>
      <c r="I6" s="15"/>
      <c r="J6" s="15"/>
      <c r="K6" s="15"/>
      <c r="L6" s="15"/>
      <c r="M6" s="15">
        <v>24745</v>
      </c>
      <c r="N6" s="16">
        <f>+G6+I6</f>
        <v>24745</v>
      </c>
    </row>
    <row r="7" spans="1:14">
      <c r="A7" s="11" t="s">
        <v>129</v>
      </c>
      <c r="B7" s="13" t="s">
        <v>130</v>
      </c>
      <c r="C7" s="13" t="s">
        <v>131</v>
      </c>
      <c r="D7" s="13">
        <v>40938</v>
      </c>
      <c r="E7" s="13">
        <v>40940</v>
      </c>
      <c r="F7" s="14">
        <v>40570</v>
      </c>
      <c r="G7" s="15">
        <v>81810</v>
      </c>
      <c r="H7" s="15"/>
      <c r="I7" s="15"/>
      <c r="J7" s="17"/>
      <c r="K7" s="15"/>
      <c r="L7" s="15"/>
      <c r="M7" s="15">
        <v>81810</v>
      </c>
      <c r="N7" s="16">
        <f t="shared" ref="N7:N32" si="0">+G7+I7</f>
        <v>81810</v>
      </c>
    </row>
    <row r="8" spans="1:14">
      <c r="A8" s="11" t="s">
        <v>132</v>
      </c>
      <c r="B8" s="13" t="s">
        <v>133</v>
      </c>
      <c r="C8" s="13" t="s">
        <v>29</v>
      </c>
      <c r="D8" s="13">
        <v>40948</v>
      </c>
      <c r="E8" s="13">
        <v>40950</v>
      </c>
      <c r="F8" s="14">
        <v>40572</v>
      </c>
      <c r="G8" s="15">
        <v>52520</v>
      </c>
      <c r="H8" s="15"/>
      <c r="I8" s="15"/>
      <c r="J8" s="15"/>
      <c r="K8" s="15">
        <v>52520</v>
      </c>
      <c r="L8" s="15"/>
      <c r="M8" s="15"/>
      <c r="N8" s="16">
        <f t="shared" si="0"/>
        <v>52520</v>
      </c>
    </row>
    <row r="9" spans="1:14">
      <c r="A9" s="11" t="s">
        <v>134</v>
      </c>
      <c r="B9" s="12" t="s">
        <v>135</v>
      </c>
      <c r="C9" s="13" t="s">
        <v>29</v>
      </c>
      <c r="D9" s="13">
        <v>40948</v>
      </c>
      <c r="E9" s="13">
        <v>40950</v>
      </c>
      <c r="F9" s="14">
        <v>40573</v>
      </c>
      <c r="G9" s="15">
        <v>64000</v>
      </c>
      <c r="H9" s="15"/>
      <c r="I9" s="15"/>
      <c r="J9" s="15">
        <v>64000</v>
      </c>
      <c r="K9" s="15"/>
      <c r="L9" s="15"/>
      <c r="M9" s="15"/>
      <c r="N9" s="16">
        <f t="shared" si="0"/>
        <v>64000</v>
      </c>
    </row>
    <row r="10" spans="1:14">
      <c r="A10" s="11"/>
      <c r="B10" s="13" t="s">
        <v>125</v>
      </c>
      <c r="C10" s="13" t="s">
        <v>43</v>
      </c>
      <c r="D10" s="13"/>
      <c r="E10" s="13"/>
      <c r="F10" s="14">
        <v>40574</v>
      </c>
      <c r="G10" s="15"/>
      <c r="H10" s="15" t="s">
        <v>43</v>
      </c>
      <c r="I10" s="15">
        <v>6300</v>
      </c>
      <c r="J10" s="17">
        <v>6300</v>
      </c>
      <c r="K10" s="15"/>
      <c r="L10" s="15"/>
      <c r="M10" s="15"/>
      <c r="N10" s="16">
        <f t="shared" si="0"/>
        <v>6300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229375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223075</v>
      </c>
      <c r="H36" s="32"/>
      <c r="I36" s="33">
        <f>SUM(I6:I27)</f>
        <v>6300</v>
      </c>
      <c r="J36" s="33">
        <f>SUM(J6:J35)</f>
        <v>70300</v>
      </c>
      <c r="K36" s="33">
        <f>SUM(K6:K35)</f>
        <v>52520</v>
      </c>
      <c r="L36" s="33">
        <f>SUM(L6:L30)</f>
        <v>0</v>
      </c>
      <c r="M36" s="33">
        <f>SUM(M6:M35)</f>
        <v>106555</v>
      </c>
      <c r="N36" s="33">
        <f>SUM(J36:M36)</f>
        <v>229375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86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86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70300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70300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C6" sqref="C6"/>
    </sheetView>
  </sheetViews>
  <sheetFormatPr baseColWidth="10" defaultRowHeight="15"/>
  <cols>
    <col min="1" max="1" width="8.8554687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2" width="9" customWidth="1"/>
    <col min="13" max="13" width="9.140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84"/>
      <c r="K3" s="187">
        <v>40947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8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120</v>
      </c>
      <c r="C6" s="13" t="s">
        <v>121</v>
      </c>
      <c r="D6" s="13">
        <v>40947</v>
      </c>
      <c r="E6" s="13">
        <v>40949</v>
      </c>
      <c r="F6" s="14">
        <v>40565</v>
      </c>
      <c r="G6" s="15">
        <v>60600</v>
      </c>
      <c r="H6" s="15"/>
      <c r="I6" s="15"/>
      <c r="J6" s="15"/>
      <c r="K6" s="15"/>
      <c r="L6" s="15"/>
      <c r="M6" s="15">
        <v>60600</v>
      </c>
      <c r="N6" s="16">
        <f>+G6+I6</f>
        <v>60600</v>
      </c>
    </row>
    <row r="7" spans="1:14">
      <c r="A7" s="11"/>
      <c r="B7" s="13" t="s">
        <v>122</v>
      </c>
      <c r="C7" s="13" t="s">
        <v>84</v>
      </c>
      <c r="D7" s="13">
        <v>40961</v>
      </c>
      <c r="E7" s="13">
        <v>40962</v>
      </c>
      <c r="F7" s="14">
        <v>40566</v>
      </c>
      <c r="G7" s="15">
        <v>28280</v>
      </c>
      <c r="H7" s="15"/>
      <c r="I7" s="15"/>
      <c r="J7" s="17"/>
      <c r="K7" s="15"/>
      <c r="L7" s="15"/>
      <c r="M7" s="15">
        <v>28280</v>
      </c>
      <c r="N7" s="16">
        <f t="shared" ref="N7:N32" si="0">+G7+I7</f>
        <v>28280</v>
      </c>
    </row>
    <row r="8" spans="1:14">
      <c r="A8" s="11"/>
      <c r="B8" s="13" t="s">
        <v>123</v>
      </c>
      <c r="C8" s="13" t="s">
        <v>124</v>
      </c>
      <c r="D8" s="13">
        <v>40947</v>
      </c>
      <c r="E8" s="13">
        <v>40948</v>
      </c>
      <c r="F8" s="14">
        <v>40567</v>
      </c>
      <c r="G8" s="15">
        <v>19500</v>
      </c>
      <c r="H8" s="15"/>
      <c r="I8" s="15"/>
      <c r="J8" s="15"/>
      <c r="K8" s="15">
        <v>19500</v>
      </c>
      <c r="L8" s="15"/>
      <c r="M8" s="15"/>
      <c r="N8" s="16">
        <f t="shared" si="0"/>
        <v>19500</v>
      </c>
    </row>
    <row r="9" spans="1:14">
      <c r="A9" s="11"/>
      <c r="B9" s="12" t="s">
        <v>45</v>
      </c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7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108380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108380</v>
      </c>
      <c r="H36" s="32"/>
      <c r="I36" s="33">
        <f>SUM(I6:I27)</f>
        <v>0</v>
      </c>
      <c r="J36" s="33">
        <f>SUM(J6:J35)</f>
        <v>0</v>
      </c>
      <c r="K36" s="33">
        <f>SUM(K6:K35)</f>
        <v>19500</v>
      </c>
      <c r="L36" s="33">
        <f>SUM(L6:L30)</f>
        <v>0</v>
      </c>
      <c r="M36" s="33">
        <f>SUM(M6:M35)</f>
        <v>88880</v>
      </c>
      <c r="N36" s="33">
        <f>SUM(J36:M36)</f>
        <v>108380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84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84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6800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6800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3.8554687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8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81"/>
      <c r="K3" s="187">
        <v>40947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109</v>
      </c>
      <c r="C6" s="13" t="s">
        <v>27</v>
      </c>
      <c r="D6" s="13">
        <v>40947</v>
      </c>
      <c r="E6" s="13">
        <v>40950</v>
      </c>
      <c r="F6" s="14">
        <v>40553</v>
      </c>
      <c r="G6" s="15">
        <v>84749.91</v>
      </c>
      <c r="H6" s="15"/>
      <c r="I6" s="15"/>
      <c r="J6" s="15"/>
      <c r="K6" s="15">
        <v>84749.91</v>
      </c>
      <c r="L6" s="15"/>
      <c r="M6" s="15"/>
      <c r="N6" s="16">
        <f>+G6+I6</f>
        <v>84749.91</v>
      </c>
    </row>
    <row r="7" spans="1:14">
      <c r="A7" s="11"/>
      <c r="B7" s="13" t="s">
        <v>110</v>
      </c>
      <c r="C7" s="13" t="s">
        <v>31</v>
      </c>
      <c r="D7" s="13">
        <v>40945</v>
      </c>
      <c r="E7" s="13">
        <v>40947</v>
      </c>
      <c r="F7" s="14">
        <v>40554</v>
      </c>
      <c r="G7" s="15">
        <v>34000</v>
      </c>
      <c r="H7" s="15"/>
      <c r="I7" s="15"/>
      <c r="J7" s="17"/>
      <c r="K7" s="15">
        <v>34000</v>
      </c>
      <c r="L7" s="15"/>
      <c r="M7" s="15"/>
      <c r="N7" s="16">
        <f t="shared" ref="N7:N32" si="0">+G7+I7</f>
        <v>34000</v>
      </c>
    </row>
    <row r="8" spans="1:14">
      <c r="A8" s="11"/>
      <c r="B8" s="13" t="s">
        <v>111</v>
      </c>
      <c r="C8" s="13" t="s">
        <v>29</v>
      </c>
      <c r="D8" s="13">
        <v>40947</v>
      </c>
      <c r="E8" s="13">
        <v>40948</v>
      </c>
      <c r="F8" s="14">
        <v>40555</v>
      </c>
      <c r="G8" s="15">
        <v>30300</v>
      </c>
      <c r="H8" s="15"/>
      <c r="I8" s="15"/>
      <c r="J8" s="15"/>
      <c r="K8" s="15">
        <v>30300</v>
      </c>
      <c r="L8" s="15"/>
      <c r="M8" s="15"/>
      <c r="N8" s="16">
        <f t="shared" si="0"/>
        <v>30300</v>
      </c>
    </row>
    <row r="9" spans="1:14">
      <c r="A9" s="11"/>
      <c r="B9" s="12" t="s">
        <v>112</v>
      </c>
      <c r="C9" s="13" t="s">
        <v>114</v>
      </c>
      <c r="D9" s="13">
        <v>40940</v>
      </c>
      <c r="E9" s="13">
        <v>40941</v>
      </c>
      <c r="F9" s="14">
        <v>40556</v>
      </c>
      <c r="G9" s="15">
        <v>29128.400000000001</v>
      </c>
      <c r="H9" s="15"/>
      <c r="I9" s="15"/>
      <c r="J9" s="15"/>
      <c r="K9" s="15"/>
      <c r="L9" s="15">
        <v>29128.400000000001</v>
      </c>
      <c r="M9" s="15"/>
      <c r="N9" s="16">
        <f t="shared" si="0"/>
        <v>29128.400000000001</v>
      </c>
    </row>
    <row r="10" spans="1:14">
      <c r="A10" s="11"/>
      <c r="B10" s="13" t="s">
        <v>112</v>
      </c>
      <c r="C10" s="13" t="s">
        <v>114</v>
      </c>
      <c r="D10" s="13">
        <v>40940</v>
      </c>
      <c r="E10" s="13">
        <v>40941</v>
      </c>
      <c r="F10" s="14">
        <v>40557</v>
      </c>
      <c r="G10" s="15">
        <v>29128.400000000001</v>
      </c>
      <c r="H10" s="15"/>
      <c r="I10" s="15"/>
      <c r="J10" s="17"/>
      <c r="K10" s="15"/>
      <c r="L10" s="15">
        <v>29128.400000000001</v>
      </c>
      <c r="M10" s="15"/>
      <c r="N10" s="16">
        <f t="shared" si="0"/>
        <v>29128.400000000001</v>
      </c>
    </row>
    <row r="11" spans="1:14">
      <c r="A11" s="11"/>
      <c r="B11" s="13" t="s">
        <v>113</v>
      </c>
      <c r="C11" s="13" t="s">
        <v>114</v>
      </c>
      <c r="D11" s="13">
        <v>40941</v>
      </c>
      <c r="E11" s="13">
        <v>40943</v>
      </c>
      <c r="F11" s="14">
        <v>40558</v>
      </c>
      <c r="G11" s="15">
        <v>58256.800000000003</v>
      </c>
      <c r="H11" s="15"/>
      <c r="I11" s="15"/>
      <c r="J11" s="15"/>
      <c r="K11" s="15"/>
      <c r="L11" s="15">
        <v>58256.800000000003</v>
      </c>
      <c r="M11" s="15"/>
      <c r="N11" s="16">
        <f t="shared" si="0"/>
        <v>58256.800000000003</v>
      </c>
    </row>
    <row r="12" spans="1:14">
      <c r="A12" s="11"/>
      <c r="B12" s="12" t="s">
        <v>115</v>
      </c>
      <c r="C12" s="12" t="s">
        <v>114</v>
      </c>
      <c r="D12" s="13">
        <v>40943</v>
      </c>
      <c r="E12" s="13">
        <v>40945</v>
      </c>
      <c r="F12" s="14">
        <v>40559</v>
      </c>
      <c r="G12" s="15">
        <v>58256.800000000003</v>
      </c>
      <c r="H12" s="15"/>
      <c r="I12" s="15"/>
      <c r="J12" s="15"/>
      <c r="K12" s="15"/>
      <c r="L12" s="15">
        <v>58256.800000000003</v>
      </c>
      <c r="M12" s="15"/>
      <c r="N12" s="16">
        <f t="shared" si="0"/>
        <v>58256.800000000003</v>
      </c>
    </row>
    <row r="13" spans="1:14">
      <c r="A13" s="11"/>
      <c r="B13" s="11" t="s">
        <v>115</v>
      </c>
      <c r="C13" s="18" t="s">
        <v>114</v>
      </c>
      <c r="D13" s="13">
        <v>40943</v>
      </c>
      <c r="E13" s="13">
        <v>40945</v>
      </c>
      <c r="F13" s="14">
        <v>40560</v>
      </c>
      <c r="G13" s="15">
        <v>58256.800000000003</v>
      </c>
      <c r="H13" s="15"/>
      <c r="I13" s="15"/>
      <c r="J13" s="15"/>
      <c r="K13" s="15"/>
      <c r="L13" s="15">
        <v>58256.800000000003</v>
      </c>
      <c r="M13" s="15"/>
      <c r="N13" s="16">
        <f t="shared" si="0"/>
        <v>58256.800000000003</v>
      </c>
    </row>
    <row r="14" spans="1:14">
      <c r="A14" s="11"/>
      <c r="B14" s="11" t="s">
        <v>116</v>
      </c>
      <c r="C14" s="18" t="s">
        <v>114</v>
      </c>
      <c r="D14" s="13">
        <v>40944</v>
      </c>
      <c r="E14" s="13">
        <v>40945</v>
      </c>
      <c r="F14" s="14">
        <v>40561</v>
      </c>
      <c r="G14" s="15">
        <v>29128.400000000001</v>
      </c>
      <c r="H14" s="15"/>
      <c r="I14" s="15"/>
      <c r="J14" s="15"/>
      <c r="K14" s="15"/>
      <c r="L14" s="19">
        <v>29128.400000000001</v>
      </c>
      <c r="M14" s="19"/>
      <c r="N14" s="16">
        <f t="shared" si="0"/>
        <v>29128.400000000001</v>
      </c>
    </row>
    <row r="15" spans="1:14">
      <c r="A15" s="11"/>
      <c r="B15" s="11" t="s">
        <v>117</v>
      </c>
      <c r="C15" s="18" t="s">
        <v>29</v>
      </c>
      <c r="D15" s="13">
        <v>40944</v>
      </c>
      <c r="E15" s="13">
        <v>40947</v>
      </c>
      <c r="F15" s="14">
        <v>40562</v>
      </c>
      <c r="G15" s="19">
        <v>90900</v>
      </c>
      <c r="H15" s="19"/>
      <c r="I15" s="19"/>
      <c r="J15" s="19"/>
      <c r="K15" s="19">
        <v>90900</v>
      </c>
      <c r="L15" s="19"/>
      <c r="M15" s="19"/>
      <c r="N15" s="16">
        <f t="shared" si="0"/>
        <v>90900</v>
      </c>
    </row>
    <row r="16" spans="1:14">
      <c r="A16" s="11"/>
      <c r="B16" s="11" t="s">
        <v>118</v>
      </c>
      <c r="C16" s="18" t="s">
        <v>29</v>
      </c>
      <c r="D16" s="13">
        <v>40947</v>
      </c>
      <c r="E16" s="13">
        <v>40948</v>
      </c>
      <c r="F16" s="14">
        <v>40563</v>
      </c>
      <c r="G16" s="19">
        <v>46460</v>
      </c>
      <c r="H16" s="19"/>
      <c r="I16" s="19"/>
      <c r="J16" s="19"/>
      <c r="K16" s="19">
        <v>46460</v>
      </c>
      <c r="L16" s="19"/>
      <c r="M16" s="19"/>
      <c r="N16" s="16">
        <f t="shared" si="0"/>
        <v>46460</v>
      </c>
    </row>
    <row r="17" spans="1:14" ht="18" customHeight="1">
      <c r="A17" s="11"/>
      <c r="B17" s="11" t="s">
        <v>119</v>
      </c>
      <c r="C17" s="11" t="s">
        <v>29</v>
      </c>
      <c r="D17" s="13"/>
      <c r="E17" s="13"/>
      <c r="F17" s="14">
        <v>40564</v>
      </c>
      <c r="G17" s="19"/>
      <c r="H17" s="19" t="s">
        <v>43</v>
      </c>
      <c r="I17" s="19">
        <v>7600</v>
      </c>
      <c r="J17" s="19">
        <v>7600</v>
      </c>
      <c r="K17" s="19"/>
      <c r="L17" s="19"/>
      <c r="M17" s="19"/>
      <c r="N17" s="16">
        <f t="shared" si="0"/>
        <v>7600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556165.51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548565.51</v>
      </c>
      <c r="H36" s="32"/>
      <c r="I36" s="33">
        <f>SUM(I6:I27)</f>
        <v>7600</v>
      </c>
      <c r="J36" s="33">
        <f>SUM(J6:J35)</f>
        <v>7600</v>
      </c>
      <c r="K36" s="33">
        <f>SUM(K6:K35)</f>
        <v>286409.91000000003</v>
      </c>
      <c r="L36" s="33">
        <f>SUM(L6:L30)</f>
        <v>262155.60000000003</v>
      </c>
      <c r="M36" s="33">
        <f>SUM(M6:M35)</f>
        <v>0</v>
      </c>
      <c r="N36" s="33">
        <f>SUM(J36:M36)</f>
        <v>556165.51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81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8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7600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7600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B17" sqref="B17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3.8554687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80"/>
      <c r="K3" s="187">
        <v>40946</v>
      </c>
      <c r="L3" s="187"/>
      <c r="M3" s="187"/>
      <c r="N3" s="7" t="s">
        <v>108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8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28</v>
      </c>
      <c r="C6" s="13" t="s">
        <v>96</v>
      </c>
      <c r="D6" s="13">
        <v>40945</v>
      </c>
      <c r="E6" s="13">
        <v>40946</v>
      </c>
      <c r="F6" s="14">
        <v>40545</v>
      </c>
      <c r="G6" s="15">
        <v>33835</v>
      </c>
      <c r="H6" s="15"/>
      <c r="I6" s="15"/>
      <c r="J6" s="15">
        <v>33835</v>
      </c>
      <c r="K6" s="15"/>
      <c r="L6" s="15"/>
      <c r="M6" s="15"/>
      <c r="N6" s="16">
        <f>+G6+I6</f>
        <v>33835</v>
      </c>
    </row>
    <row r="7" spans="1:14">
      <c r="A7" s="11"/>
      <c r="B7" s="13" t="s">
        <v>97</v>
      </c>
      <c r="C7" s="13" t="s">
        <v>29</v>
      </c>
      <c r="D7" s="13">
        <v>40944</v>
      </c>
      <c r="E7" s="13">
        <v>40946</v>
      </c>
      <c r="F7" s="14">
        <v>40546</v>
      </c>
      <c r="G7" s="15">
        <v>129280</v>
      </c>
      <c r="H7" s="15"/>
      <c r="I7" s="15"/>
      <c r="J7" s="17">
        <v>64640</v>
      </c>
      <c r="K7" s="15">
        <v>64640</v>
      </c>
      <c r="L7" s="15"/>
      <c r="M7" s="15"/>
      <c r="N7" s="16">
        <f t="shared" ref="N7:N32" si="0">+G7+I7</f>
        <v>129280</v>
      </c>
    </row>
    <row r="8" spans="1:14">
      <c r="A8" s="11"/>
      <c r="B8" s="13" t="s">
        <v>98</v>
      </c>
      <c r="C8" s="13"/>
      <c r="D8" s="13"/>
      <c r="E8" s="13"/>
      <c r="F8" s="14"/>
      <c r="G8" s="15"/>
      <c r="H8" s="15" t="s">
        <v>99</v>
      </c>
      <c r="I8" s="15">
        <v>49490</v>
      </c>
      <c r="J8" s="15"/>
      <c r="K8" s="15">
        <v>49490</v>
      </c>
      <c r="L8" s="15"/>
      <c r="M8" s="15"/>
      <c r="N8" s="16">
        <f t="shared" si="0"/>
        <v>49490</v>
      </c>
    </row>
    <row r="9" spans="1:14">
      <c r="A9" s="11"/>
      <c r="B9" s="12" t="s">
        <v>100</v>
      </c>
      <c r="C9" s="13"/>
      <c r="D9" s="13"/>
      <c r="E9" s="13"/>
      <c r="F9" s="14">
        <v>40548</v>
      </c>
      <c r="G9" s="15"/>
      <c r="H9" s="15" t="s">
        <v>101</v>
      </c>
      <c r="I9" s="15">
        <v>192910</v>
      </c>
      <c r="J9" s="15"/>
      <c r="K9" s="15">
        <v>192910</v>
      </c>
      <c r="L9" s="15"/>
      <c r="M9" s="15"/>
      <c r="N9" s="16">
        <f t="shared" si="0"/>
        <v>192910</v>
      </c>
    </row>
    <row r="10" spans="1:14">
      <c r="A10" s="11"/>
      <c r="B10" s="13" t="s">
        <v>102</v>
      </c>
      <c r="C10" s="13" t="s">
        <v>103</v>
      </c>
      <c r="D10" s="13">
        <v>40954</v>
      </c>
      <c r="E10" s="13">
        <v>40956</v>
      </c>
      <c r="F10" s="14">
        <v>40549</v>
      </c>
      <c r="G10" s="15">
        <v>376730</v>
      </c>
      <c r="H10" s="15"/>
      <c r="I10" s="15"/>
      <c r="J10" s="17"/>
      <c r="K10" s="15"/>
      <c r="L10" s="15"/>
      <c r="M10" s="15">
        <v>376730</v>
      </c>
      <c r="N10" s="16">
        <f t="shared" si="0"/>
        <v>376730</v>
      </c>
    </row>
    <row r="11" spans="1:14">
      <c r="A11" s="11"/>
      <c r="B11" s="13" t="s">
        <v>104</v>
      </c>
      <c r="C11" s="13" t="s">
        <v>105</v>
      </c>
      <c r="D11" s="13">
        <v>40945</v>
      </c>
      <c r="E11" s="13">
        <v>40946</v>
      </c>
      <c r="F11" s="14">
        <v>40550</v>
      </c>
      <c r="G11" s="15">
        <v>60600</v>
      </c>
      <c r="H11" s="15"/>
      <c r="I11" s="15"/>
      <c r="J11" s="15"/>
      <c r="K11" s="15"/>
      <c r="L11" s="15"/>
      <c r="M11" s="15">
        <v>60600</v>
      </c>
      <c r="N11" s="16">
        <f t="shared" si="0"/>
        <v>60600</v>
      </c>
    </row>
    <row r="12" spans="1:14">
      <c r="A12" s="11"/>
      <c r="B12" s="12" t="s">
        <v>106</v>
      </c>
      <c r="C12" s="12" t="s">
        <v>71</v>
      </c>
      <c r="D12" s="13">
        <v>40946</v>
      </c>
      <c r="E12" s="13">
        <v>40948</v>
      </c>
      <c r="F12" s="14">
        <v>40551</v>
      </c>
      <c r="G12" s="15">
        <v>28280</v>
      </c>
      <c r="H12" s="15"/>
      <c r="I12" s="15"/>
      <c r="J12" s="15"/>
      <c r="K12" s="15">
        <v>28280</v>
      </c>
      <c r="L12" s="15"/>
      <c r="M12" s="15"/>
      <c r="N12" s="16">
        <f t="shared" si="0"/>
        <v>28280</v>
      </c>
    </row>
    <row r="13" spans="1:14">
      <c r="A13" s="11"/>
      <c r="B13" s="11" t="s">
        <v>107</v>
      </c>
      <c r="C13" s="18" t="s">
        <v>71</v>
      </c>
      <c r="D13" s="13">
        <v>40947</v>
      </c>
      <c r="E13" s="13">
        <v>40948</v>
      </c>
      <c r="F13" s="14">
        <v>40552</v>
      </c>
      <c r="G13" s="15">
        <v>20200</v>
      </c>
      <c r="H13" s="15"/>
      <c r="I13" s="15"/>
      <c r="J13" s="15"/>
      <c r="K13" s="15">
        <v>20200</v>
      </c>
      <c r="L13" s="15"/>
      <c r="M13" s="15"/>
      <c r="N13" s="16">
        <f t="shared" si="0"/>
        <v>20200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891325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648925</v>
      </c>
      <c r="H36" s="32"/>
      <c r="I36" s="33">
        <f>SUM(I6:I27)</f>
        <v>242400</v>
      </c>
      <c r="J36" s="33">
        <f>SUM(J6:J35)</f>
        <v>98475</v>
      </c>
      <c r="K36" s="33">
        <f>SUM(K6:K35)</f>
        <v>355520</v>
      </c>
      <c r="L36" s="33">
        <f>SUM(L6:L30)</f>
        <v>0</v>
      </c>
      <c r="M36" s="33">
        <f>SUM(M6:M35)</f>
        <v>437330</v>
      </c>
      <c r="N36" s="33">
        <f>SUM(J36:M36)</f>
        <v>891325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80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80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193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97465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1000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98465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3.8554687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7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77"/>
      <c r="K3" s="187">
        <v>40945</v>
      </c>
      <c r="L3" s="187"/>
      <c r="M3" s="187"/>
      <c r="N3" s="7" t="s">
        <v>91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7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/>
      <c r="C6" s="13" t="s">
        <v>92</v>
      </c>
      <c r="D6" s="13">
        <v>40945</v>
      </c>
      <c r="E6" s="13">
        <v>40947</v>
      </c>
      <c r="F6" s="14">
        <v>40541</v>
      </c>
      <c r="G6" s="15">
        <v>80800</v>
      </c>
      <c r="H6" s="15"/>
      <c r="I6" s="15"/>
      <c r="J6" s="15"/>
      <c r="K6" s="15">
        <v>80800</v>
      </c>
      <c r="L6" s="15"/>
      <c r="M6" s="15"/>
      <c r="N6" s="16">
        <f>+G6+I6</f>
        <v>80800</v>
      </c>
    </row>
    <row r="7" spans="1:14">
      <c r="A7" s="11"/>
      <c r="B7" s="13" t="s">
        <v>93</v>
      </c>
      <c r="C7" s="13" t="s">
        <v>29</v>
      </c>
      <c r="D7" s="13">
        <v>40945</v>
      </c>
      <c r="E7" s="13">
        <v>40947</v>
      </c>
      <c r="F7" s="14">
        <v>40542</v>
      </c>
      <c r="G7" s="15">
        <v>32320</v>
      </c>
      <c r="H7" s="15"/>
      <c r="I7" s="15"/>
      <c r="J7" s="17"/>
      <c r="K7" s="15">
        <v>32320</v>
      </c>
      <c r="L7" s="15"/>
      <c r="M7" s="15"/>
      <c r="N7" s="16">
        <f t="shared" ref="N7:N32" si="0">+G7+I7</f>
        <v>32320</v>
      </c>
    </row>
    <row r="8" spans="1:14">
      <c r="A8" s="11"/>
      <c r="B8" s="13" t="s">
        <v>94</v>
      </c>
      <c r="C8" s="13" t="s">
        <v>95</v>
      </c>
      <c r="D8" s="13">
        <v>40945</v>
      </c>
      <c r="E8" s="13">
        <v>40947</v>
      </c>
      <c r="F8" s="14">
        <v>40543</v>
      </c>
      <c r="G8" s="15">
        <v>161600</v>
      </c>
      <c r="H8" s="15"/>
      <c r="I8" s="15"/>
      <c r="J8" s="15"/>
      <c r="K8" s="15">
        <v>161600</v>
      </c>
      <c r="L8" s="15"/>
      <c r="M8" s="15"/>
      <c r="N8" s="16">
        <f t="shared" si="0"/>
        <v>161600</v>
      </c>
    </row>
    <row r="9" spans="1:14">
      <c r="A9" s="11"/>
      <c r="B9" s="12" t="s">
        <v>45</v>
      </c>
      <c r="C9" s="12"/>
      <c r="D9" s="13"/>
      <c r="E9" s="13"/>
      <c r="F9" s="14">
        <v>40544</v>
      </c>
      <c r="G9" s="15"/>
      <c r="H9" s="15" t="s">
        <v>43</v>
      </c>
      <c r="I9" s="15">
        <v>6700</v>
      </c>
      <c r="J9" s="15">
        <v>6700</v>
      </c>
      <c r="K9" s="15"/>
      <c r="L9" s="15"/>
      <c r="M9" s="15"/>
      <c r="N9" s="16">
        <f t="shared" si="0"/>
        <v>6700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281420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274720</v>
      </c>
      <c r="H36" s="32"/>
      <c r="I36" s="33">
        <f>SUM(I6:I27)</f>
        <v>6700</v>
      </c>
      <c r="J36" s="33">
        <f>SUM(J6:J35)</f>
        <v>6700</v>
      </c>
      <c r="K36" s="33">
        <f>SUM(K6:K35)</f>
        <v>274720</v>
      </c>
      <c r="L36" s="33">
        <f>SUM(L6:L30)</f>
        <v>0</v>
      </c>
      <c r="M36" s="33">
        <f>SUM(M6:M35)</f>
        <v>0</v>
      </c>
      <c r="N36" s="33">
        <f>SUM(J36:M36)</f>
        <v>281420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77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77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6700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6700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3.8554687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7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75"/>
      <c r="K3" s="187">
        <v>40945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7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/>
      <c r="C6" s="13"/>
      <c r="D6" s="13"/>
      <c r="E6" s="13"/>
      <c r="F6" s="14"/>
      <c r="G6" s="15"/>
      <c r="H6" s="15"/>
      <c r="I6" s="15"/>
      <c r="J6" s="15"/>
      <c r="K6" s="15"/>
      <c r="L6" s="15"/>
      <c r="M6" s="15"/>
      <c r="N6" s="16">
        <f>+G6+I6</f>
        <v>0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7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0</v>
      </c>
      <c r="J36" s="33">
        <f>SUM(J6:J35)</f>
        <v>0</v>
      </c>
      <c r="K36" s="33">
        <f>SUM(K6:K35)</f>
        <v>0</v>
      </c>
      <c r="L36" s="33">
        <f>SUM(L6:L30)</f>
        <v>0</v>
      </c>
      <c r="M36" s="33">
        <f>SUM(M6:M35)</f>
        <v>0</v>
      </c>
      <c r="N36" s="33">
        <f>SUM(J36:M36)</f>
        <v>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75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75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activeCell="F9" sqref="F9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3.8554687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73"/>
      <c r="K3" s="187">
        <v>40944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88</v>
      </c>
      <c r="C6" s="13"/>
      <c r="D6" s="13"/>
      <c r="E6" s="13"/>
      <c r="F6" s="14">
        <v>40540</v>
      </c>
      <c r="G6" s="15"/>
      <c r="H6" s="15" t="s">
        <v>89</v>
      </c>
      <c r="I6" s="15">
        <v>145440</v>
      </c>
      <c r="J6" s="15"/>
      <c r="K6" s="15">
        <v>145440</v>
      </c>
      <c r="L6" s="15"/>
      <c r="M6" s="15"/>
      <c r="N6" s="16">
        <f>+G6+I6</f>
        <v>145440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7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145440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145440</v>
      </c>
      <c r="J36" s="33">
        <f>SUM(J6:J35)</f>
        <v>0</v>
      </c>
      <c r="K36" s="33">
        <f>SUM(K6:K35)</f>
        <v>145440</v>
      </c>
      <c r="L36" s="33">
        <f>SUM(L6:L30)</f>
        <v>0</v>
      </c>
      <c r="M36" s="33">
        <f>SUM(M6:M35)</f>
        <v>0</v>
      </c>
      <c r="N36" s="33">
        <f>SUM(J36:M36)</f>
        <v>145440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73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73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71"/>
      <c r="K3" s="187">
        <v>40944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86</v>
      </c>
      <c r="C6" s="13" t="s">
        <v>29</v>
      </c>
      <c r="D6" s="13">
        <v>40942</v>
      </c>
      <c r="E6" s="13">
        <v>40944</v>
      </c>
      <c r="F6" s="14">
        <v>40536</v>
      </c>
      <c r="G6" s="15">
        <v>86860</v>
      </c>
      <c r="H6" s="15"/>
      <c r="I6" s="15"/>
      <c r="J6" s="15"/>
      <c r="K6" s="15">
        <v>86860</v>
      </c>
      <c r="L6" s="15"/>
      <c r="M6" s="15"/>
      <c r="N6" s="16">
        <f>+G6+I6</f>
        <v>86860</v>
      </c>
    </row>
    <row r="7" spans="1:14">
      <c r="A7" s="11"/>
      <c r="B7" s="13" t="s">
        <v>69</v>
      </c>
      <c r="C7" s="13" t="s">
        <v>29</v>
      </c>
      <c r="D7" s="13">
        <v>40942</v>
      </c>
      <c r="E7" s="13">
        <v>40944</v>
      </c>
      <c r="F7" s="14">
        <v>40537</v>
      </c>
      <c r="G7" s="15">
        <v>65044</v>
      </c>
      <c r="H7" s="15"/>
      <c r="I7" s="15"/>
      <c r="J7" s="17"/>
      <c r="K7" s="15">
        <v>65044</v>
      </c>
      <c r="L7" s="15"/>
      <c r="M7" s="15"/>
      <c r="N7" s="16">
        <f t="shared" ref="N7:N32" si="0">+G7+I7</f>
        <v>65044</v>
      </c>
    </row>
    <row r="8" spans="1:14">
      <c r="A8" s="11"/>
      <c r="B8" s="13" t="s">
        <v>87</v>
      </c>
      <c r="C8" s="13" t="s">
        <v>29</v>
      </c>
      <c r="D8" s="13">
        <v>40941</v>
      </c>
      <c r="E8" s="13">
        <v>40944</v>
      </c>
      <c r="F8" s="14">
        <v>40538</v>
      </c>
      <c r="G8" s="15">
        <v>112110</v>
      </c>
      <c r="H8" s="15"/>
      <c r="I8" s="15"/>
      <c r="J8" s="15">
        <v>31310</v>
      </c>
      <c r="K8" s="15"/>
      <c r="L8" s="15"/>
      <c r="M8" s="15">
        <v>80800</v>
      </c>
      <c r="N8" s="16">
        <f t="shared" si="0"/>
        <v>112110</v>
      </c>
    </row>
    <row r="9" spans="1:14">
      <c r="A9" s="11"/>
      <c r="B9" s="12" t="s">
        <v>45</v>
      </c>
      <c r="C9" s="12"/>
      <c r="D9" s="13"/>
      <c r="E9" s="13"/>
      <c r="F9" s="14">
        <v>40539</v>
      </c>
      <c r="G9" s="15"/>
      <c r="H9" s="15" t="s">
        <v>43</v>
      </c>
      <c r="I9" s="15">
        <v>9500</v>
      </c>
      <c r="J9" s="15">
        <v>9500</v>
      </c>
      <c r="K9" s="15"/>
      <c r="L9" s="15"/>
      <c r="M9" s="15"/>
      <c r="N9" s="16">
        <f t="shared" si="0"/>
        <v>9500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273514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264014</v>
      </c>
      <c r="H36" s="32"/>
      <c r="I36" s="33">
        <f>SUM(I6:I27)</f>
        <v>9500</v>
      </c>
      <c r="J36" s="33">
        <f>SUM(J6:J35)</f>
        <v>40810</v>
      </c>
      <c r="K36" s="33">
        <f>SUM(K6:K35)</f>
        <v>151904</v>
      </c>
      <c r="L36" s="33">
        <f>SUM(L6:L30)</f>
        <v>0</v>
      </c>
      <c r="M36" s="33">
        <f>SUM(M6:M35)</f>
        <v>80800</v>
      </c>
      <c r="N36" s="33">
        <f>SUM(J36:M36)</f>
        <v>273514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71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7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40810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40810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4"/>
  <sheetViews>
    <sheetView topLeftCell="B1" workbookViewId="0">
      <selection activeCell="N1" sqref="A1:N43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164"/>
      <c r="K3" s="187">
        <v>40966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 t="s">
        <v>323</v>
      </c>
      <c r="C6" s="13" t="s">
        <v>29</v>
      </c>
      <c r="D6" s="13">
        <v>40966</v>
      </c>
      <c r="E6" s="13">
        <v>40969</v>
      </c>
      <c r="F6" s="14">
        <v>40736</v>
      </c>
      <c r="G6" s="15">
        <v>90900</v>
      </c>
      <c r="H6" s="15"/>
      <c r="I6" s="15"/>
      <c r="J6" s="15"/>
      <c r="K6" s="15">
        <v>90900</v>
      </c>
      <c r="L6" s="15"/>
      <c r="M6" s="15"/>
      <c r="N6" s="16">
        <f>+G6+I6</f>
        <v>90900</v>
      </c>
    </row>
    <row r="7" spans="1:14">
      <c r="A7" s="11"/>
      <c r="B7" s="13" t="s">
        <v>324</v>
      </c>
      <c r="C7" s="13" t="s">
        <v>27</v>
      </c>
      <c r="D7" s="13">
        <v>40966</v>
      </c>
      <c r="E7" s="13">
        <v>40967</v>
      </c>
      <c r="F7" s="14">
        <v>40737</v>
      </c>
      <c r="G7" s="15">
        <v>28249.7</v>
      </c>
      <c r="H7" s="15"/>
      <c r="I7" s="15"/>
      <c r="J7" s="15"/>
      <c r="K7" s="15">
        <v>28249.7</v>
      </c>
      <c r="L7" s="15"/>
      <c r="M7" s="15"/>
      <c r="N7" s="16">
        <f t="shared" ref="N7:N32" si="0">+G7+I7</f>
        <v>28249.7</v>
      </c>
    </row>
    <row r="8" spans="1:14">
      <c r="A8" s="11"/>
      <c r="B8" s="13" t="s">
        <v>323</v>
      </c>
      <c r="C8" s="13" t="s">
        <v>29</v>
      </c>
      <c r="D8" s="13"/>
      <c r="E8" s="13"/>
      <c r="F8" s="14">
        <v>40738</v>
      </c>
      <c r="G8" s="15"/>
      <c r="H8" s="15" t="s">
        <v>325</v>
      </c>
      <c r="I8" s="15">
        <v>75750</v>
      </c>
      <c r="J8" s="15"/>
      <c r="K8" s="15">
        <v>75750</v>
      </c>
      <c r="L8" s="15"/>
      <c r="M8" s="15"/>
      <c r="N8" s="16">
        <f t="shared" si="0"/>
        <v>75750</v>
      </c>
    </row>
    <row r="9" spans="1:14">
      <c r="A9" s="11"/>
      <c r="B9" s="13" t="s">
        <v>326</v>
      </c>
      <c r="C9" s="13" t="s">
        <v>29</v>
      </c>
      <c r="D9" s="13"/>
      <c r="E9" s="13"/>
      <c r="F9" s="14">
        <v>40739</v>
      </c>
      <c r="G9" s="15"/>
      <c r="H9" s="15" t="s">
        <v>327</v>
      </c>
      <c r="I9" s="15">
        <v>85850</v>
      </c>
      <c r="J9" s="15"/>
      <c r="K9" s="15">
        <v>85850</v>
      </c>
      <c r="L9" s="15"/>
      <c r="M9" s="15"/>
      <c r="N9" s="16">
        <f t="shared" si="0"/>
        <v>85850</v>
      </c>
    </row>
    <row r="10" spans="1:14">
      <c r="A10" s="11"/>
      <c r="B10" s="13" t="s">
        <v>328</v>
      </c>
      <c r="C10" s="13" t="s">
        <v>29</v>
      </c>
      <c r="D10" s="13">
        <v>40966</v>
      </c>
      <c r="E10" s="13">
        <v>40970</v>
      </c>
      <c r="F10" s="14">
        <v>40740</v>
      </c>
      <c r="G10" s="15">
        <v>181800</v>
      </c>
      <c r="H10" s="15"/>
      <c r="I10" s="15"/>
      <c r="J10" s="15"/>
      <c r="K10" s="15">
        <v>181800</v>
      </c>
      <c r="L10" s="15"/>
      <c r="M10" s="15"/>
      <c r="N10" s="16">
        <f t="shared" si="0"/>
        <v>181800</v>
      </c>
    </row>
    <row r="11" spans="1:14">
      <c r="A11" s="11"/>
      <c r="B11" s="13" t="s">
        <v>329</v>
      </c>
      <c r="C11" s="13" t="s">
        <v>29</v>
      </c>
      <c r="D11" s="13">
        <v>40966</v>
      </c>
      <c r="E11" s="13">
        <v>40968</v>
      </c>
      <c r="F11" s="14">
        <v>40471</v>
      </c>
      <c r="G11" s="15">
        <v>103020</v>
      </c>
      <c r="H11" s="15"/>
      <c r="I11" s="15"/>
      <c r="J11" s="15">
        <v>103020</v>
      </c>
      <c r="K11" s="15"/>
      <c r="L11" s="15"/>
      <c r="M11" s="15"/>
      <c r="N11" s="16">
        <f t="shared" si="0"/>
        <v>103020</v>
      </c>
    </row>
    <row r="12" spans="1:14">
      <c r="A12" s="11"/>
      <c r="B12" s="12" t="s">
        <v>329</v>
      </c>
      <c r="C12" s="12" t="s">
        <v>29</v>
      </c>
      <c r="D12" s="13"/>
      <c r="E12" s="13"/>
      <c r="F12" s="14">
        <v>40472</v>
      </c>
      <c r="G12" s="15"/>
      <c r="H12" s="15" t="s">
        <v>43</v>
      </c>
      <c r="I12" s="15">
        <v>1800</v>
      </c>
      <c r="J12" s="15">
        <v>1800</v>
      </c>
      <c r="K12" s="15"/>
      <c r="L12" s="15"/>
      <c r="M12" s="15"/>
      <c r="N12" s="16">
        <f t="shared" si="0"/>
        <v>1800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567369.69999999995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403969.7</v>
      </c>
      <c r="H36" s="32"/>
      <c r="I36" s="33">
        <f>SUM(I6:I27)</f>
        <v>163400</v>
      </c>
      <c r="J36" s="33">
        <f>SUM(J6:J35)</f>
        <v>104820</v>
      </c>
      <c r="K36" s="33">
        <f>SUM(K6:K35)</f>
        <v>462549.7</v>
      </c>
      <c r="L36" s="33">
        <f>SUM(L6:L30)</f>
        <v>0</v>
      </c>
      <c r="M36" s="33">
        <f>SUM(M6:M35)</f>
        <v>0</v>
      </c>
      <c r="N36" s="33">
        <f>SUM(J36:M36)</f>
        <v>567369.69999999995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64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 ht="16.5">
      <c r="A39" s="7" t="s">
        <v>21</v>
      </c>
      <c r="B39" s="164"/>
      <c r="C39" s="44"/>
      <c r="D39" s="45"/>
      <c r="E39" s="189">
        <v>505</v>
      </c>
      <c r="F39" s="190"/>
      <c r="G39" s="159"/>
      <c r="H39" s="160"/>
      <c r="I39" s="160"/>
      <c r="J39" s="160"/>
      <c r="K39" s="160"/>
      <c r="L39" s="47"/>
      <c r="M39" s="47"/>
      <c r="N39" s="48"/>
    </row>
    <row r="40" spans="1:14" ht="16.5">
      <c r="A40" s="7" t="s">
        <v>22</v>
      </c>
      <c r="B40" s="1"/>
      <c r="C40" s="49">
        <v>30</v>
      </c>
      <c r="D40" s="45"/>
      <c r="E40" s="45"/>
      <c r="F40" s="50"/>
      <c r="G40" s="159"/>
      <c r="H40" s="160"/>
      <c r="I40" s="160"/>
      <c r="J40" s="160"/>
      <c r="K40" s="160"/>
      <c r="L40" s="47"/>
      <c r="M40" s="47"/>
      <c r="N40" s="48"/>
    </row>
    <row r="41" spans="1:14">
      <c r="A41" s="1"/>
      <c r="B41" s="1"/>
      <c r="C41" s="51">
        <f>((C39+C40)*E39)</f>
        <v>15150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89700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104850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N43" sqref="A1:N43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69"/>
      <c r="K3" s="187">
        <v>40943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85</v>
      </c>
      <c r="C6" s="13" t="s">
        <v>84</v>
      </c>
      <c r="D6" s="13">
        <v>40960</v>
      </c>
      <c r="E6" s="13">
        <v>40965</v>
      </c>
      <c r="F6" s="14">
        <v>40535</v>
      </c>
      <c r="G6" s="15">
        <v>141400</v>
      </c>
      <c r="H6" s="15"/>
      <c r="I6" s="15"/>
      <c r="J6" s="15"/>
      <c r="K6" s="15"/>
      <c r="L6" s="15"/>
      <c r="M6" s="15">
        <v>141400</v>
      </c>
      <c r="N6" s="16">
        <f>+G6+I6</f>
        <v>141400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7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141400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141400</v>
      </c>
      <c r="H36" s="32"/>
      <c r="I36" s="33">
        <f>SUM(I6:I27)</f>
        <v>0</v>
      </c>
      <c r="J36" s="33">
        <f>SUM(J6:J35)</f>
        <v>0</v>
      </c>
      <c r="K36" s="33">
        <f>SUM(K6:K35)</f>
        <v>0</v>
      </c>
      <c r="L36" s="33">
        <f>SUM(L6:L30)</f>
        <v>0</v>
      </c>
      <c r="M36" s="33">
        <f>SUM(M6:M35)</f>
        <v>141400</v>
      </c>
      <c r="N36" s="33">
        <f>SUM(J36:M36)</f>
        <v>141400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69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6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/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B37" sqref="B37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68"/>
      <c r="K3" s="187">
        <v>40943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80</v>
      </c>
      <c r="B6" s="12" t="s">
        <v>81</v>
      </c>
      <c r="C6" s="13" t="s">
        <v>71</v>
      </c>
      <c r="D6" s="13">
        <v>40943</v>
      </c>
      <c r="E6" s="13">
        <v>40944</v>
      </c>
      <c r="F6" s="14">
        <v>40533</v>
      </c>
      <c r="G6" s="15">
        <v>40400</v>
      </c>
      <c r="H6" s="15"/>
      <c r="I6" s="15"/>
      <c r="J6" s="15"/>
      <c r="K6" s="15">
        <v>40400</v>
      </c>
      <c r="L6" s="15"/>
      <c r="M6" s="15"/>
      <c r="N6" s="16">
        <f>+G6+I6</f>
        <v>40400</v>
      </c>
    </row>
    <row r="7" spans="1:14">
      <c r="A7" s="11" t="s">
        <v>82</v>
      </c>
      <c r="B7" s="13" t="s">
        <v>83</v>
      </c>
      <c r="C7" s="13" t="s">
        <v>71</v>
      </c>
      <c r="D7" s="13">
        <v>40943</v>
      </c>
      <c r="E7" s="13">
        <v>40944</v>
      </c>
      <c r="F7" s="14">
        <v>40534</v>
      </c>
      <c r="G7" s="15">
        <v>41915</v>
      </c>
      <c r="H7" s="15"/>
      <c r="I7" s="15"/>
      <c r="J7" s="17"/>
      <c r="K7" s="15">
        <v>41915</v>
      </c>
      <c r="L7" s="15"/>
      <c r="M7" s="15"/>
      <c r="N7" s="16">
        <f t="shared" ref="N7:N32" si="0">+G7+I7</f>
        <v>41915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82315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82315</v>
      </c>
      <c r="H36" s="32"/>
      <c r="I36" s="33">
        <f>SUM(I6:I27)</f>
        <v>0</v>
      </c>
      <c r="J36" s="33">
        <f>SUM(J6:J35)</f>
        <v>0</v>
      </c>
      <c r="K36" s="33">
        <f>SUM(K6:K35)</f>
        <v>82315</v>
      </c>
      <c r="L36" s="33">
        <f>SUM(L6:L30)</f>
        <v>0</v>
      </c>
      <c r="M36" s="33">
        <f>SUM(M6:M35)</f>
        <v>0</v>
      </c>
      <c r="N36" s="33">
        <f>SUM(J36:M36)</f>
        <v>82315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68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68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/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sqref="A1:XFD1048576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65"/>
      <c r="K3" s="187">
        <v>40942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70</v>
      </c>
      <c r="C6" s="13" t="s">
        <v>71</v>
      </c>
      <c r="D6" s="13"/>
      <c r="E6" s="13"/>
      <c r="F6" s="14">
        <v>40526</v>
      </c>
      <c r="G6" s="15"/>
      <c r="H6" s="15" t="s">
        <v>72</v>
      </c>
      <c r="I6" s="15">
        <v>25250</v>
      </c>
      <c r="J6" s="15"/>
      <c r="K6" s="15">
        <v>25250</v>
      </c>
      <c r="L6" s="15"/>
      <c r="M6" s="15"/>
      <c r="N6" s="16">
        <f>+G6+I6</f>
        <v>25250</v>
      </c>
    </row>
    <row r="7" spans="1:14">
      <c r="A7" s="11"/>
      <c r="B7" s="13" t="s">
        <v>73</v>
      </c>
      <c r="C7" s="13" t="s">
        <v>71</v>
      </c>
      <c r="D7" s="13">
        <v>40942</v>
      </c>
      <c r="E7" s="13">
        <v>40944</v>
      </c>
      <c r="F7" s="14">
        <v>40527</v>
      </c>
      <c r="G7" s="15">
        <v>50500</v>
      </c>
      <c r="H7" s="15"/>
      <c r="I7" s="15"/>
      <c r="J7" s="17"/>
      <c r="K7" s="15">
        <v>50500</v>
      </c>
      <c r="L7" s="15"/>
      <c r="M7" s="15"/>
      <c r="N7" s="16">
        <f t="shared" ref="N7:N32" si="0">+G7+I7</f>
        <v>50500</v>
      </c>
    </row>
    <row r="8" spans="1:14">
      <c r="A8" s="11"/>
      <c r="B8" s="13" t="s">
        <v>73</v>
      </c>
      <c r="C8" s="13" t="s">
        <v>71</v>
      </c>
      <c r="D8" s="13"/>
      <c r="E8" s="13"/>
      <c r="F8" s="14">
        <v>40528</v>
      </c>
      <c r="G8" s="15"/>
      <c r="H8" s="15" t="s">
        <v>74</v>
      </c>
      <c r="I8" s="15">
        <v>29290</v>
      </c>
      <c r="J8" s="15"/>
      <c r="K8" s="15">
        <v>29290</v>
      </c>
      <c r="L8" s="15"/>
      <c r="M8" s="15"/>
      <c r="N8" s="16">
        <f t="shared" si="0"/>
        <v>29290</v>
      </c>
    </row>
    <row r="9" spans="1:14">
      <c r="A9" s="11"/>
      <c r="B9" s="12" t="s">
        <v>75</v>
      </c>
      <c r="C9" s="12" t="s">
        <v>71</v>
      </c>
      <c r="D9" s="13">
        <v>40942</v>
      </c>
      <c r="E9" s="13">
        <v>40943</v>
      </c>
      <c r="F9" s="14">
        <v>40529</v>
      </c>
      <c r="G9" s="15">
        <v>32320</v>
      </c>
      <c r="H9" s="15"/>
      <c r="I9" s="15"/>
      <c r="J9" s="15"/>
      <c r="K9" s="15">
        <v>32320</v>
      </c>
      <c r="L9" s="15"/>
      <c r="M9" s="15"/>
      <c r="N9" s="16">
        <f t="shared" si="0"/>
        <v>32320</v>
      </c>
    </row>
    <row r="10" spans="1:14">
      <c r="A10" s="11"/>
      <c r="B10" s="11" t="s">
        <v>76</v>
      </c>
      <c r="C10" s="18" t="s">
        <v>71</v>
      </c>
      <c r="D10" s="13">
        <v>40942</v>
      </c>
      <c r="E10" s="13">
        <v>40943</v>
      </c>
      <c r="F10" s="14">
        <v>40530</v>
      </c>
      <c r="G10" s="15">
        <v>64640</v>
      </c>
      <c r="H10" s="15"/>
      <c r="I10" s="15"/>
      <c r="J10" s="15">
        <v>64640</v>
      </c>
      <c r="K10" s="15"/>
      <c r="L10" s="15"/>
      <c r="M10" s="15"/>
      <c r="N10" s="16">
        <f t="shared" si="0"/>
        <v>64640</v>
      </c>
    </row>
    <row r="11" spans="1:14">
      <c r="A11" s="11"/>
      <c r="B11" s="11" t="s">
        <v>77</v>
      </c>
      <c r="C11" s="18" t="s">
        <v>78</v>
      </c>
      <c r="D11" s="13">
        <v>40942</v>
      </c>
      <c r="E11" s="13">
        <v>40943</v>
      </c>
      <c r="F11" s="14">
        <v>40531</v>
      </c>
      <c r="G11" s="15">
        <v>26000</v>
      </c>
      <c r="H11" s="15"/>
      <c r="I11" s="15"/>
      <c r="J11" s="15">
        <v>26000</v>
      </c>
      <c r="K11" s="15"/>
      <c r="L11" s="19"/>
      <c r="M11" s="19"/>
      <c r="N11" s="16">
        <f t="shared" si="0"/>
        <v>26000</v>
      </c>
    </row>
    <row r="12" spans="1:14">
      <c r="A12" s="11"/>
      <c r="B12" s="11" t="s">
        <v>79</v>
      </c>
      <c r="C12" s="18"/>
      <c r="D12" s="13"/>
      <c r="E12" s="13"/>
      <c r="F12" s="14">
        <v>40532</v>
      </c>
      <c r="G12" s="19"/>
      <c r="H12" s="19" t="s">
        <v>43</v>
      </c>
      <c r="I12" s="19">
        <v>4800</v>
      </c>
      <c r="J12" s="19">
        <v>4800</v>
      </c>
      <c r="K12" s="19"/>
      <c r="L12" s="19"/>
      <c r="M12" s="19"/>
      <c r="N12" s="16">
        <f t="shared" si="0"/>
        <v>4800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232800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173460</v>
      </c>
      <c r="H36" s="32"/>
      <c r="I36" s="33">
        <f>SUM(I6:I27)</f>
        <v>59340</v>
      </c>
      <c r="J36" s="33">
        <f>SUM(J6:J35)</f>
        <v>95440</v>
      </c>
      <c r="K36" s="33">
        <f>SUM(K6:K35)</f>
        <v>137360</v>
      </c>
      <c r="L36" s="33">
        <f>SUM(L6:L30)</f>
        <v>0</v>
      </c>
      <c r="M36" s="33">
        <f>SUM(M6:M35)</f>
        <v>0</v>
      </c>
      <c r="N36" s="33">
        <f>SUM(J36:M36)</f>
        <v>232800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65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65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95440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95440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C8" sqref="C8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64"/>
      <c r="K3" s="187">
        <v>40942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66</v>
      </c>
      <c r="C6" s="13" t="s">
        <v>29</v>
      </c>
      <c r="D6" s="13"/>
      <c r="E6" s="13"/>
      <c r="F6" s="14">
        <v>40523</v>
      </c>
      <c r="G6" s="15"/>
      <c r="H6" s="15" t="s">
        <v>67</v>
      </c>
      <c r="I6" s="15">
        <v>58580</v>
      </c>
      <c r="J6" s="15"/>
      <c r="K6" s="15">
        <v>58580</v>
      </c>
      <c r="L6" s="15"/>
      <c r="M6" s="15"/>
      <c r="N6" s="16">
        <f>+G6+I6</f>
        <v>58580</v>
      </c>
    </row>
    <row r="7" spans="1:14">
      <c r="A7" s="11"/>
      <c r="B7" s="13" t="s">
        <v>68</v>
      </c>
      <c r="C7" s="13" t="s">
        <v>90</v>
      </c>
      <c r="D7" s="13">
        <v>40942</v>
      </c>
      <c r="E7" s="13">
        <v>40943</v>
      </c>
      <c r="F7" s="14">
        <v>40524</v>
      </c>
      <c r="G7" s="15">
        <v>30300</v>
      </c>
      <c r="H7" s="15"/>
      <c r="I7" s="15"/>
      <c r="J7" s="17"/>
      <c r="K7" s="15"/>
      <c r="L7" s="15"/>
      <c r="M7" s="15">
        <v>30300</v>
      </c>
      <c r="N7" s="16">
        <f t="shared" ref="N7:N32" si="0">+G7+I7</f>
        <v>30300</v>
      </c>
    </row>
    <row r="8" spans="1:14">
      <c r="A8" s="11"/>
      <c r="B8" s="13" t="s">
        <v>57</v>
      </c>
      <c r="C8" s="13" t="s">
        <v>29</v>
      </c>
      <c r="D8" s="13"/>
      <c r="E8" s="13"/>
      <c r="F8" s="14">
        <v>40525</v>
      </c>
      <c r="G8" s="15"/>
      <c r="H8" s="15" t="s">
        <v>43</v>
      </c>
      <c r="I8" s="15">
        <v>4200</v>
      </c>
      <c r="J8" s="15">
        <v>4200</v>
      </c>
      <c r="K8" s="15"/>
      <c r="L8" s="15"/>
      <c r="M8" s="15"/>
      <c r="N8" s="16">
        <f t="shared" si="0"/>
        <v>4200</v>
      </c>
    </row>
    <row r="9" spans="1:14">
      <c r="A9" s="11"/>
      <c r="B9" s="12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93080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30300</v>
      </c>
      <c r="H36" s="32"/>
      <c r="I36" s="33">
        <f>SUM(I6:I27)</f>
        <v>62780</v>
      </c>
      <c r="J36" s="33">
        <f>SUM(J6:J35)</f>
        <v>4200</v>
      </c>
      <c r="K36" s="33">
        <f>SUM(K6:K35)</f>
        <v>58580</v>
      </c>
      <c r="L36" s="33">
        <f>SUM(L6:L30)</f>
        <v>0</v>
      </c>
      <c r="M36" s="33">
        <f>SUM(M6:M35)</f>
        <v>30300</v>
      </c>
      <c r="N36" s="33">
        <f>SUM(J36:M36)</f>
        <v>93080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64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64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4200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4200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activeCell="H25" sqref="H25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.42578125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61"/>
      <c r="K3" s="187">
        <v>40941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58</v>
      </c>
      <c r="C6" s="13" t="s">
        <v>29</v>
      </c>
      <c r="D6" s="13">
        <v>40940</v>
      </c>
      <c r="E6" s="13">
        <v>40942</v>
      </c>
      <c r="F6" s="14">
        <v>40517</v>
      </c>
      <c r="G6" s="15">
        <v>66660</v>
      </c>
      <c r="H6" s="15"/>
      <c r="I6" s="15"/>
      <c r="J6" s="15"/>
      <c r="K6" s="15">
        <v>66660</v>
      </c>
      <c r="L6" s="15"/>
      <c r="M6" s="15"/>
      <c r="N6" s="16">
        <f>+G6+I6</f>
        <v>66660</v>
      </c>
    </row>
    <row r="7" spans="1:14">
      <c r="A7" s="11"/>
      <c r="B7" s="13" t="s">
        <v>59</v>
      </c>
      <c r="C7" s="13" t="s">
        <v>29</v>
      </c>
      <c r="D7" s="13" t="s">
        <v>60</v>
      </c>
      <c r="E7" s="13" t="s">
        <v>60</v>
      </c>
      <c r="F7" s="14">
        <v>40518</v>
      </c>
      <c r="G7" s="15">
        <v>123725</v>
      </c>
      <c r="H7" s="15"/>
      <c r="I7" s="15"/>
      <c r="J7" s="17"/>
      <c r="K7" s="15">
        <v>123725</v>
      </c>
      <c r="L7" s="15"/>
      <c r="M7" s="15"/>
      <c r="N7" s="16">
        <f t="shared" ref="N7:N32" si="0">+G7+I7</f>
        <v>123725</v>
      </c>
    </row>
    <row r="8" spans="1:14">
      <c r="A8" s="11"/>
      <c r="B8" s="13" t="s">
        <v>61</v>
      </c>
      <c r="C8" s="13" t="s">
        <v>62</v>
      </c>
      <c r="D8" s="13">
        <v>40942</v>
      </c>
      <c r="E8" s="13">
        <v>40944</v>
      </c>
      <c r="F8" s="14">
        <v>40519</v>
      </c>
      <c r="G8" s="15">
        <v>456520</v>
      </c>
      <c r="H8" s="15"/>
      <c r="I8" s="15"/>
      <c r="J8" s="15"/>
      <c r="K8" s="15"/>
      <c r="L8" s="15"/>
      <c r="M8" s="15">
        <v>456520</v>
      </c>
      <c r="N8" s="16">
        <f t="shared" si="0"/>
        <v>456520</v>
      </c>
    </row>
    <row r="9" spans="1:14">
      <c r="A9" s="11"/>
      <c r="B9" s="12" t="s">
        <v>63</v>
      </c>
      <c r="C9" s="12" t="s">
        <v>29</v>
      </c>
      <c r="D9" s="13">
        <v>40941</v>
      </c>
      <c r="E9" s="13">
        <v>40946</v>
      </c>
      <c r="F9" s="14">
        <v>40520</v>
      </c>
      <c r="G9" s="15">
        <v>161600</v>
      </c>
      <c r="H9" s="15"/>
      <c r="I9" s="15"/>
      <c r="J9" s="15"/>
      <c r="K9" s="15">
        <v>161600</v>
      </c>
      <c r="L9" s="15"/>
      <c r="M9" s="15"/>
      <c r="N9" s="16">
        <f t="shared" si="0"/>
        <v>161600</v>
      </c>
    </row>
    <row r="10" spans="1:14">
      <c r="A10" s="11"/>
      <c r="B10" s="11" t="s">
        <v>64</v>
      </c>
      <c r="C10" s="18" t="s">
        <v>65</v>
      </c>
      <c r="D10" s="13">
        <v>40963</v>
      </c>
      <c r="E10" s="13">
        <v>40965</v>
      </c>
      <c r="F10" s="14">
        <v>40521</v>
      </c>
      <c r="G10" s="15">
        <v>56560</v>
      </c>
      <c r="H10" s="15"/>
      <c r="I10" s="15"/>
      <c r="J10" s="15"/>
      <c r="K10" s="15"/>
      <c r="L10" s="15"/>
      <c r="M10" s="15">
        <v>56560</v>
      </c>
      <c r="N10" s="16">
        <f t="shared" si="0"/>
        <v>56560</v>
      </c>
    </row>
    <row r="11" spans="1:14">
      <c r="A11" s="11"/>
      <c r="B11" s="11" t="s">
        <v>57</v>
      </c>
      <c r="C11" s="18"/>
      <c r="D11" s="13"/>
      <c r="E11" s="13"/>
      <c r="F11" s="14">
        <v>40522</v>
      </c>
      <c r="G11" s="15"/>
      <c r="H11" s="15" t="s">
        <v>43</v>
      </c>
      <c r="I11" s="15">
        <v>7100</v>
      </c>
      <c r="J11" s="15">
        <v>7100</v>
      </c>
      <c r="K11" s="15"/>
      <c r="L11" s="19"/>
      <c r="M11" s="19"/>
      <c r="N11" s="16">
        <f t="shared" si="0"/>
        <v>7100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872165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865065</v>
      </c>
      <c r="H36" s="32"/>
      <c r="I36" s="33">
        <f>SUM(I6:I27)</f>
        <v>7100</v>
      </c>
      <c r="J36" s="33">
        <f>SUM(J6:J35)</f>
        <v>7100</v>
      </c>
      <c r="K36" s="33">
        <f>SUM(K6:K35)</f>
        <v>351985</v>
      </c>
      <c r="L36" s="33">
        <f>SUM(L6:L30)</f>
        <v>0</v>
      </c>
      <c r="M36" s="33">
        <f>SUM(M6:M35)</f>
        <v>513080</v>
      </c>
      <c r="N36" s="33">
        <f>SUM(J36:M36)</f>
        <v>872165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61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61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/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7100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7100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44"/>
  <sheetViews>
    <sheetView topLeftCell="A19" workbookViewId="0">
      <selection activeCell="C39" sqref="C39:F43"/>
    </sheetView>
  </sheetViews>
  <sheetFormatPr baseColWidth="10" defaultRowHeight="15"/>
  <cols>
    <col min="1" max="1" width="8.85546875" customWidth="1"/>
    <col min="2" max="2" width="23.28515625" customWidth="1"/>
    <col min="3" max="3" width="21.28515625" customWidth="1"/>
    <col min="7" max="7" width="11.42578125" customWidth="1"/>
    <col min="8" max="8" width="12.140625" customWidth="1"/>
    <col min="9" max="9" width="10.7109375" customWidth="1"/>
    <col min="11" max="11" width="9" customWidth="1"/>
    <col min="12" max="13" width="10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59"/>
      <c r="K3" s="187">
        <v>40941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48</v>
      </c>
      <c r="B6" s="12" t="s">
        <v>49</v>
      </c>
      <c r="C6" s="13" t="s">
        <v>29</v>
      </c>
      <c r="D6" s="13">
        <v>40940</v>
      </c>
      <c r="E6" s="13">
        <v>40941</v>
      </c>
      <c r="F6" s="14">
        <v>40512</v>
      </c>
      <c r="G6" s="15">
        <v>40400</v>
      </c>
      <c r="H6" s="15"/>
      <c r="I6" s="15"/>
      <c r="J6" s="15"/>
      <c r="K6" s="15">
        <v>40400</v>
      </c>
      <c r="L6" s="15"/>
      <c r="M6" s="15"/>
      <c r="N6" s="16">
        <f>+G6+I6</f>
        <v>40400</v>
      </c>
    </row>
    <row r="7" spans="1:14">
      <c r="A7" s="11"/>
      <c r="B7" s="13" t="s">
        <v>51</v>
      </c>
      <c r="C7" s="13" t="s">
        <v>50</v>
      </c>
      <c r="D7" s="13">
        <v>40932</v>
      </c>
      <c r="E7" s="13">
        <v>40933</v>
      </c>
      <c r="F7" s="14">
        <v>40513</v>
      </c>
      <c r="G7" s="15">
        <v>28280</v>
      </c>
      <c r="H7" s="15"/>
      <c r="I7" s="15"/>
      <c r="J7" s="17"/>
      <c r="K7" s="15"/>
      <c r="L7" s="15"/>
      <c r="M7" s="15">
        <v>28280</v>
      </c>
      <c r="N7" s="16">
        <f t="shared" ref="N7:N32" si="0">+G7+I7</f>
        <v>28280</v>
      </c>
    </row>
    <row r="8" spans="1:14">
      <c r="A8" s="11"/>
      <c r="B8" s="13" t="s">
        <v>52</v>
      </c>
      <c r="C8" s="13" t="s">
        <v>29</v>
      </c>
      <c r="D8" s="13">
        <v>40940</v>
      </c>
      <c r="E8" s="13">
        <v>40941</v>
      </c>
      <c r="F8" s="14">
        <v>40514</v>
      </c>
      <c r="G8" s="15">
        <v>30300</v>
      </c>
      <c r="H8" s="15"/>
      <c r="I8" s="15"/>
      <c r="J8" s="15">
        <v>30300</v>
      </c>
      <c r="K8" s="15"/>
      <c r="L8" s="15"/>
      <c r="M8" s="15"/>
      <c r="N8" s="16">
        <f t="shared" si="0"/>
        <v>30300</v>
      </c>
    </row>
    <row r="9" spans="1:14">
      <c r="A9" s="11"/>
      <c r="B9" s="12" t="s">
        <v>53</v>
      </c>
      <c r="C9" s="12" t="s">
        <v>54</v>
      </c>
      <c r="D9" s="13">
        <v>40950</v>
      </c>
      <c r="E9" s="13">
        <v>40951</v>
      </c>
      <c r="F9" s="14">
        <v>40515</v>
      </c>
      <c r="G9" s="15">
        <v>30300</v>
      </c>
      <c r="H9" s="15"/>
      <c r="I9" s="15"/>
      <c r="J9" s="15"/>
      <c r="K9" s="15"/>
      <c r="L9" s="15"/>
      <c r="M9" s="15">
        <v>30300</v>
      </c>
      <c r="N9" s="16">
        <f t="shared" si="0"/>
        <v>30300</v>
      </c>
    </row>
    <row r="10" spans="1:14">
      <c r="A10" s="11"/>
      <c r="B10" s="11" t="s">
        <v>55</v>
      </c>
      <c r="C10" s="18" t="s">
        <v>56</v>
      </c>
      <c r="D10" s="13">
        <v>40957</v>
      </c>
      <c r="E10" s="13">
        <v>40960</v>
      </c>
      <c r="F10" s="14">
        <v>40516</v>
      </c>
      <c r="G10" s="15">
        <v>84840</v>
      </c>
      <c r="H10" s="15"/>
      <c r="I10" s="15"/>
      <c r="J10" s="15"/>
      <c r="K10" s="15"/>
      <c r="L10" s="15"/>
      <c r="M10" s="15">
        <v>84840</v>
      </c>
      <c r="N10" s="16">
        <f t="shared" si="0"/>
        <v>84840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214120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214120</v>
      </c>
      <c r="H36" s="32"/>
      <c r="I36" s="33">
        <f>SUM(I6:I27)</f>
        <v>0</v>
      </c>
      <c r="J36" s="33">
        <f>SUM(J6:J35)</f>
        <v>30300</v>
      </c>
      <c r="K36" s="33">
        <f>SUM(K6:K35)</f>
        <v>40400</v>
      </c>
      <c r="L36" s="33">
        <f>SUM(L6:L30)</f>
        <v>0</v>
      </c>
      <c r="M36" s="33">
        <f>SUM(M6:M35)</f>
        <v>143420</v>
      </c>
      <c r="N36" s="33">
        <f>SUM(J36:M36)</f>
        <v>214120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59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5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50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25250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5050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30300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activeCell="C29" sqref="C29"/>
    </sheetView>
  </sheetViews>
  <sheetFormatPr baseColWidth="10" defaultRowHeight="15"/>
  <cols>
    <col min="1" max="1" width="8.85546875" customWidth="1"/>
    <col min="2" max="2" width="23.28515625" customWidth="1"/>
    <col min="3" max="3" width="23.5703125" customWidth="1"/>
    <col min="7" max="7" width="11.42578125" customWidth="1"/>
    <col min="8" max="8" width="12.140625" customWidth="1"/>
    <col min="9" max="9" width="10.7109375" customWidth="1"/>
    <col min="11" max="11" width="9" customWidth="1"/>
    <col min="12" max="12" width="10.28515625" customWidth="1"/>
    <col min="13" max="13" width="9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10"/>
      <c r="K3" s="187">
        <v>40940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46</v>
      </c>
      <c r="C6" s="13" t="s">
        <v>29</v>
      </c>
      <c r="D6" s="13">
        <v>40940</v>
      </c>
      <c r="E6" s="13">
        <v>40941</v>
      </c>
      <c r="F6" s="14">
        <v>40510</v>
      </c>
      <c r="G6" s="15">
        <v>28280</v>
      </c>
      <c r="H6" s="15"/>
      <c r="I6" s="15"/>
      <c r="J6" s="15">
        <v>28280</v>
      </c>
      <c r="K6" s="15"/>
      <c r="L6" s="15"/>
      <c r="M6" s="15"/>
      <c r="N6" s="16">
        <f>+G6+I6</f>
        <v>28280</v>
      </c>
    </row>
    <row r="7" spans="1:14">
      <c r="A7" s="11"/>
      <c r="B7" s="13" t="s">
        <v>47</v>
      </c>
      <c r="C7" s="13" t="s">
        <v>29</v>
      </c>
      <c r="D7" s="13">
        <v>40939</v>
      </c>
      <c r="E7" s="13">
        <v>40941</v>
      </c>
      <c r="F7" s="14">
        <v>40511</v>
      </c>
      <c r="G7" s="15">
        <v>60600</v>
      </c>
      <c r="H7" s="15"/>
      <c r="I7" s="15"/>
      <c r="J7" s="17">
        <v>60600</v>
      </c>
      <c r="K7" s="15"/>
      <c r="L7" s="15"/>
      <c r="M7" s="15"/>
      <c r="N7" s="16">
        <f t="shared" ref="N7:N32" si="0">+G7+I7</f>
        <v>60600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1"/>
      <c r="C10" s="18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1"/>
      <c r="C11" s="18"/>
      <c r="D11" s="13"/>
      <c r="E11" s="13"/>
      <c r="F11" s="14"/>
      <c r="G11" s="15"/>
      <c r="H11" s="15"/>
      <c r="I11" s="15"/>
      <c r="J11" s="15"/>
      <c r="K11" s="15"/>
      <c r="L11" s="19"/>
      <c r="M11" s="19"/>
      <c r="N11" s="16">
        <f t="shared" si="0"/>
        <v>0</v>
      </c>
    </row>
    <row r="12" spans="1:14">
      <c r="A12" s="11"/>
      <c r="B12" s="11"/>
      <c r="C12" s="18"/>
      <c r="D12" s="13"/>
      <c r="E12" s="13"/>
      <c r="F12" s="14"/>
      <c r="G12" s="19"/>
      <c r="H12" s="19"/>
      <c r="I12" s="19"/>
      <c r="J12" s="19"/>
      <c r="K12" s="19"/>
      <c r="L12" s="19"/>
      <c r="M12" s="19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9"/>
      <c r="H13" s="19"/>
      <c r="I13" s="19"/>
      <c r="J13" s="19"/>
      <c r="K13" s="19"/>
      <c r="L13" s="19"/>
      <c r="M13" s="19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9"/>
      <c r="H14" s="19"/>
      <c r="I14" s="19"/>
      <c r="J14" s="19"/>
      <c r="K14" s="19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88880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88880</v>
      </c>
      <c r="H36" s="32"/>
      <c r="I36" s="33">
        <f>SUM(I6:I27)</f>
        <v>0</v>
      </c>
      <c r="J36" s="33">
        <f>SUM(J6:J35)</f>
        <v>88880</v>
      </c>
      <c r="K36" s="33">
        <f>SUM(K6:K35)</f>
        <v>0</v>
      </c>
      <c r="L36" s="33">
        <f>SUM(L6:L30)</f>
        <v>0</v>
      </c>
      <c r="M36" s="33">
        <f>SUM(M6:M28)</f>
        <v>0</v>
      </c>
      <c r="N36" s="33">
        <f>SUM(J36:M36)</f>
        <v>88880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10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10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176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88880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88880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44"/>
  <sheetViews>
    <sheetView topLeftCell="B22" workbookViewId="0">
      <selection sqref="A1:N43"/>
    </sheetView>
  </sheetViews>
  <sheetFormatPr baseColWidth="10" defaultRowHeight="15"/>
  <cols>
    <col min="1" max="1" width="8.85546875" customWidth="1"/>
    <col min="2" max="2" width="23.28515625" customWidth="1"/>
    <col min="3" max="3" width="23.5703125" customWidth="1"/>
    <col min="7" max="7" width="11.42578125" customWidth="1"/>
    <col min="8" max="8" width="13.5703125" customWidth="1"/>
    <col min="9" max="9" width="10.7109375" customWidth="1"/>
    <col min="11" max="11" width="10" customWidth="1"/>
    <col min="12" max="12" width="12" customWidth="1"/>
    <col min="13" max="13" width="10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24</v>
      </c>
      <c r="F3" s="8"/>
      <c r="G3" s="1"/>
      <c r="H3" s="2"/>
      <c r="I3" s="1"/>
      <c r="J3" s="9"/>
      <c r="K3" s="187">
        <v>40940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2" t="s">
        <v>26</v>
      </c>
      <c r="C6" s="13" t="s">
        <v>27</v>
      </c>
      <c r="D6" s="13">
        <v>40940</v>
      </c>
      <c r="E6" s="13">
        <v>40942</v>
      </c>
      <c r="F6" s="14">
        <v>40499</v>
      </c>
      <c r="G6" s="15">
        <v>84749.1</v>
      </c>
      <c r="H6" s="15"/>
      <c r="I6" s="15"/>
      <c r="J6" s="15"/>
      <c r="K6" s="15">
        <v>84749.1</v>
      </c>
      <c r="L6" s="15"/>
      <c r="M6" s="15"/>
      <c r="N6" s="16">
        <f>+G6+I6</f>
        <v>84749.1</v>
      </c>
    </row>
    <row r="7" spans="1:14">
      <c r="A7" s="11"/>
      <c r="B7" s="13" t="s">
        <v>28</v>
      </c>
      <c r="C7" s="13" t="s">
        <v>29</v>
      </c>
      <c r="D7" s="13">
        <v>40938</v>
      </c>
      <c r="E7" s="13">
        <v>40940</v>
      </c>
      <c r="F7" s="14">
        <v>40500</v>
      </c>
      <c r="G7" s="15">
        <v>66660</v>
      </c>
      <c r="H7" s="15"/>
      <c r="I7" s="15"/>
      <c r="J7" s="17"/>
      <c r="K7" s="15">
        <v>66660</v>
      </c>
      <c r="L7" s="15"/>
      <c r="M7" s="15"/>
      <c r="N7" s="16">
        <f t="shared" ref="N7:N32" si="0">+G7+I7</f>
        <v>66660</v>
      </c>
    </row>
    <row r="8" spans="1:14">
      <c r="A8" s="11"/>
      <c r="B8" s="13" t="s">
        <v>30</v>
      </c>
      <c r="C8" s="13" t="s">
        <v>31</v>
      </c>
      <c r="D8" s="13">
        <v>40938</v>
      </c>
      <c r="E8" s="13">
        <v>40940</v>
      </c>
      <c r="F8" s="14">
        <v>40501</v>
      </c>
      <c r="G8" s="15">
        <v>34000</v>
      </c>
      <c r="H8" s="15"/>
      <c r="I8" s="15"/>
      <c r="J8" s="15"/>
      <c r="K8" s="15">
        <v>34000</v>
      </c>
      <c r="L8" s="15"/>
      <c r="M8" s="15"/>
      <c r="N8" s="16">
        <f t="shared" si="0"/>
        <v>34000</v>
      </c>
    </row>
    <row r="9" spans="1:14">
      <c r="A9" s="11"/>
      <c r="B9" s="12" t="s">
        <v>32</v>
      </c>
      <c r="C9" s="12" t="s">
        <v>33</v>
      </c>
      <c r="D9" s="13">
        <v>40938</v>
      </c>
      <c r="E9" s="13">
        <v>40940</v>
      </c>
      <c r="F9" s="14">
        <v>40502</v>
      </c>
      <c r="G9" s="15">
        <v>55923.7</v>
      </c>
      <c r="H9" s="15"/>
      <c r="I9" s="15"/>
      <c r="J9" s="15"/>
      <c r="K9" s="15">
        <v>55923.7</v>
      </c>
      <c r="L9" s="15"/>
      <c r="M9" s="15"/>
      <c r="N9" s="16">
        <f t="shared" si="0"/>
        <v>55923.7</v>
      </c>
    </row>
    <row r="10" spans="1:14">
      <c r="A10" s="11"/>
      <c r="B10" s="11" t="s">
        <v>34</v>
      </c>
      <c r="C10" s="18" t="s">
        <v>29</v>
      </c>
      <c r="D10" s="13">
        <v>40938</v>
      </c>
      <c r="E10" s="13">
        <v>40940</v>
      </c>
      <c r="F10" s="14">
        <v>40503</v>
      </c>
      <c r="G10" s="15">
        <v>73730</v>
      </c>
      <c r="H10" s="15"/>
      <c r="I10" s="15"/>
      <c r="J10" s="15"/>
      <c r="K10" s="15">
        <v>73730</v>
      </c>
      <c r="L10" s="15"/>
      <c r="M10" s="15"/>
      <c r="N10" s="16">
        <f t="shared" si="0"/>
        <v>73730</v>
      </c>
    </row>
    <row r="11" spans="1:14">
      <c r="A11" s="11"/>
      <c r="B11" s="11" t="s">
        <v>35</v>
      </c>
      <c r="C11" s="18" t="s">
        <v>29</v>
      </c>
      <c r="D11" s="13">
        <v>40939</v>
      </c>
      <c r="E11" s="13">
        <v>40940</v>
      </c>
      <c r="F11" s="14">
        <v>40504</v>
      </c>
      <c r="G11" s="15">
        <v>25250</v>
      </c>
      <c r="H11" s="15"/>
      <c r="I11" s="15"/>
      <c r="J11" s="15"/>
      <c r="K11" s="15">
        <v>25250</v>
      </c>
      <c r="L11" s="19"/>
      <c r="M11" s="19"/>
      <c r="N11" s="16">
        <f t="shared" si="0"/>
        <v>25250</v>
      </c>
    </row>
    <row r="12" spans="1:14">
      <c r="A12" s="11"/>
      <c r="B12" s="11" t="s">
        <v>28</v>
      </c>
      <c r="C12" s="18" t="s">
        <v>29</v>
      </c>
      <c r="D12" s="13">
        <v>40937</v>
      </c>
      <c r="E12" s="13">
        <v>40940</v>
      </c>
      <c r="F12" s="14">
        <v>40505</v>
      </c>
      <c r="G12" s="19">
        <v>101000</v>
      </c>
      <c r="H12" s="19"/>
      <c r="I12" s="19"/>
      <c r="J12" s="19"/>
      <c r="K12" s="19">
        <v>101000</v>
      </c>
      <c r="L12" s="19"/>
      <c r="M12" s="19"/>
      <c r="N12" s="16">
        <f t="shared" si="0"/>
        <v>101000</v>
      </c>
    </row>
    <row r="13" spans="1:14">
      <c r="A13" s="11"/>
      <c r="B13" s="11" t="s">
        <v>36</v>
      </c>
      <c r="C13" s="18" t="s">
        <v>29</v>
      </c>
      <c r="D13" s="13"/>
      <c r="E13" s="13"/>
      <c r="F13" s="14">
        <v>40506</v>
      </c>
      <c r="G13" s="19"/>
      <c r="H13" s="19" t="s">
        <v>37</v>
      </c>
      <c r="I13" s="19">
        <v>145945</v>
      </c>
      <c r="J13" s="19"/>
      <c r="K13" s="19">
        <v>145945</v>
      </c>
      <c r="L13" s="19"/>
      <c r="M13" s="19"/>
      <c r="N13" s="16">
        <f t="shared" si="0"/>
        <v>145945</v>
      </c>
    </row>
    <row r="14" spans="1:14">
      <c r="A14" s="11"/>
      <c r="B14" s="11" t="s">
        <v>38</v>
      </c>
      <c r="C14" s="18" t="s">
        <v>39</v>
      </c>
      <c r="D14" s="13">
        <v>40938</v>
      </c>
      <c r="E14" s="13">
        <v>40940</v>
      </c>
      <c r="F14" s="14">
        <v>40507</v>
      </c>
      <c r="G14" s="19">
        <v>60600</v>
      </c>
      <c r="H14" s="19"/>
      <c r="I14" s="19"/>
      <c r="J14" s="19"/>
      <c r="K14" s="19"/>
      <c r="L14" s="19"/>
      <c r="M14" s="19">
        <v>60600</v>
      </c>
      <c r="N14" s="16">
        <f t="shared" si="0"/>
        <v>60600</v>
      </c>
    </row>
    <row r="15" spans="1:14">
      <c r="A15" s="11"/>
      <c r="B15" s="11" t="s">
        <v>40</v>
      </c>
      <c r="C15" s="18" t="s">
        <v>41</v>
      </c>
      <c r="D15" s="13"/>
      <c r="E15" s="13"/>
      <c r="F15" s="14">
        <v>40508</v>
      </c>
      <c r="G15" s="19">
        <v>409050</v>
      </c>
      <c r="H15" s="19"/>
      <c r="I15" s="19"/>
      <c r="J15" s="19"/>
      <c r="K15" s="19"/>
      <c r="L15" s="19"/>
      <c r="M15" s="19">
        <v>409050</v>
      </c>
      <c r="N15" s="16">
        <f t="shared" si="0"/>
        <v>409050</v>
      </c>
    </row>
    <row r="16" spans="1:14">
      <c r="A16" s="11"/>
      <c r="B16" s="11" t="s">
        <v>42</v>
      </c>
      <c r="C16" s="18" t="s">
        <v>29</v>
      </c>
      <c r="D16" s="13"/>
      <c r="E16" s="13"/>
      <c r="F16" s="14">
        <v>40509</v>
      </c>
      <c r="G16" s="19"/>
      <c r="H16" s="19" t="s">
        <v>43</v>
      </c>
      <c r="I16" s="19">
        <v>7600</v>
      </c>
      <c r="J16" s="19">
        <v>7600</v>
      </c>
      <c r="K16" s="19"/>
      <c r="L16" s="19"/>
      <c r="M16" s="19"/>
      <c r="N16" s="16">
        <f t="shared" si="0"/>
        <v>7600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1064507.8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910962.8</v>
      </c>
      <c r="H36" s="32"/>
      <c r="I36" s="33">
        <f>SUM(I6:I27)</f>
        <v>153545</v>
      </c>
      <c r="J36" s="33">
        <f>SUM(J6:J35)</f>
        <v>7600</v>
      </c>
      <c r="K36" s="33">
        <f>SUM(K6:K35)</f>
        <v>587257.80000000005</v>
      </c>
      <c r="L36" s="33">
        <f>SUM(L6:L30)</f>
        <v>0</v>
      </c>
      <c r="M36" s="33">
        <f>SUM(M6:M28)</f>
        <v>469650</v>
      </c>
      <c r="N36" s="33">
        <f>SUM(J36:M36)</f>
        <v>1064507.8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>
      <c r="A38" s="7" t="s">
        <v>19</v>
      </c>
      <c r="B38" s="7"/>
      <c r="C38" s="1"/>
      <c r="D38" s="34"/>
      <c r="E38" s="9" t="s">
        <v>20</v>
      </c>
      <c r="F38" s="40"/>
      <c r="G38" s="41"/>
      <c r="H38" s="42"/>
      <c r="I38" s="42"/>
      <c r="J38" s="42"/>
      <c r="K38" s="42"/>
      <c r="L38" s="42"/>
      <c r="M38" s="42"/>
      <c r="N38" s="43"/>
    </row>
    <row r="39" spans="1:14">
      <c r="A39" s="7" t="s">
        <v>21</v>
      </c>
      <c r="B39" s="9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7600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7600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selection activeCell="C7" sqref="C7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61"/>
      <c r="K3" s="187">
        <v>40966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281</v>
      </c>
      <c r="B6" s="13" t="s">
        <v>319</v>
      </c>
      <c r="C6" s="13" t="s">
        <v>71</v>
      </c>
      <c r="D6" s="13">
        <v>40964</v>
      </c>
      <c r="E6" s="13">
        <v>40966</v>
      </c>
      <c r="F6" s="14">
        <v>40732</v>
      </c>
      <c r="G6" s="15">
        <v>161600</v>
      </c>
      <c r="H6" s="15"/>
      <c r="I6" s="15"/>
      <c r="J6" s="15">
        <v>80800</v>
      </c>
      <c r="K6" s="15">
        <v>80800</v>
      </c>
      <c r="L6" s="15"/>
      <c r="M6" s="15"/>
      <c r="N6" s="16">
        <f>+G6+I6</f>
        <v>161600</v>
      </c>
    </row>
    <row r="7" spans="1:14">
      <c r="A7" s="11"/>
      <c r="B7" s="13" t="s">
        <v>320</v>
      </c>
      <c r="C7" s="13" t="s">
        <v>238</v>
      </c>
      <c r="D7" s="13">
        <v>40965</v>
      </c>
      <c r="E7" s="13">
        <v>40966</v>
      </c>
      <c r="F7" s="14">
        <v>40733</v>
      </c>
      <c r="G7" s="15">
        <v>28280</v>
      </c>
      <c r="H7" s="15"/>
      <c r="I7" s="15"/>
      <c r="J7" s="15"/>
      <c r="K7" s="15">
        <v>28280</v>
      </c>
      <c r="L7" s="15"/>
      <c r="M7" s="15"/>
      <c r="N7" s="16">
        <f t="shared" ref="N7:N32" si="0">+G7+I7</f>
        <v>28280</v>
      </c>
    </row>
    <row r="8" spans="1:14">
      <c r="A8" s="11"/>
      <c r="B8" s="13" t="s">
        <v>321</v>
      </c>
      <c r="C8" s="13" t="s">
        <v>322</v>
      </c>
      <c r="D8" s="13">
        <v>40958</v>
      </c>
      <c r="E8" s="13">
        <v>40959</v>
      </c>
      <c r="F8" s="14">
        <v>40734</v>
      </c>
      <c r="G8" s="15">
        <v>28280</v>
      </c>
      <c r="H8" s="15"/>
      <c r="I8" s="15"/>
      <c r="J8" s="15"/>
      <c r="K8" s="15"/>
      <c r="L8" s="15"/>
      <c r="M8" s="15">
        <v>28280</v>
      </c>
      <c r="N8" s="16">
        <f t="shared" si="0"/>
        <v>28280</v>
      </c>
    </row>
    <row r="9" spans="1:14">
      <c r="A9" s="11" t="s">
        <v>193</v>
      </c>
      <c r="B9" s="13" t="s">
        <v>318</v>
      </c>
      <c r="C9" s="13" t="s">
        <v>29</v>
      </c>
      <c r="D9" s="13">
        <v>40966</v>
      </c>
      <c r="E9" s="13">
        <v>40967</v>
      </c>
      <c r="F9" s="14">
        <v>40735</v>
      </c>
      <c r="G9" s="15">
        <v>32320</v>
      </c>
      <c r="H9" s="15"/>
      <c r="I9" s="15"/>
      <c r="J9" s="15"/>
      <c r="K9" s="15">
        <v>32320</v>
      </c>
      <c r="L9" s="15"/>
      <c r="M9" s="15"/>
      <c r="N9" s="16">
        <f t="shared" si="0"/>
        <v>32320</v>
      </c>
    </row>
    <row r="10" spans="1:14">
      <c r="A10" s="11" t="s">
        <v>193</v>
      </c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250480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250480</v>
      </c>
      <c r="H36" s="32"/>
      <c r="I36" s="33">
        <f>SUM(I6:I27)</f>
        <v>0</v>
      </c>
      <c r="J36" s="33">
        <f>SUM(J6:J35)</f>
        <v>80800</v>
      </c>
      <c r="K36" s="33">
        <f>SUM(K6:K35)</f>
        <v>141400</v>
      </c>
      <c r="L36" s="33">
        <f>SUM(L6:L30)</f>
        <v>0</v>
      </c>
      <c r="M36" s="33">
        <f>SUM(M6:M35)</f>
        <v>28280</v>
      </c>
      <c r="N36" s="33">
        <f>SUM(J36:M36)</f>
        <v>250480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61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 ht="16.5">
      <c r="A39" s="7" t="s">
        <v>21</v>
      </c>
      <c r="B39" s="161"/>
      <c r="C39" s="44"/>
      <c r="D39" s="45"/>
      <c r="E39" s="189">
        <v>505</v>
      </c>
      <c r="F39" s="190"/>
      <c r="G39" s="159"/>
      <c r="H39" s="160"/>
      <c r="I39" s="160"/>
      <c r="J39" s="160"/>
      <c r="K39" s="160"/>
      <c r="L39" s="47"/>
      <c r="M39" s="47"/>
      <c r="N39" s="48"/>
    </row>
    <row r="40" spans="1:14" ht="16.5">
      <c r="A40" s="7" t="s">
        <v>22</v>
      </c>
      <c r="B40" s="1"/>
      <c r="C40" s="49">
        <v>160</v>
      </c>
      <c r="D40" s="45"/>
      <c r="E40" s="45"/>
      <c r="F40" s="50"/>
      <c r="G40" s="159"/>
      <c r="H40" s="160"/>
      <c r="I40" s="160"/>
      <c r="J40" s="160"/>
      <c r="K40" s="160"/>
      <c r="L40" s="47"/>
      <c r="M40" s="47"/>
      <c r="N40" s="48"/>
    </row>
    <row r="41" spans="1:14">
      <c r="A41" s="1"/>
      <c r="B41" s="1"/>
      <c r="C41" s="51">
        <f>((C39+C40)*E39)</f>
        <v>80800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/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80800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B15" sqref="B15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69</v>
      </c>
      <c r="F3" s="8"/>
      <c r="G3" s="1"/>
      <c r="H3" s="2"/>
      <c r="I3" s="1"/>
      <c r="J3" s="157"/>
      <c r="K3" s="187">
        <v>40965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 t="s">
        <v>241</v>
      </c>
      <c r="B6" s="13" t="s">
        <v>312</v>
      </c>
      <c r="C6" s="13" t="s">
        <v>71</v>
      </c>
      <c r="D6" s="13">
        <v>40965</v>
      </c>
      <c r="E6" s="13">
        <v>40967</v>
      </c>
      <c r="F6" s="14">
        <v>40726</v>
      </c>
      <c r="G6" s="15">
        <v>66660</v>
      </c>
      <c r="H6" s="15"/>
      <c r="I6" s="15"/>
      <c r="J6" s="15"/>
      <c r="K6" s="15">
        <v>66660</v>
      </c>
      <c r="L6" s="15"/>
      <c r="M6" s="15"/>
      <c r="N6" s="16">
        <f>+G6+I6</f>
        <v>66660</v>
      </c>
    </row>
    <row r="7" spans="1:14">
      <c r="A7" s="11" t="s">
        <v>200</v>
      </c>
      <c r="B7" s="13" t="s">
        <v>313</v>
      </c>
      <c r="C7" s="13" t="s">
        <v>314</v>
      </c>
      <c r="D7" s="13">
        <v>40963</v>
      </c>
      <c r="E7" s="13">
        <v>40964</v>
      </c>
      <c r="F7" s="14">
        <v>40727</v>
      </c>
      <c r="G7" s="15">
        <v>21000</v>
      </c>
      <c r="H7" s="15"/>
      <c r="I7" s="15"/>
      <c r="J7" s="15">
        <v>21000</v>
      </c>
      <c r="K7" s="15"/>
      <c r="L7" s="15"/>
      <c r="M7" s="15"/>
      <c r="N7" s="16">
        <f t="shared" ref="N7:N32" si="0">+G7+I7</f>
        <v>21000</v>
      </c>
    </row>
    <row r="8" spans="1:14">
      <c r="A8" s="11" t="s">
        <v>200</v>
      </c>
      <c r="B8" s="13" t="s">
        <v>313</v>
      </c>
      <c r="C8" s="13" t="s">
        <v>314</v>
      </c>
      <c r="D8" s="13">
        <v>40964</v>
      </c>
      <c r="E8" s="13">
        <v>40965</v>
      </c>
      <c r="F8" s="14">
        <v>40729</v>
      </c>
      <c r="G8" s="15">
        <v>31100</v>
      </c>
      <c r="H8" s="15"/>
      <c r="I8" s="15"/>
      <c r="J8" s="15">
        <v>31100</v>
      </c>
      <c r="K8" s="15"/>
      <c r="L8" s="15"/>
      <c r="M8" s="15"/>
      <c r="N8" s="16">
        <f t="shared" si="0"/>
        <v>31100</v>
      </c>
    </row>
    <row r="9" spans="1:14">
      <c r="A9" s="11" t="s">
        <v>316</v>
      </c>
      <c r="B9" s="13" t="s">
        <v>317</v>
      </c>
      <c r="C9" s="13" t="s">
        <v>71</v>
      </c>
      <c r="D9" s="13">
        <v>40965</v>
      </c>
      <c r="E9" s="13">
        <v>40967</v>
      </c>
      <c r="F9" s="14">
        <v>40730</v>
      </c>
      <c r="G9" s="15">
        <v>30300</v>
      </c>
      <c r="H9" s="15"/>
      <c r="I9" s="15"/>
      <c r="J9" s="15"/>
      <c r="K9" s="15">
        <v>30300</v>
      </c>
      <c r="L9" s="15"/>
      <c r="M9" s="15"/>
      <c r="N9" s="16">
        <f t="shared" si="0"/>
        <v>30300</v>
      </c>
    </row>
    <row r="10" spans="1:14">
      <c r="A10" s="11"/>
      <c r="B10" s="13" t="s">
        <v>57</v>
      </c>
      <c r="C10" s="13"/>
      <c r="D10" s="13"/>
      <c r="E10" s="13"/>
      <c r="F10" s="14">
        <v>40731</v>
      </c>
      <c r="G10" s="15"/>
      <c r="H10" s="15" t="s">
        <v>43</v>
      </c>
      <c r="I10" s="15">
        <v>10000</v>
      </c>
      <c r="J10" s="15">
        <v>10000</v>
      </c>
      <c r="K10" s="15"/>
      <c r="L10" s="15"/>
      <c r="M10" s="15"/>
      <c r="N10" s="16">
        <f t="shared" si="0"/>
        <v>10000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159060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149060</v>
      </c>
      <c r="H36" s="32"/>
      <c r="I36" s="33">
        <f>SUM(I6:I27)</f>
        <v>10000</v>
      </c>
      <c r="J36" s="33">
        <f>SUM(J6:J35)</f>
        <v>62100</v>
      </c>
      <c r="K36" s="33">
        <f>SUM(K6:K35)</f>
        <v>96960</v>
      </c>
      <c r="L36" s="33">
        <f>SUM(L6:L30)</f>
        <v>0</v>
      </c>
      <c r="M36" s="33">
        <f>SUM(M6:M35)</f>
        <v>0</v>
      </c>
      <c r="N36" s="33">
        <f>SUM(J36:M36)</f>
        <v>159060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57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 ht="16.5">
      <c r="A39" s="7" t="s">
        <v>21</v>
      </c>
      <c r="B39" s="157"/>
      <c r="C39" s="44"/>
      <c r="D39" s="45"/>
      <c r="E39" s="189">
        <v>505</v>
      </c>
      <c r="F39" s="190"/>
      <c r="G39" s="159"/>
      <c r="H39" s="160" t="s">
        <v>315</v>
      </c>
      <c r="I39" s="160"/>
      <c r="J39" s="160"/>
      <c r="K39" s="160"/>
      <c r="L39" s="47"/>
      <c r="M39" s="47"/>
      <c r="N39" s="48"/>
    </row>
    <row r="40" spans="1:14" ht="16.5">
      <c r="A40" s="7" t="s">
        <v>22</v>
      </c>
      <c r="B40" s="1"/>
      <c r="C40" s="49">
        <v>0</v>
      </c>
      <c r="D40" s="45"/>
      <c r="E40" s="45"/>
      <c r="F40" s="50"/>
      <c r="G40" s="159"/>
      <c r="H40" s="160"/>
      <c r="I40" s="160"/>
      <c r="J40" s="160"/>
      <c r="K40" s="160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62100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62100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C39" sqref="C39:F43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45</v>
      </c>
      <c r="F3" s="8"/>
      <c r="G3" s="1"/>
      <c r="H3" s="2"/>
      <c r="I3" s="1"/>
      <c r="J3" s="155"/>
      <c r="K3" s="187">
        <v>40965</v>
      </c>
      <c r="L3" s="187"/>
      <c r="M3" s="18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/>
      <c r="C6" s="13"/>
      <c r="D6" s="13"/>
      <c r="E6" s="13"/>
      <c r="F6" s="14"/>
      <c r="G6" s="15"/>
      <c r="H6" s="15"/>
      <c r="I6" s="15"/>
      <c r="J6" s="15"/>
      <c r="K6" s="15"/>
      <c r="L6" s="15"/>
      <c r="M6" s="15"/>
      <c r="N6" s="16">
        <f>+G6+I6</f>
        <v>0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5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0</v>
      </c>
      <c r="J36" s="33">
        <f>SUM(J6:J35)</f>
        <v>0</v>
      </c>
      <c r="K36" s="33">
        <f>SUM(K6:K35)</f>
        <v>0</v>
      </c>
      <c r="L36" s="33">
        <f>SUM(L6:L30)</f>
        <v>0</v>
      </c>
      <c r="M36" s="33">
        <f>SUM(M6:M35)</f>
        <v>0</v>
      </c>
      <c r="N36" s="33">
        <f>SUM(J36:M36)</f>
        <v>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55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55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D17" sqref="D17"/>
    </sheetView>
  </sheetViews>
  <sheetFormatPr baseColWidth="10" defaultRowHeight="15"/>
  <cols>
    <col min="1" max="1" width="6.28515625" customWidth="1"/>
    <col min="2" max="2" width="23.28515625" customWidth="1"/>
    <col min="3" max="3" width="24.85546875" customWidth="1"/>
    <col min="4" max="4" width="11" customWidth="1"/>
    <col min="7" max="7" width="11.42578125" customWidth="1"/>
    <col min="8" max="9" width="10.7109375" customWidth="1"/>
    <col min="11" max="11" width="9.42578125" customWidth="1"/>
    <col min="12" max="13" width="12.28515625" customWidth="1"/>
    <col min="14" max="14" width="1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2"/>
      <c r="I1" s="1"/>
      <c r="J1" s="3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4" t="s">
        <v>2</v>
      </c>
      <c r="C3" s="185"/>
      <c r="D3" s="186"/>
      <c r="E3" s="7" t="s">
        <v>57</v>
      </c>
      <c r="F3" s="8"/>
      <c r="G3" s="1"/>
      <c r="H3" s="2"/>
      <c r="I3" s="1"/>
      <c r="J3" s="154"/>
      <c r="K3" s="187">
        <v>40964</v>
      </c>
      <c r="L3" s="187"/>
      <c r="M3" s="187"/>
      <c r="N3" s="7" t="s">
        <v>44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1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"/>
      <c r="B6" s="13"/>
      <c r="C6" s="13"/>
      <c r="D6" s="13"/>
      <c r="E6" s="13"/>
      <c r="F6" s="14"/>
      <c r="G6" s="15"/>
      <c r="H6" s="15"/>
      <c r="I6" s="15"/>
      <c r="J6" s="15"/>
      <c r="K6" s="15"/>
      <c r="L6" s="15"/>
      <c r="M6" s="15"/>
      <c r="N6" s="16">
        <f>+G6+I6</f>
        <v>0</v>
      </c>
    </row>
    <row r="7" spans="1:14">
      <c r="A7" s="11"/>
      <c r="B7" s="13"/>
      <c r="C7" s="13"/>
      <c r="D7" s="13"/>
      <c r="E7" s="13"/>
      <c r="F7" s="14"/>
      <c r="G7" s="15"/>
      <c r="H7" s="15"/>
      <c r="I7" s="15"/>
      <c r="J7" s="15"/>
      <c r="K7" s="15"/>
      <c r="L7" s="15"/>
      <c r="M7" s="15"/>
      <c r="N7" s="16">
        <f t="shared" ref="N7:N32" si="0">+G7+I7</f>
        <v>0</v>
      </c>
    </row>
    <row r="8" spans="1:14">
      <c r="A8" s="11"/>
      <c r="B8" s="13"/>
      <c r="C8" s="13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>
      <c r="A9" s="11"/>
      <c r="B9" s="13"/>
      <c r="C9" s="13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1"/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1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1"/>
      <c r="B13" s="11"/>
      <c r="C13" s="18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1"/>
      <c r="B14" s="11"/>
      <c r="C14" s="18"/>
      <c r="D14" s="13"/>
      <c r="E14" s="13"/>
      <c r="F14" s="14"/>
      <c r="G14" s="15"/>
      <c r="H14" s="15"/>
      <c r="I14" s="15"/>
      <c r="J14" s="15"/>
      <c r="K14" s="15"/>
      <c r="L14" s="19"/>
      <c r="M14" s="19"/>
      <c r="N14" s="16">
        <f t="shared" si="0"/>
        <v>0</v>
      </c>
    </row>
    <row r="15" spans="1:14">
      <c r="A15" s="11"/>
      <c r="B15" s="11"/>
      <c r="C15" s="18"/>
      <c r="D15" s="13"/>
      <c r="E15" s="13"/>
      <c r="F15" s="14"/>
      <c r="G15" s="19"/>
      <c r="H15" s="19"/>
      <c r="I15" s="19"/>
      <c r="J15" s="19"/>
      <c r="K15" s="19"/>
      <c r="L15" s="19"/>
      <c r="M15" s="19"/>
      <c r="N15" s="16">
        <f t="shared" si="0"/>
        <v>0</v>
      </c>
    </row>
    <row r="16" spans="1:14">
      <c r="A16" s="11"/>
      <c r="B16" s="11"/>
      <c r="C16" s="18"/>
      <c r="D16" s="13"/>
      <c r="E16" s="13"/>
      <c r="F16" s="14"/>
      <c r="G16" s="19"/>
      <c r="H16" s="19"/>
      <c r="I16" s="19"/>
      <c r="J16" s="19"/>
      <c r="K16" s="19"/>
      <c r="L16" s="19"/>
      <c r="M16" s="19"/>
      <c r="N16" s="16">
        <f t="shared" si="0"/>
        <v>0</v>
      </c>
    </row>
    <row r="17" spans="1:14" ht="18" customHeight="1">
      <c r="A17" s="11"/>
      <c r="B17" s="11"/>
      <c r="C17" s="11"/>
      <c r="D17" s="13"/>
      <c r="E17" s="13"/>
      <c r="F17" s="14"/>
      <c r="G17" s="19"/>
      <c r="H17" s="19"/>
      <c r="I17" s="19"/>
      <c r="J17" s="19"/>
      <c r="K17" s="19"/>
      <c r="L17" s="19"/>
      <c r="M17" s="19"/>
      <c r="N17" s="16">
        <f t="shared" si="0"/>
        <v>0</v>
      </c>
    </row>
    <row r="18" spans="1:14">
      <c r="A18" s="11"/>
      <c r="B18" s="11"/>
      <c r="C18" s="12"/>
      <c r="D18" s="13"/>
      <c r="E18" s="13"/>
      <c r="F18" s="14"/>
      <c r="G18" s="20"/>
      <c r="H18" s="19"/>
      <c r="I18" s="21"/>
      <c r="J18" s="20"/>
      <c r="K18" s="20"/>
      <c r="L18" s="19"/>
      <c r="M18" s="19"/>
      <c r="N18" s="16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9"/>
      <c r="H19" s="19"/>
      <c r="I19" s="21"/>
      <c r="J19" s="19"/>
      <c r="K19" s="19"/>
      <c r="L19" s="19"/>
      <c r="M19" s="22"/>
      <c r="N19" s="16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9"/>
      <c r="H20" s="19"/>
      <c r="I20" s="21"/>
      <c r="J20" s="19"/>
      <c r="K20" s="19"/>
      <c r="L20" s="19"/>
      <c r="M20" s="22"/>
      <c r="N20" s="16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9"/>
      <c r="H21" s="19"/>
      <c r="I21" s="21"/>
      <c r="J21" s="19"/>
      <c r="K21" s="19"/>
      <c r="L21" s="19"/>
      <c r="M21" s="22"/>
      <c r="N21" s="16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9"/>
      <c r="H22" s="19"/>
      <c r="I22" s="21"/>
      <c r="J22" s="19"/>
      <c r="K22" s="19"/>
      <c r="L22" s="19"/>
      <c r="M22" s="22"/>
      <c r="N22" s="16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9"/>
      <c r="H23" s="19"/>
      <c r="I23" s="21"/>
      <c r="J23" s="19"/>
      <c r="K23" s="19"/>
      <c r="L23" s="19"/>
      <c r="M23" s="22"/>
      <c r="N23" s="16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9"/>
      <c r="H24" s="19"/>
      <c r="I24" s="21"/>
      <c r="J24" s="19"/>
      <c r="K24" s="19"/>
      <c r="L24" s="19"/>
      <c r="M24" s="22"/>
      <c r="N24" s="16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9"/>
      <c r="H25" s="19"/>
      <c r="I25" s="21"/>
      <c r="J25" s="19"/>
      <c r="K25" s="19"/>
      <c r="L25" s="19"/>
      <c r="M25" s="22"/>
      <c r="N25" s="16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9"/>
      <c r="H26" s="19"/>
      <c r="I26" s="21"/>
      <c r="J26" s="19"/>
      <c r="K26" s="19"/>
      <c r="L26" s="19"/>
      <c r="M26" s="22"/>
      <c r="N26" s="16">
        <f t="shared" si="0"/>
        <v>0</v>
      </c>
    </row>
    <row r="27" spans="1:14">
      <c r="A27" s="11"/>
      <c r="B27" s="12"/>
      <c r="C27" s="12"/>
      <c r="D27" s="13"/>
      <c r="E27" s="13"/>
      <c r="F27" s="14"/>
      <c r="G27" s="19"/>
      <c r="H27" s="19"/>
      <c r="I27" s="21"/>
      <c r="J27" s="19"/>
      <c r="K27" s="19"/>
      <c r="L27" s="19"/>
      <c r="M27" s="22"/>
      <c r="N27" s="16">
        <f t="shared" si="0"/>
        <v>0</v>
      </c>
    </row>
    <row r="28" spans="1:14">
      <c r="A28" s="23"/>
      <c r="B28" s="12"/>
      <c r="C28" s="12"/>
      <c r="D28" s="13"/>
      <c r="E28" s="13"/>
      <c r="F28" s="24"/>
      <c r="G28" s="19"/>
      <c r="H28" s="25"/>
      <c r="I28" s="26"/>
      <c r="J28" s="19"/>
      <c r="K28" s="27"/>
      <c r="L28" s="19"/>
      <c r="M28" s="22"/>
      <c r="N28" s="16">
        <f t="shared" si="0"/>
        <v>0</v>
      </c>
    </row>
    <row r="29" spans="1:14">
      <c r="A29" s="23"/>
      <c r="B29" s="12"/>
      <c r="C29" s="12"/>
      <c r="D29" s="13"/>
      <c r="E29" s="13"/>
      <c r="F29" s="24"/>
      <c r="G29" s="19"/>
      <c r="H29" s="25"/>
      <c r="I29" s="26"/>
      <c r="J29" s="19"/>
      <c r="K29" s="27"/>
      <c r="L29" s="19"/>
      <c r="M29" s="22"/>
      <c r="N29" s="16">
        <f t="shared" si="0"/>
        <v>0</v>
      </c>
    </row>
    <row r="30" spans="1:14">
      <c r="A30" s="23"/>
      <c r="B30" s="12"/>
      <c r="C30" s="12"/>
      <c r="D30" s="13"/>
      <c r="E30" s="13"/>
      <c r="F30" s="24"/>
      <c r="G30" s="19"/>
      <c r="H30" s="25"/>
      <c r="I30" s="26"/>
      <c r="J30" s="19"/>
      <c r="K30" s="27"/>
      <c r="L30" s="19"/>
      <c r="M30" s="22"/>
      <c r="N30" s="16">
        <f t="shared" si="0"/>
        <v>0</v>
      </c>
    </row>
    <row r="31" spans="1:14">
      <c r="A31" s="23"/>
      <c r="B31" s="12"/>
      <c r="C31" s="12"/>
      <c r="D31" s="13"/>
      <c r="E31" s="13"/>
      <c r="F31" s="24"/>
      <c r="G31" s="19"/>
      <c r="H31" s="25"/>
      <c r="I31" s="26"/>
      <c r="J31" s="19"/>
      <c r="K31" s="27"/>
      <c r="L31" s="19"/>
      <c r="M31" s="22"/>
      <c r="N31" s="16">
        <f t="shared" si="0"/>
        <v>0</v>
      </c>
    </row>
    <row r="32" spans="1:14">
      <c r="A32" s="23"/>
      <c r="B32" s="12"/>
      <c r="C32" s="12"/>
      <c r="D32" s="13"/>
      <c r="E32" s="13"/>
      <c r="F32" s="24"/>
      <c r="G32" s="19"/>
      <c r="H32" s="25"/>
      <c r="I32" s="26"/>
      <c r="J32" s="19"/>
      <c r="K32" s="27"/>
      <c r="L32" s="19"/>
      <c r="M32" s="22"/>
      <c r="N32" s="16">
        <f t="shared" si="0"/>
        <v>0</v>
      </c>
    </row>
    <row r="33" spans="1:14">
      <c r="A33" s="23"/>
      <c r="B33" s="12"/>
      <c r="C33" s="12"/>
      <c r="D33" s="13"/>
      <c r="E33" s="13"/>
      <c r="F33" s="24"/>
      <c r="G33" s="19"/>
      <c r="H33" s="25"/>
      <c r="I33" s="26"/>
      <c r="J33" s="19"/>
      <c r="K33" s="27"/>
      <c r="L33" s="19"/>
      <c r="M33" s="22"/>
      <c r="N33" s="28">
        <f t="shared" ref="N33:N34" si="1">SUM(G33+I33)</f>
        <v>0</v>
      </c>
    </row>
    <row r="34" spans="1:14">
      <c r="A34" s="23"/>
      <c r="B34" s="12"/>
      <c r="C34" s="12"/>
      <c r="D34" s="13"/>
      <c r="E34" s="13"/>
      <c r="F34" s="24"/>
      <c r="G34" s="19"/>
      <c r="H34" s="25"/>
      <c r="I34" s="26"/>
      <c r="J34" s="19"/>
      <c r="K34" s="27"/>
      <c r="L34" s="19"/>
      <c r="M34" s="22"/>
      <c r="N34" s="28">
        <f t="shared" si="1"/>
        <v>0</v>
      </c>
    </row>
    <row r="35" spans="1:14">
      <c r="A35" s="23"/>
      <c r="B35" s="12"/>
      <c r="C35" s="12"/>
      <c r="D35" s="13"/>
      <c r="E35" s="13"/>
      <c r="F35" s="24"/>
      <c r="G35" s="19"/>
      <c r="H35" s="25"/>
      <c r="I35" s="26"/>
      <c r="J35" s="19"/>
      <c r="K35" s="27"/>
      <c r="L35" s="19"/>
      <c r="M35" s="22"/>
      <c r="N35" s="28">
        <f>SUM(N6:N34)</f>
        <v>0</v>
      </c>
    </row>
    <row r="36" spans="1:14">
      <c r="A36" s="29" t="s">
        <v>17</v>
      </c>
      <c r="B36" s="7"/>
      <c r="C36" s="30"/>
      <c r="D36" s="31"/>
      <c r="E36" s="31"/>
      <c r="F36" s="31"/>
      <c r="G36" s="19">
        <f>SUM(G6:G30)</f>
        <v>0</v>
      </c>
      <c r="H36" s="32"/>
      <c r="I36" s="33">
        <f>SUM(I6:I27)</f>
        <v>0</v>
      </c>
      <c r="J36" s="33">
        <f>SUM(J6:J35)</f>
        <v>0</v>
      </c>
      <c r="K36" s="33">
        <f>SUM(K6:K35)</f>
        <v>0</v>
      </c>
      <c r="L36" s="33">
        <f>SUM(L6:L30)</f>
        <v>0</v>
      </c>
      <c r="M36" s="33">
        <f>SUM(M6:M35)</f>
        <v>0</v>
      </c>
      <c r="N36" s="33">
        <f>SUM(J36:M36)</f>
        <v>0</v>
      </c>
    </row>
    <row r="37" spans="1:14" ht="15.75" thickBot="1">
      <c r="A37" s="1"/>
      <c r="B37" s="1"/>
      <c r="C37" s="1"/>
      <c r="D37" s="34"/>
      <c r="E37" s="1"/>
      <c r="F37" s="1"/>
      <c r="G37" s="35"/>
      <c r="H37" s="36" t="s">
        <v>18</v>
      </c>
      <c r="I37" s="37"/>
      <c r="J37" s="38"/>
      <c r="K37" s="39"/>
      <c r="L37" s="38"/>
      <c r="M37" s="38"/>
      <c r="N37" s="35"/>
    </row>
    <row r="38" spans="1:14" ht="19.5">
      <c r="A38" s="7" t="s">
        <v>19</v>
      </c>
      <c r="B38" s="7"/>
      <c r="C38" s="1"/>
      <c r="D38" s="34"/>
      <c r="E38" s="154" t="s">
        <v>20</v>
      </c>
      <c r="F38" s="40"/>
      <c r="G38" s="120"/>
      <c r="H38" s="91"/>
      <c r="I38" s="91"/>
      <c r="J38" s="91"/>
      <c r="K38" s="42"/>
      <c r="L38" s="42"/>
      <c r="M38" s="42"/>
      <c r="N38" s="43"/>
    </row>
    <row r="39" spans="1:14">
      <c r="A39" s="7" t="s">
        <v>21</v>
      </c>
      <c r="B39" s="154"/>
      <c r="C39" s="44"/>
      <c r="D39" s="45"/>
      <c r="E39" s="189">
        <v>505</v>
      </c>
      <c r="F39" s="190"/>
      <c r="G39" s="46"/>
      <c r="H39" s="47"/>
      <c r="I39" s="47"/>
      <c r="J39" s="47"/>
      <c r="K39" s="47"/>
      <c r="L39" s="47"/>
      <c r="M39" s="47"/>
      <c r="N39" s="48"/>
    </row>
    <row r="40" spans="1:14">
      <c r="A40" s="7" t="s">
        <v>22</v>
      </c>
      <c r="B40" s="1"/>
      <c r="C40" s="49">
        <v>0</v>
      </c>
      <c r="D40" s="45"/>
      <c r="E40" s="45"/>
      <c r="F40" s="50"/>
      <c r="G40" s="46"/>
      <c r="H40" s="47"/>
      <c r="I40" s="47"/>
      <c r="J40" s="47"/>
      <c r="K40" s="47"/>
      <c r="L40" s="47"/>
      <c r="M40" s="47"/>
      <c r="N40" s="48"/>
    </row>
    <row r="41" spans="1:14">
      <c r="A41" s="1"/>
      <c r="B41" s="1"/>
      <c r="C41" s="51">
        <f>((C39+C40)*E39)</f>
        <v>0</v>
      </c>
      <c r="D41" s="45"/>
      <c r="E41" s="45"/>
      <c r="F41" s="50"/>
      <c r="G41" s="46"/>
      <c r="H41" s="47"/>
      <c r="I41" s="47"/>
      <c r="J41" s="47"/>
      <c r="K41" s="47"/>
      <c r="L41" s="47"/>
      <c r="M41" s="47"/>
      <c r="N41" s="48"/>
    </row>
    <row r="42" spans="1:14">
      <c r="A42" s="7" t="s">
        <v>23</v>
      </c>
      <c r="B42" s="1"/>
      <c r="C42" s="52">
        <v>0</v>
      </c>
      <c r="D42" s="45"/>
      <c r="E42" s="45"/>
      <c r="F42" s="50"/>
      <c r="G42" s="46"/>
      <c r="H42" s="47"/>
      <c r="I42" s="47"/>
      <c r="J42" s="47"/>
      <c r="K42" s="47"/>
      <c r="L42" s="47"/>
      <c r="M42" s="47"/>
      <c r="N42" s="48"/>
    </row>
    <row r="43" spans="1:14" ht="15.75" thickBot="1">
      <c r="A43" s="180" t="s">
        <v>16</v>
      </c>
      <c r="B43" s="180"/>
      <c r="C43" s="51">
        <f>SUM(C41+C42)</f>
        <v>0</v>
      </c>
      <c r="D43" s="45"/>
      <c r="E43" s="45"/>
      <c r="F43" s="50"/>
      <c r="G43" s="54"/>
      <c r="H43" s="55"/>
      <c r="I43" s="55"/>
      <c r="J43" s="55"/>
      <c r="K43" s="55"/>
      <c r="L43" s="55"/>
      <c r="M43" s="55"/>
      <c r="N43" s="56"/>
    </row>
    <row r="44" spans="1:14">
      <c r="A44" s="57"/>
      <c r="B44" s="58"/>
      <c r="C44" s="58"/>
      <c r="D44" s="58"/>
      <c r="E44" s="58"/>
      <c r="F44" s="58"/>
      <c r="G44" s="58"/>
      <c r="H44" s="58"/>
      <c r="I44" s="58"/>
    </row>
  </sheetData>
  <mergeCells count="6">
    <mergeCell ref="A43:B43"/>
    <mergeCell ref="C1:F1"/>
    <mergeCell ref="B3:D3"/>
    <mergeCell ref="K3:M3"/>
    <mergeCell ref="H4:I4"/>
    <mergeCell ref="E39:F39"/>
  </mergeCells>
  <pageMargins left="0.7" right="0.7" top="0.75" bottom="0.75" header="0.3" footer="0.3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57</vt:i4>
      </vt:variant>
      <vt:variant>
        <vt:lpstr>Rangos con nombre</vt:lpstr>
      </vt:variant>
      <vt:variant>
        <vt:i4>39</vt:i4>
      </vt:variant>
    </vt:vector>
  </HeadingPairs>
  <TitlesOfParts>
    <vt:vector size="96" baseType="lpstr">
      <vt:lpstr>FEB 29 PM </vt:lpstr>
      <vt:lpstr>FEB 29 AM </vt:lpstr>
      <vt:lpstr>FEB 28 PM </vt:lpstr>
      <vt:lpstr>FEB 28 AM</vt:lpstr>
      <vt:lpstr>FEB 27 PM </vt:lpstr>
      <vt:lpstr>FEB 27 AM </vt:lpstr>
      <vt:lpstr>FEB 26 PM</vt:lpstr>
      <vt:lpstr>FEB 26 AM </vt:lpstr>
      <vt:lpstr>FEB 25 PM</vt:lpstr>
      <vt:lpstr>FEB 25 AM </vt:lpstr>
      <vt:lpstr>FEB 24 PM</vt:lpstr>
      <vt:lpstr>FEB 24 AM</vt:lpstr>
      <vt:lpstr>FEB 23 PM</vt:lpstr>
      <vt:lpstr>FEB 23 AM</vt:lpstr>
      <vt:lpstr>FEB 22 pm</vt:lpstr>
      <vt:lpstr>FEB 22 AM </vt:lpstr>
      <vt:lpstr>FEB 21 PM </vt:lpstr>
      <vt:lpstr>FEB 21 AM</vt:lpstr>
      <vt:lpstr>FEB 20 PM </vt:lpstr>
      <vt:lpstr>FEB 20 AM</vt:lpstr>
      <vt:lpstr>FEB 19 PM</vt:lpstr>
      <vt:lpstr>FEB 19 am </vt:lpstr>
      <vt:lpstr>FEB 18 PM</vt:lpstr>
      <vt:lpstr>FEB 18 AM </vt:lpstr>
      <vt:lpstr>FEB 17 PM</vt:lpstr>
      <vt:lpstr>FEB 17 AM</vt:lpstr>
      <vt:lpstr>FEB 16 PM</vt:lpstr>
      <vt:lpstr>FEB 16 AM</vt:lpstr>
      <vt:lpstr>FEB 15 PM</vt:lpstr>
      <vt:lpstr>FEB 15 AM </vt:lpstr>
      <vt:lpstr>FEB 14PM</vt:lpstr>
      <vt:lpstr>FEB 14 AM </vt:lpstr>
      <vt:lpstr>FEB 13 PM</vt:lpstr>
      <vt:lpstr>FEB 13 AM</vt:lpstr>
      <vt:lpstr>FEB 12 PM</vt:lpstr>
      <vt:lpstr>FEB 12 AM</vt:lpstr>
      <vt:lpstr>FEB 11 PM</vt:lpstr>
      <vt:lpstr>FEB 11 AM </vt:lpstr>
      <vt:lpstr>FEB 10 PM </vt:lpstr>
      <vt:lpstr>FEB 10 AM </vt:lpstr>
      <vt:lpstr>FEB 9 PM</vt:lpstr>
      <vt:lpstr>FEB 9 am</vt:lpstr>
      <vt:lpstr>FEB 8 PM.</vt:lpstr>
      <vt:lpstr>FEB 8 AM </vt:lpstr>
      <vt:lpstr>FEB 7 AM - PM</vt:lpstr>
      <vt:lpstr>FEB 6 PM</vt:lpstr>
      <vt:lpstr>FEB 6 AM</vt:lpstr>
      <vt:lpstr>FEB 5 PM </vt:lpstr>
      <vt:lpstr>FEB 5 AM </vt:lpstr>
      <vt:lpstr>FEB 04 PM</vt:lpstr>
      <vt:lpstr>FEB 04 AM </vt:lpstr>
      <vt:lpstr>FEB 03 PM</vt:lpstr>
      <vt:lpstr>FEB 03 AM </vt:lpstr>
      <vt:lpstr>FEB 02 PM</vt:lpstr>
      <vt:lpstr>FEB 02 AM</vt:lpstr>
      <vt:lpstr>FEBRERO 1 PM</vt:lpstr>
      <vt:lpstr>FEBRERO 1 AM </vt:lpstr>
      <vt:lpstr>'FEB 02 AM'!Área_de_impresión</vt:lpstr>
      <vt:lpstr>'FEB 02 PM'!Área_de_impresión</vt:lpstr>
      <vt:lpstr>'FEB 03 AM '!Área_de_impresión</vt:lpstr>
      <vt:lpstr>'FEB 10 AM '!Área_de_impresión</vt:lpstr>
      <vt:lpstr>'FEB 10 PM '!Área_de_impresión</vt:lpstr>
      <vt:lpstr>'FEB 11 PM'!Área_de_impresión</vt:lpstr>
      <vt:lpstr>'FEB 12 AM'!Área_de_impresión</vt:lpstr>
      <vt:lpstr>'FEB 12 PM'!Área_de_impresión</vt:lpstr>
      <vt:lpstr>'FEB 13 AM'!Área_de_impresión</vt:lpstr>
      <vt:lpstr>'FEB 13 PM'!Área_de_impresión</vt:lpstr>
      <vt:lpstr>'FEB 14 AM '!Área_de_impresión</vt:lpstr>
      <vt:lpstr>'FEB 14PM'!Área_de_impresión</vt:lpstr>
      <vt:lpstr>'FEB 15 PM'!Área_de_impresión</vt:lpstr>
      <vt:lpstr>'FEB 16 AM'!Área_de_impresión</vt:lpstr>
      <vt:lpstr>'FEB 16 PM'!Área_de_impresión</vt:lpstr>
      <vt:lpstr>'FEB 17 AM'!Área_de_impresión</vt:lpstr>
      <vt:lpstr>'FEB 17 PM'!Área_de_impresión</vt:lpstr>
      <vt:lpstr>'FEB 19 am '!Área_de_impresión</vt:lpstr>
      <vt:lpstr>'FEB 19 PM'!Área_de_impresión</vt:lpstr>
      <vt:lpstr>'FEB 20 AM'!Área_de_impresión</vt:lpstr>
      <vt:lpstr>'FEB 20 PM '!Área_de_impresión</vt:lpstr>
      <vt:lpstr>'FEB 21 AM'!Área_de_impresión</vt:lpstr>
      <vt:lpstr>'FEB 25 AM '!Área_de_impresión</vt:lpstr>
      <vt:lpstr>'FEB 25 PM'!Área_de_impresión</vt:lpstr>
      <vt:lpstr>'FEB 26 AM '!Área_de_impresión</vt:lpstr>
      <vt:lpstr>'FEB 26 PM'!Área_de_impresión</vt:lpstr>
      <vt:lpstr>'FEB 27 PM '!Área_de_impresión</vt:lpstr>
      <vt:lpstr>'FEB 28 AM'!Área_de_impresión</vt:lpstr>
      <vt:lpstr>'FEB 29 PM '!Área_de_impresión</vt:lpstr>
      <vt:lpstr>'FEB 5 AM '!Área_de_impresión</vt:lpstr>
      <vt:lpstr>'FEB 5 PM '!Área_de_impresión</vt:lpstr>
      <vt:lpstr>'FEB 6 AM'!Área_de_impresión</vt:lpstr>
      <vt:lpstr>'FEB 6 PM'!Área_de_impresión</vt:lpstr>
      <vt:lpstr>'FEB 8 AM '!Área_de_impresión</vt:lpstr>
      <vt:lpstr>'FEB 8 PM.'!Área_de_impresión</vt:lpstr>
      <vt:lpstr>'FEB 9 am'!Área_de_impresión</vt:lpstr>
      <vt:lpstr>'FEB 9 PM'!Área_de_impresión</vt:lpstr>
      <vt:lpstr>'FEBRERO 1 AM '!Área_de_impresión</vt:lpstr>
      <vt:lpstr>'FEBRERO 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2012-03-07T00:13:46Z</dcterms:modified>
</cp:coreProperties>
</file>