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360" yWindow="300" windowWidth="14880" windowHeight="7815"/>
  </bookViews>
  <sheets>
    <sheet name="ABRIL 30 PM" sheetId="59" r:id="rId1"/>
    <sheet name="ABRIL 30 AM" sheetId="58" r:id="rId2"/>
    <sheet name="ABRIL 29 PM" sheetId="57" r:id="rId3"/>
    <sheet name="ABRIL 29 AM" sheetId="56" r:id="rId4"/>
    <sheet name="ABRIL 28 PM" sheetId="55" r:id="rId5"/>
    <sheet name="ABRIL 28 AM" sheetId="53" r:id="rId6"/>
    <sheet name="ABRIL 27 PM" sheetId="52" r:id="rId7"/>
    <sheet name="ABRIL 27 AM" sheetId="51" r:id="rId8"/>
    <sheet name="ABRIL 26 PM" sheetId="50" r:id="rId9"/>
    <sheet name="ABRIL 26 AM" sheetId="49" r:id="rId10"/>
    <sheet name="ABRIL 25 AM" sheetId="48" r:id="rId11"/>
    <sheet name="ABRIL 24 PM" sheetId="47" r:id="rId12"/>
    <sheet name="ABRIL 24 AM" sheetId="46" r:id="rId13"/>
    <sheet name="ABRIL 23 PM" sheetId="45" r:id="rId14"/>
    <sheet name="ABRIL 23 AM" sheetId="44" r:id="rId15"/>
    <sheet name="ABRIL 22 PM" sheetId="43" r:id="rId16"/>
    <sheet name="ABRIL 22 AM" sheetId="42" r:id="rId17"/>
    <sheet name="ABRIL 21 PM" sheetId="41" r:id="rId18"/>
    <sheet name="ABRIL 21 AM" sheetId="40" r:id="rId19"/>
    <sheet name="ABRIL 20 PM" sheetId="39" r:id="rId20"/>
    <sheet name="ABRIL 20 AM" sheetId="38" r:id="rId21"/>
    <sheet name="ABRIL 19 PM" sheetId="37" r:id="rId22"/>
    <sheet name="ABRIL 19 AM" sheetId="36" r:id="rId23"/>
    <sheet name="ABRIL 18 PM" sheetId="35" r:id="rId24"/>
    <sheet name="ABRIL 18 AM " sheetId="34" r:id="rId25"/>
    <sheet name="ABRIL 17 PM" sheetId="33" r:id="rId26"/>
    <sheet name="ABRIL 17 AM" sheetId="32" r:id="rId27"/>
    <sheet name="ABRIL 16 PM " sheetId="31" r:id="rId28"/>
    <sheet name="ABRIL 16 AM" sheetId="30" r:id="rId29"/>
    <sheet name="ABRIL 15 PM" sheetId="29" r:id="rId30"/>
    <sheet name="ABRIL 15 AM" sheetId="28" r:id="rId31"/>
    <sheet name="ABRIL 14 PM" sheetId="27" r:id="rId32"/>
    <sheet name="ABRIL 14 AM " sheetId="26" r:id="rId33"/>
    <sheet name="ABRIL 13 PM" sheetId="25" r:id="rId34"/>
    <sheet name="ABRIL 13 AM" sheetId="24" r:id="rId35"/>
    <sheet name="ABRIL 12 PM" sheetId="23" r:id="rId36"/>
    <sheet name="ABRIL 12 AM" sheetId="22" r:id="rId37"/>
    <sheet name="ABRIL 11 PM" sheetId="21" r:id="rId38"/>
    <sheet name="ABRIL 11 AM" sheetId="20" r:id="rId39"/>
    <sheet name="ABRIL 10 PM" sheetId="19" r:id="rId40"/>
    <sheet name="ABRIL 10 AM" sheetId="18" r:id="rId41"/>
    <sheet name="ABRIL 9 PM" sheetId="17" r:id="rId42"/>
    <sheet name="ABRIL 9 AM" sheetId="16" r:id="rId43"/>
    <sheet name="ABRIL 8 PM" sheetId="15" r:id="rId44"/>
    <sheet name="ABRIL 8 AM" sheetId="14" r:id="rId45"/>
    <sheet name="ABRIL 7 PM" sheetId="13" r:id="rId46"/>
    <sheet name="ABRIL 7 AM" sheetId="12" r:id="rId47"/>
    <sheet name="ABRIL 6 PM" sheetId="11" r:id="rId48"/>
    <sheet name="ABRIL 6 AM" sheetId="10" r:id="rId49"/>
    <sheet name="ABRIL 5 PM" sheetId="9" r:id="rId50"/>
    <sheet name="ABRIL 5 AM" sheetId="8" r:id="rId51"/>
    <sheet name="ABRIL 4 PM" sheetId="7" r:id="rId52"/>
    <sheet name="ABRIL 4 AM" sheetId="6" r:id="rId53"/>
    <sheet name="ABRIL 3 AM" sheetId="5" r:id="rId54"/>
    <sheet name="ABRIL 2 PM" sheetId="4" r:id="rId55"/>
    <sheet name="ABRIL 2 AM" sheetId="3" r:id="rId56"/>
    <sheet name="ABRIL 1 PM" sheetId="2" r:id="rId57"/>
    <sheet name="ABRIL 1 AM" sheetId="1" r:id="rId58"/>
  </sheets>
  <definedNames>
    <definedName name="_xlnm.Print_Area" localSheetId="57">'ABRIL 1 AM'!$A$1:$N$40</definedName>
    <definedName name="_xlnm.Print_Area" localSheetId="56">'ABRIL 1 PM'!$A$1:$N$40</definedName>
    <definedName name="_xlnm.Print_Area" localSheetId="40">'ABRIL 10 AM'!$A$1:$N$40</definedName>
    <definedName name="_xlnm.Print_Area" localSheetId="39">'ABRIL 10 PM'!$A$1:$N$40</definedName>
    <definedName name="_xlnm.Print_Area" localSheetId="38">'ABRIL 11 AM'!$A$1:$N$40</definedName>
    <definedName name="_xlnm.Print_Area" localSheetId="37">'ABRIL 11 PM'!$A$1:$N$40</definedName>
    <definedName name="_xlnm.Print_Area" localSheetId="36">'ABRIL 12 AM'!$A$1:$N$40</definedName>
    <definedName name="_xlnm.Print_Area" localSheetId="35">'ABRIL 12 PM'!$A$1:$N$40</definedName>
    <definedName name="_xlnm.Print_Area" localSheetId="34">'ABRIL 13 AM'!$A$1:$N$40</definedName>
    <definedName name="_xlnm.Print_Area" localSheetId="33">'ABRIL 13 PM'!$A$1:$N$40</definedName>
    <definedName name="_xlnm.Print_Area" localSheetId="32">'ABRIL 14 AM '!$A$1:$N$40</definedName>
    <definedName name="_xlnm.Print_Area" localSheetId="31">'ABRIL 14 PM'!$A$1:$N$40</definedName>
    <definedName name="_xlnm.Print_Area" localSheetId="30">'ABRIL 15 AM'!$A$1:$N$40</definedName>
    <definedName name="_xlnm.Print_Area" localSheetId="29">'ABRIL 15 PM'!$A$1:$N$40</definedName>
    <definedName name="_xlnm.Print_Area" localSheetId="28">'ABRIL 16 AM'!$A$1:$N$40</definedName>
    <definedName name="_xlnm.Print_Area" localSheetId="27">'ABRIL 16 PM '!$A$1:$N$40</definedName>
    <definedName name="_xlnm.Print_Area" localSheetId="26">'ABRIL 17 AM'!$A$1:$N$40</definedName>
    <definedName name="_xlnm.Print_Area" localSheetId="25">'ABRIL 17 PM'!$A$1:$N$40</definedName>
    <definedName name="_xlnm.Print_Area" localSheetId="24">'ABRIL 18 AM '!$A$1:$N$40</definedName>
    <definedName name="_xlnm.Print_Area" localSheetId="23">'ABRIL 18 PM'!$A$1:$N$40</definedName>
    <definedName name="_xlnm.Print_Area" localSheetId="22">'ABRIL 19 AM'!$A$1:$N$40</definedName>
    <definedName name="_xlnm.Print_Area" localSheetId="21">'ABRIL 19 PM'!$A$1:$N$40</definedName>
    <definedName name="_xlnm.Print_Area" localSheetId="55">'ABRIL 2 AM'!$A$1:$N$40</definedName>
    <definedName name="_xlnm.Print_Area" localSheetId="54">'ABRIL 2 PM'!$A$1:$N$40</definedName>
    <definedName name="_xlnm.Print_Area" localSheetId="20">'ABRIL 20 AM'!$A$1:$N$40</definedName>
    <definedName name="_xlnm.Print_Area" localSheetId="19">'ABRIL 20 PM'!$A$1:$N$40</definedName>
    <definedName name="_xlnm.Print_Area" localSheetId="18">'ABRIL 21 AM'!$A$1:$N$40</definedName>
    <definedName name="_xlnm.Print_Area" localSheetId="17">'ABRIL 21 PM'!$A$1:$N$40</definedName>
    <definedName name="_xlnm.Print_Area" localSheetId="16">'ABRIL 22 AM'!$A$1:$N$40</definedName>
    <definedName name="_xlnm.Print_Area" localSheetId="15">'ABRIL 22 PM'!$A$1:$N$40</definedName>
    <definedName name="_xlnm.Print_Area" localSheetId="14">'ABRIL 23 AM'!$A$1:$N$40</definedName>
    <definedName name="_xlnm.Print_Area" localSheetId="13">'ABRIL 23 PM'!$A$1:$N$40</definedName>
    <definedName name="_xlnm.Print_Area" localSheetId="12">'ABRIL 24 AM'!$A$1:$N$40</definedName>
    <definedName name="_xlnm.Print_Area" localSheetId="11">'ABRIL 24 PM'!$A$1:$N$40</definedName>
    <definedName name="_xlnm.Print_Area" localSheetId="10">'ABRIL 25 AM'!$A$1:$N$40</definedName>
    <definedName name="_xlnm.Print_Area" localSheetId="9">'ABRIL 26 AM'!$A$1:$N$40</definedName>
    <definedName name="_xlnm.Print_Area" localSheetId="8">'ABRIL 26 PM'!$A$1:$N$40</definedName>
    <definedName name="_xlnm.Print_Area" localSheetId="7">'ABRIL 27 AM'!$A$1:$N$40</definedName>
    <definedName name="_xlnm.Print_Area" localSheetId="6">'ABRIL 27 PM'!$A$1:$N$40</definedName>
    <definedName name="_xlnm.Print_Area" localSheetId="5">'ABRIL 28 AM'!$A$1:$N$40</definedName>
    <definedName name="_xlnm.Print_Area" localSheetId="4">'ABRIL 28 PM'!$A$1:$N$40</definedName>
    <definedName name="_xlnm.Print_Area" localSheetId="3">'ABRIL 29 AM'!$A$1:$N$40</definedName>
    <definedName name="_xlnm.Print_Area" localSheetId="2">'ABRIL 29 PM'!$A$1:$N$40</definedName>
    <definedName name="_xlnm.Print_Area" localSheetId="53">'ABRIL 3 AM'!$A$1:$N$40</definedName>
    <definedName name="_xlnm.Print_Area" localSheetId="1">'ABRIL 30 AM'!$A$1:$N$40</definedName>
    <definedName name="_xlnm.Print_Area" localSheetId="0">'ABRIL 30 PM'!$A$1:$N$40</definedName>
    <definedName name="_xlnm.Print_Area" localSheetId="52">'ABRIL 4 AM'!$A$1:$N$40</definedName>
    <definedName name="_xlnm.Print_Area" localSheetId="51">'ABRIL 4 PM'!$A$1:$N$40</definedName>
    <definedName name="_xlnm.Print_Area" localSheetId="50">'ABRIL 5 AM'!$A$1:$N$40</definedName>
    <definedName name="_xlnm.Print_Area" localSheetId="49">'ABRIL 5 PM'!$A$1:$N$40</definedName>
    <definedName name="_xlnm.Print_Area" localSheetId="48">'ABRIL 6 AM'!$A$1:$N$40</definedName>
    <definedName name="_xlnm.Print_Area" localSheetId="47">'ABRIL 6 PM'!$A$1:$N$40</definedName>
    <definedName name="_xlnm.Print_Area" localSheetId="46">'ABRIL 7 AM'!$A$1:$N$40</definedName>
    <definedName name="_xlnm.Print_Area" localSheetId="45">'ABRIL 7 PM'!$A$1:$N$40</definedName>
    <definedName name="_xlnm.Print_Area" localSheetId="44">'ABRIL 8 AM'!$A$1:$N$40</definedName>
    <definedName name="_xlnm.Print_Area" localSheetId="43">'ABRIL 8 PM'!$A$1:$N$40</definedName>
    <definedName name="_xlnm.Print_Area" localSheetId="42">'ABRIL 9 AM'!$A$1:$N$40</definedName>
    <definedName name="_xlnm.Print_Area" localSheetId="41">'ABRIL 9 PM'!$A$1:$N$40</definedName>
  </definedNames>
  <calcPr calcId="144525"/>
</workbook>
</file>

<file path=xl/calcChain.xml><?xml version="1.0" encoding="utf-8"?>
<calcChain xmlns="http://schemas.openxmlformats.org/spreadsheetml/2006/main">
  <c r="C38" i="59" l="1"/>
  <c r="C40" i="59" s="1"/>
  <c r="M33" i="59"/>
  <c r="L33" i="59"/>
  <c r="K33" i="59"/>
  <c r="J33" i="59"/>
  <c r="I33" i="59"/>
  <c r="G33" i="59"/>
  <c r="N33" i="59" s="1"/>
  <c r="N31" i="59"/>
  <c r="N30" i="59"/>
  <c r="N29" i="59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32" i="59" s="1"/>
  <c r="C38" i="58" l="1"/>
  <c r="C40" i="58" s="1"/>
  <c r="M33" i="58"/>
  <c r="L33" i="58"/>
  <c r="K33" i="58"/>
  <c r="J33" i="58"/>
  <c r="I33" i="58"/>
  <c r="G33" i="58"/>
  <c r="N33" i="58" s="1"/>
  <c r="N31" i="58"/>
  <c r="N30" i="58"/>
  <c r="N29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2" i="58" s="1"/>
  <c r="C38" i="57"/>
  <c r="C40" i="57" s="1"/>
  <c r="M33" i="57"/>
  <c r="L33" i="57"/>
  <c r="K33" i="57"/>
  <c r="J33" i="57"/>
  <c r="I33" i="57"/>
  <c r="G33" i="57"/>
  <c r="N33" i="57" s="1"/>
  <c r="N31" i="57"/>
  <c r="N30" i="57"/>
  <c r="N29" i="57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32" i="57" s="1"/>
  <c r="C38" i="56" l="1"/>
  <c r="C40" i="56" s="1"/>
  <c r="M33" i="56"/>
  <c r="L33" i="56"/>
  <c r="K33" i="56"/>
  <c r="J33" i="56"/>
  <c r="I33" i="56"/>
  <c r="G33" i="56"/>
  <c r="N33" i="56" s="1"/>
  <c r="N31" i="56"/>
  <c r="N30" i="56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32" i="56" s="1"/>
  <c r="C38" i="55" l="1"/>
  <c r="C40" i="55" s="1"/>
  <c r="M33" i="55"/>
  <c r="L33" i="55"/>
  <c r="K33" i="55"/>
  <c r="J33" i="55"/>
  <c r="I33" i="55"/>
  <c r="G33" i="55"/>
  <c r="N33" i="55" s="1"/>
  <c r="N31" i="55"/>
  <c r="N30" i="55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32" i="55" s="1"/>
  <c r="C38" i="53"/>
  <c r="C40" i="53" s="1"/>
  <c r="M33" i="53"/>
  <c r="L33" i="53"/>
  <c r="K33" i="53"/>
  <c r="J33" i="53"/>
  <c r="I33" i="53"/>
  <c r="G33" i="53"/>
  <c r="N33" i="53" s="1"/>
  <c r="N31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32" i="53" s="1"/>
  <c r="C38" i="52" l="1"/>
  <c r="C40" i="52" s="1"/>
  <c r="M33" i="52"/>
  <c r="L33" i="52"/>
  <c r="K33" i="52"/>
  <c r="J33" i="52"/>
  <c r="I33" i="52"/>
  <c r="G33" i="52"/>
  <c r="N33" i="52" s="1"/>
  <c r="N31" i="52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32" i="52" s="1"/>
  <c r="C38" i="51" l="1"/>
  <c r="C40" i="51" s="1"/>
  <c r="M33" i="51"/>
  <c r="L33" i="51"/>
  <c r="K33" i="51"/>
  <c r="J33" i="51"/>
  <c r="I33" i="51"/>
  <c r="G33" i="51"/>
  <c r="N33" i="51" s="1"/>
  <c r="N31" i="51"/>
  <c r="N30" i="5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2" i="51" s="1"/>
  <c r="C38" i="50"/>
  <c r="C40" i="50" s="1"/>
  <c r="M33" i="50"/>
  <c r="L33" i="50"/>
  <c r="K33" i="50"/>
  <c r="J33" i="50"/>
  <c r="I33" i="50"/>
  <c r="G33" i="50"/>
  <c r="N33" i="50" s="1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32" i="50" s="1"/>
  <c r="C38" i="49" l="1"/>
  <c r="C40" i="49" s="1"/>
  <c r="M33" i="49"/>
  <c r="L33" i="49"/>
  <c r="K33" i="49"/>
  <c r="J33" i="49"/>
  <c r="I33" i="49"/>
  <c r="G33" i="49"/>
  <c r="N33" i="49" s="1"/>
  <c r="N31" i="49"/>
  <c r="N30" i="49"/>
  <c r="N29" i="49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32" i="49" s="1"/>
  <c r="C38" i="48" l="1"/>
  <c r="C40" i="48" s="1"/>
  <c r="M33" i="48"/>
  <c r="L33" i="48"/>
  <c r="K33" i="48"/>
  <c r="J33" i="48"/>
  <c r="I33" i="48"/>
  <c r="G33" i="48"/>
  <c r="N33" i="48" s="1"/>
  <c r="N31" i="48"/>
  <c r="N30" i="48"/>
  <c r="N29" i="48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32" i="48" s="1"/>
  <c r="C38" i="47"/>
  <c r="C40" i="47" s="1"/>
  <c r="M33" i="47"/>
  <c r="L33" i="47"/>
  <c r="K33" i="47"/>
  <c r="J33" i="47"/>
  <c r="I33" i="47"/>
  <c r="G33" i="47"/>
  <c r="N33" i="47" s="1"/>
  <c r="N31" i="47"/>
  <c r="N30" i="47"/>
  <c r="N29" i="47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32" i="47" s="1"/>
  <c r="C38" i="46" l="1"/>
  <c r="C40" i="46" s="1"/>
  <c r="M33" i="46"/>
  <c r="L33" i="46"/>
  <c r="K33" i="46"/>
  <c r="J33" i="46"/>
  <c r="I33" i="46"/>
  <c r="G33" i="46"/>
  <c r="N33" i="46" s="1"/>
  <c r="N31" i="46"/>
  <c r="N30" i="46"/>
  <c r="N29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32" i="46" s="1"/>
  <c r="C38" i="45"/>
  <c r="C40" i="45" s="1"/>
  <c r="M33" i="45"/>
  <c r="L33" i="45"/>
  <c r="K33" i="45"/>
  <c r="J33" i="45"/>
  <c r="I33" i="45"/>
  <c r="G33" i="45"/>
  <c r="N33" i="45" s="1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32" i="45" s="1"/>
  <c r="C38" i="44" l="1"/>
  <c r="C40" i="44" s="1"/>
  <c r="M33" i="44"/>
  <c r="L33" i="44"/>
  <c r="K33" i="44"/>
  <c r="J33" i="44"/>
  <c r="I33" i="44"/>
  <c r="G33" i="44"/>
  <c r="N33" i="44" s="1"/>
  <c r="N31" i="44"/>
  <c r="N30" i="44"/>
  <c r="N29" i="44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32" i="44" s="1"/>
  <c r="C38" i="43" l="1"/>
  <c r="C40" i="43" s="1"/>
  <c r="M33" i="43"/>
  <c r="L33" i="43"/>
  <c r="K33" i="43"/>
  <c r="J33" i="43"/>
  <c r="I33" i="43"/>
  <c r="G33" i="43"/>
  <c r="N33" i="43" s="1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32" i="43" s="1"/>
  <c r="C38" i="42"/>
  <c r="C40" i="42" s="1"/>
  <c r="M33" i="42"/>
  <c r="L33" i="42"/>
  <c r="K33" i="42"/>
  <c r="J33" i="42"/>
  <c r="I33" i="42"/>
  <c r="G33" i="42"/>
  <c r="N33" i="42" s="1"/>
  <c r="N31" i="42"/>
  <c r="N30" i="42"/>
  <c r="N29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32" i="42" s="1"/>
  <c r="C38" i="41" l="1"/>
  <c r="C40" i="41" s="1"/>
  <c r="M33" i="41"/>
  <c r="L33" i="41"/>
  <c r="K33" i="41"/>
  <c r="J33" i="41"/>
  <c r="I33" i="41"/>
  <c r="G33" i="41"/>
  <c r="N33" i="41" s="1"/>
  <c r="N31" i="41"/>
  <c r="N30" i="41"/>
  <c r="N29" i="4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32" i="41" s="1"/>
  <c r="C38" i="40"/>
  <c r="C40" i="40" s="1"/>
  <c r="M33" i="40"/>
  <c r="L33" i="40"/>
  <c r="K33" i="40"/>
  <c r="J33" i="40"/>
  <c r="I33" i="40"/>
  <c r="G33" i="40"/>
  <c r="N33" i="40" s="1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32" i="40" s="1"/>
  <c r="C38" i="39"/>
  <c r="C40" i="39" s="1"/>
  <c r="M33" i="39"/>
  <c r="L33" i="39"/>
  <c r="K33" i="39"/>
  <c r="J33" i="39"/>
  <c r="I33" i="39"/>
  <c r="G33" i="39"/>
  <c r="N33" i="39" s="1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32" i="39" s="1"/>
  <c r="C38" i="38" l="1"/>
  <c r="C40" i="38" s="1"/>
  <c r="M33" i="38"/>
  <c r="L33" i="38"/>
  <c r="K33" i="38"/>
  <c r="J33" i="38"/>
  <c r="I33" i="38"/>
  <c r="G33" i="38"/>
  <c r="N33" i="38" s="1"/>
  <c r="N31" i="38"/>
  <c r="N30" i="38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32" i="38" s="1"/>
  <c r="C38" i="37"/>
  <c r="C40" i="37" s="1"/>
  <c r="M33" i="37"/>
  <c r="L33" i="37"/>
  <c r="K33" i="37"/>
  <c r="J33" i="37"/>
  <c r="I33" i="37"/>
  <c r="G33" i="37"/>
  <c r="N33" i="37" s="1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32" i="37" s="1"/>
  <c r="C38" i="36" l="1"/>
  <c r="C40" i="36" s="1"/>
  <c r="M33" i="36"/>
  <c r="L33" i="36"/>
  <c r="K33" i="36"/>
  <c r="J33" i="36"/>
  <c r="I33" i="36"/>
  <c r="G33" i="36"/>
  <c r="N33" i="36" s="1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32" i="36" s="1"/>
  <c r="C38" i="35"/>
  <c r="C40" i="35" s="1"/>
  <c r="M33" i="35"/>
  <c r="L33" i="35"/>
  <c r="K33" i="35"/>
  <c r="J33" i="35"/>
  <c r="I33" i="35"/>
  <c r="G33" i="35"/>
  <c r="N33" i="35" s="1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32" i="35" s="1"/>
  <c r="C38" i="34"/>
  <c r="C40" i="34" s="1"/>
  <c r="M33" i="34"/>
  <c r="L33" i="34"/>
  <c r="K33" i="34"/>
  <c r="J33" i="34"/>
  <c r="I33" i="34"/>
  <c r="G33" i="34"/>
  <c r="N33" i="34" s="1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32" i="34" s="1"/>
  <c r="C38" i="33"/>
  <c r="C40" i="33" s="1"/>
  <c r="M33" i="33"/>
  <c r="L33" i="33"/>
  <c r="K33" i="33"/>
  <c r="J33" i="33"/>
  <c r="I33" i="33"/>
  <c r="G33" i="33"/>
  <c r="N33" i="33" s="1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32" i="33" s="1"/>
  <c r="C38" i="32" l="1"/>
  <c r="C40" i="32" s="1"/>
  <c r="M33" i="32"/>
  <c r="L33" i="32"/>
  <c r="K33" i="32"/>
  <c r="J33" i="32"/>
  <c r="I33" i="32"/>
  <c r="G33" i="32"/>
  <c r="N33" i="32" s="1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32" i="32" s="1"/>
  <c r="C38" i="31"/>
  <c r="C40" i="31" s="1"/>
  <c r="M33" i="31"/>
  <c r="L33" i="31"/>
  <c r="K33" i="31"/>
  <c r="J33" i="31"/>
  <c r="I33" i="31"/>
  <c r="G33" i="31"/>
  <c r="N33" i="31" s="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32" i="31" s="1"/>
  <c r="C38" i="30" l="1"/>
  <c r="C40" i="30" s="1"/>
  <c r="M33" i="30"/>
  <c r="L33" i="30"/>
  <c r="K33" i="30"/>
  <c r="J33" i="30"/>
  <c r="I33" i="30"/>
  <c r="G33" i="30"/>
  <c r="N33" i="30" s="1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32" i="30" s="1"/>
  <c r="C38" i="29" l="1"/>
  <c r="C40" i="29" s="1"/>
  <c r="M33" i="29"/>
  <c r="L33" i="29"/>
  <c r="K33" i="29"/>
  <c r="J33" i="29"/>
  <c r="I33" i="29"/>
  <c r="G33" i="29"/>
  <c r="N33" i="29" s="1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32" i="29" s="1"/>
  <c r="C38" i="28"/>
  <c r="C40" i="28" s="1"/>
  <c r="M33" i="28"/>
  <c r="L33" i="28"/>
  <c r="K33" i="28"/>
  <c r="J33" i="28"/>
  <c r="I33" i="28"/>
  <c r="G33" i="28"/>
  <c r="N33" i="28" s="1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32" i="28" s="1"/>
  <c r="C38" i="27" l="1"/>
  <c r="C40" i="27" s="1"/>
  <c r="M33" i="27"/>
  <c r="L33" i="27"/>
  <c r="K33" i="27"/>
  <c r="J33" i="27"/>
  <c r="I33" i="27"/>
  <c r="G33" i="27"/>
  <c r="N33" i="27" s="1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32" i="27" s="1"/>
  <c r="C38" i="26" l="1"/>
  <c r="C40" i="26" s="1"/>
  <c r="M33" i="26"/>
  <c r="L33" i="26"/>
  <c r="K33" i="26"/>
  <c r="J33" i="26"/>
  <c r="I33" i="26"/>
  <c r="G33" i="26"/>
  <c r="N33" i="26" s="1"/>
  <c r="N31" i="26"/>
  <c r="N30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32" i="26" s="1"/>
  <c r="C38" i="25"/>
  <c r="C40" i="25" s="1"/>
  <c r="M33" i="25"/>
  <c r="L33" i="25"/>
  <c r="K33" i="25"/>
  <c r="J33" i="25"/>
  <c r="I33" i="25"/>
  <c r="G33" i="25"/>
  <c r="N33" i="25" s="1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32" i="25" s="1"/>
  <c r="C40" i="24"/>
  <c r="M33" i="24"/>
  <c r="L33" i="24"/>
  <c r="K33" i="24"/>
  <c r="J33" i="24"/>
  <c r="I33" i="24"/>
  <c r="G33" i="24"/>
  <c r="N33" i="24" s="1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32" i="24" s="1"/>
  <c r="C38" i="23"/>
  <c r="C40" i="23" s="1"/>
  <c r="M33" i="23"/>
  <c r="L33" i="23"/>
  <c r="K33" i="23"/>
  <c r="J33" i="23"/>
  <c r="I33" i="23"/>
  <c r="G33" i="23"/>
  <c r="N33" i="23" s="1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32" i="23" s="1"/>
  <c r="C38" i="22" l="1"/>
  <c r="C40" i="22" s="1"/>
  <c r="M33" i="22"/>
  <c r="L33" i="22"/>
  <c r="K33" i="22"/>
  <c r="J33" i="22"/>
  <c r="I33" i="22"/>
  <c r="G33" i="22"/>
  <c r="N33" i="22" s="1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2" i="22" s="1"/>
  <c r="C38" i="21" l="1"/>
  <c r="C40" i="21" s="1"/>
  <c r="M33" i="21"/>
  <c r="L33" i="21"/>
  <c r="K33" i="21"/>
  <c r="J33" i="21"/>
  <c r="I33" i="21"/>
  <c r="G33" i="21"/>
  <c r="N33" i="21" s="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32" i="21" s="1"/>
  <c r="C38" i="20" l="1"/>
  <c r="C40" i="20" s="1"/>
  <c r="M33" i="20"/>
  <c r="L33" i="20"/>
  <c r="K33" i="20"/>
  <c r="J33" i="20"/>
  <c r="I33" i="20"/>
  <c r="G33" i="20"/>
  <c r="N33" i="20" s="1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32" i="20" s="1"/>
  <c r="C38" i="19" l="1"/>
  <c r="C40" i="19" s="1"/>
  <c r="M33" i="19"/>
  <c r="L33" i="19"/>
  <c r="K33" i="19"/>
  <c r="J33" i="19"/>
  <c r="I33" i="19"/>
  <c r="G33" i="19"/>
  <c r="N33" i="19" s="1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32" i="19" s="1"/>
  <c r="C38" i="18" l="1"/>
  <c r="C40" i="18" s="1"/>
  <c r="M33" i="18"/>
  <c r="L33" i="18"/>
  <c r="K33" i="18"/>
  <c r="J33" i="18"/>
  <c r="I33" i="18"/>
  <c r="G33" i="18"/>
  <c r="N33" i="18" s="1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32" i="18" s="1"/>
  <c r="C38" i="17" l="1"/>
  <c r="C40" i="17" s="1"/>
  <c r="M33" i="17"/>
  <c r="L33" i="17"/>
  <c r="K33" i="17"/>
  <c r="J33" i="17"/>
  <c r="I33" i="17"/>
  <c r="G33" i="17"/>
  <c r="N33" i="17" s="1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32" i="17" s="1"/>
  <c r="C38" i="16"/>
  <c r="C40" i="16" s="1"/>
  <c r="M33" i="16"/>
  <c r="L33" i="16"/>
  <c r="K33" i="16"/>
  <c r="J33" i="16"/>
  <c r="I33" i="16"/>
  <c r="G33" i="16"/>
  <c r="N33" i="16" s="1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32" i="16" s="1"/>
  <c r="C38" i="15" l="1"/>
  <c r="C40" i="15" s="1"/>
  <c r="M33" i="15"/>
  <c r="L33" i="15"/>
  <c r="K33" i="15"/>
  <c r="J33" i="15"/>
  <c r="I33" i="15"/>
  <c r="G33" i="15"/>
  <c r="N33" i="15" s="1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2" i="15" s="1"/>
  <c r="C38" i="14" l="1"/>
  <c r="C40" i="14" s="1"/>
  <c r="M33" i="14"/>
  <c r="L33" i="14"/>
  <c r="K33" i="14"/>
  <c r="J33" i="14"/>
  <c r="I33" i="14"/>
  <c r="G33" i="14"/>
  <c r="N33" i="14" s="1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32" i="14" s="1"/>
  <c r="C38" i="13" l="1"/>
  <c r="C40" i="13" s="1"/>
  <c r="M33" i="13"/>
  <c r="L33" i="13"/>
  <c r="K33" i="13"/>
  <c r="J33" i="13"/>
  <c r="I33" i="13"/>
  <c r="G33" i="13"/>
  <c r="N33" i="13" s="1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2" i="13" s="1"/>
  <c r="C38" i="12" l="1"/>
  <c r="C40" i="12" s="1"/>
  <c r="M33" i="12"/>
  <c r="L33" i="12"/>
  <c r="K33" i="12"/>
  <c r="J33" i="12"/>
  <c r="I33" i="12"/>
  <c r="G33" i="12"/>
  <c r="N33" i="12" s="1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32" i="12" s="1"/>
  <c r="C38" i="11"/>
  <c r="C40" i="11" s="1"/>
  <c r="M33" i="11"/>
  <c r="L33" i="11"/>
  <c r="K33" i="11"/>
  <c r="J33" i="11"/>
  <c r="I33" i="11"/>
  <c r="G33" i="11"/>
  <c r="N33" i="11" s="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32" i="11" s="1"/>
  <c r="C38" i="10"/>
  <c r="C40" i="10" s="1"/>
  <c r="M33" i="10"/>
  <c r="L33" i="10"/>
  <c r="K33" i="10"/>
  <c r="J33" i="10"/>
  <c r="I33" i="10"/>
  <c r="G33" i="10"/>
  <c r="N33" i="10" s="1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32" i="10" s="1"/>
  <c r="C38" i="9" l="1"/>
  <c r="C40" i="9" s="1"/>
  <c r="M33" i="9"/>
  <c r="L33" i="9"/>
  <c r="K33" i="9"/>
  <c r="J33" i="9"/>
  <c r="I33" i="9"/>
  <c r="G33" i="9"/>
  <c r="N33" i="9" s="1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2" i="9" s="1"/>
  <c r="C38" i="8" l="1"/>
  <c r="C40" i="8"/>
  <c r="M33" i="8"/>
  <c r="L33" i="8"/>
  <c r="K33" i="8"/>
  <c r="J33" i="8"/>
  <c r="I33" i="8"/>
  <c r="G33" i="8"/>
  <c r="N33" i="8" s="1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2" i="8" s="1"/>
  <c r="C38" i="7" l="1"/>
  <c r="C40" i="7" s="1"/>
  <c r="M33" i="7"/>
  <c r="L33" i="7"/>
  <c r="K33" i="7"/>
  <c r="J33" i="7"/>
  <c r="I33" i="7"/>
  <c r="G33" i="7"/>
  <c r="N33" i="7" s="1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32" i="7" s="1"/>
  <c r="C38" i="6"/>
  <c r="C40" i="6" s="1"/>
  <c r="M33" i="6"/>
  <c r="L33" i="6"/>
  <c r="K33" i="6"/>
  <c r="J33" i="6"/>
  <c r="I33" i="6"/>
  <c r="G33" i="6"/>
  <c r="N33" i="6" s="1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2" i="6" s="1"/>
  <c r="C38" i="5"/>
  <c r="C40" i="5" s="1"/>
  <c r="M33" i="5"/>
  <c r="L33" i="5"/>
  <c r="K33" i="5"/>
  <c r="J33" i="5"/>
  <c r="I33" i="5"/>
  <c r="G33" i="5"/>
  <c r="N33" i="5" s="1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32" i="5" s="1"/>
  <c r="C38" i="4" l="1"/>
  <c r="C40" i="4" s="1"/>
  <c r="M33" i="4"/>
  <c r="L33" i="4"/>
  <c r="K33" i="4"/>
  <c r="J33" i="4"/>
  <c r="I33" i="4"/>
  <c r="G33" i="4"/>
  <c r="N33" i="4" s="1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32" i="4" s="1"/>
  <c r="C38" i="3" l="1"/>
  <c r="C40" i="3"/>
  <c r="M33" i="3"/>
  <c r="L33" i="3"/>
  <c r="K33" i="3"/>
  <c r="J33" i="3"/>
  <c r="I33" i="3"/>
  <c r="G33" i="3"/>
  <c r="N33" i="3" s="1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2" i="3" s="1"/>
  <c r="C40" i="2"/>
  <c r="M33" i="2"/>
  <c r="L33" i="2"/>
  <c r="K33" i="2"/>
  <c r="J33" i="2"/>
  <c r="I33" i="2"/>
  <c r="G33" i="2"/>
  <c r="N33" i="2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32" i="2" s="1"/>
  <c r="C40" i="1"/>
  <c r="M33" i="1"/>
  <c r="L33" i="1"/>
  <c r="K33" i="1"/>
  <c r="J33" i="1"/>
  <c r="I33" i="1"/>
  <c r="G33" i="1"/>
  <c r="N33" i="1" s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2" i="1" s="1"/>
</calcChain>
</file>

<file path=xl/sharedStrings.xml><?xml version="1.0" encoding="utf-8"?>
<sst xmlns="http://schemas.openxmlformats.org/spreadsheetml/2006/main" count="2504" uniqueCount="458">
  <si>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</si>
  <si>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</si>
  <si>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</si>
  <si>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</si>
  <si>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CRISTINA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</si>
  <si>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</si>
  <si>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</si>
  <si>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</si>
  <si>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</si>
  <si>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</si>
  <si>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</si>
  <si>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</si>
  <si>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</si>
  <si>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</si>
  <si>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</si>
  <si>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</si>
  <si>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</si>
  <si>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</si>
  <si>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</si>
  <si>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</si>
  <si>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</si>
  <si>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</si>
  <si>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</si>
  <si>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</si>
  <si>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</si>
  <si>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</si>
  <si>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</si>
  <si>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</si>
  <si>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</si>
  <si>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GECKO  TRAIL AVENTURAS SA</t>
  </si>
  <si>
    <t>SARAH</t>
  </si>
  <si>
    <t xml:space="preserve">VIAJES CAMINO DEL SOL S.A </t>
  </si>
  <si>
    <t>HELSE</t>
  </si>
  <si>
    <t>FREDERICK</t>
  </si>
  <si>
    <t>MURALI VENKATRAO</t>
  </si>
  <si>
    <t xml:space="preserve">DESTINO TROPICAL DT S.A </t>
  </si>
  <si>
    <t xml:space="preserve">DESTINO TROPICAL D T S.A </t>
  </si>
  <si>
    <t>GECKO  TRAIL AVENTURAS S.A</t>
  </si>
  <si>
    <t xml:space="preserve">RAABEE ALEXANDER </t>
  </si>
  <si>
    <t xml:space="preserve">WKE </t>
  </si>
  <si>
    <t>CESAR</t>
  </si>
  <si>
    <t>PM</t>
  </si>
  <si>
    <t>MONKEY TOURS</t>
  </si>
  <si>
    <t>HENRY ARIAS</t>
  </si>
  <si>
    <t>PRO REPUESTOS PHI S.A</t>
  </si>
  <si>
    <t>KEITH RAMIREZ</t>
  </si>
  <si>
    <t>ICE</t>
  </si>
  <si>
    <t>MELVIN AGÜERO</t>
  </si>
  <si>
    <t>BRITT CR</t>
  </si>
  <si>
    <t>DAVID UREÑA</t>
  </si>
  <si>
    <t>WKE</t>
  </si>
  <si>
    <t>BEBIDAS</t>
  </si>
  <si>
    <t>NOTA: FACTURA #48788 SE ANULÓ POR ERROR AL CONFECCIONARSE</t>
  </si>
  <si>
    <t>CAFÉ REY</t>
  </si>
  <si>
    <t>ALVARO PACHECO</t>
  </si>
  <si>
    <t>JORGE DELGADO</t>
  </si>
  <si>
    <t>INA</t>
  </si>
  <si>
    <t>STEPHANIE</t>
  </si>
  <si>
    <t>LUIS EDUARDO CALDERÓN DIAZ</t>
  </si>
  <si>
    <t>LIBRERÍA LEHMANN</t>
  </si>
  <si>
    <t>SONIA NISTRAL</t>
  </si>
  <si>
    <t>SUPLIDENT</t>
  </si>
  <si>
    <t>I.C.E.</t>
  </si>
  <si>
    <t>COPRODESA</t>
  </si>
  <si>
    <t>MANUEL JIMENEZ</t>
  </si>
  <si>
    <t>FEDERICO CHACON</t>
  </si>
  <si>
    <t xml:space="preserve">DANIEL </t>
  </si>
  <si>
    <t>TF</t>
  </si>
  <si>
    <t>EL EFECTIVO DE ESTE TURNO LLEVA UN NUMERO DE FACTURA INCORRECTO (48780)</t>
  </si>
  <si>
    <t>EL CORRECTO ES EL 48790-DANIEL</t>
  </si>
  <si>
    <t>MELVIN MATARRITA</t>
  </si>
  <si>
    <t xml:space="preserve">CO- SAVA </t>
  </si>
  <si>
    <t>CARLOS ALVARADO</t>
  </si>
  <si>
    <t>JAVIER CORRALES</t>
  </si>
  <si>
    <t>ARLENE SALGADO</t>
  </si>
  <si>
    <t>T7NJ12</t>
  </si>
  <si>
    <t>CAMINANDO COSTA RICA</t>
  </si>
  <si>
    <t>LA FACTURA NÚMERO 48800 SE ENCUENTRA NULA POR ERROR AL DIGITAR UN ARTÍCULO.</t>
  </si>
  <si>
    <t>V # 5806</t>
  </si>
  <si>
    <t>JALIL</t>
  </si>
  <si>
    <t>V=5807-08</t>
  </si>
  <si>
    <t xml:space="preserve">IRENE  QUIROS </t>
  </si>
  <si>
    <t>FEDERICO</t>
  </si>
  <si>
    <t>CARLOS MATA GARRO</t>
  </si>
  <si>
    <t xml:space="preserve">I.C.E </t>
  </si>
  <si>
    <t xml:space="preserve">MARK COLAS </t>
  </si>
  <si>
    <t>V=5809</t>
  </si>
  <si>
    <t>JOHN</t>
  </si>
  <si>
    <t xml:space="preserve">JUNTA ADMINISTRATIVA  INST.HELEN  KELLER </t>
  </si>
  <si>
    <t>DANIEL</t>
  </si>
  <si>
    <t>AM/PM</t>
  </si>
  <si>
    <t>FACTURA # 48808 NULA POR FALTA DE INFORMACION EN LA FACTURA</t>
  </si>
  <si>
    <t xml:space="preserve">SONIA NISTAL </t>
  </si>
  <si>
    <t>V=5810</t>
  </si>
  <si>
    <t>V=5811</t>
  </si>
  <si>
    <t>JOSE</t>
  </si>
  <si>
    <t>INT</t>
  </si>
  <si>
    <t xml:space="preserve">FERNANDO SANABRIA </t>
  </si>
  <si>
    <t>WKN</t>
  </si>
  <si>
    <t>FAVOR ANULAR FACTURA# 48812 POR UN ERROR AL FACTURAR</t>
  </si>
  <si>
    <t>SALLY GEORGE</t>
  </si>
  <si>
    <t>V=5812</t>
  </si>
  <si>
    <t>JALIL BENAISSA</t>
  </si>
  <si>
    <t>V=5813</t>
  </si>
  <si>
    <t>SIOBHAN OLEARY</t>
  </si>
  <si>
    <t>CLC</t>
  </si>
  <si>
    <t xml:space="preserve">PATRIC ESCOLAS </t>
  </si>
  <si>
    <t>JUNIOR CHINCHILLA</t>
  </si>
  <si>
    <t xml:space="preserve"> AFFORDABLE RENT A CAR</t>
  </si>
  <si>
    <t>V#5814</t>
  </si>
  <si>
    <t>PATRICK ESCOLAS</t>
  </si>
  <si>
    <t>JUANA ESCOBAR</t>
  </si>
  <si>
    <t>VANESSSA ALI</t>
  </si>
  <si>
    <t>STEVE JACOBS</t>
  </si>
  <si>
    <t>JOYCE BOWMAN</t>
  </si>
  <si>
    <t>MARIO</t>
  </si>
  <si>
    <t>VESA</t>
  </si>
  <si>
    <t>GRUPO EXPLORE</t>
  </si>
  <si>
    <t>ORBITZ</t>
  </si>
  <si>
    <t>MARCIA RODRIGUEZ</t>
  </si>
  <si>
    <t>COAST TO COAST</t>
  </si>
  <si>
    <t>PETER ROBINSON</t>
  </si>
  <si>
    <t>RAFAEL N</t>
  </si>
  <si>
    <t>MAURICIO ESPINOZA</t>
  </si>
  <si>
    <t>RAYMOND WOLOSZYN</t>
  </si>
  <si>
    <t>FRANCINE VANHELST</t>
  </si>
  <si>
    <t>PEDRO</t>
  </si>
  <si>
    <t>.</t>
  </si>
  <si>
    <t>FACTURA # 48839 NULA POR ERROR AL DIGITAR</t>
  </si>
  <si>
    <t>INMOVILIARIA CORP. MARQUESA LFSA</t>
  </si>
  <si>
    <t>WOLFGANG</t>
  </si>
  <si>
    <t>BERNAL</t>
  </si>
  <si>
    <t>IREMSA</t>
  </si>
  <si>
    <t>MELVIN</t>
  </si>
  <si>
    <t>GABRIELA</t>
  </si>
  <si>
    <t>FACTURA # 48847 NULA PORQUE SE DUPLICO</t>
  </si>
  <si>
    <t>MRS. SHALLER</t>
  </si>
  <si>
    <t>SENDEROS DE COSTA RICA</t>
  </si>
  <si>
    <t>DAVID SANDERSON</t>
  </si>
  <si>
    <t>JUANA PEREZ</t>
  </si>
  <si>
    <t>RALLYDECENTROAMERICA</t>
  </si>
  <si>
    <t>BERNAL QUESADA</t>
  </si>
  <si>
    <t>FACTURA#48853 NULA POR ERROR AL DIGITAR</t>
  </si>
  <si>
    <t>CAFÉ BRITT CR</t>
  </si>
  <si>
    <t>HENRY GARCIA</t>
  </si>
  <si>
    <t>SIBU TOURS</t>
  </si>
  <si>
    <t>DIEGO SANDI</t>
  </si>
  <si>
    <t>I.C.E</t>
  </si>
  <si>
    <t>FRANCISCO GONZALES</t>
  </si>
  <si>
    <t xml:space="preserve">CAFÉ EL REY S.A </t>
  </si>
  <si>
    <t>UCR</t>
  </si>
  <si>
    <t xml:space="preserve">UCR </t>
  </si>
  <si>
    <t xml:space="preserve">GREIVIN CECILIANO </t>
  </si>
  <si>
    <t xml:space="preserve">EDGAR MENA </t>
  </si>
  <si>
    <t xml:space="preserve">DAVID SANDERSON </t>
  </si>
  <si>
    <t>MONICA</t>
  </si>
  <si>
    <t>CHIRURGIENS</t>
  </si>
  <si>
    <t xml:space="preserve">ECOLE VIAJES S.A </t>
  </si>
  <si>
    <t>ROSMY</t>
  </si>
  <si>
    <t>FACTURA#48865 NULA POR ERROR AL CONFECCIONARSE</t>
  </si>
  <si>
    <t>CO GAROLY</t>
  </si>
  <si>
    <t>TOBY</t>
  </si>
  <si>
    <t>GECKO TRAIL</t>
  </si>
  <si>
    <t>ARMANDO</t>
  </si>
  <si>
    <t>IMPERSA</t>
  </si>
  <si>
    <t>HAVIV</t>
  </si>
  <si>
    <t>V= 5815</t>
  </si>
  <si>
    <t>GUSTAVO SALAZAR</t>
  </si>
  <si>
    <t>AGROCOMERCIAL DE GRECIA</t>
  </si>
  <si>
    <t>ROBERT</t>
  </si>
  <si>
    <t>MATTHEW</t>
  </si>
  <si>
    <t>PABLO</t>
  </si>
  <si>
    <t>DISCOVERY TRAVEL</t>
  </si>
  <si>
    <t>CAMINO TRAVEL</t>
  </si>
  <si>
    <t>SUSAN ROJAS</t>
  </si>
  <si>
    <t>CORPORATIVO</t>
  </si>
  <si>
    <t>EXPEDIA</t>
  </si>
  <si>
    <t>CECILIA VIVEIROS</t>
  </si>
  <si>
    <t>WILLIAM PEPELKO</t>
  </si>
  <si>
    <t>WUC</t>
  </si>
  <si>
    <t>FOTOGRAFIA 04</t>
  </si>
  <si>
    <t>TALBOT PATRICK</t>
  </si>
  <si>
    <t>PEGGY BARRET</t>
  </si>
  <si>
    <t>EXPEDICIONES TROPICALES</t>
  </si>
  <si>
    <t>DOROTHEE COUTURE</t>
  </si>
  <si>
    <t>DIEGO GARCIA MOLINERO</t>
  </si>
  <si>
    <t>INVERSIONES TURISTICAS MAPACHE</t>
  </si>
  <si>
    <t xml:space="preserve">ROBERT CHACON </t>
  </si>
  <si>
    <t>ARA TOURS</t>
  </si>
  <si>
    <t>JUAN PABLO RIOS</t>
  </si>
  <si>
    <t>REBECA MARTINEZ</t>
  </si>
  <si>
    <t xml:space="preserve">LIDIETH MURILLO </t>
  </si>
  <si>
    <t>CAROL DUTCH</t>
  </si>
  <si>
    <t>PARAISO VERDE</t>
  </si>
  <si>
    <t xml:space="preserve">WUC </t>
  </si>
  <si>
    <t>JULIO CESAR</t>
  </si>
  <si>
    <t>JOHEL GARITA</t>
  </si>
  <si>
    <t>ENRIQUE SEVILLA</t>
  </si>
  <si>
    <t>CO-GRUPO PAMPA</t>
  </si>
  <si>
    <t>ALBERTO</t>
  </si>
  <si>
    <t xml:space="preserve">ISABEL DELGADO </t>
  </si>
  <si>
    <t>MATTHEW KRACHT</t>
  </si>
  <si>
    <t xml:space="preserve">HERBERTH </t>
  </si>
  <si>
    <t xml:space="preserve">TF </t>
  </si>
  <si>
    <t>MAIJA MEI</t>
  </si>
  <si>
    <t>V=5816</t>
  </si>
  <si>
    <t>MARK</t>
  </si>
  <si>
    <t>CÉSAR</t>
  </si>
  <si>
    <t>YULIAN PIEDRA</t>
  </si>
  <si>
    <t>ROY RAMIREZ</t>
  </si>
  <si>
    <t>CR OPEN TOURS</t>
  </si>
  <si>
    <t>ECOTOURS</t>
  </si>
  <si>
    <t>HARRY CASTRO</t>
  </si>
  <si>
    <t>ROBERTO</t>
  </si>
  <si>
    <t>GERALD SISSON</t>
  </si>
  <si>
    <t>MATTHEW PARFITT</t>
  </si>
  <si>
    <t>AMMY PATTEL</t>
  </si>
  <si>
    <t>GRUPO EXPLORE QCC</t>
  </si>
  <si>
    <t>JOHN DOBROWOLSKI</t>
  </si>
  <si>
    <t>AVENTURAS TIERRA VERDE</t>
  </si>
  <si>
    <t>AMET LEITON</t>
  </si>
  <si>
    <t>MATHEW KRACHT</t>
  </si>
  <si>
    <t>CAFÉ BRITT</t>
  </si>
  <si>
    <t>JORGE SANCHEZ VILLALOBOS</t>
  </si>
  <si>
    <t>INTERNET</t>
  </si>
  <si>
    <t>DAVID</t>
  </si>
  <si>
    <t>NADYA</t>
  </si>
  <si>
    <t>ANNA</t>
  </si>
  <si>
    <t>V # 5817</t>
  </si>
  <si>
    <t>V # 5818</t>
  </si>
  <si>
    <t>ESPERE</t>
  </si>
  <si>
    <t>CR DECOUVERTE</t>
  </si>
  <si>
    <t>TICO VIAJERO EXPRESS</t>
  </si>
  <si>
    <t>MATHEW</t>
  </si>
  <si>
    <t>CARE EL REY</t>
  </si>
  <si>
    <t>CO</t>
  </si>
  <si>
    <t>SANTIAGO HERRERA</t>
  </si>
  <si>
    <t>IVAN</t>
  </si>
  <si>
    <t xml:space="preserve">ANA RIVERA </t>
  </si>
  <si>
    <t>VIAJES CARRETICA VC S.A.</t>
  </si>
  <si>
    <t>EILYN ORDOÑEZ SANCHEZ</t>
  </si>
  <si>
    <t>SANTIAGO MORA RAMIREZ</t>
  </si>
  <si>
    <t>FRANCINI SALAS</t>
  </si>
  <si>
    <t xml:space="preserve">KRISTY / ANA </t>
  </si>
  <si>
    <t>V=5819-20-21</t>
  </si>
  <si>
    <t>VICTOR</t>
  </si>
  <si>
    <t>EN UN NSOBRE VAN LOS $ 660</t>
  </si>
  <si>
    <t>Y EN OTRO LOS 16842 COLONES PORQUE NO CABIAN EN LA CAJA-DANIEL</t>
  </si>
  <si>
    <t>SUN</t>
  </si>
  <si>
    <t>V # 5822</t>
  </si>
  <si>
    <t>YANA</t>
  </si>
  <si>
    <t>ENRIQUE</t>
  </si>
  <si>
    <t>CHRISTIAN</t>
  </si>
  <si>
    <t>KIMBERLY</t>
  </si>
  <si>
    <t>ELEONOR</t>
  </si>
  <si>
    <t>ADRIEN</t>
  </si>
  <si>
    <t>EXP</t>
  </si>
  <si>
    <t>PHILIPPE</t>
  </si>
  <si>
    <t>MATHILDE</t>
  </si>
  <si>
    <t>JENIFFER</t>
  </si>
  <si>
    <t>DESAFIO MONTEVERDE</t>
  </si>
  <si>
    <t>MICHAEL</t>
  </si>
  <si>
    <t>JAMES</t>
  </si>
  <si>
    <t>DESAFIO FORTUNA</t>
  </si>
  <si>
    <t>LUZ MARIA DIAZ</t>
  </si>
  <si>
    <t>JOAQUIN YGLESIAS PIZA</t>
  </si>
  <si>
    <t>PADDLES AND PEDALS</t>
  </si>
  <si>
    <t>MANUEL ALFARO</t>
  </si>
  <si>
    <t>VIRGINIA DE ANDRADE</t>
  </si>
  <si>
    <t>MARCELO ALVIM</t>
  </si>
  <si>
    <t>MELISSA ACKER</t>
  </si>
  <si>
    <t>ROBERTO MARTINEZ</t>
  </si>
  <si>
    <t>DANIELA</t>
  </si>
  <si>
    <t>GRACIELA CAMBRONERO</t>
  </si>
  <si>
    <t xml:space="preserve">CRISTINA </t>
  </si>
  <si>
    <t xml:space="preserve">CAROLINA DIAZ </t>
  </si>
  <si>
    <t>V=5823</t>
  </si>
  <si>
    <t>KATHIA BROWN</t>
  </si>
  <si>
    <t xml:space="preserve">KARLA PORTUGUEZ </t>
  </si>
  <si>
    <t>JOEL</t>
  </si>
  <si>
    <t>V=5825</t>
  </si>
  <si>
    <t>MIGDALIA</t>
  </si>
  <si>
    <t>FACTURA # 48974 NULA POR ERROR EN LA DISTRIBUCION DE HABITACIONES</t>
  </si>
  <si>
    <t>EMERSON</t>
  </si>
  <si>
    <t>NATALIA</t>
  </si>
  <si>
    <t>ACARREOS Y EXCAVACIONES SALAZAR</t>
  </si>
  <si>
    <t>XINIA</t>
  </si>
  <si>
    <t>LUIS GOMEZ</t>
  </si>
  <si>
    <t>FACTURA # 48977 NULA POR ERROR AL FACTURAR</t>
  </si>
  <si>
    <t>HENRY</t>
  </si>
  <si>
    <t xml:space="preserve">GUILLERMO  ROJAS </t>
  </si>
  <si>
    <t xml:space="preserve">DANIEL MULLER </t>
  </si>
  <si>
    <t xml:space="preserve">UNIVERSAL TORNILLOS Y H S.A </t>
  </si>
  <si>
    <t xml:space="preserve">CAROLINA CASTELLON  </t>
  </si>
  <si>
    <t>GUILLERMO BEITA</t>
  </si>
  <si>
    <t>MATEO</t>
  </si>
  <si>
    <t xml:space="preserve">LUIS ENRIQUE </t>
  </si>
  <si>
    <t>PAX ADICIONAL</t>
  </si>
  <si>
    <t>KOLIN KNAPP</t>
  </si>
  <si>
    <t>JAVIER QUESADA</t>
  </si>
  <si>
    <t>SYLVIA LOAIZA</t>
  </si>
  <si>
    <t>ALBERTO CHAVES PORRAS</t>
  </si>
  <si>
    <t>BOOKING.COM</t>
  </si>
  <si>
    <t>SE ENVIAN ADICIONALES 35 COLONES, POR LO QUE SERÍAN 121300 COLONES LOS QUE SE ENVÍAN.</t>
  </si>
  <si>
    <t>GINA LAZAR</t>
  </si>
  <si>
    <t>V=5826</t>
  </si>
  <si>
    <t xml:space="preserve">EDUARDO STELLER QUIROS </t>
  </si>
  <si>
    <t xml:space="preserve">ED JACKSON </t>
  </si>
  <si>
    <t>CEDRIC LANCR</t>
  </si>
  <si>
    <t>SERGI GORDILLO</t>
  </si>
  <si>
    <t>SERGIO GORDILLO</t>
  </si>
  <si>
    <t>ASUAIRE S.A</t>
  </si>
  <si>
    <t>GINA SALAZAR</t>
  </si>
  <si>
    <t>GRUPO EXPLORE CC</t>
  </si>
  <si>
    <t>ALLISON FARRINGTON</t>
  </si>
  <si>
    <t xml:space="preserve">EXPEDIA </t>
  </si>
  <si>
    <t>V=5828</t>
  </si>
  <si>
    <t xml:space="preserve">HARRY CASTRO ROJAS </t>
  </si>
  <si>
    <t xml:space="preserve">ECOTOURS </t>
  </si>
  <si>
    <t>SANDRA SANTANA</t>
  </si>
  <si>
    <t>ANA RIVERA</t>
  </si>
  <si>
    <t>HANZHEN SUN</t>
  </si>
  <si>
    <t>DANIEL MELLER</t>
  </si>
  <si>
    <t>MARCEL AGUILAR</t>
  </si>
  <si>
    <t>PABLO ALFARO</t>
  </si>
  <si>
    <t>IVAN G</t>
  </si>
  <si>
    <t xml:space="preserve">KOLIN </t>
  </si>
  <si>
    <t>LUIS QUESADA</t>
  </si>
  <si>
    <t>HELISERVICIOS AEROBELL</t>
  </si>
  <si>
    <t>JUAN C BOGANTES</t>
  </si>
  <si>
    <t>LAB STEIN</t>
  </si>
  <si>
    <t>TIPS S.A</t>
  </si>
  <si>
    <t>GUSTAVO HERRERA</t>
  </si>
  <si>
    <t>CHIAFONG Y CIA SRL</t>
  </si>
  <si>
    <t>JORGE GARITA</t>
  </si>
  <si>
    <t>FACT #49017 SE ANULÓ POR ERROR AL CONFECCIONARSE</t>
  </si>
  <si>
    <t>ERNESTO</t>
  </si>
  <si>
    <t>VOUCHER #288576 SE ANULO POR ERROR AL COBRAR</t>
  </si>
  <si>
    <t xml:space="preserve">ILEANA CAMPOS </t>
  </si>
  <si>
    <t xml:space="preserve">MARTHA OSPINO </t>
  </si>
  <si>
    <t>LABORATORIO STEIN</t>
  </si>
  <si>
    <t xml:space="preserve">WHITNEY BURNSIDE </t>
  </si>
  <si>
    <t xml:space="preserve">ORBITZ </t>
  </si>
  <si>
    <t>PATHY TATUM</t>
  </si>
  <si>
    <t xml:space="preserve">GREEN WAY </t>
  </si>
  <si>
    <t xml:space="preserve">GRUPO WAYLAND </t>
  </si>
  <si>
    <t xml:space="preserve">COSTA RICAN RESOURCE CRR S.A </t>
  </si>
  <si>
    <t>JESSICA</t>
  </si>
  <si>
    <t>GRUPO MUC</t>
  </si>
  <si>
    <t>BI CR</t>
  </si>
  <si>
    <t>ALLAN LORIA CARVAJAL</t>
  </si>
  <si>
    <t>CO I.C.E.</t>
  </si>
  <si>
    <t>CO- C.C.S.S.</t>
  </si>
  <si>
    <t>CO- CAFÉ BRITT</t>
  </si>
  <si>
    <t>SERGIO CASTILLO</t>
  </si>
  <si>
    <t>EDGAR MENA</t>
  </si>
  <si>
    <t>CCSS</t>
  </si>
  <si>
    <t>CRISTHIAN SALAS</t>
  </si>
  <si>
    <t>SALVADORA</t>
  </si>
  <si>
    <t xml:space="preserve">ARMANDO DODERO </t>
  </si>
  <si>
    <t>CO- IMPERSA</t>
  </si>
  <si>
    <t>CO- COSTA RICA COFFEE EXPORT S.A.</t>
  </si>
  <si>
    <t>ANA GABRIELA  HDZ</t>
  </si>
  <si>
    <t>CO - INA</t>
  </si>
  <si>
    <t>DIEGO UGALDE</t>
  </si>
  <si>
    <t xml:space="preserve">RICHARD BOWDEN </t>
  </si>
  <si>
    <t>ECO - TICO S.A.</t>
  </si>
  <si>
    <t xml:space="preserve">TATIANA STARKOVA </t>
  </si>
  <si>
    <t>BOOKING</t>
  </si>
  <si>
    <t>FACTURA # 49044  SE ANULA DEBIDO A UN ERROR EN LA DISTRIBUCION DE LAS HABITACIONES</t>
  </si>
  <si>
    <t>ERNESTO CHAVEZ</t>
  </si>
  <si>
    <t xml:space="preserve">MIDEPLAN </t>
  </si>
  <si>
    <t>REGADAR INTERNACIONAL</t>
  </si>
  <si>
    <t>ZULY</t>
  </si>
  <si>
    <t>LINDA</t>
  </si>
  <si>
    <t>CARLOS</t>
  </si>
  <si>
    <t xml:space="preserve">JOSE GUTIERRES </t>
  </si>
  <si>
    <t>GUTIS LIMITADA</t>
  </si>
  <si>
    <t xml:space="preserve">BEBIDAS </t>
  </si>
  <si>
    <t>PAOLA</t>
  </si>
  <si>
    <t xml:space="preserve">ADRIANA CHINCHILLA MONGE </t>
  </si>
  <si>
    <t>GUSTAVO</t>
  </si>
  <si>
    <t>MAURICIO</t>
  </si>
  <si>
    <t>INDUSTRIAL NACIONALES CCA X.A.</t>
  </si>
  <si>
    <t>GILBERTO</t>
  </si>
  <si>
    <t>MONKEY TOURS 1-101-576694 S.A</t>
  </si>
  <si>
    <t>HARRY</t>
  </si>
  <si>
    <t>STEF</t>
  </si>
  <si>
    <t>FRANCESCO</t>
  </si>
  <si>
    <t>SUSAN</t>
  </si>
  <si>
    <t>JOSE - CRIS</t>
  </si>
  <si>
    <t>V # 5831</t>
  </si>
  <si>
    <t>MAUREN</t>
  </si>
  <si>
    <t xml:space="preserve">CAROLINA </t>
  </si>
  <si>
    <t xml:space="preserve">ANDRES ORTEGA </t>
  </si>
  <si>
    <t xml:space="preserve">GUIDO MORA </t>
  </si>
  <si>
    <t xml:space="preserve">ADRIANA MONGE </t>
  </si>
  <si>
    <t xml:space="preserve">STEPHANIE </t>
  </si>
  <si>
    <t>LINSEY GRANADOS</t>
  </si>
  <si>
    <t>PAOLA SANTAMARIA</t>
  </si>
  <si>
    <t>MUC</t>
  </si>
  <si>
    <t xml:space="preserve">PAOLA </t>
  </si>
  <si>
    <t>LEYDY LOPEZ VINDAS</t>
  </si>
  <si>
    <t>MIKI JONES</t>
  </si>
  <si>
    <t>V=5833-5834-5835</t>
  </si>
  <si>
    <t>PAULINA KAM</t>
  </si>
  <si>
    <t>ERIC ST LAURENT</t>
  </si>
  <si>
    <t>ILAN ISZAK</t>
  </si>
  <si>
    <t>BRIANNA BAO</t>
  </si>
  <si>
    <t>KATIE HOPE</t>
  </si>
  <si>
    <t>DESAFIO LA FORTUNA</t>
  </si>
  <si>
    <t>PV 06</t>
  </si>
  <si>
    <t>HOUDELAT</t>
  </si>
  <si>
    <t>TRAVEL EXCELLENCE</t>
  </si>
  <si>
    <t>DEVIS GUAITOLI</t>
  </si>
  <si>
    <t xml:space="preserve">VICTOR SALAZAR </t>
  </si>
  <si>
    <t xml:space="preserve">BAC SAN JOSE </t>
  </si>
  <si>
    <t xml:space="preserve"> JOSE NARANJO</t>
  </si>
  <si>
    <t>CARLOS BREUSTER</t>
  </si>
  <si>
    <t xml:space="preserve">JOSE CERDAS </t>
  </si>
  <si>
    <t>HERBAX</t>
  </si>
  <si>
    <t xml:space="preserve">LUIS GRANADOS </t>
  </si>
  <si>
    <t xml:space="preserve">JUAN CAMACHO </t>
  </si>
  <si>
    <t xml:space="preserve">MIKI JONES </t>
  </si>
  <si>
    <t xml:space="preserve">ANYWHERE </t>
  </si>
  <si>
    <t>VARIOS</t>
  </si>
  <si>
    <t>FACTURA 49097 SE ANULA POR ERROR AL DIGITAR. GRACIAS</t>
  </si>
  <si>
    <t>DAVIS MUJICA</t>
  </si>
  <si>
    <t>CORP. CIAS. AGROIND. CCA. SA</t>
  </si>
  <si>
    <t>FEDERICO SEGNINI</t>
  </si>
  <si>
    <t>ANA GABRIELA HERNANDEZ</t>
  </si>
  <si>
    <t>AMERICAN ICE CREAM</t>
  </si>
  <si>
    <t>MIGUEL MCDONALDS</t>
  </si>
  <si>
    <t>AMANDA GELINEAU</t>
  </si>
  <si>
    <t>JASON BROWN</t>
  </si>
  <si>
    <t>PAUL SOMMERS</t>
  </si>
  <si>
    <t>DIST. LA FLORIDA</t>
  </si>
  <si>
    <t>MANUEL AGUILAR</t>
  </si>
  <si>
    <t>BRADLEY JOHNSON</t>
  </si>
  <si>
    <t>FACTURA 49113 NULA POR ERROR AL DIGITAR</t>
  </si>
  <si>
    <t>ANYWHERE</t>
  </si>
  <si>
    <t>BITTY</t>
  </si>
  <si>
    <t>STEVE</t>
  </si>
  <si>
    <t>ABBY</t>
  </si>
  <si>
    <t>KATERINE</t>
  </si>
  <si>
    <t>ERIC</t>
  </si>
  <si>
    <t>PATRICK</t>
  </si>
  <si>
    <t>LINDSEY</t>
  </si>
  <si>
    <t>FACTURA 49121 NULA POR ERROR AL DIGITAR</t>
  </si>
  <si>
    <t>ARTURO</t>
  </si>
  <si>
    <t>WALTER</t>
  </si>
  <si>
    <t>BRYAN</t>
  </si>
  <si>
    <t>LUKAS</t>
  </si>
  <si>
    <t>AMAZILIA TRAVEL</t>
  </si>
  <si>
    <t>EVELYN</t>
  </si>
  <si>
    <t>I.N.A.</t>
  </si>
  <si>
    <t>MONIKA</t>
  </si>
  <si>
    <t>FACTURA 49122 NULA POR ERROR AL DIGITAR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</si>
</sst>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₡&quot;#,##0.00"/>
    <numFmt numFmtId="165" formatCode="[$₡-140A]#,##0.00"/>
    <numFmt numFmtId="166" formatCode="#,##0.00;[Red]#,##0.00"/>
    <numFmt numFmtId="167" formatCode="&quot;₡&quot;#,##0.00;[Red]&quot;₡&quot;#,##0.00"/>
    <numFmt numFmtId="168" formatCode="[$$-540A]#,##0.00"/>
    <numFmt numFmtId="169" formatCode="[$$-409]#,##0.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6" fontId="1" fillId="3" borderId="6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top" readingOrder="1"/>
    </xf>
    <xf numFmtId="0" fontId="8" fillId="2" borderId="8" xfId="0" applyFont="1" applyFill="1" applyBorder="1" applyAlignment="1">
      <alignment horizontal="left" vertical="top" readingOrder="1"/>
    </xf>
    <xf numFmtId="0" fontId="8" fillId="2" borderId="9" xfId="0" applyFont="1" applyFill="1" applyBorder="1" applyAlignment="1">
      <alignment horizontal="left" vertical="top" readingOrder="1"/>
    </xf>
    <xf numFmtId="168" fontId="1" fillId="2" borderId="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left" vertical="top" readingOrder="1"/>
    </xf>
    <xf numFmtId="0" fontId="8" fillId="2" borderId="0" xfId="0" applyFont="1" applyFill="1" applyBorder="1" applyAlignment="1">
      <alignment horizontal="left" vertical="top" readingOrder="1"/>
    </xf>
    <xf numFmtId="0" fontId="8" fillId="2" borderId="11" xfId="0" applyFont="1" applyFill="1" applyBorder="1" applyAlignment="1">
      <alignment horizontal="left" vertical="top" readingOrder="1"/>
    </xf>
    <xf numFmtId="169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top" readingOrder="1"/>
    </xf>
    <xf numFmtId="0" fontId="8" fillId="2" borderId="13" xfId="0" applyFont="1" applyFill="1" applyBorder="1" applyAlignment="1">
      <alignment horizontal="left" vertical="top" readingOrder="1"/>
    </xf>
    <xf numFmtId="0" fontId="8" fillId="2" borderId="14" xfId="0" applyFont="1" applyFill="1" applyBorder="1" applyAlignment="1">
      <alignment horizontal="left" vertical="top" readingOrder="1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F12" sqref="F12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25"/>
      <c r="E3" s="225" t="s">
        <v>89</v>
      </c>
      <c r="F3" s="11"/>
      <c r="G3" s="12"/>
      <c r="H3" s="5"/>
      <c r="I3" s="1"/>
      <c r="J3" s="13"/>
      <c r="K3" s="14" t="s">
        <v>5</v>
      </c>
      <c r="L3" s="15">
        <v>41759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441</v>
      </c>
      <c r="C6" s="1" t="s">
        <v>440</v>
      </c>
      <c r="D6" s="19">
        <v>41734</v>
      </c>
      <c r="E6" s="19">
        <v>41736</v>
      </c>
      <c r="F6" s="18">
        <v>49114</v>
      </c>
      <c r="G6" s="20">
        <v>56680</v>
      </c>
      <c r="H6" s="21"/>
      <c r="I6" s="21"/>
      <c r="J6" s="21"/>
      <c r="K6" s="20"/>
      <c r="L6" s="20">
        <v>56680</v>
      </c>
      <c r="M6" s="20"/>
      <c r="N6" s="22">
        <f>G6+I6</f>
        <v>56680</v>
      </c>
    </row>
    <row r="7" spans="1:14" x14ac:dyDescent="0.25">
      <c r="A7" s="18"/>
      <c r="B7" s="1" t="s">
        <v>442</v>
      </c>
      <c r="C7" s="1" t="s">
        <v>440</v>
      </c>
      <c r="D7" s="19">
        <v>41740</v>
      </c>
      <c r="E7" s="19">
        <v>41742</v>
      </c>
      <c r="F7" s="18">
        <v>49115</v>
      </c>
      <c r="G7" s="20">
        <v>62130</v>
      </c>
      <c r="H7" s="21"/>
      <c r="I7" s="21"/>
      <c r="J7" s="21"/>
      <c r="K7" s="20"/>
      <c r="L7" s="20">
        <v>62130</v>
      </c>
      <c r="M7" s="20"/>
      <c r="N7" s="22">
        <f t="shared" ref="N7:N31" si="0">G7+I7</f>
        <v>62130</v>
      </c>
    </row>
    <row r="8" spans="1:14" x14ac:dyDescent="0.25">
      <c r="A8" s="18"/>
      <c r="B8" s="1" t="s">
        <v>443</v>
      </c>
      <c r="C8" s="1" t="s">
        <v>440</v>
      </c>
      <c r="D8" s="19">
        <v>41735</v>
      </c>
      <c r="E8" s="19">
        <v>41736</v>
      </c>
      <c r="F8" s="18">
        <v>49116</v>
      </c>
      <c r="G8" s="20">
        <v>19075</v>
      </c>
      <c r="H8" s="21"/>
      <c r="I8" s="21"/>
      <c r="J8" s="21"/>
      <c r="K8" s="20"/>
      <c r="L8" s="20">
        <v>19075</v>
      </c>
      <c r="M8" s="20"/>
      <c r="N8" s="22">
        <f t="shared" si="0"/>
        <v>19075</v>
      </c>
    </row>
    <row r="9" spans="1:14" x14ac:dyDescent="0.25">
      <c r="A9" s="18"/>
      <c r="B9" s="1" t="s">
        <v>444</v>
      </c>
      <c r="C9" s="1" t="s">
        <v>440</v>
      </c>
      <c r="D9" s="19">
        <v>41740</v>
      </c>
      <c r="E9" s="19">
        <v>41741</v>
      </c>
      <c r="F9" s="18">
        <v>49117</v>
      </c>
      <c r="G9" s="20">
        <v>82017.05</v>
      </c>
      <c r="H9" s="21"/>
      <c r="I9" s="21"/>
      <c r="J9" s="21"/>
      <c r="K9" s="20"/>
      <c r="L9" s="20">
        <v>82017.05</v>
      </c>
      <c r="M9" s="20"/>
      <c r="N9" s="22">
        <f t="shared" si="0"/>
        <v>82017.05</v>
      </c>
    </row>
    <row r="10" spans="1:14" x14ac:dyDescent="0.25">
      <c r="A10" s="18"/>
      <c r="B10" s="23" t="s">
        <v>445</v>
      </c>
      <c r="C10" s="23" t="s">
        <v>260</v>
      </c>
      <c r="D10" s="19">
        <v>41756</v>
      </c>
      <c r="E10" s="19">
        <v>41759</v>
      </c>
      <c r="F10" s="18">
        <v>49118</v>
      </c>
      <c r="G10" s="20">
        <v>101370</v>
      </c>
      <c r="H10" s="21"/>
      <c r="I10" s="21"/>
      <c r="J10" s="21"/>
      <c r="K10" s="20"/>
      <c r="L10" s="20">
        <v>101370</v>
      </c>
      <c r="M10" s="20"/>
      <c r="N10" s="22">
        <f t="shared" si="0"/>
        <v>101370</v>
      </c>
    </row>
    <row r="11" spans="1:14" x14ac:dyDescent="0.25">
      <c r="A11" s="18"/>
      <c r="B11" s="1" t="s">
        <v>446</v>
      </c>
      <c r="C11" s="1" t="s">
        <v>176</v>
      </c>
      <c r="D11" s="19">
        <v>41757</v>
      </c>
      <c r="E11" s="19">
        <v>41760</v>
      </c>
      <c r="F11" s="18">
        <v>49119</v>
      </c>
      <c r="G11" s="20">
        <v>101370</v>
      </c>
      <c r="H11" s="21"/>
      <c r="I11" s="21"/>
      <c r="J11" s="21"/>
      <c r="K11" s="20"/>
      <c r="L11" s="20">
        <v>101370</v>
      </c>
      <c r="M11" s="20"/>
      <c r="N11" s="22">
        <f t="shared" si="0"/>
        <v>101370</v>
      </c>
    </row>
    <row r="12" spans="1:14" x14ac:dyDescent="0.25">
      <c r="A12" s="18"/>
      <c r="B12" s="1" t="s">
        <v>447</v>
      </c>
      <c r="C12" s="1" t="s">
        <v>162</v>
      </c>
      <c r="D12" s="19">
        <v>41739</v>
      </c>
      <c r="E12" s="19">
        <v>41740</v>
      </c>
      <c r="F12" s="18">
        <v>49120</v>
      </c>
      <c r="G12" s="20">
        <v>33790</v>
      </c>
      <c r="H12" s="21"/>
      <c r="I12" s="21"/>
      <c r="J12" s="21"/>
      <c r="K12" s="20"/>
      <c r="L12" s="20">
        <v>33790</v>
      </c>
      <c r="M12" s="20"/>
      <c r="N12" s="22">
        <f t="shared" si="0"/>
        <v>33790</v>
      </c>
    </row>
    <row r="13" spans="1:14" x14ac:dyDescent="0.25">
      <c r="A13" s="18"/>
      <c r="B13" s="1" t="s">
        <v>450</v>
      </c>
      <c r="C13" s="96"/>
      <c r="D13" s="19">
        <v>41759</v>
      </c>
      <c r="E13" s="19">
        <v>41760</v>
      </c>
      <c r="F13" s="18">
        <v>49123</v>
      </c>
      <c r="G13" s="20"/>
      <c r="H13" s="21" t="s">
        <v>297</v>
      </c>
      <c r="I13" s="21">
        <v>8175</v>
      </c>
      <c r="J13" s="21"/>
      <c r="K13" s="20">
        <v>8175</v>
      </c>
      <c r="L13" s="20"/>
      <c r="M13" s="20"/>
      <c r="N13" s="22">
        <f t="shared" si="0"/>
        <v>8175</v>
      </c>
    </row>
    <row r="14" spans="1:14" x14ac:dyDescent="0.25">
      <c r="A14" s="18"/>
      <c r="B14" s="23" t="s">
        <v>450</v>
      </c>
      <c r="C14" s="23"/>
      <c r="D14" s="19">
        <v>41759</v>
      </c>
      <c r="E14" s="19">
        <v>41760</v>
      </c>
      <c r="F14" s="18">
        <v>49124</v>
      </c>
      <c r="G14" s="20"/>
      <c r="H14" s="21" t="s">
        <v>297</v>
      </c>
      <c r="I14" s="21">
        <v>3270</v>
      </c>
      <c r="J14" s="21">
        <v>3270</v>
      </c>
      <c r="K14" s="20"/>
      <c r="L14" s="20"/>
      <c r="M14" s="20"/>
      <c r="N14" s="22">
        <f t="shared" si="0"/>
        <v>3270</v>
      </c>
    </row>
    <row r="15" spans="1:14" x14ac:dyDescent="0.25">
      <c r="A15" s="18"/>
      <c r="B15" s="1" t="s">
        <v>451</v>
      </c>
      <c r="C15" s="1" t="s">
        <v>98</v>
      </c>
      <c r="D15" s="19">
        <v>41759</v>
      </c>
      <c r="E15" s="19">
        <v>41760</v>
      </c>
      <c r="F15" s="18">
        <v>49125</v>
      </c>
      <c r="G15" s="20">
        <v>20000</v>
      </c>
      <c r="H15" s="21"/>
      <c r="I15" s="21"/>
      <c r="J15" s="21">
        <v>20000</v>
      </c>
      <c r="K15" s="20"/>
      <c r="L15" s="20"/>
      <c r="M15" s="20"/>
      <c r="N15" s="22">
        <f t="shared" si="0"/>
        <v>20000</v>
      </c>
    </row>
    <row r="16" spans="1:14" x14ac:dyDescent="0.25">
      <c r="A16" s="18"/>
      <c r="B16" s="24" t="s">
        <v>452</v>
      </c>
      <c r="C16" s="24" t="s">
        <v>453</v>
      </c>
      <c r="D16" s="19">
        <v>41750</v>
      </c>
      <c r="E16" s="19">
        <v>41753</v>
      </c>
      <c r="F16" s="18">
        <v>49126</v>
      </c>
      <c r="G16" s="21">
        <v>124260</v>
      </c>
      <c r="H16" s="21"/>
      <c r="I16" s="21"/>
      <c r="J16" s="21"/>
      <c r="K16" s="20"/>
      <c r="L16" s="20"/>
      <c r="M16" s="20">
        <v>124260</v>
      </c>
      <c r="N16" s="22">
        <f t="shared" si="0"/>
        <v>124260</v>
      </c>
    </row>
    <row r="17" spans="1:14" x14ac:dyDescent="0.25">
      <c r="A17" s="18"/>
      <c r="B17" s="1" t="s">
        <v>454</v>
      </c>
      <c r="C17" s="1" t="s">
        <v>455</v>
      </c>
      <c r="D17" s="19">
        <v>41758</v>
      </c>
      <c r="E17" s="19">
        <v>41760</v>
      </c>
      <c r="F17" s="25">
        <v>49127</v>
      </c>
      <c r="G17" s="20">
        <v>41000</v>
      </c>
      <c r="H17" s="21"/>
      <c r="I17" s="21"/>
      <c r="J17" s="21"/>
      <c r="K17" s="20">
        <v>41000</v>
      </c>
      <c r="L17" s="20"/>
      <c r="M17" s="20"/>
      <c r="N17" s="22">
        <f t="shared" si="0"/>
        <v>41000</v>
      </c>
    </row>
    <row r="18" spans="1:14" x14ac:dyDescent="0.25">
      <c r="A18" s="18"/>
      <c r="B18" s="1" t="s">
        <v>456</v>
      </c>
      <c r="C18" s="1" t="s">
        <v>67</v>
      </c>
      <c r="D18" s="19">
        <v>41759</v>
      </c>
      <c r="E18" s="19">
        <v>41760</v>
      </c>
      <c r="F18" s="25">
        <v>49128</v>
      </c>
      <c r="G18" s="20">
        <v>29975</v>
      </c>
      <c r="H18" s="21"/>
      <c r="I18" s="21"/>
      <c r="J18" s="21">
        <v>20000</v>
      </c>
      <c r="K18" s="20">
        <v>9975</v>
      </c>
      <c r="L18" s="20"/>
      <c r="M18" s="20"/>
      <c r="N18" s="22">
        <f t="shared" si="0"/>
        <v>29975</v>
      </c>
    </row>
    <row r="19" spans="1:14" x14ac:dyDescent="0.25">
      <c r="A19" s="18"/>
      <c r="B19" s="1"/>
      <c r="C19" s="1"/>
      <c r="D19" s="19"/>
      <c r="E19" s="19"/>
      <c r="F19" s="25">
        <v>49129</v>
      </c>
      <c r="G19" s="20"/>
      <c r="H19" s="21" t="s">
        <v>51</v>
      </c>
      <c r="I19" s="21">
        <v>2000</v>
      </c>
      <c r="J19" s="21">
        <v>2000</v>
      </c>
      <c r="K19" s="20"/>
      <c r="L19" s="20"/>
      <c r="M19" s="20"/>
      <c r="N19" s="22">
        <f t="shared" si="0"/>
        <v>2000</v>
      </c>
    </row>
    <row r="20" spans="1:14" x14ac:dyDescent="0.25">
      <c r="A20" s="18"/>
      <c r="B20" s="1" t="s">
        <v>449</v>
      </c>
      <c r="C20" s="1" t="s">
        <v>175</v>
      </c>
      <c r="D20" s="19">
        <v>41759</v>
      </c>
      <c r="E20" s="19">
        <v>41761</v>
      </c>
      <c r="F20" s="25">
        <v>49130</v>
      </c>
      <c r="G20" s="20">
        <v>37060</v>
      </c>
      <c r="H20" s="21"/>
      <c r="I20" s="21"/>
      <c r="J20" s="21"/>
      <c r="K20" s="20">
        <v>37060</v>
      </c>
      <c r="L20" s="20"/>
      <c r="M20" s="20"/>
      <c r="N20" s="22">
        <f t="shared" si="0"/>
        <v>37060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722172.05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708727.05</v>
      </c>
      <c r="H33" s="30"/>
      <c r="I33" s="31">
        <f>SUM(I6:I32)</f>
        <v>13445</v>
      </c>
      <c r="J33" s="31">
        <f>SUM(J6:J32)</f>
        <v>45270</v>
      </c>
      <c r="K33" s="31">
        <f>SUM(K6:K32)</f>
        <v>96210</v>
      </c>
      <c r="L33" s="31">
        <f>SUM(L6:L32)</f>
        <v>456432.05</v>
      </c>
      <c r="M33" s="31">
        <f>SUM(M6:M32)</f>
        <v>124260</v>
      </c>
      <c r="N33" s="22">
        <f t="shared" ref="N33" si="1">G33+I33</f>
        <v>722172.05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26"/>
      <c r="G35" s="38" t="s">
        <v>439</v>
      </c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448</v>
      </c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224"/>
      <c r="G37" s="42" t="s">
        <v>457</v>
      </c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24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45300</v>
      </c>
      <c r="D39" s="1"/>
      <c r="E39" s="1"/>
      <c r="F39" s="224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45300</v>
      </c>
      <c r="D40" s="1"/>
      <c r="E40" s="1"/>
      <c r="F40" s="224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98"/>
      <c r="E3" s="198" t="s">
        <v>390</v>
      </c>
      <c r="F3" s="11"/>
      <c r="G3" s="12"/>
      <c r="H3" s="5"/>
      <c r="I3" s="1"/>
      <c r="J3" s="13"/>
      <c r="K3" s="14" t="s">
        <v>5</v>
      </c>
      <c r="L3" s="15">
        <v>41755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284</v>
      </c>
      <c r="C6" s="1" t="s">
        <v>50</v>
      </c>
      <c r="D6" s="19"/>
      <c r="E6" s="19"/>
      <c r="F6" s="18">
        <v>49067</v>
      </c>
      <c r="G6" s="20"/>
      <c r="H6" s="21" t="s">
        <v>391</v>
      </c>
      <c r="I6" s="21">
        <v>49050</v>
      </c>
      <c r="J6" s="21"/>
      <c r="K6" s="20">
        <v>49050</v>
      </c>
      <c r="L6" s="20"/>
      <c r="M6" s="20"/>
      <c r="N6" s="22">
        <f>G6+I6</f>
        <v>49050</v>
      </c>
    </row>
    <row r="7" spans="1:14" x14ac:dyDescent="0.25">
      <c r="A7" s="18"/>
      <c r="B7" s="1" t="s">
        <v>392</v>
      </c>
      <c r="C7" s="1" t="s">
        <v>50</v>
      </c>
      <c r="D7" s="19">
        <v>41755</v>
      </c>
      <c r="E7" s="19">
        <v>41756</v>
      </c>
      <c r="F7" s="18">
        <v>49068</v>
      </c>
      <c r="G7" s="20">
        <v>33790</v>
      </c>
      <c r="H7" s="21"/>
      <c r="I7" s="21"/>
      <c r="J7" s="21">
        <v>33790</v>
      </c>
      <c r="K7" s="20"/>
      <c r="L7" s="20"/>
      <c r="M7" s="20"/>
      <c r="N7" s="22">
        <f t="shared" ref="N7:N31" si="0">G7+I7</f>
        <v>33790</v>
      </c>
    </row>
    <row r="8" spans="1:14" x14ac:dyDescent="0.25">
      <c r="A8" s="18"/>
      <c r="B8" s="1" t="s">
        <v>393</v>
      </c>
      <c r="C8" s="1" t="s">
        <v>98</v>
      </c>
      <c r="D8" s="19"/>
      <c r="E8" s="19"/>
      <c r="F8" s="18">
        <v>49069</v>
      </c>
      <c r="G8" s="20"/>
      <c r="H8" s="21" t="s">
        <v>378</v>
      </c>
      <c r="I8" s="21">
        <v>8400</v>
      </c>
      <c r="J8" s="21">
        <v>8400</v>
      </c>
      <c r="K8" s="20"/>
      <c r="L8" s="20"/>
      <c r="M8" s="20"/>
      <c r="N8" s="22">
        <f t="shared" si="0"/>
        <v>8400</v>
      </c>
    </row>
    <row r="9" spans="1:14" x14ac:dyDescent="0.25">
      <c r="A9" s="18"/>
      <c r="B9" s="1" t="s">
        <v>394</v>
      </c>
      <c r="C9" s="1" t="s">
        <v>67</v>
      </c>
      <c r="D9" s="19">
        <v>41755</v>
      </c>
      <c r="E9" s="19">
        <v>41756</v>
      </c>
      <c r="F9" s="18">
        <v>49070</v>
      </c>
      <c r="G9" s="20">
        <v>33590</v>
      </c>
      <c r="H9" s="21"/>
      <c r="I9" s="21"/>
      <c r="J9" s="21"/>
      <c r="K9" s="20">
        <v>11990</v>
      </c>
      <c r="L9" s="20"/>
      <c r="M9" s="20">
        <v>21600</v>
      </c>
      <c r="N9" s="22">
        <f t="shared" si="0"/>
        <v>33590</v>
      </c>
    </row>
    <row r="10" spans="1:14" x14ac:dyDescent="0.25">
      <c r="A10" s="18"/>
      <c r="B10" s="23" t="s">
        <v>396</v>
      </c>
      <c r="C10" s="23" t="s">
        <v>67</v>
      </c>
      <c r="D10" s="19">
        <v>41755</v>
      </c>
      <c r="E10" s="19">
        <v>41756</v>
      </c>
      <c r="F10" s="18">
        <v>49071</v>
      </c>
      <c r="G10" s="20">
        <v>473605</v>
      </c>
      <c r="H10" s="21"/>
      <c r="I10" s="21"/>
      <c r="J10" s="21">
        <v>144970</v>
      </c>
      <c r="K10" s="20">
        <v>72485</v>
      </c>
      <c r="L10" s="20"/>
      <c r="M10" s="20">
        <v>256150</v>
      </c>
      <c r="N10" s="22">
        <f t="shared" si="0"/>
        <v>473605</v>
      </c>
    </row>
    <row r="11" spans="1:14" x14ac:dyDescent="0.25">
      <c r="A11" s="18"/>
      <c r="B11" s="1" t="s">
        <v>395</v>
      </c>
      <c r="C11" s="1" t="s">
        <v>67</v>
      </c>
      <c r="D11" s="19">
        <v>41754</v>
      </c>
      <c r="E11" s="19">
        <v>41755</v>
      </c>
      <c r="F11" s="18">
        <v>49072</v>
      </c>
      <c r="G11" s="20">
        <v>33790</v>
      </c>
      <c r="H11" s="21"/>
      <c r="I11" s="21"/>
      <c r="J11" s="21">
        <v>33790</v>
      </c>
      <c r="K11" s="20"/>
      <c r="L11" s="20"/>
      <c r="M11" s="20"/>
      <c r="N11" s="22">
        <f t="shared" si="0"/>
        <v>33790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632225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574775</v>
      </c>
      <c r="H33" s="30"/>
      <c r="I33" s="31">
        <f>SUM(I6:I32)</f>
        <v>57450</v>
      </c>
      <c r="J33" s="31">
        <f>SUM(J6:J32)</f>
        <v>220950</v>
      </c>
      <c r="K33" s="31">
        <f>SUM(K6:K32)</f>
        <v>133525</v>
      </c>
      <c r="L33" s="31">
        <f>SUM(L6:L32)</f>
        <v>0</v>
      </c>
      <c r="M33" s="31">
        <f>SUM(M6:M32)</f>
        <v>277750</v>
      </c>
      <c r="N33" s="22">
        <f t="shared" ref="N33" si="1">G33+I33</f>
        <v>632225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99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205</v>
      </c>
      <c r="D37" s="1"/>
      <c r="E37" s="1"/>
      <c r="F37" s="19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111725</v>
      </c>
      <c r="D38" s="1"/>
      <c r="E38" s="1"/>
      <c r="F38" s="19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109225</v>
      </c>
      <c r="D39" s="1"/>
      <c r="E39" s="1"/>
      <c r="F39" s="19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220950</v>
      </c>
      <c r="D40" s="1"/>
      <c r="E40" s="1"/>
      <c r="F40" s="19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96"/>
      <c r="E3" s="196" t="s">
        <v>57</v>
      </c>
      <c r="F3" s="11"/>
      <c r="G3" s="12"/>
      <c r="H3" s="5"/>
      <c r="I3" s="1"/>
      <c r="J3" s="13"/>
      <c r="K3" s="14" t="s">
        <v>5</v>
      </c>
      <c r="L3" s="15">
        <v>41754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381</v>
      </c>
      <c r="C6" s="1" t="s">
        <v>168</v>
      </c>
      <c r="D6" s="19">
        <v>41752</v>
      </c>
      <c r="E6" s="19">
        <v>41754</v>
      </c>
      <c r="F6" s="18">
        <v>49054</v>
      </c>
      <c r="G6" s="20">
        <v>32000</v>
      </c>
      <c r="H6" s="21"/>
      <c r="I6" s="21"/>
      <c r="J6" s="21">
        <v>32000</v>
      </c>
      <c r="K6" s="20"/>
      <c r="L6" s="20"/>
      <c r="M6" s="20"/>
      <c r="N6" s="22">
        <f>G6+I6</f>
        <v>32000</v>
      </c>
    </row>
    <row r="7" spans="1:14" x14ac:dyDescent="0.25">
      <c r="A7" s="18"/>
      <c r="B7" s="1" t="s">
        <v>382</v>
      </c>
      <c r="C7" s="1" t="s">
        <v>383</v>
      </c>
      <c r="D7" s="19">
        <v>41753</v>
      </c>
      <c r="E7" s="19">
        <v>41754</v>
      </c>
      <c r="F7" s="18">
        <v>49055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169</v>
      </c>
      <c r="C8" s="1" t="s">
        <v>63</v>
      </c>
      <c r="D8" s="19">
        <v>41753</v>
      </c>
      <c r="E8" s="19">
        <v>41754</v>
      </c>
      <c r="F8" s="18">
        <v>49056</v>
      </c>
      <c r="G8" s="20">
        <v>17000</v>
      </c>
      <c r="H8" s="21"/>
      <c r="I8" s="21"/>
      <c r="J8" s="21"/>
      <c r="K8" s="20">
        <v>17000</v>
      </c>
      <c r="L8" s="20"/>
      <c r="M8" s="20"/>
      <c r="N8" s="22">
        <f t="shared" si="0"/>
        <v>17000</v>
      </c>
    </row>
    <row r="9" spans="1:14" x14ac:dyDescent="0.25">
      <c r="A9" s="18"/>
      <c r="B9" s="1" t="s">
        <v>384</v>
      </c>
      <c r="C9" s="1" t="s">
        <v>385</v>
      </c>
      <c r="D9" s="19">
        <v>41754</v>
      </c>
      <c r="E9" s="19">
        <v>41755</v>
      </c>
      <c r="F9" s="18">
        <v>49057</v>
      </c>
      <c r="G9" s="20">
        <v>36350</v>
      </c>
      <c r="H9" s="21"/>
      <c r="I9" s="21"/>
      <c r="J9" s="21"/>
      <c r="K9" s="20">
        <v>36350</v>
      </c>
      <c r="L9" s="20"/>
      <c r="M9" s="20"/>
      <c r="N9" s="22">
        <f t="shared" si="0"/>
        <v>36350</v>
      </c>
    </row>
    <row r="10" spans="1:14" x14ac:dyDescent="0.25">
      <c r="A10" s="18"/>
      <c r="B10" s="23" t="s">
        <v>386</v>
      </c>
      <c r="C10" s="23" t="s">
        <v>211</v>
      </c>
      <c r="D10" s="19">
        <v>41754</v>
      </c>
      <c r="E10" s="19">
        <v>41755</v>
      </c>
      <c r="F10" s="18">
        <v>49058</v>
      </c>
      <c r="G10" s="20">
        <v>17000</v>
      </c>
      <c r="H10" s="21"/>
      <c r="I10" s="21"/>
      <c r="J10" s="21">
        <v>17000</v>
      </c>
      <c r="K10" s="20"/>
      <c r="L10" s="20"/>
      <c r="M10" s="20"/>
      <c r="N10" s="22">
        <f t="shared" si="0"/>
        <v>17000</v>
      </c>
    </row>
    <row r="11" spans="1:14" x14ac:dyDescent="0.25">
      <c r="A11" s="18"/>
      <c r="B11" s="1" t="s">
        <v>387</v>
      </c>
      <c r="C11" s="1"/>
      <c r="D11" s="19"/>
      <c r="E11" s="19"/>
      <c r="F11" s="18">
        <v>49059</v>
      </c>
      <c r="G11" s="20"/>
      <c r="H11" s="21" t="s">
        <v>51</v>
      </c>
      <c r="I11" s="21">
        <v>4200</v>
      </c>
      <c r="J11" s="21">
        <v>4200</v>
      </c>
      <c r="K11" s="20"/>
      <c r="L11" s="20"/>
      <c r="M11" s="20"/>
      <c r="N11" s="22">
        <f t="shared" si="0"/>
        <v>4200</v>
      </c>
    </row>
    <row r="12" spans="1:14" x14ac:dyDescent="0.25">
      <c r="A12" s="18"/>
      <c r="B12" s="1" t="s">
        <v>388</v>
      </c>
      <c r="C12" s="1"/>
      <c r="D12" s="19"/>
      <c r="E12" s="19"/>
      <c r="F12" s="18">
        <v>49060</v>
      </c>
      <c r="G12" s="20">
        <v>17000</v>
      </c>
      <c r="H12" s="21"/>
      <c r="I12" s="21"/>
      <c r="J12" s="21">
        <v>17000</v>
      </c>
      <c r="K12" s="20"/>
      <c r="L12" s="20"/>
      <c r="M12" s="20"/>
      <c r="N12" s="22">
        <f t="shared" si="0"/>
        <v>17000</v>
      </c>
    </row>
    <row r="13" spans="1:14" x14ac:dyDescent="0.25">
      <c r="A13" s="18"/>
      <c r="B13" s="1" t="s">
        <v>389</v>
      </c>
      <c r="C13" s="1" t="s">
        <v>175</v>
      </c>
      <c r="D13" s="19">
        <v>41753</v>
      </c>
      <c r="E13" s="19">
        <v>41754</v>
      </c>
      <c r="F13" s="18">
        <v>49061</v>
      </c>
      <c r="G13" s="20">
        <v>17000</v>
      </c>
      <c r="H13" s="21"/>
      <c r="I13" s="21"/>
      <c r="J13" s="21">
        <v>17000</v>
      </c>
      <c r="K13" s="20"/>
      <c r="L13" s="20"/>
      <c r="M13" s="20"/>
      <c r="N13" s="22">
        <f t="shared" si="0"/>
        <v>17000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157550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153350</v>
      </c>
      <c r="H33" s="30"/>
      <c r="I33" s="31">
        <f>SUM(I6:I32)</f>
        <v>4200</v>
      </c>
      <c r="J33" s="31">
        <f>SUM(J6:J32)</f>
        <v>87200</v>
      </c>
      <c r="K33" s="31">
        <f>SUM(K6:K32)</f>
        <v>70350</v>
      </c>
      <c r="L33" s="31">
        <f>SUM(L6:L32)</f>
        <v>0</v>
      </c>
      <c r="M33" s="31">
        <f>SUM(M6:M32)</f>
        <v>0</v>
      </c>
      <c r="N33" s="22">
        <f t="shared" ref="N33" si="1">G33+I33</f>
        <v>157550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94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74</v>
      </c>
      <c r="D37" s="1"/>
      <c r="E37" s="1"/>
      <c r="F37" s="19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40330</v>
      </c>
      <c r="D38" s="1"/>
      <c r="E38" s="1"/>
      <c r="F38" s="19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46875</v>
      </c>
      <c r="D39" s="1"/>
      <c r="E39" s="1"/>
      <c r="F39" s="19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87205</v>
      </c>
      <c r="D40" s="1"/>
      <c r="E40" s="1"/>
      <c r="F40" s="19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C1" workbookViewId="0">
      <selection activeCell="F12" sqref="F12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92"/>
      <c r="E3" s="192" t="s">
        <v>274</v>
      </c>
      <c r="F3" s="11"/>
      <c r="G3" s="12"/>
      <c r="H3" s="5"/>
      <c r="I3" s="1"/>
      <c r="J3" s="13"/>
      <c r="K3" s="14" t="s">
        <v>5</v>
      </c>
      <c r="L3" s="15">
        <v>41753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370</v>
      </c>
      <c r="C6" s="1" t="s">
        <v>371</v>
      </c>
      <c r="D6" s="19">
        <v>41753</v>
      </c>
      <c r="E6" s="19">
        <v>41754</v>
      </c>
      <c r="F6" s="18">
        <v>49047</v>
      </c>
      <c r="G6" s="20">
        <v>20500</v>
      </c>
      <c r="H6" s="21"/>
      <c r="I6" s="21"/>
      <c r="J6" s="21">
        <v>20500</v>
      </c>
      <c r="K6" s="20"/>
      <c r="L6" s="20"/>
      <c r="M6" s="20"/>
      <c r="N6" s="22">
        <f>G6+I6</f>
        <v>20500</v>
      </c>
    </row>
    <row r="7" spans="1:14" x14ac:dyDescent="0.25">
      <c r="A7" s="18"/>
      <c r="B7" s="1" t="s">
        <v>375</v>
      </c>
      <c r="C7" s="1" t="s">
        <v>147</v>
      </c>
      <c r="D7" s="19">
        <v>41751</v>
      </c>
      <c r="E7" s="19">
        <v>41754</v>
      </c>
      <c r="F7" s="18">
        <v>49048</v>
      </c>
      <c r="G7" s="20">
        <v>61500</v>
      </c>
      <c r="H7" s="21"/>
      <c r="I7" s="21"/>
      <c r="J7" s="21"/>
      <c r="K7" s="20">
        <v>61500</v>
      </c>
      <c r="L7" s="20"/>
      <c r="M7" s="20"/>
      <c r="N7" s="22">
        <f t="shared" ref="N7:N31" si="0">G7+I7</f>
        <v>61500</v>
      </c>
    </row>
    <row r="8" spans="1:14" x14ac:dyDescent="0.25">
      <c r="A8" s="18"/>
      <c r="B8" s="1" t="s">
        <v>373</v>
      </c>
      <c r="C8" s="1" t="s">
        <v>372</v>
      </c>
      <c r="D8" s="19">
        <v>41753</v>
      </c>
      <c r="E8" s="19">
        <v>41755</v>
      </c>
      <c r="F8" s="18">
        <v>49049</v>
      </c>
      <c r="G8" s="20">
        <v>40000</v>
      </c>
      <c r="H8" s="21"/>
      <c r="I8" s="21"/>
      <c r="J8" s="21">
        <v>40000</v>
      </c>
      <c r="K8" s="20"/>
      <c r="L8" s="20"/>
      <c r="M8" s="20"/>
      <c r="N8" s="22">
        <f t="shared" si="0"/>
        <v>40000</v>
      </c>
    </row>
    <row r="9" spans="1:14" x14ac:dyDescent="0.25">
      <c r="A9" s="18"/>
      <c r="B9" s="1" t="s">
        <v>374</v>
      </c>
      <c r="C9" s="1" t="s">
        <v>118</v>
      </c>
      <c r="D9" s="19">
        <v>41750</v>
      </c>
      <c r="E9" s="19">
        <v>41753</v>
      </c>
      <c r="F9" s="18">
        <v>49050</v>
      </c>
      <c r="G9" s="20">
        <v>101370</v>
      </c>
      <c r="H9" s="21"/>
      <c r="I9" s="21"/>
      <c r="J9" s="21"/>
      <c r="K9" s="20">
        <v>101370</v>
      </c>
      <c r="L9" s="20"/>
      <c r="M9" s="20"/>
      <c r="N9" s="22">
        <f t="shared" si="0"/>
        <v>101370</v>
      </c>
    </row>
    <row r="10" spans="1:14" x14ac:dyDescent="0.25">
      <c r="A10" s="18"/>
      <c r="B10" s="23" t="s">
        <v>376</v>
      </c>
      <c r="C10" s="23" t="s">
        <v>377</v>
      </c>
      <c r="D10" s="19">
        <v>41753</v>
      </c>
      <c r="E10" s="19">
        <v>41754</v>
      </c>
      <c r="F10" s="18">
        <v>49051</v>
      </c>
      <c r="G10" s="20">
        <v>17000</v>
      </c>
      <c r="H10" s="21"/>
      <c r="I10" s="21"/>
      <c r="J10" s="21">
        <v>17000</v>
      </c>
      <c r="K10" s="20"/>
      <c r="L10" s="20"/>
      <c r="M10" s="20"/>
      <c r="N10" s="22">
        <f t="shared" si="0"/>
        <v>17000</v>
      </c>
    </row>
    <row r="11" spans="1:14" x14ac:dyDescent="0.25">
      <c r="A11" s="18"/>
      <c r="B11" s="1" t="s">
        <v>379</v>
      </c>
      <c r="C11" s="1" t="s">
        <v>98</v>
      </c>
      <c r="D11" s="19"/>
      <c r="E11" s="19"/>
      <c r="F11" s="18">
        <v>49052</v>
      </c>
      <c r="G11" s="20"/>
      <c r="H11" s="21" t="s">
        <v>378</v>
      </c>
      <c r="I11" s="21">
        <v>6200</v>
      </c>
      <c r="J11" s="21">
        <v>6200</v>
      </c>
      <c r="K11" s="20"/>
      <c r="L11" s="20"/>
      <c r="M11" s="20"/>
      <c r="N11" s="22">
        <f t="shared" si="0"/>
        <v>6200</v>
      </c>
    </row>
    <row r="12" spans="1:14" x14ac:dyDescent="0.25">
      <c r="A12" s="18"/>
      <c r="B12" s="1" t="s">
        <v>380</v>
      </c>
      <c r="C12" s="1" t="s">
        <v>67</v>
      </c>
      <c r="D12" s="19">
        <v>41753</v>
      </c>
      <c r="E12" s="19">
        <v>41754</v>
      </c>
      <c r="F12" s="18">
        <v>49053</v>
      </c>
      <c r="G12" s="20">
        <v>38695</v>
      </c>
      <c r="H12" s="21"/>
      <c r="I12" s="21"/>
      <c r="J12" s="21"/>
      <c r="K12" s="20">
        <v>38695</v>
      </c>
      <c r="L12" s="20"/>
      <c r="M12" s="20"/>
      <c r="N12" s="22">
        <f t="shared" si="0"/>
        <v>38695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285265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279065</v>
      </c>
      <c r="H33" s="30"/>
      <c r="I33" s="31">
        <f>SUM(I6:I32)</f>
        <v>6200</v>
      </c>
      <c r="J33" s="31">
        <f>SUM(J6:J32)</f>
        <v>83700</v>
      </c>
      <c r="K33" s="31">
        <f>SUM(K6:K32)</f>
        <v>201565</v>
      </c>
      <c r="L33" s="31">
        <f>SUM(L6:L32)</f>
        <v>0</v>
      </c>
      <c r="M33" s="31">
        <f>SUM(M6:M32)</f>
        <v>0</v>
      </c>
      <c r="N33" s="22">
        <f t="shared" ref="N33" si="1">G33+I33</f>
        <v>285265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93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91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91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83700</v>
      </c>
      <c r="D39" s="1"/>
      <c r="E39" s="1"/>
      <c r="F39" s="191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83700</v>
      </c>
      <c r="D40" s="1"/>
      <c r="E40" s="1"/>
      <c r="F40" s="191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7" sqref="F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90"/>
      <c r="E3" s="190" t="s">
        <v>57</v>
      </c>
      <c r="F3" s="11"/>
      <c r="G3" s="12"/>
      <c r="H3" s="5"/>
      <c r="I3" s="1"/>
      <c r="J3" s="13"/>
      <c r="K3" s="14" t="s">
        <v>5</v>
      </c>
      <c r="L3" s="15">
        <v>41753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365</v>
      </c>
      <c r="C6" s="1" t="s">
        <v>366</v>
      </c>
      <c r="D6" s="19">
        <v>41752</v>
      </c>
      <c r="E6" s="19">
        <v>41753</v>
      </c>
      <c r="F6" s="18">
        <v>49045</v>
      </c>
      <c r="G6" s="20">
        <v>66490</v>
      </c>
      <c r="H6" s="21"/>
      <c r="I6" s="21"/>
      <c r="J6" s="21"/>
      <c r="K6" s="20">
        <v>66490</v>
      </c>
      <c r="L6" s="20"/>
      <c r="M6" s="20"/>
      <c r="N6" s="22">
        <f>G6+I6</f>
        <v>66490</v>
      </c>
    </row>
    <row r="7" spans="1:14" x14ac:dyDescent="0.25">
      <c r="A7" s="18"/>
      <c r="B7" s="1" t="s">
        <v>367</v>
      </c>
      <c r="C7" s="1" t="s">
        <v>368</v>
      </c>
      <c r="D7" s="19">
        <v>41752</v>
      </c>
      <c r="E7" s="19">
        <v>41753</v>
      </c>
      <c r="F7" s="18">
        <v>49046</v>
      </c>
      <c r="G7" s="20">
        <v>39240</v>
      </c>
      <c r="H7" s="21"/>
      <c r="I7" s="21"/>
      <c r="J7" s="21"/>
      <c r="K7" s="20">
        <v>39240</v>
      </c>
      <c r="L7" s="20"/>
      <c r="M7" s="20"/>
      <c r="N7" s="22">
        <f t="shared" ref="N7:N31" si="0">G7+I7</f>
        <v>39240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105730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105730</v>
      </c>
      <c r="H33" s="30"/>
      <c r="I33" s="31">
        <f>SUM(I6:I32)</f>
        <v>0</v>
      </c>
      <c r="J33" s="31">
        <f>SUM(J6:J32)</f>
        <v>0</v>
      </c>
      <c r="K33" s="31">
        <f>SUM(K6:K32)</f>
        <v>105730</v>
      </c>
      <c r="L33" s="31">
        <f>SUM(L6:L32)</f>
        <v>0</v>
      </c>
      <c r="M33" s="31">
        <f>SUM(M6:M32)</f>
        <v>0</v>
      </c>
      <c r="N33" s="22">
        <f t="shared" ref="N33" si="1">G33+I33</f>
        <v>105730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88"/>
      <c r="G35" s="38" t="s">
        <v>369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8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8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/>
      <c r="D39" s="1"/>
      <c r="E39" s="1"/>
      <c r="F39" s="18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18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B10" sqref="B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86"/>
      <c r="E3" s="186" t="s">
        <v>57</v>
      </c>
      <c r="F3" s="11"/>
      <c r="G3" s="12"/>
      <c r="H3" s="5"/>
      <c r="I3" s="1"/>
      <c r="J3" s="13"/>
      <c r="K3" s="14" t="s">
        <v>5</v>
      </c>
      <c r="L3" s="15">
        <v>41752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359</v>
      </c>
      <c r="C6" s="1" t="s">
        <v>360</v>
      </c>
      <c r="D6" s="19">
        <v>41752</v>
      </c>
      <c r="E6" s="19">
        <v>41753</v>
      </c>
      <c r="F6" s="18">
        <v>49040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/>
      <c r="B7" s="1" t="s">
        <v>364</v>
      </c>
      <c r="C7" s="1" t="s">
        <v>361</v>
      </c>
      <c r="D7" s="19">
        <v>41752</v>
      </c>
      <c r="E7" s="19">
        <v>41753</v>
      </c>
      <c r="F7" s="18">
        <v>49041</v>
      </c>
      <c r="G7" s="20">
        <v>34000</v>
      </c>
      <c r="H7" s="21"/>
      <c r="I7" s="21"/>
      <c r="J7" s="21">
        <v>34000</v>
      </c>
      <c r="K7" s="20"/>
      <c r="L7" s="20"/>
      <c r="M7" s="20"/>
      <c r="N7" s="22">
        <f t="shared" ref="N7:N31" si="0">G7+I7</f>
        <v>34000</v>
      </c>
    </row>
    <row r="8" spans="1:14" x14ac:dyDescent="0.25">
      <c r="A8" s="18"/>
      <c r="B8" s="1" t="s">
        <v>362</v>
      </c>
      <c r="C8" s="1" t="s">
        <v>363</v>
      </c>
      <c r="D8" s="19">
        <v>41750</v>
      </c>
      <c r="E8" s="19">
        <v>41752</v>
      </c>
      <c r="F8" s="18">
        <v>49042</v>
      </c>
      <c r="G8" s="20">
        <v>41000</v>
      </c>
      <c r="H8" s="21"/>
      <c r="I8" s="21"/>
      <c r="J8" s="21"/>
      <c r="K8" s="20">
        <v>41000</v>
      </c>
      <c r="L8" s="20"/>
      <c r="M8" s="20"/>
      <c r="N8" s="22">
        <f t="shared" si="0"/>
        <v>41000</v>
      </c>
    </row>
    <row r="9" spans="1:14" x14ac:dyDescent="0.25">
      <c r="A9" s="18"/>
      <c r="B9" s="1" t="s">
        <v>89</v>
      </c>
      <c r="C9" s="1"/>
      <c r="D9" s="19"/>
      <c r="E9" s="19"/>
      <c r="F9" s="18">
        <v>49043</v>
      </c>
      <c r="G9" s="20"/>
      <c r="H9" s="21"/>
      <c r="I9" s="21">
        <v>1000</v>
      </c>
      <c r="J9" s="21">
        <v>1000</v>
      </c>
      <c r="K9" s="20"/>
      <c r="L9" s="20"/>
      <c r="M9" s="20"/>
      <c r="N9" s="22">
        <f t="shared" si="0"/>
        <v>1000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93000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92000</v>
      </c>
      <c r="H33" s="30"/>
      <c r="I33" s="31">
        <f>SUM(I6:I32)</f>
        <v>1000</v>
      </c>
      <c r="J33" s="31">
        <f>SUM(J6:J32)</f>
        <v>35000</v>
      </c>
      <c r="K33" s="31">
        <f>SUM(K6:K32)</f>
        <v>58000</v>
      </c>
      <c r="L33" s="31">
        <f>SUM(L6:L32)</f>
        <v>0</v>
      </c>
      <c r="M33" s="31">
        <f>SUM(M6:M32)</f>
        <v>0</v>
      </c>
      <c r="N33" s="22">
        <f t="shared" ref="N33" si="1">G33+I33</f>
        <v>93000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87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8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8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35000</v>
      </c>
      <c r="D39" s="1"/>
      <c r="E39" s="1"/>
      <c r="F39" s="18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35000</v>
      </c>
      <c r="D40" s="1"/>
      <c r="E40" s="1"/>
      <c r="F40" s="18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2" sqref="F12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84"/>
      <c r="E3" s="184" t="s">
        <v>40</v>
      </c>
      <c r="F3" s="11"/>
      <c r="G3" s="12"/>
      <c r="H3" s="5"/>
      <c r="I3" s="1"/>
      <c r="J3" s="13"/>
      <c r="K3" s="14" t="s">
        <v>5</v>
      </c>
      <c r="L3" s="15">
        <v>41752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54</v>
      </c>
      <c r="C6" s="1" t="s">
        <v>53</v>
      </c>
      <c r="D6" s="19">
        <v>41750</v>
      </c>
      <c r="E6" s="19">
        <v>41752</v>
      </c>
      <c r="F6" s="18">
        <v>49033</v>
      </c>
      <c r="G6" s="20">
        <v>68000</v>
      </c>
      <c r="H6" s="21"/>
      <c r="I6" s="21"/>
      <c r="J6" s="21"/>
      <c r="K6" s="20"/>
      <c r="L6" s="20">
        <v>68000</v>
      </c>
      <c r="M6" s="20"/>
      <c r="N6" s="22">
        <f>G6+I6</f>
        <v>68000</v>
      </c>
    </row>
    <row r="7" spans="1:14" x14ac:dyDescent="0.25">
      <c r="A7" s="18"/>
      <c r="B7" s="1" t="s">
        <v>289</v>
      </c>
      <c r="C7" s="1" t="s">
        <v>42</v>
      </c>
      <c r="D7" s="19">
        <v>41751</v>
      </c>
      <c r="E7" s="19">
        <v>41752</v>
      </c>
      <c r="F7" s="18">
        <v>49034</v>
      </c>
      <c r="G7" s="20">
        <v>28175</v>
      </c>
      <c r="H7" s="21"/>
      <c r="I7" s="21"/>
      <c r="J7" s="21"/>
      <c r="K7" s="20">
        <v>28175</v>
      </c>
      <c r="L7" s="20"/>
      <c r="M7" s="20"/>
      <c r="N7" s="22">
        <f t="shared" ref="N7:N31" si="0">G7+I7</f>
        <v>28175</v>
      </c>
    </row>
    <row r="8" spans="1:14" x14ac:dyDescent="0.25">
      <c r="A8" s="18"/>
      <c r="B8" s="1" t="s">
        <v>148</v>
      </c>
      <c r="C8" s="1" t="s">
        <v>150</v>
      </c>
      <c r="D8" s="19">
        <v>41750</v>
      </c>
      <c r="E8" s="19">
        <v>41752</v>
      </c>
      <c r="F8" s="18">
        <v>49035</v>
      </c>
      <c r="G8" s="20">
        <v>41000</v>
      </c>
      <c r="H8" s="21"/>
      <c r="I8" s="21"/>
      <c r="J8" s="21">
        <v>41000</v>
      </c>
      <c r="K8" s="20"/>
      <c r="L8" s="20"/>
      <c r="M8" s="20"/>
      <c r="N8" s="22">
        <f t="shared" si="0"/>
        <v>41000</v>
      </c>
    </row>
    <row r="9" spans="1:14" x14ac:dyDescent="0.25">
      <c r="A9" s="18"/>
      <c r="B9" s="1" t="s">
        <v>354</v>
      </c>
      <c r="C9" s="1" t="s">
        <v>150</v>
      </c>
      <c r="D9" s="19">
        <v>41750</v>
      </c>
      <c r="E9" s="19">
        <v>41752</v>
      </c>
      <c r="F9" s="18">
        <v>49036</v>
      </c>
      <c r="G9" s="20">
        <v>41000</v>
      </c>
      <c r="H9" s="21"/>
      <c r="I9" s="21"/>
      <c r="J9" s="21">
        <v>41000</v>
      </c>
      <c r="K9" s="20"/>
      <c r="L9" s="20"/>
      <c r="M9" s="20"/>
      <c r="N9" s="22">
        <f t="shared" si="0"/>
        <v>41000</v>
      </c>
    </row>
    <row r="10" spans="1:14" x14ac:dyDescent="0.25">
      <c r="A10" s="18"/>
      <c r="B10" s="23" t="s">
        <v>355</v>
      </c>
      <c r="C10" s="23" t="s">
        <v>150</v>
      </c>
      <c r="D10" s="19">
        <v>41750</v>
      </c>
      <c r="E10" s="19">
        <v>41752</v>
      </c>
      <c r="F10" s="18">
        <v>49037</v>
      </c>
      <c r="G10" s="20">
        <v>41000</v>
      </c>
      <c r="H10" s="21"/>
      <c r="I10" s="21"/>
      <c r="J10" s="21">
        <v>41000</v>
      </c>
      <c r="K10" s="20"/>
      <c r="L10" s="20"/>
      <c r="M10" s="20"/>
      <c r="N10" s="22">
        <f t="shared" si="0"/>
        <v>41000</v>
      </c>
    </row>
    <row r="11" spans="1:14" x14ac:dyDescent="0.25">
      <c r="A11" s="18"/>
      <c r="B11" s="1" t="s">
        <v>357</v>
      </c>
      <c r="C11" s="1" t="s">
        <v>356</v>
      </c>
      <c r="D11" s="19">
        <v>41751</v>
      </c>
      <c r="E11" s="19">
        <v>41752</v>
      </c>
      <c r="F11" s="18">
        <v>49038</v>
      </c>
      <c r="G11" s="20">
        <v>18141.59</v>
      </c>
      <c r="H11" s="21"/>
      <c r="I11" s="21"/>
      <c r="J11" s="21"/>
      <c r="K11" s="20">
        <v>18141.59</v>
      </c>
      <c r="L11" s="20"/>
      <c r="M11" s="20"/>
      <c r="N11" s="22">
        <f t="shared" si="0"/>
        <v>18141.59</v>
      </c>
    </row>
    <row r="12" spans="1:14" x14ac:dyDescent="0.25">
      <c r="A12" s="18"/>
      <c r="B12" s="1" t="s">
        <v>358</v>
      </c>
      <c r="C12" s="1" t="s">
        <v>98</v>
      </c>
      <c r="D12" s="19"/>
      <c r="E12" s="19"/>
      <c r="F12" s="18">
        <v>49039</v>
      </c>
      <c r="G12" s="20"/>
      <c r="H12" s="21" t="s">
        <v>51</v>
      </c>
      <c r="I12" s="21">
        <v>4400</v>
      </c>
      <c r="J12" s="21">
        <v>4400</v>
      </c>
      <c r="K12" s="20"/>
      <c r="L12" s="20"/>
      <c r="M12" s="20"/>
      <c r="N12" s="22">
        <f t="shared" si="0"/>
        <v>4400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241716.59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237316.59</v>
      </c>
      <c r="H33" s="30"/>
      <c r="I33" s="31">
        <f>SUM(I6:I32)</f>
        <v>4400</v>
      </c>
      <c r="J33" s="31">
        <f>SUM(J6:J32)</f>
        <v>127400</v>
      </c>
      <c r="K33" s="31">
        <f>SUM(K6:K32)</f>
        <v>46316.59</v>
      </c>
      <c r="L33" s="31">
        <f>SUM(L6:L32)</f>
        <v>68000</v>
      </c>
      <c r="M33" s="31">
        <f>SUM(M6:M32)</f>
        <v>0</v>
      </c>
      <c r="N33" s="22">
        <f t="shared" ref="N33" si="1">G33+I33</f>
        <v>241716.59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82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8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8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127400</v>
      </c>
      <c r="D39" s="1"/>
      <c r="E39" s="1"/>
      <c r="F39" s="18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127400</v>
      </c>
      <c r="D40" s="1"/>
      <c r="E40" s="1"/>
      <c r="F40" s="18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7" sqref="B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79"/>
      <c r="E3" s="179" t="s">
        <v>57</v>
      </c>
      <c r="F3" s="11"/>
      <c r="G3" s="12"/>
      <c r="H3" s="5"/>
      <c r="I3" s="1"/>
      <c r="J3" s="13"/>
      <c r="K3" s="14" t="s">
        <v>5</v>
      </c>
      <c r="L3" s="15">
        <v>41751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350</v>
      </c>
      <c r="C6" s="181" t="s">
        <v>352</v>
      </c>
      <c r="D6" s="19">
        <v>41750</v>
      </c>
      <c r="E6" s="19">
        <v>41752</v>
      </c>
      <c r="F6" s="18">
        <v>49030</v>
      </c>
      <c r="G6" s="20">
        <v>36283.19</v>
      </c>
      <c r="H6" s="21"/>
      <c r="I6" s="21"/>
      <c r="J6" s="21"/>
      <c r="K6" s="20">
        <v>36283.19</v>
      </c>
      <c r="L6" s="20"/>
      <c r="M6" s="20"/>
      <c r="N6" s="22">
        <f>G6+I6</f>
        <v>36283.19</v>
      </c>
    </row>
    <row r="7" spans="1:14" x14ac:dyDescent="0.25">
      <c r="A7" s="18"/>
      <c r="B7" s="1" t="s">
        <v>47</v>
      </c>
      <c r="C7" s="1" t="s">
        <v>351</v>
      </c>
      <c r="D7" s="19">
        <v>41751</v>
      </c>
      <c r="E7" s="19">
        <v>41752</v>
      </c>
      <c r="F7" s="18">
        <v>49031</v>
      </c>
      <c r="G7" s="20">
        <v>20500</v>
      </c>
      <c r="H7" s="21"/>
      <c r="I7" s="21"/>
      <c r="J7" s="21"/>
      <c r="K7" s="20">
        <v>20500</v>
      </c>
      <c r="L7" s="20"/>
      <c r="M7" s="20"/>
      <c r="N7" s="22">
        <f t="shared" ref="N7:N31" si="0">G7+I7</f>
        <v>20500</v>
      </c>
    </row>
    <row r="8" spans="1:14" x14ac:dyDescent="0.25">
      <c r="A8" s="18"/>
      <c r="B8" s="1" t="s">
        <v>49</v>
      </c>
      <c r="C8" s="1" t="s">
        <v>353</v>
      </c>
      <c r="D8" s="19">
        <v>41751</v>
      </c>
      <c r="E8" s="19">
        <v>41753</v>
      </c>
      <c r="F8" s="18">
        <v>49032</v>
      </c>
      <c r="G8" s="20">
        <v>40000</v>
      </c>
      <c r="H8" s="21"/>
      <c r="I8" s="21"/>
      <c r="J8" s="21"/>
      <c r="K8" s="20">
        <v>40000</v>
      </c>
      <c r="L8" s="20"/>
      <c r="M8" s="20"/>
      <c r="N8" s="22">
        <f t="shared" si="0"/>
        <v>40000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96783.19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96783.19</v>
      </c>
      <c r="H33" s="30"/>
      <c r="I33" s="31">
        <f>SUM(I6:I32)</f>
        <v>0</v>
      </c>
      <c r="J33" s="31">
        <f>SUM(J6:J32)</f>
        <v>0</v>
      </c>
      <c r="K33" s="31">
        <f>SUM(K6:K32)</f>
        <v>96783.19</v>
      </c>
      <c r="L33" s="31">
        <f>SUM(L6:L32)</f>
        <v>0</v>
      </c>
      <c r="M33" s="31">
        <f>SUM(M6:M32)</f>
        <v>0</v>
      </c>
      <c r="N33" s="22">
        <f t="shared" ref="N33" si="1">G33+I33</f>
        <v>96783.19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80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78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78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178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178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B13" sqref="B13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76"/>
      <c r="E3" s="176" t="s">
        <v>4</v>
      </c>
      <c r="F3" s="11"/>
      <c r="G3" s="12"/>
      <c r="H3" s="5"/>
      <c r="I3" s="1"/>
      <c r="J3" s="13"/>
      <c r="K3" s="14" t="s">
        <v>5</v>
      </c>
      <c r="L3" s="15">
        <v>41751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338</v>
      </c>
      <c r="C6" s="1" t="s">
        <v>39</v>
      </c>
      <c r="D6" s="19">
        <v>41751</v>
      </c>
      <c r="E6" s="19">
        <v>41752</v>
      </c>
      <c r="F6" s="18">
        <v>49022</v>
      </c>
      <c r="G6" s="20">
        <v>8175</v>
      </c>
      <c r="H6" s="21"/>
      <c r="I6" s="21"/>
      <c r="J6" s="21">
        <v>8175</v>
      </c>
      <c r="K6" s="20"/>
      <c r="L6" s="20"/>
      <c r="M6" s="20"/>
      <c r="N6" s="22">
        <f>G6+I6</f>
        <v>8175</v>
      </c>
    </row>
    <row r="7" spans="1:14" x14ac:dyDescent="0.25">
      <c r="A7" s="18"/>
      <c r="B7" s="1" t="s">
        <v>339</v>
      </c>
      <c r="C7" s="1" t="s">
        <v>340</v>
      </c>
      <c r="D7" s="19">
        <v>41751</v>
      </c>
      <c r="E7" s="19">
        <v>41752</v>
      </c>
      <c r="F7" s="18">
        <v>49023</v>
      </c>
      <c r="G7" s="20">
        <v>20000</v>
      </c>
      <c r="H7" s="21"/>
      <c r="I7" s="21"/>
      <c r="J7" s="21"/>
      <c r="K7" s="20">
        <v>20000</v>
      </c>
      <c r="L7" s="20"/>
      <c r="M7" s="20"/>
      <c r="N7" s="22">
        <f t="shared" ref="N7:N31" si="0">G7+I7</f>
        <v>20000</v>
      </c>
    </row>
    <row r="8" spans="1:14" x14ac:dyDescent="0.25">
      <c r="A8" s="18"/>
      <c r="B8" s="1" t="s">
        <v>341</v>
      </c>
      <c r="C8" s="1" t="s">
        <v>342</v>
      </c>
      <c r="D8" s="19">
        <v>41749</v>
      </c>
      <c r="E8" s="19">
        <v>41750</v>
      </c>
      <c r="F8" s="18">
        <v>49024</v>
      </c>
      <c r="G8" s="20">
        <v>26972.05</v>
      </c>
      <c r="H8" s="21"/>
      <c r="I8" s="21"/>
      <c r="J8" s="21"/>
      <c r="K8" s="20">
        <v>26972.05</v>
      </c>
      <c r="L8" s="20"/>
      <c r="M8" s="20"/>
      <c r="N8" s="22">
        <f t="shared" si="0"/>
        <v>26972.05</v>
      </c>
    </row>
    <row r="9" spans="1:14" x14ac:dyDescent="0.25">
      <c r="A9" s="18"/>
      <c r="B9" s="1" t="s">
        <v>343</v>
      </c>
      <c r="C9" s="1" t="s">
        <v>344</v>
      </c>
      <c r="D9" s="19">
        <v>41742</v>
      </c>
      <c r="E9" s="19">
        <v>41745</v>
      </c>
      <c r="F9" s="18">
        <v>49025</v>
      </c>
      <c r="G9" s="20">
        <v>107910</v>
      </c>
      <c r="H9" s="21"/>
      <c r="I9" s="21"/>
      <c r="J9" s="21"/>
      <c r="K9" s="20"/>
      <c r="L9" s="20"/>
      <c r="M9" s="20">
        <v>107910</v>
      </c>
      <c r="N9" s="22">
        <f t="shared" si="0"/>
        <v>107910</v>
      </c>
    </row>
    <row r="10" spans="1:14" x14ac:dyDescent="0.25">
      <c r="A10" s="18"/>
      <c r="B10" s="23" t="s">
        <v>345</v>
      </c>
      <c r="C10" s="23" t="s">
        <v>346</v>
      </c>
      <c r="D10" s="19">
        <v>41747</v>
      </c>
      <c r="E10" s="19">
        <v>41750</v>
      </c>
      <c r="F10" s="18">
        <v>49026</v>
      </c>
      <c r="G10" s="20">
        <v>686700</v>
      </c>
      <c r="H10" s="21"/>
      <c r="I10" s="21"/>
      <c r="J10" s="21"/>
      <c r="K10" s="20"/>
      <c r="L10" s="20"/>
      <c r="M10" s="20">
        <v>686700</v>
      </c>
      <c r="N10" s="22">
        <f t="shared" si="0"/>
        <v>686700</v>
      </c>
    </row>
    <row r="11" spans="1:14" x14ac:dyDescent="0.25">
      <c r="A11" s="18"/>
      <c r="B11" s="1" t="s">
        <v>348</v>
      </c>
      <c r="C11" s="1" t="s">
        <v>349</v>
      </c>
      <c r="D11" s="19">
        <v>41747</v>
      </c>
      <c r="E11" s="19">
        <v>41749</v>
      </c>
      <c r="F11" s="18">
        <v>49027</v>
      </c>
      <c r="G11" s="20">
        <v>584240</v>
      </c>
      <c r="H11" s="21"/>
      <c r="I11" s="21"/>
      <c r="J11" s="21"/>
      <c r="K11" s="20"/>
      <c r="L11" s="20"/>
      <c r="M11" s="20">
        <v>584240</v>
      </c>
      <c r="N11" s="22">
        <f t="shared" si="0"/>
        <v>584240</v>
      </c>
    </row>
    <row r="12" spans="1:14" x14ac:dyDescent="0.25">
      <c r="A12" s="18"/>
      <c r="B12" s="1" t="s">
        <v>338</v>
      </c>
      <c r="C12" s="1" t="s">
        <v>98</v>
      </c>
      <c r="D12" s="19">
        <v>41750</v>
      </c>
      <c r="E12" s="19">
        <v>41751</v>
      </c>
      <c r="F12" s="18">
        <v>49028</v>
      </c>
      <c r="G12" s="20">
        <v>8175</v>
      </c>
      <c r="H12" s="21"/>
      <c r="I12" s="21"/>
      <c r="J12" s="21">
        <v>8175</v>
      </c>
      <c r="K12" s="20"/>
      <c r="L12" s="20"/>
      <c r="M12" s="20"/>
      <c r="N12" s="22">
        <f t="shared" si="0"/>
        <v>8175</v>
      </c>
    </row>
    <row r="13" spans="1:14" x14ac:dyDescent="0.25">
      <c r="A13" s="18"/>
      <c r="B13" s="1" t="s">
        <v>347</v>
      </c>
      <c r="C13" s="1" t="s">
        <v>98</v>
      </c>
      <c r="D13" s="19"/>
      <c r="E13" s="19"/>
      <c r="F13" s="18">
        <v>49029</v>
      </c>
      <c r="G13" s="20">
        <v>5000</v>
      </c>
      <c r="H13" s="21"/>
      <c r="I13" s="21"/>
      <c r="J13" s="21">
        <v>5000</v>
      </c>
      <c r="K13" s="20"/>
      <c r="L13" s="20"/>
      <c r="M13" s="20"/>
      <c r="N13" s="22">
        <f t="shared" si="0"/>
        <v>5000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1447172.05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1447172.05</v>
      </c>
      <c r="H33" s="30"/>
      <c r="I33" s="31">
        <f>SUM(I6:I32)</f>
        <v>0</v>
      </c>
      <c r="J33" s="31">
        <f>SUM(J6:J32)</f>
        <v>21350</v>
      </c>
      <c r="K33" s="31">
        <f>SUM(K6:K32)</f>
        <v>46972.05</v>
      </c>
      <c r="L33" s="31">
        <f>SUM(L6:L32)</f>
        <v>0</v>
      </c>
      <c r="M33" s="31">
        <f>SUM(M6:M32)</f>
        <v>1378850</v>
      </c>
      <c r="N33" s="22">
        <f t="shared" ref="N33" si="1">G33+I33</f>
        <v>1447172.05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77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7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7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21350</v>
      </c>
      <c r="D39" s="1"/>
      <c r="E39" s="1"/>
      <c r="F39" s="17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21350</v>
      </c>
      <c r="D40" s="1"/>
      <c r="E40" s="1"/>
      <c r="F40" s="17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1" sqref="B11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73"/>
      <c r="E3" s="173" t="s">
        <v>40</v>
      </c>
      <c r="F3" s="11"/>
      <c r="G3" s="12"/>
      <c r="H3" s="5"/>
      <c r="I3" s="1"/>
      <c r="J3" s="13"/>
      <c r="K3" s="14" t="s">
        <v>5</v>
      </c>
      <c r="L3" s="15">
        <v>41750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327</v>
      </c>
      <c r="C6" s="1" t="s">
        <v>328</v>
      </c>
      <c r="D6" s="19">
        <v>41750</v>
      </c>
      <c r="E6" s="19">
        <v>41751</v>
      </c>
      <c r="F6" s="18">
        <v>49016</v>
      </c>
      <c r="G6" s="20">
        <v>17000</v>
      </c>
      <c r="H6" s="21"/>
      <c r="I6" s="21"/>
      <c r="J6" s="21">
        <v>17000</v>
      </c>
      <c r="K6" s="20"/>
      <c r="L6" s="20"/>
      <c r="M6" s="20"/>
      <c r="N6" s="22">
        <f>G6+I6</f>
        <v>17000</v>
      </c>
    </row>
    <row r="7" spans="1:14" x14ac:dyDescent="0.25">
      <c r="A7" s="18"/>
      <c r="B7" s="1" t="s">
        <v>329</v>
      </c>
      <c r="C7" s="1" t="s">
        <v>330</v>
      </c>
      <c r="D7" s="19">
        <v>41750</v>
      </c>
      <c r="E7" s="19">
        <v>41751</v>
      </c>
      <c r="F7" s="18">
        <v>49018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332</v>
      </c>
      <c r="C8" s="1" t="s">
        <v>331</v>
      </c>
      <c r="D8" s="19">
        <v>41750</v>
      </c>
      <c r="E8" s="19">
        <v>41751</v>
      </c>
      <c r="F8" s="18">
        <v>49019</v>
      </c>
      <c r="G8" s="20">
        <v>20000</v>
      </c>
      <c r="H8" s="21"/>
      <c r="I8" s="21"/>
      <c r="J8" s="21"/>
      <c r="K8" s="20">
        <v>20000</v>
      </c>
      <c r="L8" s="20"/>
      <c r="M8" s="20"/>
      <c r="N8" s="22">
        <f t="shared" si="0"/>
        <v>20000</v>
      </c>
    </row>
    <row r="9" spans="1:14" x14ac:dyDescent="0.25">
      <c r="A9" s="18"/>
      <c r="B9" s="1" t="s">
        <v>334</v>
      </c>
      <c r="C9" s="1" t="s">
        <v>333</v>
      </c>
      <c r="D9" s="19">
        <v>41750</v>
      </c>
      <c r="E9" s="19">
        <v>41751</v>
      </c>
      <c r="F9" s="18">
        <v>49020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8"/>
      <c r="B10" s="23" t="s">
        <v>336</v>
      </c>
      <c r="C10" s="23" t="s">
        <v>98</v>
      </c>
      <c r="D10" s="19"/>
      <c r="E10" s="19"/>
      <c r="F10" s="18">
        <v>49021</v>
      </c>
      <c r="G10" s="20"/>
      <c r="H10" s="21" t="s">
        <v>51</v>
      </c>
      <c r="I10" s="21">
        <v>2000</v>
      </c>
      <c r="J10" s="21">
        <v>2000</v>
      </c>
      <c r="K10" s="20"/>
      <c r="L10" s="20"/>
      <c r="M10" s="20"/>
      <c r="N10" s="22">
        <f t="shared" si="0"/>
        <v>2000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73000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71000</v>
      </c>
      <c r="H33" s="30"/>
      <c r="I33" s="31">
        <f>SUM(I6:I32)</f>
        <v>2000</v>
      </c>
      <c r="J33" s="31">
        <f>SUM(J6:J32)</f>
        <v>19000</v>
      </c>
      <c r="K33" s="31">
        <f>SUM(K6:K32)</f>
        <v>54000</v>
      </c>
      <c r="L33" s="31">
        <f>SUM(L6:L32)</f>
        <v>0</v>
      </c>
      <c r="M33" s="31">
        <f>SUM(M6:M32)</f>
        <v>0</v>
      </c>
      <c r="N33" s="22">
        <f t="shared" ref="N33" si="1">G33+I33</f>
        <v>73000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74"/>
      <c r="G35" s="38" t="s">
        <v>335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337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7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7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19000</v>
      </c>
      <c r="D39" s="1"/>
      <c r="E39" s="1"/>
      <c r="F39" s="17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19000</v>
      </c>
      <c r="D40" s="1"/>
      <c r="E40" s="1"/>
      <c r="F40" s="17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68" t="s">
        <v>89</v>
      </c>
      <c r="E3" s="168"/>
      <c r="F3" s="11"/>
      <c r="G3" s="12"/>
      <c r="H3" s="5"/>
      <c r="I3" s="1"/>
      <c r="J3" s="13"/>
      <c r="K3" s="14" t="s">
        <v>5</v>
      </c>
      <c r="L3" s="15">
        <v>41750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319</v>
      </c>
      <c r="C6" s="1" t="s">
        <v>260</v>
      </c>
      <c r="D6" s="19">
        <v>41745</v>
      </c>
      <c r="E6" s="19">
        <v>41746</v>
      </c>
      <c r="F6" s="18">
        <v>49006</v>
      </c>
      <c r="G6" s="20">
        <v>67580</v>
      </c>
      <c r="H6" s="21"/>
      <c r="I6" s="21"/>
      <c r="J6" s="21"/>
      <c r="K6" s="20"/>
      <c r="L6" s="20">
        <v>67580</v>
      </c>
      <c r="M6" s="20"/>
      <c r="N6" s="22">
        <f>G6+I6</f>
        <v>67580</v>
      </c>
    </row>
    <row r="7" spans="1:14" x14ac:dyDescent="0.25">
      <c r="A7" s="18"/>
      <c r="B7" s="1" t="s">
        <v>320</v>
      </c>
      <c r="C7" s="1" t="s">
        <v>176</v>
      </c>
      <c r="D7" s="19">
        <v>41742</v>
      </c>
      <c r="E7" s="19">
        <v>41747</v>
      </c>
      <c r="F7" s="18">
        <v>49007</v>
      </c>
      <c r="G7" s="20">
        <v>149875</v>
      </c>
      <c r="H7" s="21"/>
      <c r="I7" s="21"/>
      <c r="J7" s="21"/>
      <c r="K7" s="20"/>
      <c r="L7" s="20">
        <v>149875</v>
      </c>
      <c r="M7" s="20"/>
      <c r="N7" s="22">
        <f t="shared" ref="N7:N31" si="0">G7+I7</f>
        <v>149875</v>
      </c>
    </row>
    <row r="8" spans="1:14" x14ac:dyDescent="0.25">
      <c r="A8" s="18"/>
      <c r="B8" s="1" t="s">
        <v>321</v>
      </c>
      <c r="C8" s="1" t="s">
        <v>176</v>
      </c>
      <c r="D8" s="19">
        <v>41742</v>
      </c>
      <c r="E8" s="19">
        <v>41746</v>
      </c>
      <c r="F8" s="18">
        <v>49008</v>
      </c>
      <c r="G8" s="20">
        <v>194281.60000000001</v>
      </c>
      <c r="H8" s="21"/>
      <c r="I8" s="21"/>
      <c r="J8" s="21"/>
      <c r="K8" s="20"/>
      <c r="L8" s="20">
        <v>194281.60000000001</v>
      </c>
      <c r="M8" s="20"/>
      <c r="N8" s="22">
        <f t="shared" si="0"/>
        <v>194281.60000000001</v>
      </c>
    </row>
    <row r="9" spans="1:14" x14ac:dyDescent="0.25">
      <c r="A9" s="18"/>
      <c r="B9" s="1" t="s">
        <v>87</v>
      </c>
      <c r="C9" s="1" t="s">
        <v>176</v>
      </c>
      <c r="D9" s="19">
        <v>41744</v>
      </c>
      <c r="E9" s="19">
        <v>41746</v>
      </c>
      <c r="F9" s="18">
        <v>49009</v>
      </c>
      <c r="G9" s="20">
        <v>67580</v>
      </c>
      <c r="H9" s="21"/>
      <c r="I9" s="21"/>
      <c r="J9" s="21"/>
      <c r="K9" s="20"/>
      <c r="L9" s="20">
        <v>67580</v>
      </c>
      <c r="M9" s="20"/>
      <c r="N9" s="22">
        <f t="shared" si="0"/>
        <v>67580</v>
      </c>
    </row>
    <row r="10" spans="1:14" x14ac:dyDescent="0.25">
      <c r="A10" s="18"/>
      <c r="B10" s="23" t="s">
        <v>87</v>
      </c>
      <c r="C10" s="23" t="s">
        <v>176</v>
      </c>
      <c r="D10" s="19">
        <v>41744</v>
      </c>
      <c r="E10" s="19">
        <v>41745</v>
      </c>
      <c r="F10" s="18">
        <v>49010</v>
      </c>
      <c r="G10" s="20">
        <v>33790</v>
      </c>
      <c r="H10" s="21"/>
      <c r="I10" s="21"/>
      <c r="J10" s="21"/>
      <c r="K10" s="20"/>
      <c r="L10" s="20">
        <v>33790</v>
      </c>
      <c r="M10" s="20"/>
      <c r="N10" s="22">
        <f t="shared" si="0"/>
        <v>33790</v>
      </c>
    </row>
    <row r="11" spans="1:14" x14ac:dyDescent="0.25">
      <c r="A11" s="18"/>
      <c r="B11" s="1" t="s">
        <v>322</v>
      </c>
      <c r="C11" s="1" t="s">
        <v>176</v>
      </c>
      <c r="D11" s="19">
        <v>41745</v>
      </c>
      <c r="E11" s="19">
        <v>41746</v>
      </c>
      <c r="F11" s="18">
        <v>49011</v>
      </c>
      <c r="G11" s="20">
        <v>33790</v>
      </c>
      <c r="H11" s="21"/>
      <c r="I11" s="21"/>
      <c r="J11" s="21"/>
      <c r="K11" s="20"/>
      <c r="L11" s="20">
        <v>33790</v>
      </c>
      <c r="M11" s="20"/>
      <c r="N11" s="22">
        <f t="shared" si="0"/>
        <v>33790</v>
      </c>
    </row>
    <row r="12" spans="1:14" x14ac:dyDescent="0.25">
      <c r="A12" s="18"/>
      <c r="B12" s="1" t="s">
        <v>323</v>
      </c>
      <c r="C12" s="1" t="s">
        <v>176</v>
      </c>
      <c r="D12" s="19">
        <v>41746</v>
      </c>
      <c r="E12" s="19">
        <v>41748</v>
      </c>
      <c r="F12" s="18">
        <v>49012</v>
      </c>
      <c r="G12" s="20">
        <v>67580</v>
      </c>
      <c r="H12" s="21"/>
      <c r="I12" s="21"/>
      <c r="J12" s="21"/>
      <c r="K12" s="20"/>
      <c r="L12" s="20">
        <v>67580</v>
      </c>
      <c r="M12" s="20"/>
      <c r="N12" s="22">
        <f t="shared" si="0"/>
        <v>67580</v>
      </c>
    </row>
    <row r="13" spans="1:14" x14ac:dyDescent="0.25">
      <c r="A13" s="18"/>
      <c r="B13" s="1" t="s">
        <v>324</v>
      </c>
      <c r="C13" s="1" t="s">
        <v>176</v>
      </c>
      <c r="D13" s="19">
        <v>41746</v>
      </c>
      <c r="E13" s="19">
        <v>41748</v>
      </c>
      <c r="F13" s="18">
        <v>49013</v>
      </c>
      <c r="G13" s="20">
        <v>67580</v>
      </c>
      <c r="H13" s="21"/>
      <c r="I13" s="21"/>
      <c r="J13" s="21"/>
      <c r="K13" s="20"/>
      <c r="L13" s="20">
        <v>67580</v>
      </c>
      <c r="M13" s="20"/>
      <c r="N13" s="22">
        <f t="shared" si="0"/>
        <v>67580</v>
      </c>
    </row>
    <row r="14" spans="1:14" x14ac:dyDescent="0.25">
      <c r="A14" s="18"/>
      <c r="B14" s="1" t="s">
        <v>325</v>
      </c>
      <c r="C14" s="96" t="s">
        <v>176</v>
      </c>
      <c r="D14" s="19">
        <v>41746</v>
      </c>
      <c r="E14" s="19">
        <v>41748</v>
      </c>
      <c r="F14" s="18">
        <v>49014</v>
      </c>
      <c r="G14" s="20">
        <v>67580</v>
      </c>
      <c r="H14" s="21"/>
      <c r="I14" s="21"/>
      <c r="J14" s="21"/>
      <c r="K14" s="20"/>
      <c r="L14" s="20">
        <v>67580</v>
      </c>
      <c r="M14" s="20"/>
      <c r="N14" s="22">
        <f t="shared" si="0"/>
        <v>67580</v>
      </c>
    </row>
    <row r="15" spans="1:14" x14ac:dyDescent="0.25">
      <c r="A15" s="18"/>
      <c r="B15" s="23" t="s">
        <v>326</v>
      </c>
      <c r="C15" s="23" t="s">
        <v>176</v>
      </c>
      <c r="D15" s="19">
        <v>41746</v>
      </c>
      <c r="E15" s="19">
        <v>41747</v>
      </c>
      <c r="F15" s="18">
        <v>49015</v>
      </c>
      <c r="G15" s="20">
        <v>33790</v>
      </c>
      <c r="H15" s="21"/>
      <c r="I15" s="21"/>
      <c r="J15" s="21"/>
      <c r="K15" s="20"/>
      <c r="L15" s="20">
        <v>33790</v>
      </c>
      <c r="M15" s="20"/>
      <c r="N15" s="22">
        <f t="shared" si="0"/>
        <v>33790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18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18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18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18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18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18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783426.6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783426.6</v>
      </c>
      <c r="H33" s="30"/>
      <c r="I33" s="31">
        <f>SUM(I6:I32)</f>
        <v>0</v>
      </c>
      <c r="J33" s="31">
        <f>SUM(J6:J32)</f>
        <v>0</v>
      </c>
      <c r="K33" s="31">
        <f>SUM(K6:K32)</f>
        <v>0</v>
      </c>
      <c r="L33" s="31">
        <f>SUM(L6:L32)</f>
        <v>783426.6</v>
      </c>
      <c r="M33" s="31">
        <f>SUM(M6:M32)</f>
        <v>0</v>
      </c>
      <c r="N33" s="22">
        <f t="shared" ref="N33" si="1">G33+I33</f>
        <v>783426.6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69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6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6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16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16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K33" sqref="K33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23"/>
      <c r="E3" s="223" t="s">
        <v>207</v>
      </c>
      <c r="F3" s="11"/>
      <c r="G3" s="12"/>
      <c r="H3" s="5"/>
      <c r="I3" s="1"/>
      <c r="J3" s="13"/>
      <c r="K3" s="14" t="s">
        <v>5</v>
      </c>
      <c r="L3" s="15">
        <v>41759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433</v>
      </c>
      <c r="C6" s="1" t="s">
        <v>176</v>
      </c>
      <c r="D6" s="19">
        <v>41753</v>
      </c>
      <c r="E6" s="19">
        <v>41754</v>
      </c>
      <c r="F6" s="18">
        <v>49107</v>
      </c>
      <c r="G6" s="20">
        <v>33790</v>
      </c>
      <c r="H6" s="21"/>
      <c r="I6" s="21"/>
      <c r="J6" s="21"/>
      <c r="K6" s="20"/>
      <c r="L6" s="20">
        <v>33790</v>
      </c>
      <c r="M6" s="20"/>
      <c r="N6" s="22">
        <f>G6+I6</f>
        <v>33790</v>
      </c>
    </row>
    <row r="7" spans="1:14" x14ac:dyDescent="0.25">
      <c r="A7" s="18"/>
      <c r="B7" s="1" t="s">
        <v>434</v>
      </c>
      <c r="C7" s="1" t="s">
        <v>410</v>
      </c>
      <c r="D7" s="19">
        <v>41754</v>
      </c>
      <c r="E7" s="19">
        <v>41756</v>
      </c>
      <c r="F7" s="18">
        <v>49108</v>
      </c>
      <c r="G7" s="20">
        <v>67580</v>
      </c>
      <c r="H7" s="21"/>
      <c r="I7" s="21"/>
      <c r="J7" s="21"/>
      <c r="K7" s="20"/>
      <c r="L7" s="20">
        <v>67580</v>
      </c>
      <c r="M7" s="20"/>
      <c r="N7" s="22">
        <f t="shared" ref="N7:N31" si="0">G7+I7</f>
        <v>67580</v>
      </c>
    </row>
    <row r="8" spans="1:14" x14ac:dyDescent="0.25">
      <c r="A8" s="18"/>
      <c r="B8" s="1" t="s">
        <v>54</v>
      </c>
      <c r="C8" s="1" t="s">
        <v>53</v>
      </c>
      <c r="D8" s="19">
        <v>41757</v>
      </c>
      <c r="E8" s="19">
        <v>41759</v>
      </c>
      <c r="F8" s="18">
        <v>49109</v>
      </c>
      <c r="G8" s="20">
        <v>68000</v>
      </c>
      <c r="H8" s="21"/>
      <c r="I8" s="21"/>
      <c r="J8" s="21"/>
      <c r="K8" s="20"/>
      <c r="L8" s="20">
        <v>68000</v>
      </c>
      <c r="M8" s="20"/>
      <c r="N8" s="22">
        <f t="shared" si="0"/>
        <v>68000</v>
      </c>
    </row>
    <row r="9" spans="1:14" x14ac:dyDescent="0.25">
      <c r="A9" s="18"/>
      <c r="B9" s="1" t="s">
        <v>435</v>
      </c>
      <c r="C9" s="1" t="s">
        <v>118</v>
      </c>
      <c r="D9" s="19">
        <v>41756</v>
      </c>
      <c r="E9" s="19">
        <v>41757</v>
      </c>
      <c r="F9" s="18">
        <v>49110</v>
      </c>
      <c r="G9" s="20">
        <v>26972.05</v>
      </c>
      <c r="H9" s="21"/>
      <c r="I9" s="21"/>
      <c r="J9" s="21"/>
      <c r="K9" s="20">
        <v>26972.05</v>
      </c>
      <c r="L9" s="20"/>
      <c r="M9" s="20"/>
      <c r="N9" s="22">
        <f t="shared" si="0"/>
        <v>26972.05</v>
      </c>
    </row>
    <row r="10" spans="1:14" x14ac:dyDescent="0.25">
      <c r="A10" s="18"/>
      <c r="B10" s="23" t="s">
        <v>437</v>
      </c>
      <c r="C10" s="23" t="s">
        <v>436</v>
      </c>
      <c r="D10" s="19">
        <v>41758</v>
      </c>
      <c r="E10" s="19">
        <v>41759</v>
      </c>
      <c r="F10" s="18">
        <v>49111</v>
      </c>
      <c r="G10" s="20">
        <v>17000</v>
      </c>
      <c r="H10" s="21"/>
      <c r="I10" s="21"/>
      <c r="J10" s="21">
        <v>17000</v>
      </c>
      <c r="K10" s="20"/>
      <c r="L10" s="20"/>
      <c r="M10" s="20"/>
      <c r="N10" s="22">
        <f t="shared" si="0"/>
        <v>17000</v>
      </c>
    </row>
    <row r="11" spans="1:14" x14ac:dyDescent="0.25">
      <c r="A11" s="18"/>
      <c r="B11" s="1" t="s">
        <v>438</v>
      </c>
      <c r="C11" s="1" t="s">
        <v>50</v>
      </c>
      <c r="D11" s="19">
        <v>41759</v>
      </c>
      <c r="E11" s="19">
        <v>41761</v>
      </c>
      <c r="F11" s="18">
        <v>49112</v>
      </c>
      <c r="G11" s="20">
        <v>49050</v>
      </c>
      <c r="H11" s="21"/>
      <c r="I11" s="21"/>
      <c r="J11" s="21">
        <v>49050</v>
      </c>
      <c r="K11" s="20"/>
      <c r="L11" s="20"/>
      <c r="M11" s="20"/>
      <c r="N11" s="22">
        <f t="shared" si="0"/>
        <v>49050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262392.05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262392.05</v>
      </c>
      <c r="H33" s="30"/>
      <c r="I33" s="31">
        <f>SUM(I6:I32)</f>
        <v>0</v>
      </c>
      <c r="J33" s="31">
        <f>SUM(J6:J32)</f>
        <v>66050</v>
      </c>
      <c r="K33" s="31">
        <f>SUM(K6:K32)</f>
        <v>26972.05</v>
      </c>
      <c r="L33" s="31">
        <f>SUM(L6:L32)</f>
        <v>169370</v>
      </c>
      <c r="M33" s="31">
        <f>SUM(M6:M32)</f>
        <v>0</v>
      </c>
      <c r="N33" s="22">
        <f t="shared" ref="N33" si="1">G33+I33</f>
        <v>262392.05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21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100</v>
      </c>
      <c r="D37" s="1"/>
      <c r="E37" s="1"/>
      <c r="F37" s="22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54500</v>
      </c>
      <c r="D38" s="1"/>
      <c r="E38" s="1"/>
      <c r="F38" s="22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11550</v>
      </c>
      <c r="D39" s="1"/>
      <c r="E39" s="1"/>
      <c r="F39" s="22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66050</v>
      </c>
      <c r="D40" s="1"/>
      <c r="E40" s="1"/>
      <c r="F40" s="22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66" t="s">
        <v>274</v>
      </c>
      <c r="E3" s="166"/>
      <c r="F3" s="11"/>
      <c r="G3" s="12"/>
      <c r="H3" s="5"/>
      <c r="I3" s="1"/>
      <c r="J3" s="13"/>
      <c r="K3" s="14" t="s">
        <v>5</v>
      </c>
      <c r="L3" s="15">
        <v>41749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314</v>
      </c>
      <c r="C6" s="1" t="s">
        <v>315</v>
      </c>
      <c r="D6" s="19"/>
      <c r="E6" s="19"/>
      <c r="F6" s="18">
        <v>49003</v>
      </c>
      <c r="G6" s="20"/>
      <c r="H6" s="21" t="s">
        <v>316</v>
      </c>
      <c r="I6" s="21">
        <v>53955</v>
      </c>
      <c r="J6" s="21"/>
      <c r="K6" s="20">
        <v>53955</v>
      </c>
      <c r="L6" s="20"/>
      <c r="M6" s="20"/>
      <c r="N6" s="22">
        <f>G6+I6</f>
        <v>53955</v>
      </c>
    </row>
    <row r="7" spans="1:14" x14ac:dyDescent="0.25">
      <c r="A7" s="18"/>
      <c r="B7" s="1" t="s">
        <v>317</v>
      </c>
      <c r="C7" s="1" t="s">
        <v>318</v>
      </c>
      <c r="D7" s="19">
        <v>41749</v>
      </c>
      <c r="E7" s="19">
        <v>41750</v>
      </c>
      <c r="F7" s="18">
        <v>49004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317</v>
      </c>
      <c r="C8" s="1" t="s">
        <v>98</v>
      </c>
      <c r="D8" s="19"/>
      <c r="E8" s="19"/>
      <c r="F8" s="18">
        <v>49005</v>
      </c>
      <c r="G8" s="20"/>
      <c r="H8" s="21" t="s">
        <v>51</v>
      </c>
      <c r="I8" s="21">
        <v>2600</v>
      </c>
      <c r="J8" s="21">
        <v>2600</v>
      </c>
      <c r="K8" s="20"/>
      <c r="L8" s="20"/>
      <c r="M8" s="20"/>
      <c r="N8" s="22">
        <f t="shared" si="0"/>
        <v>2600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18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18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18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18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18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18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73555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17000</v>
      </c>
      <c r="H33" s="30"/>
      <c r="I33" s="31">
        <f>SUM(I6:I32)</f>
        <v>56555</v>
      </c>
      <c r="J33" s="31">
        <f>SUM(J6:J32)</f>
        <v>19600</v>
      </c>
      <c r="K33" s="31">
        <f>SUM(K6:K32)</f>
        <v>53955</v>
      </c>
      <c r="L33" s="31">
        <f>SUM(L6:L32)</f>
        <v>0</v>
      </c>
      <c r="M33" s="31">
        <f>SUM(M6:M32)</f>
        <v>0</v>
      </c>
      <c r="N33" s="22">
        <f t="shared" ref="N33" si="1">G33+I33</f>
        <v>73555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64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21</v>
      </c>
      <c r="D37" s="1"/>
      <c r="E37" s="1"/>
      <c r="F37" s="16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11445</v>
      </c>
      <c r="D38" s="1"/>
      <c r="E38" s="1"/>
      <c r="F38" s="16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8155</v>
      </c>
      <c r="D39" s="1"/>
      <c r="E39" s="1"/>
      <c r="F39" s="16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19600</v>
      </c>
      <c r="D40" s="1"/>
      <c r="E40" s="1"/>
      <c r="F40" s="16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62" t="s">
        <v>40</v>
      </c>
      <c r="E3" s="162"/>
      <c r="F3" s="11"/>
      <c r="G3" s="12"/>
      <c r="H3" s="5"/>
      <c r="I3" s="1"/>
      <c r="J3" s="13"/>
      <c r="K3" s="14" t="s">
        <v>5</v>
      </c>
      <c r="L3" s="15">
        <v>41749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310</v>
      </c>
      <c r="C6" s="1" t="s">
        <v>311</v>
      </c>
      <c r="D6" s="19">
        <v>41747</v>
      </c>
      <c r="E6" s="19">
        <v>41749</v>
      </c>
      <c r="F6" s="18">
        <v>48999</v>
      </c>
      <c r="G6" s="20">
        <v>56614.6</v>
      </c>
      <c r="H6" s="21"/>
      <c r="I6" s="21"/>
      <c r="J6" s="21"/>
      <c r="K6" s="20"/>
      <c r="L6" s="20"/>
      <c r="M6" s="20">
        <v>56614.6</v>
      </c>
      <c r="N6" s="22">
        <f>G6+I6</f>
        <v>56614.6</v>
      </c>
    </row>
    <row r="7" spans="1:14" x14ac:dyDescent="0.25">
      <c r="A7" s="18"/>
      <c r="B7" s="1" t="s">
        <v>312</v>
      </c>
      <c r="C7" s="1" t="s">
        <v>118</v>
      </c>
      <c r="D7" s="19">
        <v>41747</v>
      </c>
      <c r="E7" s="19">
        <v>41751</v>
      </c>
      <c r="F7" s="18">
        <v>48900</v>
      </c>
      <c r="G7" s="20">
        <v>121665.8</v>
      </c>
      <c r="H7" s="21"/>
      <c r="I7" s="21"/>
      <c r="J7" s="21"/>
      <c r="K7" s="20">
        <v>121665.8</v>
      </c>
      <c r="L7" s="20"/>
      <c r="M7" s="20"/>
      <c r="N7" s="22">
        <f t="shared" ref="N7:N31" si="0">G7+I7</f>
        <v>121665.8</v>
      </c>
    </row>
    <row r="8" spans="1:14" x14ac:dyDescent="0.25">
      <c r="A8" s="18"/>
      <c r="B8" s="1" t="s">
        <v>313</v>
      </c>
      <c r="C8" s="1" t="s">
        <v>116</v>
      </c>
      <c r="D8" s="19">
        <v>41745</v>
      </c>
      <c r="E8" s="19">
        <v>41747</v>
      </c>
      <c r="F8" s="18">
        <v>49901</v>
      </c>
      <c r="G8" s="20">
        <v>603860</v>
      </c>
      <c r="H8" s="21"/>
      <c r="I8" s="21"/>
      <c r="J8" s="21"/>
      <c r="K8" s="20"/>
      <c r="L8" s="20"/>
      <c r="M8" s="20">
        <v>603860</v>
      </c>
      <c r="N8" s="22">
        <f t="shared" si="0"/>
        <v>603860</v>
      </c>
    </row>
    <row r="9" spans="1:14" x14ac:dyDescent="0.25">
      <c r="A9" s="18"/>
      <c r="B9" s="1" t="s">
        <v>171</v>
      </c>
      <c r="C9" s="1" t="s">
        <v>98</v>
      </c>
      <c r="D9" s="19"/>
      <c r="E9" s="19"/>
      <c r="F9" s="18">
        <v>49902</v>
      </c>
      <c r="G9" s="20"/>
      <c r="H9" s="21" t="s">
        <v>51</v>
      </c>
      <c r="I9" s="21">
        <v>800</v>
      </c>
      <c r="J9" s="21">
        <v>800</v>
      </c>
      <c r="K9" s="20"/>
      <c r="L9" s="20"/>
      <c r="M9" s="20"/>
      <c r="N9" s="22">
        <f t="shared" si="0"/>
        <v>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18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18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18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18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18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18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782940.4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782140.4</v>
      </c>
      <c r="H33" s="30"/>
      <c r="I33" s="31">
        <f>SUM(I6:I32)</f>
        <v>800</v>
      </c>
      <c r="J33" s="31">
        <f>SUM(J6:J32)</f>
        <v>800</v>
      </c>
      <c r="K33" s="31">
        <f>SUM(K6:K32)</f>
        <v>121665.8</v>
      </c>
      <c r="L33" s="31">
        <f>SUM(L6:L32)</f>
        <v>0</v>
      </c>
      <c r="M33" s="31">
        <f>SUM(M6:M32)</f>
        <v>660474.6</v>
      </c>
      <c r="N33" s="22">
        <f t="shared" ref="N33" si="1">G33+I33</f>
        <v>782940.4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63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61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61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800</v>
      </c>
      <c r="D39" s="1"/>
      <c r="E39" s="1"/>
      <c r="F39" s="161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800</v>
      </c>
      <c r="D40" s="1"/>
      <c r="E40" s="1"/>
      <c r="F40" s="161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7" sqref="F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60" t="s">
        <v>274</v>
      </c>
      <c r="E3" s="158"/>
      <c r="F3" s="11"/>
      <c r="G3" s="12"/>
      <c r="H3" s="5"/>
      <c r="I3" s="1"/>
      <c r="J3" s="13"/>
      <c r="K3" s="14" t="s">
        <v>5</v>
      </c>
      <c r="L3" s="15">
        <v>41748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306</v>
      </c>
      <c r="C6" s="1" t="s">
        <v>118</v>
      </c>
      <c r="D6" s="19">
        <v>41746</v>
      </c>
      <c r="E6" s="19">
        <v>41748</v>
      </c>
      <c r="F6" s="18">
        <v>48995</v>
      </c>
      <c r="G6" s="20">
        <v>53944.1</v>
      </c>
      <c r="H6" s="21"/>
      <c r="I6" s="21"/>
      <c r="J6" s="21"/>
      <c r="K6" s="20">
        <v>53944.1</v>
      </c>
      <c r="L6" s="20"/>
      <c r="M6" s="20"/>
      <c r="N6" s="22">
        <f>G6+I6</f>
        <v>53944.1</v>
      </c>
    </row>
    <row r="7" spans="1:14" x14ac:dyDescent="0.25">
      <c r="A7" s="18"/>
      <c r="B7" s="1" t="s">
        <v>307</v>
      </c>
      <c r="C7" s="1" t="s">
        <v>302</v>
      </c>
      <c r="D7" s="19">
        <v>41748</v>
      </c>
      <c r="E7" s="19">
        <v>19</v>
      </c>
      <c r="F7" s="18">
        <v>48996</v>
      </c>
      <c r="G7" s="20">
        <v>165135</v>
      </c>
      <c r="H7" s="21"/>
      <c r="I7" s="21"/>
      <c r="J7" s="21"/>
      <c r="K7" s="20">
        <v>165135</v>
      </c>
      <c r="L7" s="20"/>
      <c r="M7" s="20"/>
      <c r="N7" s="22">
        <f t="shared" ref="N7:N31" si="0">G7+I7</f>
        <v>165135</v>
      </c>
    </row>
    <row r="8" spans="1:14" x14ac:dyDescent="0.25">
      <c r="A8" s="18"/>
      <c r="B8" s="1" t="s">
        <v>308</v>
      </c>
      <c r="C8" s="1" t="s">
        <v>118</v>
      </c>
      <c r="D8" s="19">
        <v>41745</v>
      </c>
      <c r="E8" s="19">
        <v>41747</v>
      </c>
      <c r="F8" s="18">
        <v>48997</v>
      </c>
      <c r="G8" s="20">
        <v>53944.1</v>
      </c>
      <c r="H8" s="21"/>
      <c r="I8" s="21"/>
      <c r="J8" s="21"/>
      <c r="K8" s="20">
        <v>53944.1</v>
      </c>
      <c r="L8" s="20"/>
      <c r="M8" s="20"/>
      <c r="N8" s="22">
        <f t="shared" si="0"/>
        <v>53944.1</v>
      </c>
    </row>
    <row r="9" spans="1:14" x14ac:dyDescent="0.25">
      <c r="A9" s="18"/>
      <c r="B9" s="1" t="s">
        <v>309</v>
      </c>
      <c r="C9" s="1" t="s">
        <v>39</v>
      </c>
      <c r="D9" s="19"/>
      <c r="E9" s="19"/>
      <c r="F9" s="18">
        <v>48998</v>
      </c>
      <c r="G9" s="20"/>
      <c r="H9" s="21" t="s">
        <v>51</v>
      </c>
      <c r="I9" s="21">
        <v>4000</v>
      </c>
      <c r="J9" s="21">
        <v>4000</v>
      </c>
      <c r="K9" s="20"/>
      <c r="L9" s="20"/>
      <c r="M9" s="20"/>
      <c r="N9" s="22">
        <f t="shared" si="0"/>
        <v>4000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18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18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18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18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18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18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277023.2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273023.2</v>
      </c>
      <c r="H33" s="30"/>
      <c r="I33" s="31">
        <f>SUM(I6:I32)</f>
        <v>4000</v>
      </c>
      <c r="J33" s="31">
        <f>SUM(J6:J32)</f>
        <v>4000</v>
      </c>
      <c r="K33" s="31">
        <f>SUM(K6:K32)</f>
        <v>273023.2</v>
      </c>
      <c r="L33" s="31">
        <f>SUM(L6:L32)</f>
        <v>0</v>
      </c>
      <c r="M33" s="31">
        <f>SUM(M6:M32)</f>
        <v>0</v>
      </c>
      <c r="N33" s="22">
        <f t="shared" ref="N33" si="1">G33+I33</f>
        <v>277023.2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59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5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5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4000</v>
      </c>
      <c r="D39" s="1"/>
      <c r="E39" s="1"/>
      <c r="F39" s="15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4000</v>
      </c>
      <c r="D40" s="1"/>
      <c r="E40" s="1"/>
      <c r="F40" s="15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55"/>
      <c r="E3" s="155" t="s">
        <v>57</v>
      </c>
      <c r="F3" s="11"/>
      <c r="G3" s="12"/>
      <c r="H3" s="5"/>
      <c r="I3" s="1"/>
      <c r="J3" s="13"/>
      <c r="K3" s="14" t="s">
        <v>5</v>
      </c>
      <c r="L3" s="15">
        <v>41748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304</v>
      </c>
      <c r="C6" s="1" t="s">
        <v>50</v>
      </c>
      <c r="D6" s="19"/>
      <c r="E6" s="19"/>
      <c r="F6" s="18">
        <v>48993</v>
      </c>
      <c r="G6" s="20"/>
      <c r="H6" s="21" t="s">
        <v>305</v>
      </c>
      <c r="I6" s="21">
        <v>35425</v>
      </c>
      <c r="J6" s="21">
        <v>35425</v>
      </c>
      <c r="K6" s="20"/>
      <c r="L6" s="20"/>
      <c r="M6" s="20"/>
      <c r="N6" s="22">
        <f>G6+I6</f>
        <v>35425</v>
      </c>
    </row>
    <row r="7" spans="1:14" x14ac:dyDescent="0.25">
      <c r="A7" s="18"/>
      <c r="B7" s="1" t="s">
        <v>57</v>
      </c>
      <c r="C7" s="1" t="s">
        <v>98</v>
      </c>
      <c r="D7" s="19"/>
      <c r="F7" s="18">
        <v>48994</v>
      </c>
      <c r="G7" s="20"/>
      <c r="H7" s="21" t="s">
        <v>51</v>
      </c>
      <c r="I7" s="21">
        <v>5600</v>
      </c>
      <c r="J7" s="21">
        <v>5600</v>
      </c>
      <c r="K7" s="20"/>
      <c r="L7" s="20"/>
      <c r="M7" s="20"/>
      <c r="N7" s="22">
        <f t="shared" ref="N7:N31" si="0">G7+I7</f>
        <v>5600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41025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0</v>
      </c>
      <c r="H33" s="30"/>
      <c r="I33" s="31">
        <f>SUM(I6:I32)</f>
        <v>41025</v>
      </c>
      <c r="J33" s="31">
        <f>SUM(J6:J32)</f>
        <v>41025</v>
      </c>
      <c r="K33" s="31">
        <f>SUM(K6:K32)</f>
        <v>0</v>
      </c>
      <c r="L33" s="31">
        <f>SUM(L6:L32)</f>
        <v>0</v>
      </c>
      <c r="M33" s="31">
        <f>SUM(M6:M32)</f>
        <v>0</v>
      </c>
      <c r="N33" s="22">
        <f t="shared" ref="N33" si="1">G33+I33</f>
        <v>41025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56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5</v>
      </c>
      <c r="D37" s="1"/>
      <c r="E37" s="1"/>
      <c r="F37" s="154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2725</v>
      </c>
      <c r="D38" s="1"/>
      <c r="E38" s="1"/>
      <c r="F38" s="154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38300</v>
      </c>
      <c r="D39" s="1"/>
      <c r="E39" s="1"/>
      <c r="F39" s="154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41025</v>
      </c>
      <c r="D40" s="1"/>
      <c r="E40" s="1"/>
      <c r="F40" s="154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6" sqref="F6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53"/>
      <c r="E3" s="153" t="s">
        <v>57</v>
      </c>
      <c r="F3" s="11"/>
      <c r="G3" s="12"/>
      <c r="H3" s="5"/>
      <c r="I3" s="1"/>
      <c r="J3" s="13"/>
      <c r="K3" s="14" t="s">
        <v>5</v>
      </c>
      <c r="L3" s="15">
        <v>41747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301</v>
      </c>
      <c r="C6" s="1" t="s">
        <v>302</v>
      </c>
      <c r="D6" s="19">
        <v>41747</v>
      </c>
      <c r="E6" s="19">
        <v>41749</v>
      </c>
      <c r="F6" s="18">
        <v>48991</v>
      </c>
      <c r="G6" s="20">
        <v>118265</v>
      </c>
      <c r="H6" s="21"/>
      <c r="I6" s="21"/>
      <c r="J6" s="21">
        <v>118265</v>
      </c>
      <c r="K6" s="20"/>
      <c r="L6" s="20"/>
      <c r="M6" s="20"/>
      <c r="N6" s="22">
        <f>G6+I6</f>
        <v>118265</v>
      </c>
    </row>
    <row r="7" spans="1:14" x14ac:dyDescent="0.25">
      <c r="A7" s="18"/>
      <c r="B7" s="1" t="s">
        <v>57</v>
      </c>
      <c r="C7" s="1" t="s">
        <v>51</v>
      </c>
      <c r="D7" s="19"/>
      <c r="F7" s="18">
        <v>48992</v>
      </c>
      <c r="G7" s="20"/>
      <c r="H7" s="21" t="s">
        <v>51</v>
      </c>
      <c r="I7" s="21">
        <v>3000</v>
      </c>
      <c r="J7" s="21">
        <v>3000</v>
      </c>
      <c r="K7" s="20"/>
      <c r="L7" s="20"/>
      <c r="M7" s="20"/>
      <c r="N7" s="22">
        <f t="shared" ref="N7:N31" si="0">G7+I7</f>
        <v>3000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121265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118265</v>
      </c>
      <c r="H33" s="30"/>
      <c r="I33" s="31">
        <f>SUM(I6:I32)</f>
        <v>3000</v>
      </c>
      <c r="J33" s="31">
        <f>SUM(J6:J32)</f>
        <v>121265</v>
      </c>
      <c r="K33" s="31">
        <f>SUM(K6:K32)</f>
        <v>0</v>
      </c>
      <c r="L33" s="31">
        <f>SUM(L6:L32)</f>
        <v>0</v>
      </c>
      <c r="M33" s="31">
        <f>SUM(M6:M32)</f>
        <v>0</v>
      </c>
      <c r="N33" s="22">
        <f t="shared" ref="N33" si="1">G33+I33</f>
        <v>121265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51"/>
      <c r="G35" s="38" t="s">
        <v>303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5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5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121265</v>
      </c>
      <c r="D39" s="1"/>
      <c r="E39" s="1"/>
      <c r="F39" s="15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121265</v>
      </c>
      <c r="D40" s="1"/>
      <c r="E40" s="1"/>
      <c r="F40" s="15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F10" sqref="F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49"/>
      <c r="E3" s="149" t="s">
        <v>4</v>
      </c>
      <c r="F3" s="11"/>
      <c r="G3" s="12"/>
      <c r="H3" s="5"/>
      <c r="I3" s="1"/>
      <c r="J3" s="13"/>
      <c r="K3" s="14" t="s">
        <v>5</v>
      </c>
      <c r="L3" s="15">
        <v>41747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233</v>
      </c>
      <c r="C6" s="1" t="s">
        <v>50</v>
      </c>
      <c r="D6" s="19">
        <v>41746</v>
      </c>
      <c r="E6" s="19">
        <v>41747</v>
      </c>
      <c r="F6" s="18">
        <v>48986</v>
      </c>
      <c r="G6" s="20">
        <v>33790</v>
      </c>
      <c r="H6" s="21"/>
      <c r="I6" s="21"/>
      <c r="J6" s="21">
        <v>33790</v>
      </c>
      <c r="K6" s="20"/>
      <c r="L6" s="20"/>
      <c r="M6" s="20"/>
      <c r="N6" s="22">
        <f>G6+I6</f>
        <v>33790</v>
      </c>
    </row>
    <row r="7" spans="1:14" x14ac:dyDescent="0.25">
      <c r="A7" s="18"/>
      <c r="B7" s="1" t="s">
        <v>296</v>
      </c>
      <c r="C7" s="1" t="s">
        <v>297</v>
      </c>
      <c r="D7" s="19">
        <v>41746</v>
      </c>
      <c r="E7" s="19">
        <v>41747</v>
      </c>
      <c r="F7" s="18">
        <v>48987</v>
      </c>
      <c r="G7" s="20">
        <v>8175</v>
      </c>
      <c r="H7" s="21"/>
      <c r="I7" s="21"/>
      <c r="J7" s="21"/>
      <c r="K7" s="20">
        <v>8175</v>
      </c>
      <c r="L7" s="20"/>
      <c r="M7" s="20"/>
      <c r="N7" s="22">
        <f t="shared" ref="N7:N31" si="0">G7+I7</f>
        <v>8175</v>
      </c>
    </row>
    <row r="8" spans="1:14" x14ac:dyDescent="0.25">
      <c r="A8" s="18"/>
      <c r="B8" s="1" t="s">
        <v>298</v>
      </c>
      <c r="C8" s="1" t="s">
        <v>297</v>
      </c>
      <c r="D8" s="19">
        <v>41746</v>
      </c>
      <c r="E8" s="19">
        <v>41747</v>
      </c>
      <c r="F8" s="18">
        <v>48988</v>
      </c>
      <c r="G8" s="20">
        <v>8175</v>
      </c>
      <c r="H8" s="21"/>
      <c r="I8" s="21"/>
      <c r="J8" s="21">
        <v>8175</v>
      </c>
      <c r="K8" s="20"/>
      <c r="L8" s="20"/>
      <c r="M8" s="20"/>
      <c r="N8" s="22">
        <f t="shared" si="0"/>
        <v>8175</v>
      </c>
    </row>
    <row r="9" spans="1:14" x14ac:dyDescent="0.25">
      <c r="A9" s="18"/>
      <c r="B9" s="1" t="s">
        <v>299</v>
      </c>
      <c r="C9" s="1" t="s">
        <v>67</v>
      </c>
      <c r="D9" s="19">
        <v>41746</v>
      </c>
      <c r="E9" s="19">
        <v>41747</v>
      </c>
      <c r="F9" s="18">
        <v>48989</v>
      </c>
      <c r="G9" s="20">
        <v>38500</v>
      </c>
      <c r="H9" s="21"/>
      <c r="I9" s="21"/>
      <c r="J9" s="21"/>
      <c r="K9" s="20">
        <v>19250</v>
      </c>
      <c r="L9" s="20"/>
      <c r="M9" s="20">
        <v>19250</v>
      </c>
      <c r="N9" s="22">
        <f t="shared" si="0"/>
        <v>38500</v>
      </c>
    </row>
    <row r="10" spans="1:14" x14ac:dyDescent="0.25">
      <c r="A10" s="18"/>
      <c r="B10" s="23" t="s">
        <v>300</v>
      </c>
      <c r="C10" s="23" t="s">
        <v>67</v>
      </c>
      <c r="D10" s="19">
        <v>41745</v>
      </c>
      <c r="E10" s="19">
        <v>41747</v>
      </c>
      <c r="F10" s="18">
        <v>48990</v>
      </c>
      <c r="G10" s="20">
        <v>88320</v>
      </c>
      <c r="H10" s="21"/>
      <c r="I10" s="21"/>
      <c r="J10" s="21"/>
      <c r="K10" s="20"/>
      <c r="L10" s="20"/>
      <c r="M10" s="20">
        <v>88320</v>
      </c>
      <c r="N10" s="22">
        <f t="shared" si="0"/>
        <v>88320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176960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176960</v>
      </c>
      <c r="H33" s="30"/>
      <c r="I33" s="31">
        <f>SUM(I6:I32)</f>
        <v>0</v>
      </c>
      <c r="J33" s="31">
        <f>SUM(J6:J32)</f>
        <v>41965</v>
      </c>
      <c r="K33" s="31">
        <f>SUM(K6:K32)</f>
        <v>27425</v>
      </c>
      <c r="L33" s="31">
        <f>SUM(L6:L32)</f>
        <v>0</v>
      </c>
      <c r="M33" s="31">
        <f>SUM(M6:M32)</f>
        <v>107570</v>
      </c>
      <c r="N33" s="22">
        <f t="shared" ref="N33" si="1">G33+I33</f>
        <v>176960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50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60</v>
      </c>
      <c r="D37" s="1"/>
      <c r="E37" s="1"/>
      <c r="F37" s="148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32700</v>
      </c>
      <c r="D38" s="1"/>
      <c r="E38" s="1"/>
      <c r="F38" s="148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9300</v>
      </c>
      <c r="D39" s="1"/>
      <c r="E39" s="1"/>
      <c r="F39" s="148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42000</v>
      </c>
      <c r="D40" s="1"/>
      <c r="E40" s="1"/>
      <c r="F40" s="148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4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47"/>
      <c r="E3" s="147" t="s">
        <v>4</v>
      </c>
      <c r="F3" s="11"/>
      <c r="G3" s="12"/>
      <c r="H3" s="5"/>
      <c r="I3" s="1"/>
      <c r="J3" s="13"/>
      <c r="K3" s="14" t="s">
        <v>5</v>
      </c>
      <c r="L3" s="15">
        <v>41746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290</v>
      </c>
      <c r="C6" s="1" t="s">
        <v>98</v>
      </c>
      <c r="D6" s="19">
        <v>41746</v>
      </c>
      <c r="E6" s="19">
        <v>41747</v>
      </c>
      <c r="F6" s="18">
        <v>48981</v>
      </c>
      <c r="G6" s="20">
        <v>35970</v>
      </c>
      <c r="H6" s="21"/>
      <c r="I6" s="21"/>
      <c r="J6" s="21"/>
      <c r="K6" s="20">
        <v>35970</v>
      </c>
      <c r="L6" s="20"/>
      <c r="M6" s="20"/>
      <c r="N6" s="22">
        <f>G6+I6</f>
        <v>35970</v>
      </c>
    </row>
    <row r="7" spans="1:14" x14ac:dyDescent="0.25">
      <c r="A7" s="18"/>
      <c r="B7" s="1" t="s">
        <v>291</v>
      </c>
      <c r="C7" s="1" t="s">
        <v>39</v>
      </c>
      <c r="D7" s="19">
        <v>41746</v>
      </c>
      <c r="E7" s="19">
        <v>41747</v>
      </c>
      <c r="F7" s="18">
        <v>48982</v>
      </c>
      <c r="G7" s="20">
        <v>38150</v>
      </c>
      <c r="H7" s="21"/>
      <c r="I7" s="21"/>
      <c r="J7" s="21"/>
      <c r="K7" s="20">
        <v>38150</v>
      </c>
      <c r="L7" s="20"/>
      <c r="M7" s="20"/>
      <c r="N7" s="22">
        <f t="shared" ref="N7:N31" si="0">G7+I7</f>
        <v>38150</v>
      </c>
    </row>
    <row r="8" spans="1:14" x14ac:dyDescent="0.25">
      <c r="A8" s="18"/>
      <c r="B8" s="1" t="s">
        <v>293</v>
      </c>
      <c r="C8" s="1" t="s">
        <v>292</v>
      </c>
      <c r="D8" s="19">
        <v>41746</v>
      </c>
      <c r="E8" s="19">
        <v>41747</v>
      </c>
      <c r="F8" s="18">
        <v>48983</v>
      </c>
      <c r="G8" s="20">
        <v>269230</v>
      </c>
      <c r="H8" s="21"/>
      <c r="I8" s="21"/>
      <c r="J8" s="21"/>
      <c r="K8" s="20"/>
      <c r="L8" s="20"/>
      <c r="M8" s="20">
        <v>269230</v>
      </c>
      <c r="N8" s="22">
        <f t="shared" si="0"/>
        <v>269230</v>
      </c>
    </row>
    <row r="9" spans="1:14" x14ac:dyDescent="0.25">
      <c r="A9" s="18"/>
      <c r="B9" s="1" t="s">
        <v>294</v>
      </c>
      <c r="C9" s="1" t="s">
        <v>235</v>
      </c>
      <c r="D9" s="19">
        <v>41746</v>
      </c>
      <c r="E9" s="19">
        <v>41747</v>
      </c>
      <c r="F9" s="18">
        <v>48984</v>
      </c>
      <c r="G9" s="20">
        <v>17000</v>
      </c>
      <c r="H9" s="21"/>
      <c r="I9" s="21"/>
      <c r="J9" s="21">
        <v>17000</v>
      </c>
      <c r="K9" s="20"/>
      <c r="L9" s="20"/>
      <c r="M9" s="20"/>
      <c r="N9" s="22">
        <f t="shared" si="0"/>
        <v>17000</v>
      </c>
    </row>
    <row r="10" spans="1:14" x14ac:dyDescent="0.25">
      <c r="A10" s="18"/>
      <c r="B10" s="23" t="s">
        <v>295</v>
      </c>
      <c r="C10" s="23" t="s">
        <v>98</v>
      </c>
      <c r="D10" s="19"/>
      <c r="E10" s="19"/>
      <c r="F10" s="18">
        <v>48985</v>
      </c>
      <c r="G10" s="20">
        <v>5400</v>
      </c>
      <c r="H10" s="21" t="s">
        <v>51</v>
      </c>
      <c r="I10" s="21">
        <v>5400</v>
      </c>
      <c r="J10" s="21">
        <v>5400</v>
      </c>
      <c r="K10" s="20"/>
      <c r="L10" s="20"/>
      <c r="M10" s="20"/>
      <c r="N10" s="22">
        <f t="shared" si="0"/>
        <v>10800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371150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365750</v>
      </c>
      <c r="H33" s="30"/>
      <c r="I33" s="31">
        <f>SUM(I6:I32)</f>
        <v>5400</v>
      </c>
      <c r="J33" s="31">
        <f>SUM(J6:J32)</f>
        <v>22400</v>
      </c>
      <c r="K33" s="31">
        <f>SUM(K6:K32)</f>
        <v>74120</v>
      </c>
      <c r="L33" s="31">
        <f>SUM(L6:L32)</f>
        <v>0</v>
      </c>
      <c r="M33" s="31">
        <f>SUM(M6:M32)</f>
        <v>269230</v>
      </c>
      <c r="N33" s="22">
        <f t="shared" ref="N33" si="1">G33+I33</f>
        <v>371150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45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4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4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22400</v>
      </c>
      <c r="D39" s="1"/>
      <c r="E39" s="1"/>
      <c r="F39" s="14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22400</v>
      </c>
      <c r="D40" s="1"/>
      <c r="E40" s="1"/>
      <c r="F40" s="14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"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43"/>
      <c r="E3" s="143" t="s">
        <v>89</v>
      </c>
      <c r="F3" s="11"/>
      <c r="G3" s="12"/>
      <c r="H3" s="5"/>
      <c r="I3" s="1"/>
      <c r="J3" s="13"/>
      <c r="K3" s="14" t="s">
        <v>5</v>
      </c>
      <c r="L3" s="15">
        <v>41746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279</v>
      </c>
      <c r="C6" s="1"/>
      <c r="D6" s="19"/>
      <c r="E6" s="19"/>
      <c r="F6" s="18">
        <v>48971</v>
      </c>
      <c r="G6" s="20"/>
      <c r="H6" s="21" t="s">
        <v>280</v>
      </c>
      <c r="I6" s="21">
        <v>49050</v>
      </c>
      <c r="J6" s="21"/>
      <c r="K6" s="20">
        <v>49050</v>
      </c>
      <c r="L6" s="20"/>
      <c r="M6" s="20"/>
      <c r="N6" s="22">
        <f>G6+I6</f>
        <v>49050</v>
      </c>
    </row>
    <row r="7" spans="1:14" x14ac:dyDescent="0.25">
      <c r="A7" s="18"/>
      <c r="B7" s="1" t="s">
        <v>281</v>
      </c>
      <c r="C7" s="1" t="s">
        <v>67</v>
      </c>
      <c r="D7" s="19">
        <v>41746</v>
      </c>
      <c r="E7" s="19">
        <v>41747</v>
      </c>
      <c r="F7" s="18">
        <v>48972</v>
      </c>
      <c r="G7" s="20">
        <v>87745</v>
      </c>
      <c r="H7" s="21"/>
      <c r="I7" s="21"/>
      <c r="J7" s="21">
        <v>5745</v>
      </c>
      <c r="K7" s="20"/>
      <c r="L7" s="20"/>
      <c r="M7" s="20">
        <v>82000</v>
      </c>
      <c r="N7" s="22">
        <f t="shared" ref="N7:N31" si="0">G7+I7</f>
        <v>87745</v>
      </c>
    </row>
    <row r="8" spans="1:14" x14ac:dyDescent="0.25">
      <c r="A8" s="18"/>
      <c r="B8" s="1" t="s">
        <v>283</v>
      </c>
      <c r="C8" s="1" t="s">
        <v>67</v>
      </c>
      <c r="D8" s="19">
        <v>41746</v>
      </c>
      <c r="E8" s="19">
        <v>41747</v>
      </c>
      <c r="F8" s="18">
        <v>48973</v>
      </c>
      <c r="G8" s="20">
        <v>31000</v>
      </c>
      <c r="H8" s="21"/>
      <c r="I8" s="21"/>
      <c r="J8" s="21">
        <v>31000</v>
      </c>
      <c r="K8" s="20"/>
      <c r="L8" s="20"/>
      <c r="M8" s="20"/>
      <c r="N8" s="22">
        <f t="shared" si="0"/>
        <v>31000</v>
      </c>
    </row>
    <row r="9" spans="1:14" x14ac:dyDescent="0.25">
      <c r="A9" s="18"/>
      <c r="B9" s="1" t="s">
        <v>284</v>
      </c>
      <c r="C9" s="1" t="s">
        <v>285</v>
      </c>
      <c r="D9" s="19">
        <v>41746</v>
      </c>
      <c r="E9" s="19">
        <v>41747</v>
      </c>
      <c r="F9" s="18">
        <v>48975</v>
      </c>
      <c r="G9" s="20">
        <v>34335</v>
      </c>
      <c r="H9" s="21"/>
      <c r="I9" s="21"/>
      <c r="J9" s="21"/>
      <c r="K9" s="20">
        <v>34335</v>
      </c>
      <c r="L9" s="20"/>
      <c r="M9" s="20"/>
      <c r="N9" s="22">
        <f t="shared" si="0"/>
        <v>34335</v>
      </c>
    </row>
    <row r="10" spans="1:14" x14ac:dyDescent="0.25">
      <c r="A10" s="18"/>
      <c r="B10" s="23" t="s">
        <v>286</v>
      </c>
      <c r="C10" s="23" t="s">
        <v>98</v>
      </c>
      <c r="D10" s="19">
        <v>41746</v>
      </c>
      <c r="E10" s="19">
        <v>41747</v>
      </c>
      <c r="F10" s="18">
        <v>48976</v>
      </c>
      <c r="G10" s="20">
        <v>44145</v>
      </c>
      <c r="H10" s="21"/>
      <c r="I10" s="21"/>
      <c r="J10" s="21"/>
      <c r="K10" s="20">
        <v>44145</v>
      </c>
      <c r="L10" s="20"/>
      <c r="M10" s="20"/>
      <c r="N10" s="22">
        <f t="shared" si="0"/>
        <v>44145</v>
      </c>
    </row>
    <row r="11" spans="1:14" x14ac:dyDescent="0.25">
      <c r="A11" s="18"/>
      <c r="B11" s="1" t="s">
        <v>289</v>
      </c>
      <c r="C11" s="1" t="s">
        <v>67</v>
      </c>
      <c r="D11" s="19">
        <v>41746</v>
      </c>
      <c r="E11" s="19">
        <v>41747</v>
      </c>
      <c r="F11" s="18">
        <v>48978</v>
      </c>
      <c r="G11" s="20">
        <v>40875</v>
      </c>
      <c r="H11" s="21"/>
      <c r="I11" s="21"/>
      <c r="J11" s="21"/>
      <c r="K11" s="20">
        <v>40875</v>
      </c>
      <c r="L11" s="20"/>
      <c r="M11" s="20"/>
      <c r="N11" s="22">
        <f t="shared" si="0"/>
        <v>40875</v>
      </c>
    </row>
    <row r="12" spans="1:14" x14ac:dyDescent="0.25">
      <c r="A12" s="18"/>
      <c r="B12" s="1" t="s">
        <v>287</v>
      </c>
      <c r="C12" s="1" t="s">
        <v>50</v>
      </c>
      <c r="D12" s="19">
        <v>41743</v>
      </c>
      <c r="E12" s="19">
        <v>41746</v>
      </c>
      <c r="F12" s="18">
        <v>48979</v>
      </c>
      <c r="G12" s="20">
        <v>116085</v>
      </c>
      <c r="H12" s="21"/>
      <c r="I12" s="21"/>
      <c r="J12" s="21">
        <v>975</v>
      </c>
      <c r="K12" s="20"/>
      <c r="L12" s="20"/>
      <c r="M12" s="20">
        <v>115110</v>
      </c>
      <c r="N12" s="22">
        <f t="shared" si="0"/>
        <v>116085</v>
      </c>
    </row>
    <row r="13" spans="1:14" x14ac:dyDescent="0.25">
      <c r="A13" s="18"/>
      <c r="B13" s="1" t="s">
        <v>89</v>
      </c>
      <c r="C13" s="1"/>
      <c r="D13" s="19"/>
      <c r="E13" s="19"/>
      <c r="F13" s="18">
        <v>48980</v>
      </c>
      <c r="G13" s="20"/>
      <c r="H13" s="21" t="s">
        <v>51</v>
      </c>
      <c r="I13" s="21">
        <v>7000</v>
      </c>
      <c r="J13" s="21">
        <v>7000</v>
      </c>
      <c r="K13" s="20"/>
      <c r="L13" s="20"/>
      <c r="M13" s="20"/>
      <c r="N13" s="22">
        <f t="shared" si="0"/>
        <v>7000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410235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354185</v>
      </c>
      <c r="H33" s="30"/>
      <c r="I33" s="31">
        <f>SUM(I6:I32)</f>
        <v>56050</v>
      </c>
      <c r="J33" s="31">
        <f>SUM(J6:J32)</f>
        <v>44720</v>
      </c>
      <c r="K33" s="31">
        <f>SUM(K6:K32)</f>
        <v>168405</v>
      </c>
      <c r="L33" s="31">
        <f>SUM(L6:L32)</f>
        <v>0</v>
      </c>
      <c r="M33" s="31">
        <f>SUM(M6:M32)</f>
        <v>197110</v>
      </c>
      <c r="N33" s="22">
        <f t="shared" ref="N33" si="1">G33+I33</f>
        <v>410235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44"/>
      <c r="G35" s="38" t="s">
        <v>282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288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</v>
      </c>
      <c r="D37" s="1"/>
      <c r="E37" s="1"/>
      <c r="F37" s="14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545</v>
      </c>
      <c r="D38" s="1"/>
      <c r="E38" s="1"/>
      <c r="F38" s="14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44175</v>
      </c>
      <c r="D39" s="1"/>
      <c r="E39" s="1"/>
      <c r="F39" s="14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44720</v>
      </c>
      <c r="D40" s="1"/>
      <c r="E40" s="1"/>
      <c r="F40" s="14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39"/>
      <c r="E3" s="139" t="s">
        <v>274</v>
      </c>
      <c r="F3" s="11"/>
      <c r="G3" s="12"/>
      <c r="H3" s="5"/>
      <c r="I3" s="1"/>
      <c r="J3" s="13"/>
      <c r="K3" s="14" t="s">
        <v>5</v>
      </c>
      <c r="L3" s="15">
        <v>41745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275</v>
      </c>
      <c r="C6" s="1" t="s">
        <v>67</v>
      </c>
      <c r="D6" s="19">
        <v>41745</v>
      </c>
      <c r="E6" s="19">
        <v>41747</v>
      </c>
      <c r="F6" s="18">
        <v>48966</v>
      </c>
      <c r="G6" s="20">
        <v>110315</v>
      </c>
      <c r="H6" s="21"/>
      <c r="I6" s="21"/>
      <c r="J6" s="21">
        <v>58315</v>
      </c>
      <c r="K6" s="20"/>
      <c r="L6" s="20"/>
      <c r="M6" s="20">
        <v>52000</v>
      </c>
      <c r="N6" s="22">
        <f>G6+I6</f>
        <v>110315</v>
      </c>
    </row>
    <row r="7" spans="1:14" x14ac:dyDescent="0.25">
      <c r="A7" s="18"/>
      <c r="B7" s="1" t="s">
        <v>275</v>
      </c>
      <c r="C7" s="1"/>
      <c r="D7" s="19"/>
      <c r="E7" s="19"/>
      <c r="F7" s="18">
        <v>48967</v>
      </c>
      <c r="G7" s="20"/>
      <c r="H7" s="21" t="s">
        <v>276</v>
      </c>
      <c r="I7" s="21">
        <v>171675</v>
      </c>
      <c r="J7" s="21"/>
      <c r="K7" s="20">
        <v>171675</v>
      </c>
      <c r="L7" s="20"/>
      <c r="M7" s="20"/>
      <c r="N7" s="22">
        <f t="shared" ref="N7:N31" si="0">G7+I7</f>
        <v>171675</v>
      </c>
    </row>
    <row r="8" spans="1:14" x14ac:dyDescent="0.25">
      <c r="A8" s="18"/>
      <c r="B8" s="1" t="s">
        <v>277</v>
      </c>
      <c r="C8" s="1" t="s">
        <v>98</v>
      </c>
      <c r="D8" s="19">
        <v>41745</v>
      </c>
      <c r="E8" s="19">
        <v>41746</v>
      </c>
      <c r="F8" s="18">
        <v>48968</v>
      </c>
      <c r="G8" s="20">
        <v>47960</v>
      </c>
      <c r="H8" s="21"/>
      <c r="I8" s="21"/>
      <c r="J8" s="21"/>
      <c r="K8" s="20">
        <v>47960</v>
      </c>
      <c r="L8" s="20"/>
      <c r="M8" s="20"/>
      <c r="N8" s="22">
        <f t="shared" si="0"/>
        <v>47960</v>
      </c>
    </row>
    <row r="9" spans="1:14" x14ac:dyDescent="0.25">
      <c r="A9" s="18"/>
      <c r="B9" s="1" t="s">
        <v>278</v>
      </c>
      <c r="C9" s="1" t="s">
        <v>67</v>
      </c>
      <c r="D9" s="19">
        <v>41745</v>
      </c>
      <c r="E9" s="19">
        <v>41747</v>
      </c>
      <c r="F9" s="18">
        <v>48969</v>
      </c>
      <c r="G9" s="20">
        <v>206010</v>
      </c>
      <c r="H9" s="21"/>
      <c r="I9" s="21"/>
      <c r="J9" s="21">
        <v>103005</v>
      </c>
      <c r="K9" s="20"/>
      <c r="L9" s="20"/>
      <c r="M9" s="20">
        <v>103005</v>
      </c>
      <c r="N9" s="22">
        <f t="shared" si="0"/>
        <v>206010</v>
      </c>
    </row>
    <row r="10" spans="1:14" x14ac:dyDescent="0.25">
      <c r="A10" s="18"/>
      <c r="B10" s="23" t="s">
        <v>89</v>
      </c>
      <c r="C10" s="23"/>
      <c r="D10" s="19"/>
      <c r="E10" s="19"/>
      <c r="F10" s="18">
        <v>48970</v>
      </c>
      <c r="G10" s="20"/>
      <c r="H10" s="21" t="s">
        <v>51</v>
      </c>
      <c r="I10" s="21">
        <v>1600</v>
      </c>
      <c r="J10" s="21">
        <v>1600</v>
      </c>
      <c r="K10" s="20"/>
      <c r="L10" s="20"/>
      <c r="M10" s="20"/>
      <c r="N10" s="22">
        <f t="shared" si="0"/>
        <v>1600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537560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364285</v>
      </c>
      <c r="H33" s="30"/>
      <c r="I33" s="31">
        <f>SUM(I6:I32)</f>
        <v>173275</v>
      </c>
      <c r="J33" s="31">
        <f>SUM(J6:J32)</f>
        <v>162920</v>
      </c>
      <c r="K33" s="31">
        <f>SUM(K6:K32)</f>
        <v>219635</v>
      </c>
      <c r="L33" s="31">
        <f>SUM(L6:L32)</f>
        <v>0</v>
      </c>
      <c r="M33" s="31">
        <f>SUM(M6:M32)</f>
        <v>155005</v>
      </c>
      <c r="N33" s="22">
        <f t="shared" ref="N33" si="1">G33+I33</f>
        <v>537560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41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107</v>
      </c>
      <c r="D37" s="1"/>
      <c r="E37" s="1"/>
      <c r="F37" s="140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58315</v>
      </c>
      <c r="D38" s="1"/>
      <c r="E38" s="1"/>
      <c r="F38" s="140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104605</v>
      </c>
      <c r="D39" s="1"/>
      <c r="E39" s="1"/>
      <c r="F39" s="140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162920</v>
      </c>
      <c r="D40" s="1"/>
      <c r="E40" s="1"/>
      <c r="F40" s="140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37"/>
      <c r="E3" s="137" t="s">
        <v>207</v>
      </c>
      <c r="F3" s="11"/>
      <c r="G3" s="12"/>
      <c r="H3" s="5"/>
      <c r="I3" s="1"/>
      <c r="J3" s="13"/>
      <c r="K3" s="14" t="s">
        <v>5</v>
      </c>
      <c r="L3" s="15">
        <v>41745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266</v>
      </c>
      <c r="C6" s="1" t="s">
        <v>120</v>
      </c>
      <c r="D6" s="19">
        <v>41743</v>
      </c>
      <c r="E6" s="19">
        <v>41745</v>
      </c>
      <c r="F6" s="18">
        <v>48957</v>
      </c>
      <c r="G6" s="20">
        <v>100280</v>
      </c>
      <c r="H6" s="21"/>
      <c r="I6" s="21"/>
      <c r="J6" s="21"/>
      <c r="K6" s="20"/>
      <c r="L6" s="20"/>
      <c r="M6" s="20">
        <v>100280</v>
      </c>
      <c r="N6" s="22">
        <f>G6+I6</f>
        <v>100280</v>
      </c>
    </row>
    <row r="7" spans="1:14" x14ac:dyDescent="0.25">
      <c r="A7" s="18"/>
      <c r="B7" s="1" t="s">
        <v>267</v>
      </c>
      <c r="C7" s="1" t="s">
        <v>67</v>
      </c>
      <c r="D7" s="19">
        <v>41743</v>
      </c>
      <c r="E7" s="19">
        <v>41746</v>
      </c>
      <c r="F7" s="18">
        <v>48958</v>
      </c>
      <c r="G7" s="20">
        <v>114450</v>
      </c>
      <c r="H7" s="21"/>
      <c r="I7" s="21"/>
      <c r="J7" s="21"/>
      <c r="K7" s="20">
        <v>60450</v>
      </c>
      <c r="L7" s="20"/>
      <c r="M7" s="20">
        <v>54000</v>
      </c>
      <c r="N7" s="22">
        <f t="shared" ref="N7:N31" si="0">G7+I7</f>
        <v>114450</v>
      </c>
    </row>
    <row r="8" spans="1:14" x14ac:dyDescent="0.25">
      <c r="A8" s="18"/>
      <c r="B8" s="1" t="s">
        <v>268</v>
      </c>
      <c r="C8" s="1" t="s">
        <v>368</v>
      </c>
      <c r="D8" s="19">
        <v>41742</v>
      </c>
      <c r="E8" s="19">
        <v>41743</v>
      </c>
      <c r="F8" s="18">
        <v>48959</v>
      </c>
      <c r="G8" s="20">
        <v>191840</v>
      </c>
      <c r="H8" s="21"/>
      <c r="I8" s="21"/>
      <c r="J8" s="21">
        <v>191840</v>
      </c>
      <c r="K8" s="20"/>
      <c r="L8" s="20"/>
      <c r="M8" s="20"/>
      <c r="N8" s="22">
        <f t="shared" si="0"/>
        <v>191840</v>
      </c>
    </row>
    <row r="9" spans="1:14" x14ac:dyDescent="0.25">
      <c r="A9" s="18"/>
      <c r="B9" s="1" t="s">
        <v>269</v>
      </c>
      <c r="C9" s="1" t="s">
        <v>368</v>
      </c>
      <c r="D9" s="19">
        <v>41742</v>
      </c>
      <c r="E9" s="19">
        <v>41746</v>
      </c>
      <c r="F9" s="18">
        <v>48960</v>
      </c>
      <c r="G9" s="20">
        <v>159140</v>
      </c>
      <c r="H9" s="21"/>
      <c r="I9" s="21"/>
      <c r="J9" s="21"/>
      <c r="K9" s="20">
        <v>159140</v>
      </c>
      <c r="L9" s="20"/>
      <c r="M9" s="20"/>
      <c r="N9" s="22">
        <f t="shared" si="0"/>
        <v>159140</v>
      </c>
    </row>
    <row r="10" spans="1:14" x14ac:dyDescent="0.25">
      <c r="A10" s="18"/>
      <c r="B10" s="23" t="s">
        <v>233</v>
      </c>
      <c r="C10" s="23" t="s">
        <v>50</v>
      </c>
      <c r="D10" s="19">
        <v>41744</v>
      </c>
      <c r="E10" s="19">
        <v>41746</v>
      </c>
      <c r="F10" s="18">
        <v>48961</v>
      </c>
      <c r="G10" s="20">
        <v>67580</v>
      </c>
      <c r="H10" s="21"/>
      <c r="I10" s="21"/>
      <c r="J10" s="21"/>
      <c r="K10" s="20">
        <v>67580</v>
      </c>
      <c r="L10" s="20"/>
      <c r="M10" s="20"/>
      <c r="N10" s="22">
        <f t="shared" si="0"/>
        <v>67580</v>
      </c>
    </row>
    <row r="11" spans="1:14" x14ac:dyDescent="0.25">
      <c r="A11" s="18"/>
      <c r="B11" s="1" t="s">
        <v>270</v>
      </c>
      <c r="C11" s="1" t="s">
        <v>118</v>
      </c>
      <c r="D11" s="19">
        <v>41744</v>
      </c>
      <c r="E11" s="19">
        <v>41746</v>
      </c>
      <c r="F11" s="18">
        <v>48962</v>
      </c>
      <c r="G11" s="20">
        <v>53944.1</v>
      </c>
      <c r="H11" s="21"/>
      <c r="I11" s="21"/>
      <c r="J11" s="21"/>
      <c r="K11" s="20">
        <v>53944.1</v>
      </c>
      <c r="L11" s="20"/>
      <c r="M11" s="20"/>
      <c r="N11" s="22">
        <f t="shared" si="0"/>
        <v>53944.1</v>
      </c>
    </row>
    <row r="12" spans="1:14" x14ac:dyDescent="0.25">
      <c r="A12" s="18"/>
      <c r="B12" s="1" t="s">
        <v>271</v>
      </c>
      <c r="C12" s="1" t="s">
        <v>98</v>
      </c>
      <c r="D12" s="19">
        <v>41745</v>
      </c>
      <c r="E12" s="19">
        <v>41746</v>
      </c>
      <c r="F12" s="18">
        <v>48963</v>
      </c>
      <c r="G12" s="20">
        <v>38920</v>
      </c>
      <c r="H12" s="21"/>
      <c r="I12" s="21"/>
      <c r="J12" s="21"/>
      <c r="K12" s="20"/>
      <c r="L12" s="20"/>
      <c r="M12" s="20">
        <v>38920</v>
      </c>
      <c r="N12" s="22">
        <f t="shared" si="0"/>
        <v>38920</v>
      </c>
    </row>
    <row r="13" spans="1:14" x14ac:dyDescent="0.25">
      <c r="A13" s="18"/>
      <c r="B13" s="1" t="s">
        <v>272</v>
      </c>
      <c r="C13" s="1" t="s">
        <v>98</v>
      </c>
      <c r="D13" s="19"/>
      <c r="E13" s="19"/>
      <c r="F13" s="18">
        <v>48964</v>
      </c>
      <c r="G13" s="20"/>
      <c r="H13" s="21" t="s">
        <v>51</v>
      </c>
      <c r="I13" s="21">
        <v>1600</v>
      </c>
      <c r="J13" s="21">
        <v>1600</v>
      </c>
      <c r="K13" s="20"/>
      <c r="L13" s="20"/>
      <c r="M13" s="20"/>
      <c r="N13" s="22">
        <f t="shared" si="0"/>
        <v>1600</v>
      </c>
    </row>
    <row r="14" spans="1:14" x14ac:dyDescent="0.25">
      <c r="A14" s="18"/>
      <c r="B14" s="1" t="s">
        <v>273</v>
      </c>
      <c r="C14" s="96" t="s">
        <v>98</v>
      </c>
      <c r="D14" s="19">
        <v>41745</v>
      </c>
      <c r="E14" s="19">
        <v>41746</v>
      </c>
      <c r="F14" s="18">
        <v>48965</v>
      </c>
      <c r="G14" s="20">
        <v>3270</v>
      </c>
      <c r="H14" s="21"/>
      <c r="I14" s="21"/>
      <c r="J14" s="21"/>
      <c r="K14" s="20">
        <v>3270</v>
      </c>
      <c r="L14" s="20"/>
      <c r="M14" s="20"/>
      <c r="N14" s="22">
        <f t="shared" si="0"/>
        <v>3270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731024.1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729424.1</v>
      </c>
      <c r="H33" s="30"/>
      <c r="I33" s="31">
        <f>SUM(I6:I32)</f>
        <v>1600</v>
      </c>
      <c r="J33" s="31">
        <f>SUM(J6:J32)</f>
        <v>193440</v>
      </c>
      <c r="K33" s="31">
        <f>SUM(K6:K32)</f>
        <v>344384.1</v>
      </c>
      <c r="L33" s="31">
        <f>SUM(L6:L32)</f>
        <v>0</v>
      </c>
      <c r="M33" s="31">
        <f>SUM(M6:M32)</f>
        <v>193200</v>
      </c>
      <c r="N33" s="22">
        <f t="shared" ref="N33" si="1">G33+I33</f>
        <v>731024.1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38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352</v>
      </c>
      <c r="D37" s="1"/>
      <c r="E37" s="1"/>
      <c r="F37" s="13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191840</v>
      </c>
      <c r="D38" s="1"/>
      <c r="E38" s="1"/>
      <c r="F38" s="13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1600</v>
      </c>
      <c r="D39" s="1"/>
      <c r="E39" s="1"/>
      <c r="F39" s="13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193440</v>
      </c>
      <c r="D40" s="1"/>
      <c r="E40" s="1"/>
      <c r="F40" s="13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19"/>
      <c r="E3" s="219" t="s">
        <v>207</v>
      </c>
      <c r="F3" s="11"/>
      <c r="G3" s="12"/>
      <c r="H3" s="5"/>
      <c r="I3" s="1"/>
      <c r="J3" s="13"/>
      <c r="K3" s="14" t="s">
        <v>5</v>
      </c>
      <c r="L3" s="15">
        <v>41758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427</v>
      </c>
      <c r="C6" s="1" t="s">
        <v>46</v>
      </c>
      <c r="D6" s="19">
        <v>41758</v>
      </c>
      <c r="E6" s="19">
        <v>41759</v>
      </c>
      <c r="F6" s="18">
        <v>49100</v>
      </c>
      <c r="G6" s="20">
        <v>20500</v>
      </c>
      <c r="H6" s="21"/>
      <c r="I6" s="21"/>
      <c r="J6" s="21"/>
      <c r="K6" s="20">
        <v>20500</v>
      </c>
      <c r="L6" s="20"/>
      <c r="M6" s="20"/>
      <c r="N6" s="22">
        <f>G6+I6</f>
        <v>20500</v>
      </c>
    </row>
    <row r="7" spans="1:14" x14ac:dyDescent="0.25">
      <c r="A7" s="18"/>
      <c r="B7" s="1" t="s">
        <v>429</v>
      </c>
      <c r="C7" s="1" t="s">
        <v>428</v>
      </c>
      <c r="D7" s="19">
        <v>41758</v>
      </c>
      <c r="E7" s="19">
        <v>41759</v>
      </c>
      <c r="F7" s="18">
        <v>49101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289</v>
      </c>
      <c r="C8" s="1">
        <v>3101576694</v>
      </c>
      <c r="D8" s="19">
        <v>41758</v>
      </c>
      <c r="E8" s="19">
        <v>41759</v>
      </c>
      <c r="F8" s="18">
        <v>49102</v>
      </c>
      <c r="G8" s="20">
        <v>20000</v>
      </c>
      <c r="H8" s="21"/>
      <c r="I8" s="21"/>
      <c r="J8" s="21"/>
      <c r="K8" s="20">
        <v>20000</v>
      </c>
      <c r="L8" s="20"/>
      <c r="M8" s="20"/>
      <c r="N8" s="22">
        <f t="shared" si="0"/>
        <v>20000</v>
      </c>
    </row>
    <row r="9" spans="1:14" x14ac:dyDescent="0.25">
      <c r="A9" s="18"/>
      <c r="B9" s="1" t="s">
        <v>49</v>
      </c>
      <c r="C9" s="1" t="s">
        <v>222</v>
      </c>
      <c r="D9" s="19">
        <v>41758</v>
      </c>
      <c r="E9" s="19">
        <v>41760</v>
      </c>
      <c r="F9" s="18">
        <v>49103</v>
      </c>
      <c r="G9" s="20">
        <v>40000</v>
      </c>
      <c r="H9" s="21"/>
      <c r="I9" s="21"/>
      <c r="J9" s="21"/>
      <c r="K9" s="20">
        <v>40000</v>
      </c>
      <c r="L9" s="20"/>
      <c r="M9" s="20"/>
      <c r="N9" s="22">
        <f t="shared" si="0"/>
        <v>40000</v>
      </c>
    </row>
    <row r="10" spans="1:14" x14ac:dyDescent="0.25">
      <c r="A10" s="18"/>
      <c r="B10" s="23" t="s">
        <v>430</v>
      </c>
      <c r="C10" s="23" t="s">
        <v>56</v>
      </c>
      <c r="D10" s="19">
        <v>41752</v>
      </c>
      <c r="E10" s="19">
        <v>41754</v>
      </c>
      <c r="F10" s="18">
        <v>49104</v>
      </c>
      <c r="G10" s="20">
        <v>41000</v>
      </c>
      <c r="H10" s="21"/>
      <c r="I10" s="21"/>
      <c r="J10" s="21"/>
      <c r="K10" s="20">
        <v>41000</v>
      </c>
      <c r="L10" s="20"/>
      <c r="M10" s="20"/>
      <c r="N10" s="22">
        <f t="shared" si="0"/>
        <v>41000</v>
      </c>
    </row>
    <row r="11" spans="1:14" x14ac:dyDescent="0.25">
      <c r="A11" s="18"/>
      <c r="B11" s="1" t="s">
        <v>430</v>
      </c>
      <c r="C11" s="1" t="s">
        <v>56</v>
      </c>
      <c r="D11" s="19">
        <v>41757</v>
      </c>
      <c r="E11" s="19">
        <v>41760</v>
      </c>
      <c r="F11" s="18">
        <v>49105</v>
      </c>
      <c r="G11" s="20">
        <v>61500</v>
      </c>
      <c r="H11" s="21"/>
      <c r="I11" s="21"/>
      <c r="J11" s="21"/>
      <c r="K11" s="20">
        <v>61500</v>
      </c>
      <c r="L11" s="20"/>
      <c r="M11" s="20"/>
      <c r="N11" s="22">
        <f t="shared" si="0"/>
        <v>61500</v>
      </c>
    </row>
    <row r="12" spans="1:14" x14ac:dyDescent="0.25">
      <c r="A12" s="18"/>
      <c r="B12" s="1" t="s">
        <v>432</v>
      </c>
      <c r="C12" s="1" t="s">
        <v>431</v>
      </c>
      <c r="D12" s="19">
        <v>41758</v>
      </c>
      <c r="E12" s="19">
        <v>41759</v>
      </c>
      <c r="F12" s="18">
        <v>49106</v>
      </c>
      <c r="G12" s="20">
        <v>37000</v>
      </c>
      <c r="H12" s="21"/>
      <c r="I12" s="21"/>
      <c r="J12" s="21">
        <v>37000</v>
      </c>
      <c r="K12" s="20"/>
      <c r="L12" s="20"/>
      <c r="M12" s="20"/>
      <c r="N12" s="22">
        <f t="shared" si="0"/>
        <v>37000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237000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237000</v>
      </c>
      <c r="H33" s="30"/>
      <c r="I33" s="31">
        <f>SUM(I6:I32)</f>
        <v>0</v>
      </c>
      <c r="J33" s="31">
        <f>SUM(J6:J32)</f>
        <v>37000</v>
      </c>
      <c r="K33" s="31">
        <f>SUM(K6:K32)</f>
        <v>200000</v>
      </c>
      <c r="L33" s="31">
        <f>SUM(L6:L32)</f>
        <v>0</v>
      </c>
      <c r="M33" s="31">
        <f>SUM(M6:M32)</f>
        <v>0</v>
      </c>
      <c r="N33" s="22">
        <f t="shared" ref="N33" si="1">G33+I33</f>
        <v>237000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20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218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18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37000</v>
      </c>
      <c r="D39" s="1"/>
      <c r="E39" s="1"/>
      <c r="F39" s="218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37000</v>
      </c>
      <c r="D40" s="1"/>
      <c r="E40" s="1"/>
      <c r="F40" s="218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35"/>
      <c r="E3" s="135" t="s">
        <v>57</v>
      </c>
      <c r="F3" s="11"/>
      <c r="G3" s="12"/>
      <c r="H3" s="5"/>
      <c r="I3" s="1"/>
      <c r="J3" s="13"/>
      <c r="K3" s="14" t="s">
        <v>5</v>
      </c>
      <c r="L3" s="15">
        <v>41744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264</v>
      </c>
      <c r="C6" s="1" t="s">
        <v>67</v>
      </c>
      <c r="D6" s="19">
        <v>41744</v>
      </c>
      <c r="E6" s="19">
        <v>41746</v>
      </c>
      <c r="F6" s="18">
        <v>48954</v>
      </c>
      <c r="G6" s="20">
        <v>92650</v>
      </c>
      <c r="H6" s="21"/>
      <c r="I6" s="21"/>
      <c r="J6" s="21"/>
      <c r="K6" s="20">
        <v>92650</v>
      </c>
      <c r="L6" s="20"/>
      <c r="M6" s="20"/>
      <c r="N6" s="22">
        <f>G6+I6</f>
        <v>92650</v>
      </c>
    </row>
    <row r="7" spans="1:14" x14ac:dyDescent="0.25">
      <c r="A7" s="18"/>
      <c r="B7" s="1" t="s">
        <v>265</v>
      </c>
      <c r="C7" s="1" t="s">
        <v>67</v>
      </c>
      <c r="D7" s="19">
        <v>41744</v>
      </c>
      <c r="E7" s="19">
        <v>41746</v>
      </c>
      <c r="F7" s="18">
        <v>48955</v>
      </c>
      <c r="G7" s="20">
        <v>206010</v>
      </c>
      <c r="H7" s="21"/>
      <c r="I7" s="21"/>
      <c r="J7" s="21"/>
      <c r="K7" s="20">
        <v>103005</v>
      </c>
      <c r="L7" s="20"/>
      <c r="M7" s="20">
        <v>103005</v>
      </c>
      <c r="N7" s="22">
        <f t="shared" ref="N7:N31" si="0">G7+I7</f>
        <v>206010</v>
      </c>
    </row>
    <row r="8" spans="1:14" x14ac:dyDescent="0.25">
      <c r="A8" s="18"/>
      <c r="B8" s="1" t="s">
        <v>89</v>
      </c>
      <c r="C8" s="1"/>
      <c r="D8" s="19"/>
      <c r="E8" s="19"/>
      <c r="F8" s="18">
        <v>48956</v>
      </c>
      <c r="G8" s="20"/>
      <c r="H8" s="21" t="s">
        <v>51</v>
      </c>
      <c r="I8" s="21">
        <v>8000</v>
      </c>
      <c r="J8" s="21">
        <v>8000</v>
      </c>
      <c r="K8" s="20"/>
      <c r="L8" s="20"/>
      <c r="M8" s="20"/>
      <c r="N8" s="22">
        <f t="shared" si="0"/>
        <v>8000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306660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298660</v>
      </c>
      <c r="H33" s="30"/>
      <c r="I33" s="31">
        <f>SUM(I6:I32)</f>
        <v>8000</v>
      </c>
      <c r="J33" s="31">
        <f>SUM(J6:J32)</f>
        <v>8000</v>
      </c>
      <c r="K33" s="31">
        <f>SUM(K6:K32)</f>
        <v>195655</v>
      </c>
      <c r="L33" s="31">
        <f>SUM(L6:L32)</f>
        <v>0</v>
      </c>
      <c r="M33" s="31">
        <f>SUM(M6:M32)</f>
        <v>103005</v>
      </c>
      <c r="N33" s="22">
        <f t="shared" ref="N33" si="1">G33+I33</f>
        <v>306660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33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34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34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8000</v>
      </c>
      <c r="D39" s="1"/>
      <c r="E39" s="1"/>
      <c r="F39" s="134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8000</v>
      </c>
      <c r="D40" s="1"/>
      <c r="E40" s="1"/>
      <c r="F40" s="134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16" sqref="B16:C18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32"/>
      <c r="E3" s="132" t="s">
        <v>40</v>
      </c>
      <c r="F3" s="11"/>
      <c r="G3" s="12"/>
      <c r="H3" s="5"/>
      <c r="I3" s="1"/>
      <c r="J3" s="13"/>
      <c r="K3" s="14" t="s">
        <v>5</v>
      </c>
      <c r="L3" s="15">
        <v>41744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248</v>
      </c>
      <c r="C6" s="1" t="s">
        <v>50</v>
      </c>
      <c r="D6" s="19"/>
      <c r="E6" s="19"/>
      <c r="F6" s="18">
        <v>48941</v>
      </c>
      <c r="G6" s="20"/>
      <c r="H6" s="21" t="s">
        <v>249</v>
      </c>
      <c r="I6" s="21">
        <v>130800</v>
      </c>
      <c r="J6" s="21"/>
      <c r="K6" s="20">
        <v>130800</v>
      </c>
      <c r="L6" s="20"/>
      <c r="M6" s="20"/>
      <c r="N6" s="22">
        <f>G6+I6</f>
        <v>130800</v>
      </c>
    </row>
    <row r="7" spans="1:14" x14ac:dyDescent="0.25">
      <c r="A7" s="18"/>
      <c r="B7" s="1" t="s">
        <v>250</v>
      </c>
      <c r="C7" s="1" t="s">
        <v>118</v>
      </c>
      <c r="D7" s="19">
        <v>41743</v>
      </c>
      <c r="E7" s="19">
        <v>41744</v>
      </c>
      <c r="F7" s="18">
        <v>48942</v>
      </c>
      <c r="G7" s="20">
        <v>26972.05</v>
      </c>
      <c r="H7" s="21"/>
      <c r="I7" s="21"/>
      <c r="J7" s="21"/>
      <c r="K7" s="20">
        <v>26972.05</v>
      </c>
      <c r="L7" s="20"/>
      <c r="M7" s="20"/>
      <c r="N7" s="22">
        <f t="shared" ref="N7:N31" si="0">G7+I7</f>
        <v>26972.05</v>
      </c>
    </row>
    <row r="8" spans="1:14" x14ac:dyDescent="0.25">
      <c r="A8" s="18"/>
      <c r="B8" s="1" t="s">
        <v>53</v>
      </c>
      <c r="C8" s="1" t="s">
        <v>235</v>
      </c>
      <c r="D8" s="19">
        <v>41743</v>
      </c>
      <c r="E8" s="19">
        <v>41744</v>
      </c>
      <c r="F8" s="18">
        <v>48943</v>
      </c>
      <c r="G8" s="20">
        <v>17000</v>
      </c>
      <c r="H8" s="21"/>
      <c r="I8" s="21"/>
      <c r="J8" s="21"/>
      <c r="K8" s="20"/>
      <c r="L8" s="20">
        <v>17000</v>
      </c>
      <c r="M8" s="20"/>
      <c r="N8" s="22">
        <f t="shared" si="0"/>
        <v>17000</v>
      </c>
    </row>
    <row r="9" spans="1:14" x14ac:dyDescent="0.25">
      <c r="A9" s="18"/>
      <c r="B9" s="1" t="s">
        <v>251</v>
      </c>
      <c r="C9" s="1" t="s">
        <v>67</v>
      </c>
      <c r="D9" s="19">
        <v>41741</v>
      </c>
      <c r="E9" s="19">
        <v>41746</v>
      </c>
      <c r="F9" s="18">
        <v>48944</v>
      </c>
      <c r="G9" s="20">
        <v>190750</v>
      </c>
      <c r="H9" s="21"/>
      <c r="I9" s="21"/>
      <c r="J9" s="21"/>
      <c r="K9" s="20">
        <v>66490</v>
      </c>
      <c r="L9" s="20"/>
      <c r="M9" s="20">
        <v>124260</v>
      </c>
      <c r="N9" s="22">
        <f t="shared" si="0"/>
        <v>190750</v>
      </c>
    </row>
    <row r="10" spans="1:14" x14ac:dyDescent="0.25">
      <c r="A10" s="18"/>
      <c r="B10" s="23" t="s">
        <v>252</v>
      </c>
      <c r="C10" s="23" t="s">
        <v>50</v>
      </c>
      <c r="D10" s="19">
        <v>41744</v>
      </c>
      <c r="E10" s="19">
        <v>41746</v>
      </c>
      <c r="F10" s="18">
        <v>48945</v>
      </c>
      <c r="G10" s="20">
        <v>71940</v>
      </c>
      <c r="H10" s="21"/>
      <c r="I10" s="21"/>
      <c r="J10" s="21"/>
      <c r="K10" s="20">
        <v>71940</v>
      </c>
      <c r="L10" s="20"/>
      <c r="M10" s="20"/>
      <c r="N10" s="22">
        <f t="shared" si="0"/>
        <v>71940</v>
      </c>
    </row>
    <row r="11" spans="1:14" x14ac:dyDescent="0.25">
      <c r="A11" s="18"/>
      <c r="B11" s="1" t="s">
        <v>253</v>
      </c>
      <c r="C11" s="1" t="s">
        <v>118</v>
      </c>
      <c r="D11" s="19">
        <v>41742</v>
      </c>
      <c r="E11" s="19">
        <v>41743</v>
      </c>
      <c r="F11" s="18">
        <v>48946</v>
      </c>
      <c r="G11" s="20">
        <v>26972.05</v>
      </c>
      <c r="H11" s="21"/>
      <c r="I11" s="21"/>
      <c r="J11" s="21"/>
      <c r="K11" s="20">
        <v>26972.05</v>
      </c>
      <c r="L11" s="20"/>
      <c r="M11" s="20"/>
      <c r="N11" s="22">
        <f t="shared" si="0"/>
        <v>26972.05</v>
      </c>
    </row>
    <row r="12" spans="1:14" x14ac:dyDescent="0.25">
      <c r="A12" s="18"/>
      <c r="B12" s="1" t="s">
        <v>254</v>
      </c>
      <c r="C12" s="1" t="s">
        <v>98</v>
      </c>
      <c r="D12" s="19">
        <v>41744</v>
      </c>
      <c r="E12" s="19">
        <v>41745</v>
      </c>
      <c r="F12" s="18">
        <v>48947</v>
      </c>
      <c r="G12" s="20">
        <v>8175</v>
      </c>
      <c r="H12" s="21"/>
      <c r="I12" s="21"/>
      <c r="J12" s="21"/>
      <c r="K12" s="20">
        <v>8175</v>
      </c>
      <c r="L12" s="20"/>
      <c r="M12" s="20"/>
      <c r="N12" s="22">
        <f t="shared" si="0"/>
        <v>8175</v>
      </c>
    </row>
    <row r="13" spans="1:14" x14ac:dyDescent="0.25">
      <c r="A13" s="18"/>
      <c r="B13" s="1" t="s">
        <v>255</v>
      </c>
      <c r="C13" s="1" t="s">
        <v>256</v>
      </c>
      <c r="D13" s="19">
        <v>41738</v>
      </c>
      <c r="E13" s="19">
        <v>41740</v>
      </c>
      <c r="F13" s="18">
        <v>48948</v>
      </c>
      <c r="G13" s="20">
        <v>67580</v>
      </c>
      <c r="H13" s="21"/>
      <c r="I13" s="21"/>
      <c r="J13" s="21"/>
      <c r="K13" s="20"/>
      <c r="L13" s="20">
        <v>67580</v>
      </c>
      <c r="M13" s="20"/>
      <c r="N13" s="22">
        <f t="shared" si="0"/>
        <v>67580</v>
      </c>
    </row>
    <row r="14" spans="1:14" x14ac:dyDescent="0.25">
      <c r="A14" s="18"/>
      <c r="B14" s="1" t="s">
        <v>257</v>
      </c>
      <c r="C14" s="96" t="s">
        <v>256</v>
      </c>
      <c r="D14" s="19">
        <v>41738</v>
      </c>
      <c r="E14" s="19">
        <v>41740</v>
      </c>
      <c r="F14" s="18">
        <v>48949</v>
      </c>
      <c r="G14" s="20">
        <v>67580</v>
      </c>
      <c r="H14" s="21"/>
      <c r="I14" s="21"/>
      <c r="J14" s="21"/>
      <c r="K14" s="20"/>
      <c r="L14" s="20">
        <v>67580</v>
      </c>
      <c r="M14" s="20"/>
      <c r="N14" s="22">
        <f t="shared" si="0"/>
        <v>67580</v>
      </c>
    </row>
    <row r="15" spans="1:14" x14ac:dyDescent="0.25">
      <c r="A15" s="18"/>
      <c r="B15" s="23" t="s">
        <v>258</v>
      </c>
      <c r="C15" s="23" t="s">
        <v>256</v>
      </c>
      <c r="D15" s="19">
        <v>41740</v>
      </c>
      <c r="E15" s="19">
        <v>41744</v>
      </c>
      <c r="F15" s="18">
        <v>48950</v>
      </c>
      <c r="G15" s="20">
        <v>135160</v>
      </c>
      <c r="H15" s="21"/>
      <c r="I15" s="21"/>
      <c r="J15" s="21"/>
      <c r="K15" s="20"/>
      <c r="L15" s="20">
        <v>135160</v>
      </c>
      <c r="M15" s="20"/>
      <c r="N15" s="22">
        <f t="shared" si="0"/>
        <v>135160</v>
      </c>
    </row>
    <row r="16" spans="1:14" x14ac:dyDescent="0.25">
      <c r="A16" s="18"/>
      <c r="B16" s="170" t="s">
        <v>259</v>
      </c>
      <c r="C16" s="170" t="s">
        <v>260</v>
      </c>
      <c r="D16" s="19">
        <v>41739</v>
      </c>
      <c r="E16" s="19">
        <v>41743</v>
      </c>
      <c r="F16" s="18">
        <v>48951</v>
      </c>
      <c r="G16" s="20">
        <v>111180</v>
      </c>
      <c r="H16" s="21"/>
      <c r="I16" s="21"/>
      <c r="J16" s="21"/>
      <c r="K16" s="20"/>
      <c r="L16" s="20">
        <v>111180</v>
      </c>
      <c r="M16" s="20"/>
      <c r="N16" s="22">
        <f t="shared" si="0"/>
        <v>111180</v>
      </c>
    </row>
    <row r="17" spans="1:14" x14ac:dyDescent="0.25">
      <c r="A17" s="18"/>
      <c r="B17" s="171" t="s">
        <v>261</v>
      </c>
      <c r="C17" s="171" t="s">
        <v>260</v>
      </c>
      <c r="D17" s="19">
        <v>41740</v>
      </c>
      <c r="E17" s="19">
        <v>41741</v>
      </c>
      <c r="F17" s="18">
        <v>48952</v>
      </c>
      <c r="G17" s="21">
        <v>38695</v>
      </c>
      <c r="H17" s="21"/>
      <c r="I17" s="21"/>
      <c r="J17" s="21"/>
      <c r="K17" s="20"/>
      <c r="L17" s="20">
        <v>38695</v>
      </c>
      <c r="M17" s="20"/>
      <c r="N17" s="22">
        <f t="shared" si="0"/>
        <v>38695</v>
      </c>
    </row>
    <row r="18" spans="1:14" x14ac:dyDescent="0.25">
      <c r="A18" s="18"/>
      <c r="B18" s="170" t="s">
        <v>262</v>
      </c>
      <c r="C18" s="170" t="s">
        <v>263</v>
      </c>
      <c r="D18" s="19">
        <v>41740</v>
      </c>
      <c r="E18" s="19">
        <v>41743</v>
      </c>
      <c r="F18" s="25">
        <v>48953</v>
      </c>
      <c r="G18" s="20">
        <v>101370</v>
      </c>
      <c r="H18" s="21"/>
      <c r="I18" s="21"/>
      <c r="J18" s="21"/>
      <c r="K18" s="20"/>
      <c r="L18" s="20">
        <v>101370</v>
      </c>
      <c r="M18" s="20"/>
      <c r="N18" s="22">
        <f t="shared" si="0"/>
        <v>101370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994174.1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863374.1</v>
      </c>
      <c r="H33" s="30"/>
      <c r="I33" s="31">
        <f>SUM(I6:I32)</f>
        <v>130800</v>
      </c>
      <c r="J33" s="31">
        <f>SUM(J6:J32)</f>
        <v>0</v>
      </c>
      <c r="K33" s="31">
        <f>SUM(K6:K32)</f>
        <v>331349.09999999998</v>
      </c>
      <c r="L33" s="31">
        <f>SUM(L6:L32)</f>
        <v>538565</v>
      </c>
      <c r="M33" s="31">
        <f>SUM(M6:M32)</f>
        <v>124260</v>
      </c>
      <c r="N33" s="22">
        <f t="shared" ref="N33" si="1">G33+I33</f>
        <v>994174.1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30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31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31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131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131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5" sqref="G35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29"/>
      <c r="E3" s="129" t="s">
        <v>57</v>
      </c>
      <c r="F3" s="11"/>
      <c r="G3" s="12"/>
      <c r="H3" s="5"/>
      <c r="I3" s="1"/>
      <c r="J3" s="13"/>
      <c r="K3" s="14" t="s">
        <v>5</v>
      </c>
      <c r="L3" s="15">
        <v>41743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245</v>
      </c>
      <c r="C6" s="1" t="s">
        <v>239</v>
      </c>
      <c r="D6" s="19">
        <v>41750</v>
      </c>
      <c r="E6" s="19">
        <v>41752</v>
      </c>
      <c r="F6" s="18">
        <v>48935</v>
      </c>
      <c r="G6" s="20">
        <v>359700</v>
      </c>
      <c r="H6" s="21"/>
      <c r="I6" s="21"/>
      <c r="J6" s="21">
        <v>359700</v>
      </c>
      <c r="K6" s="20"/>
      <c r="L6" s="20"/>
      <c r="M6" s="20"/>
      <c r="N6" s="22">
        <f>G6+I6</f>
        <v>359700</v>
      </c>
    </row>
    <row r="7" spans="1:14" x14ac:dyDescent="0.25">
      <c r="A7" s="18"/>
      <c r="B7" s="1" t="s">
        <v>240</v>
      </c>
      <c r="C7" s="1" t="s">
        <v>67</v>
      </c>
      <c r="D7" s="19">
        <v>41743</v>
      </c>
      <c r="E7" s="19">
        <v>41745</v>
      </c>
      <c r="F7" s="18">
        <v>48936</v>
      </c>
      <c r="G7" s="20">
        <v>94830</v>
      </c>
      <c r="H7" s="21"/>
      <c r="I7" s="21"/>
      <c r="J7" s="21"/>
      <c r="K7" s="20">
        <v>44830</v>
      </c>
      <c r="L7" s="20"/>
      <c r="M7" s="20">
        <v>50000</v>
      </c>
      <c r="N7" s="22">
        <f t="shared" ref="N7:N31" si="0">G7+I7</f>
        <v>94830</v>
      </c>
    </row>
    <row r="8" spans="1:14" x14ac:dyDescent="0.25">
      <c r="A8" s="18"/>
      <c r="B8" s="1" t="s">
        <v>241</v>
      </c>
      <c r="C8" s="1" t="s">
        <v>67</v>
      </c>
      <c r="D8" s="19">
        <v>41743</v>
      </c>
      <c r="E8" s="19">
        <v>41744</v>
      </c>
      <c r="F8" s="18">
        <v>48937</v>
      </c>
      <c r="G8" s="20">
        <v>40875</v>
      </c>
      <c r="H8" s="21"/>
      <c r="I8" s="21"/>
      <c r="J8" s="21"/>
      <c r="K8" s="20">
        <v>19075</v>
      </c>
      <c r="L8" s="20"/>
      <c r="M8" s="20">
        <v>21800</v>
      </c>
      <c r="N8" s="22">
        <f t="shared" si="0"/>
        <v>40875</v>
      </c>
    </row>
    <row r="9" spans="1:14" x14ac:dyDescent="0.25">
      <c r="A9" s="18"/>
      <c r="B9" s="1" t="s">
        <v>243</v>
      </c>
      <c r="C9" s="1"/>
      <c r="D9" s="19"/>
      <c r="E9" s="19"/>
      <c r="F9" s="18">
        <v>48938</v>
      </c>
      <c r="G9" s="20"/>
      <c r="H9" s="21" t="s">
        <v>244</v>
      </c>
      <c r="I9" s="21">
        <v>240890</v>
      </c>
      <c r="J9" s="21"/>
      <c r="K9" s="20">
        <v>240890</v>
      </c>
      <c r="L9" s="20"/>
      <c r="M9" s="20"/>
      <c r="N9" s="22">
        <f t="shared" si="0"/>
        <v>240890</v>
      </c>
    </row>
    <row r="10" spans="1:14" x14ac:dyDescent="0.25">
      <c r="A10" s="18"/>
      <c r="B10" s="23" t="s">
        <v>242</v>
      </c>
      <c r="C10" s="23" t="s">
        <v>67</v>
      </c>
      <c r="D10" s="19">
        <v>41743</v>
      </c>
      <c r="E10" s="19">
        <v>41744</v>
      </c>
      <c r="F10" s="18">
        <v>48939</v>
      </c>
      <c r="G10" s="20">
        <v>36842</v>
      </c>
      <c r="H10" s="21"/>
      <c r="I10" s="21"/>
      <c r="J10" s="21">
        <v>13842</v>
      </c>
      <c r="K10" s="20"/>
      <c r="L10" s="20"/>
      <c r="M10" s="20">
        <v>23000</v>
      </c>
      <c r="N10" s="22">
        <f t="shared" si="0"/>
        <v>36842</v>
      </c>
    </row>
    <row r="11" spans="1:14" x14ac:dyDescent="0.25">
      <c r="A11" s="18"/>
      <c r="B11" s="1" t="s">
        <v>57</v>
      </c>
      <c r="C11" s="1"/>
      <c r="D11" s="19"/>
      <c r="E11" s="19"/>
      <c r="F11" s="18">
        <v>48940</v>
      </c>
      <c r="G11" s="20"/>
      <c r="H11" s="21" t="s">
        <v>51</v>
      </c>
      <c r="I11" s="21">
        <v>3000</v>
      </c>
      <c r="J11" s="21">
        <v>3000</v>
      </c>
      <c r="K11" s="20"/>
      <c r="L11" s="20"/>
      <c r="M11" s="20"/>
      <c r="N11" s="22">
        <f t="shared" si="0"/>
        <v>3000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776137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532247</v>
      </c>
      <c r="H33" s="30"/>
      <c r="I33" s="31">
        <f>SUM(I6:I32)</f>
        <v>243890</v>
      </c>
      <c r="J33" s="31">
        <f>SUM(J6:J32)</f>
        <v>376542</v>
      </c>
      <c r="K33" s="31">
        <f>SUM(K6:K32)</f>
        <v>304795</v>
      </c>
      <c r="L33" s="31">
        <f>SUM(L6:L32)</f>
        <v>0</v>
      </c>
      <c r="M33" s="31">
        <f>SUM(M6:M32)</f>
        <v>94800</v>
      </c>
      <c r="N33" s="22">
        <f t="shared" ref="N33" si="1">G33+I33</f>
        <v>776137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27"/>
      <c r="G35" s="38" t="s">
        <v>246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247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660</v>
      </c>
      <c r="D37" s="1"/>
      <c r="E37" s="1"/>
      <c r="F37" s="128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359700</v>
      </c>
      <c r="D38" s="1"/>
      <c r="E38" s="1"/>
      <c r="F38" s="128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16842</v>
      </c>
      <c r="D39" s="1"/>
      <c r="E39" s="1"/>
      <c r="F39" s="128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376542</v>
      </c>
      <c r="D40" s="1"/>
      <c r="E40" s="1"/>
      <c r="F40" s="128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25"/>
      <c r="E3" s="125" t="s">
        <v>95</v>
      </c>
      <c r="F3" s="11"/>
      <c r="G3" s="12"/>
      <c r="H3" s="5"/>
      <c r="I3" s="1"/>
      <c r="J3" s="13"/>
      <c r="K3" s="14" t="s">
        <v>5</v>
      </c>
      <c r="L3" s="15">
        <v>41743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226</v>
      </c>
      <c r="C6" s="1" t="s">
        <v>98</v>
      </c>
      <c r="D6" s="19">
        <v>41743</v>
      </c>
      <c r="E6" s="19">
        <v>41744</v>
      </c>
      <c r="F6" s="18">
        <v>48925</v>
      </c>
      <c r="G6" s="20">
        <v>82000</v>
      </c>
      <c r="H6" s="21"/>
      <c r="I6" s="21"/>
      <c r="J6" s="21">
        <v>41000</v>
      </c>
      <c r="K6" s="20"/>
      <c r="L6" s="20"/>
      <c r="M6" s="20">
        <v>41000</v>
      </c>
      <c r="N6" s="22">
        <f>G6+I6</f>
        <v>82000</v>
      </c>
    </row>
    <row r="7" spans="1:14" x14ac:dyDescent="0.25">
      <c r="A7" s="18"/>
      <c r="B7" s="1" t="s">
        <v>227</v>
      </c>
      <c r="C7" s="1" t="s">
        <v>50</v>
      </c>
      <c r="D7" s="19"/>
      <c r="E7" s="19"/>
      <c r="F7" s="18">
        <v>48926</v>
      </c>
      <c r="G7" s="20"/>
      <c r="H7" s="21" t="s">
        <v>228</v>
      </c>
      <c r="I7" s="21">
        <v>93740</v>
      </c>
      <c r="J7" s="21"/>
      <c r="K7" s="20">
        <v>93740</v>
      </c>
      <c r="L7" s="20"/>
      <c r="M7" s="20"/>
      <c r="N7" s="22">
        <f t="shared" ref="N7:N31" si="0">G7+I7</f>
        <v>93740</v>
      </c>
    </row>
    <row r="8" spans="1:14" x14ac:dyDescent="0.25">
      <c r="A8" s="18"/>
      <c r="B8" s="1" t="s">
        <v>227</v>
      </c>
      <c r="C8" s="1" t="s">
        <v>50</v>
      </c>
      <c r="D8" s="19"/>
      <c r="E8" s="19"/>
      <c r="F8" s="18">
        <v>48927</v>
      </c>
      <c r="G8" s="20"/>
      <c r="H8" s="21" t="s">
        <v>229</v>
      </c>
      <c r="I8" s="21">
        <v>201650</v>
      </c>
      <c r="J8" s="21"/>
      <c r="K8" s="20">
        <v>201650</v>
      </c>
      <c r="L8" s="20"/>
      <c r="M8" s="20"/>
      <c r="N8" s="22">
        <f t="shared" si="0"/>
        <v>201650</v>
      </c>
    </row>
    <row r="9" spans="1:14" x14ac:dyDescent="0.25">
      <c r="A9" s="18"/>
      <c r="B9" s="1" t="s">
        <v>230</v>
      </c>
      <c r="C9" s="1" t="s">
        <v>231</v>
      </c>
      <c r="D9" s="19">
        <v>41741</v>
      </c>
      <c r="E9" s="19">
        <v>41743</v>
      </c>
      <c r="F9" s="18">
        <v>48928</v>
      </c>
      <c r="G9" s="20">
        <v>71940</v>
      </c>
      <c r="H9" s="21"/>
      <c r="I9" s="21"/>
      <c r="J9" s="21"/>
      <c r="K9" s="20"/>
      <c r="L9" s="20"/>
      <c r="M9" s="20">
        <v>71940</v>
      </c>
      <c r="N9" s="22">
        <f t="shared" si="0"/>
        <v>71940</v>
      </c>
    </row>
    <row r="10" spans="1:14" x14ac:dyDescent="0.25">
      <c r="A10" s="18"/>
      <c r="B10" s="23" t="s">
        <v>227</v>
      </c>
      <c r="C10" s="23" t="s">
        <v>232</v>
      </c>
      <c r="D10" s="19">
        <v>41740</v>
      </c>
      <c r="E10" s="19">
        <v>41743</v>
      </c>
      <c r="F10" s="18">
        <v>48929</v>
      </c>
      <c r="G10" s="20">
        <v>107910</v>
      </c>
      <c r="H10" s="21"/>
      <c r="I10" s="21"/>
      <c r="J10" s="21"/>
      <c r="K10" s="20"/>
      <c r="L10" s="20"/>
      <c r="M10" s="20">
        <v>107910</v>
      </c>
      <c r="N10" s="22">
        <f t="shared" si="0"/>
        <v>107910</v>
      </c>
    </row>
    <row r="11" spans="1:14" x14ac:dyDescent="0.25">
      <c r="A11" s="18"/>
      <c r="B11" s="1" t="s">
        <v>233</v>
      </c>
      <c r="C11" s="1" t="s">
        <v>50</v>
      </c>
      <c r="D11" s="19">
        <v>41743</v>
      </c>
      <c r="E11" s="19">
        <v>41744</v>
      </c>
      <c r="F11" s="18">
        <v>48930</v>
      </c>
      <c r="G11" s="20">
        <v>33790</v>
      </c>
      <c r="H11" s="21"/>
      <c r="I11" s="21"/>
      <c r="J11" s="21"/>
      <c r="K11" s="20">
        <v>33790</v>
      </c>
      <c r="L11" s="20"/>
      <c r="M11" s="20"/>
      <c r="N11" s="22">
        <f t="shared" si="0"/>
        <v>33790</v>
      </c>
    </row>
    <row r="12" spans="1:14" x14ac:dyDescent="0.25">
      <c r="A12" s="18"/>
      <c r="B12" s="1" t="s">
        <v>234</v>
      </c>
      <c r="C12" s="1" t="s">
        <v>235</v>
      </c>
      <c r="D12" s="19">
        <v>41741</v>
      </c>
      <c r="E12" s="19">
        <v>41743</v>
      </c>
      <c r="F12" s="18">
        <v>48931</v>
      </c>
      <c r="G12" s="20">
        <v>68000</v>
      </c>
      <c r="H12" s="21"/>
      <c r="I12" s="21"/>
      <c r="J12" s="21"/>
      <c r="K12" s="20"/>
      <c r="L12" s="20">
        <v>68000</v>
      </c>
      <c r="M12" s="20"/>
      <c r="N12" s="22">
        <f t="shared" si="0"/>
        <v>68000</v>
      </c>
    </row>
    <row r="13" spans="1:14" x14ac:dyDescent="0.25">
      <c r="A13" s="18"/>
      <c r="B13" s="1" t="s">
        <v>236</v>
      </c>
      <c r="C13" s="1" t="s">
        <v>98</v>
      </c>
      <c r="D13" s="19">
        <v>41743</v>
      </c>
      <c r="E13" s="19">
        <v>41746</v>
      </c>
      <c r="F13" s="18">
        <v>48932</v>
      </c>
      <c r="G13" s="20">
        <v>304110</v>
      </c>
      <c r="H13" s="21"/>
      <c r="I13" s="21"/>
      <c r="J13" s="21"/>
      <c r="K13" s="20">
        <v>104110</v>
      </c>
      <c r="L13" s="20"/>
      <c r="M13" s="20">
        <v>200000</v>
      </c>
      <c r="N13" s="22">
        <f t="shared" si="0"/>
        <v>304110</v>
      </c>
    </row>
    <row r="14" spans="1:14" x14ac:dyDescent="0.25">
      <c r="A14" s="18"/>
      <c r="B14" s="1" t="s">
        <v>237</v>
      </c>
      <c r="C14" s="96" t="s">
        <v>67</v>
      </c>
      <c r="D14" s="19">
        <v>41743</v>
      </c>
      <c r="E14" s="19">
        <v>41745</v>
      </c>
      <c r="F14" s="18">
        <v>48933</v>
      </c>
      <c r="G14" s="20">
        <v>144970</v>
      </c>
      <c r="H14" s="21"/>
      <c r="I14" s="21"/>
      <c r="J14" s="21"/>
      <c r="K14" s="20">
        <v>144970</v>
      </c>
      <c r="L14" s="20"/>
      <c r="M14" s="20"/>
      <c r="N14" s="22">
        <f t="shared" si="0"/>
        <v>144970</v>
      </c>
    </row>
    <row r="15" spans="1:14" x14ac:dyDescent="0.25">
      <c r="A15" s="18"/>
      <c r="B15" s="23" t="s">
        <v>238</v>
      </c>
      <c r="C15" s="23" t="s">
        <v>50</v>
      </c>
      <c r="D15" s="19"/>
      <c r="E15" s="19"/>
      <c r="F15" s="18">
        <v>48934</v>
      </c>
      <c r="G15" s="20"/>
      <c r="H15" s="21" t="s">
        <v>51</v>
      </c>
      <c r="I15" s="21">
        <v>3400</v>
      </c>
      <c r="J15" s="21">
        <v>3400</v>
      </c>
      <c r="K15" s="20"/>
      <c r="L15" s="20"/>
      <c r="M15" s="20"/>
      <c r="N15" s="22">
        <f t="shared" si="0"/>
        <v>3400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1111510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812720</v>
      </c>
      <c r="H33" s="30"/>
      <c r="I33" s="31">
        <f>SUM(I6:I32)</f>
        <v>298790</v>
      </c>
      <c r="J33" s="31">
        <f>SUM(J6:J32)</f>
        <v>44400</v>
      </c>
      <c r="K33" s="31">
        <f>SUM(K6:K32)</f>
        <v>578260</v>
      </c>
      <c r="L33" s="31">
        <f>SUM(L6:L32)</f>
        <v>68000</v>
      </c>
      <c r="M33" s="31">
        <f>SUM(M6:M32)</f>
        <v>420850</v>
      </c>
      <c r="N33" s="22">
        <f t="shared" ref="N33" si="1">G33+I33</f>
        <v>1111510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26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24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24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44400</v>
      </c>
      <c r="D39" s="1"/>
      <c r="E39" s="1"/>
      <c r="F39" s="124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44400</v>
      </c>
      <c r="D40" s="1"/>
      <c r="E40" s="1"/>
      <c r="F40" s="124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22"/>
      <c r="E3" s="122" t="s">
        <v>57</v>
      </c>
      <c r="F3" s="11"/>
      <c r="G3" s="12"/>
      <c r="H3" s="5"/>
      <c r="I3" s="1"/>
      <c r="J3" s="13"/>
      <c r="K3" s="14" t="s">
        <v>5</v>
      </c>
      <c r="L3" s="15">
        <v>41742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221</v>
      </c>
      <c r="C6" s="1" t="s">
        <v>50</v>
      </c>
      <c r="D6" s="19">
        <v>41742</v>
      </c>
      <c r="E6" s="19">
        <v>41743</v>
      </c>
      <c r="F6" s="18">
        <v>48921</v>
      </c>
      <c r="G6" s="20">
        <v>33790</v>
      </c>
      <c r="H6" s="21"/>
      <c r="I6" s="21"/>
      <c r="J6" s="21"/>
      <c r="K6" s="20">
        <v>33790</v>
      </c>
      <c r="L6" s="20"/>
      <c r="M6" s="20"/>
      <c r="N6" s="22">
        <f>G6+I6</f>
        <v>33790</v>
      </c>
    </row>
    <row r="7" spans="1:14" x14ac:dyDescent="0.25">
      <c r="A7" s="18"/>
      <c r="B7" s="1" t="s">
        <v>225</v>
      </c>
      <c r="C7" s="1" t="s">
        <v>222</v>
      </c>
      <c r="D7" s="19">
        <v>41742</v>
      </c>
      <c r="E7" s="19">
        <v>41743</v>
      </c>
      <c r="F7" s="18">
        <v>48922</v>
      </c>
      <c r="G7" s="20">
        <v>20000</v>
      </c>
      <c r="H7" s="21"/>
      <c r="I7" s="21"/>
      <c r="J7" s="21"/>
      <c r="K7" s="20">
        <v>20000</v>
      </c>
      <c r="L7" s="20"/>
      <c r="M7" s="20"/>
      <c r="N7" s="22">
        <f t="shared" ref="N7:N31" si="0">G7+I7</f>
        <v>20000</v>
      </c>
    </row>
    <row r="8" spans="1:14" x14ac:dyDescent="0.25">
      <c r="A8" s="18"/>
      <c r="B8" s="1" t="s">
        <v>223</v>
      </c>
      <c r="C8" s="1" t="s">
        <v>224</v>
      </c>
      <c r="D8" s="19">
        <v>41742</v>
      </c>
      <c r="E8" s="19">
        <v>41744</v>
      </c>
      <c r="F8" s="18">
        <v>48923</v>
      </c>
      <c r="G8" s="20">
        <v>462160</v>
      </c>
      <c r="H8" s="21"/>
      <c r="I8" s="21"/>
      <c r="J8" s="21"/>
      <c r="K8" s="20">
        <v>231080</v>
      </c>
      <c r="L8" s="20"/>
      <c r="M8" s="20">
        <v>231080</v>
      </c>
      <c r="N8" s="22">
        <f t="shared" si="0"/>
        <v>462160</v>
      </c>
    </row>
    <row r="9" spans="1:14" x14ac:dyDescent="0.25">
      <c r="A9" s="18"/>
      <c r="B9" s="1" t="s">
        <v>89</v>
      </c>
      <c r="C9" s="1"/>
      <c r="D9" s="19"/>
      <c r="E9" s="19"/>
      <c r="F9" s="18">
        <v>48924</v>
      </c>
      <c r="G9" s="20"/>
      <c r="H9" s="21" t="s">
        <v>51</v>
      </c>
      <c r="I9" s="21">
        <v>800</v>
      </c>
      <c r="J9" s="21">
        <v>800</v>
      </c>
      <c r="K9" s="20"/>
      <c r="L9" s="20"/>
      <c r="M9" s="20"/>
      <c r="N9" s="22">
        <f t="shared" si="0"/>
        <v>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516750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515950</v>
      </c>
      <c r="H33" s="30"/>
      <c r="I33" s="31">
        <f>SUM(I6:I32)</f>
        <v>800</v>
      </c>
      <c r="J33" s="31">
        <f>SUM(J6:J32)</f>
        <v>800</v>
      </c>
      <c r="K33" s="31">
        <f>SUM(K6:K32)</f>
        <v>284870</v>
      </c>
      <c r="L33" s="31">
        <f>SUM(L6:L32)</f>
        <v>0</v>
      </c>
      <c r="M33" s="31">
        <f>SUM(M6:M32)</f>
        <v>231080</v>
      </c>
      <c r="N33" s="22">
        <f t="shared" ref="N33" si="1">G33+I33</f>
        <v>516750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23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21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21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800</v>
      </c>
      <c r="D39" s="1"/>
      <c r="E39" s="1"/>
      <c r="F39" s="121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800</v>
      </c>
      <c r="D40" s="1"/>
      <c r="E40" s="1"/>
      <c r="F40" s="121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F12" sqref="F12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20"/>
      <c r="E3" s="120" t="s">
        <v>4</v>
      </c>
      <c r="F3" s="11"/>
      <c r="G3" s="12"/>
      <c r="H3" s="5"/>
      <c r="I3" s="1"/>
      <c r="J3" s="13"/>
      <c r="K3" s="14" t="s">
        <v>5</v>
      </c>
      <c r="L3" s="15">
        <v>41742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215</v>
      </c>
      <c r="C6" s="1" t="s">
        <v>118</v>
      </c>
      <c r="D6" s="19">
        <v>41739</v>
      </c>
      <c r="E6" s="19">
        <v>41740</v>
      </c>
      <c r="F6" s="18">
        <v>48914</v>
      </c>
      <c r="G6" s="20">
        <v>25865.7</v>
      </c>
      <c r="H6" s="21"/>
      <c r="I6" s="21"/>
      <c r="J6" s="21"/>
      <c r="K6" s="20">
        <v>25865.7</v>
      </c>
      <c r="L6" s="20"/>
      <c r="M6" s="20"/>
      <c r="N6" s="22">
        <f>G6+I6</f>
        <v>25865.7</v>
      </c>
    </row>
    <row r="7" spans="1:14" x14ac:dyDescent="0.25">
      <c r="A7" s="18"/>
      <c r="B7" s="1" t="s">
        <v>214</v>
      </c>
      <c r="C7" s="1" t="s">
        <v>118</v>
      </c>
      <c r="D7" s="19">
        <v>41739</v>
      </c>
      <c r="E7" s="19">
        <v>41740</v>
      </c>
      <c r="F7" s="18">
        <v>48915</v>
      </c>
      <c r="G7" s="20">
        <v>25865.7</v>
      </c>
      <c r="H7" s="21"/>
      <c r="I7" s="21"/>
      <c r="J7" s="21"/>
      <c r="K7" s="20">
        <v>25865.7</v>
      </c>
      <c r="L7" s="20"/>
      <c r="M7" s="20"/>
      <c r="N7" s="22">
        <f t="shared" ref="N7:N31" si="0">G7+I7</f>
        <v>25865.7</v>
      </c>
    </row>
    <row r="8" spans="1:14" x14ac:dyDescent="0.25">
      <c r="A8" s="18"/>
      <c r="B8" s="1" t="s">
        <v>216</v>
      </c>
      <c r="C8" s="1" t="s">
        <v>50</v>
      </c>
      <c r="D8" s="19">
        <v>41740</v>
      </c>
      <c r="E8" s="19">
        <v>41742</v>
      </c>
      <c r="F8" s="18">
        <v>48916</v>
      </c>
      <c r="G8" s="20">
        <v>96343</v>
      </c>
      <c r="H8" s="21"/>
      <c r="I8" s="21"/>
      <c r="J8" s="21"/>
      <c r="K8" s="20">
        <v>47415</v>
      </c>
      <c r="L8" s="20"/>
      <c r="M8" s="20">
        <v>48928</v>
      </c>
      <c r="N8" s="22">
        <f t="shared" si="0"/>
        <v>96343</v>
      </c>
    </row>
    <row r="9" spans="1:14" x14ac:dyDescent="0.25">
      <c r="A9" s="18"/>
      <c r="B9" s="1" t="s">
        <v>217</v>
      </c>
      <c r="C9" s="1" t="s">
        <v>116</v>
      </c>
      <c r="D9" s="19">
        <v>41740</v>
      </c>
      <c r="E9" s="19">
        <v>41742</v>
      </c>
      <c r="F9" s="18">
        <v>48917</v>
      </c>
      <c r="G9" s="20">
        <v>421830</v>
      </c>
      <c r="H9" s="21"/>
      <c r="I9" s="21"/>
      <c r="J9" s="21"/>
      <c r="K9" s="20"/>
      <c r="L9" s="20"/>
      <c r="M9" s="20">
        <v>421830</v>
      </c>
      <c r="N9" s="22">
        <f t="shared" si="0"/>
        <v>421830</v>
      </c>
    </row>
    <row r="10" spans="1:14" x14ac:dyDescent="0.25">
      <c r="A10" s="18"/>
      <c r="B10" s="23" t="s">
        <v>218</v>
      </c>
      <c r="C10" s="23" t="s">
        <v>219</v>
      </c>
      <c r="D10" s="19">
        <v>41738</v>
      </c>
      <c r="E10" s="19">
        <v>41741</v>
      </c>
      <c r="F10" s="18">
        <v>48918</v>
      </c>
      <c r="G10" s="20">
        <v>83385</v>
      </c>
      <c r="H10" s="21"/>
      <c r="I10" s="21"/>
      <c r="J10" s="21"/>
      <c r="K10" s="20"/>
      <c r="L10" s="20"/>
      <c r="M10" s="20">
        <v>83385</v>
      </c>
      <c r="N10" s="22">
        <f t="shared" si="0"/>
        <v>83385</v>
      </c>
    </row>
    <row r="11" spans="1:14" x14ac:dyDescent="0.25">
      <c r="A11" s="18"/>
      <c r="B11" s="1" t="s">
        <v>220</v>
      </c>
      <c r="C11" s="1" t="s">
        <v>67</v>
      </c>
      <c r="D11" s="19">
        <v>41742</v>
      </c>
      <c r="E11" s="19">
        <v>41743</v>
      </c>
      <c r="F11" s="18">
        <v>48919</v>
      </c>
      <c r="G11" s="20">
        <v>37100</v>
      </c>
      <c r="H11" s="21"/>
      <c r="I11" s="21"/>
      <c r="J11" s="21">
        <v>4400</v>
      </c>
      <c r="K11" s="20"/>
      <c r="L11" s="20"/>
      <c r="M11" s="20">
        <v>32700</v>
      </c>
      <c r="N11" s="22">
        <f t="shared" si="0"/>
        <v>37100</v>
      </c>
    </row>
    <row r="12" spans="1:14" x14ac:dyDescent="0.25">
      <c r="A12" s="18"/>
      <c r="B12" s="1" t="s">
        <v>33</v>
      </c>
      <c r="C12" s="1"/>
      <c r="D12" s="19"/>
      <c r="E12" s="19"/>
      <c r="F12" s="18">
        <v>48920</v>
      </c>
      <c r="G12" s="20"/>
      <c r="H12" s="21" t="s">
        <v>51</v>
      </c>
      <c r="I12" s="21">
        <v>3000</v>
      </c>
      <c r="J12" s="21">
        <v>3000</v>
      </c>
      <c r="K12" s="20"/>
      <c r="L12" s="20"/>
      <c r="M12" s="20"/>
      <c r="N12" s="22">
        <f t="shared" si="0"/>
        <v>3000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693389.4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690389.4</v>
      </c>
      <c r="H33" s="30"/>
      <c r="I33" s="31">
        <f>SUM(I6:I32)</f>
        <v>3000</v>
      </c>
      <c r="J33" s="31">
        <f>SUM(J6:J32)</f>
        <v>7400</v>
      </c>
      <c r="K33" s="31">
        <f>SUM(K6:K32)</f>
        <v>99146.4</v>
      </c>
      <c r="L33" s="31">
        <f>SUM(L6:L32)</f>
        <v>0</v>
      </c>
      <c r="M33" s="31">
        <f>SUM(M6:M32)</f>
        <v>586843</v>
      </c>
      <c r="N33" s="22">
        <f t="shared" ref="N33" si="1">G33+I33</f>
        <v>693389.4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18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1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v>0</v>
      </c>
      <c r="D38" s="1"/>
      <c r="E38" s="1"/>
      <c r="F38" s="11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7400</v>
      </c>
      <c r="D39" s="1"/>
      <c r="E39" s="1"/>
      <c r="F39" s="11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7400</v>
      </c>
      <c r="D40" s="1"/>
      <c r="E40" s="1"/>
      <c r="F40" s="11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16"/>
      <c r="E3" s="116" t="s">
        <v>207</v>
      </c>
      <c r="F3" s="11"/>
      <c r="G3" s="12"/>
      <c r="H3" s="5"/>
      <c r="I3" s="1"/>
      <c r="J3" s="13"/>
      <c r="K3" s="14" t="s">
        <v>5</v>
      </c>
      <c r="L3" s="15">
        <v>41741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208</v>
      </c>
      <c r="C6" s="1" t="s">
        <v>98</v>
      </c>
      <c r="D6" s="19">
        <v>41741</v>
      </c>
      <c r="E6" s="19">
        <v>41742</v>
      </c>
      <c r="F6" s="18">
        <v>48910</v>
      </c>
      <c r="G6" s="20">
        <v>37605</v>
      </c>
      <c r="H6" s="21"/>
      <c r="I6" s="21"/>
      <c r="J6" s="21"/>
      <c r="K6" s="20">
        <v>19075</v>
      </c>
      <c r="L6" s="20"/>
      <c r="M6" s="20">
        <v>18530</v>
      </c>
      <c r="N6" s="22">
        <f>G6+I6</f>
        <v>37605</v>
      </c>
    </row>
    <row r="7" spans="1:14" x14ac:dyDescent="0.25">
      <c r="A7" s="18"/>
      <c r="B7" s="1" t="s">
        <v>209</v>
      </c>
      <c r="C7" s="1" t="s">
        <v>210</v>
      </c>
      <c r="D7" s="19">
        <v>41740</v>
      </c>
      <c r="E7" s="19">
        <v>41741</v>
      </c>
      <c r="F7" s="18">
        <v>48911</v>
      </c>
      <c r="G7" s="20">
        <v>212110</v>
      </c>
      <c r="H7" s="21"/>
      <c r="I7" s="21"/>
      <c r="J7" s="21"/>
      <c r="K7" s="20"/>
      <c r="L7" s="20"/>
      <c r="M7" s="20">
        <v>212110</v>
      </c>
      <c r="N7" s="22">
        <f t="shared" ref="N7:N31" si="0">G7+I7</f>
        <v>212110</v>
      </c>
    </row>
    <row r="8" spans="1:14" x14ac:dyDescent="0.25">
      <c r="A8" s="18"/>
      <c r="B8" s="1" t="s">
        <v>212</v>
      </c>
      <c r="C8" s="1" t="s">
        <v>211</v>
      </c>
      <c r="D8" s="19">
        <v>41741</v>
      </c>
      <c r="E8" s="19">
        <v>41744</v>
      </c>
      <c r="F8" s="18">
        <v>48912</v>
      </c>
      <c r="G8" s="20">
        <v>55590</v>
      </c>
      <c r="H8" s="21"/>
      <c r="I8" s="21"/>
      <c r="J8" s="21">
        <v>55590</v>
      </c>
      <c r="K8" s="20"/>
      <c r="L8" s="20"/>
      <c r="M8" s="20"/>
      <c r="N8" s="22">
        <f t="shared" si="0"/>
        <v>55590</v>
      </c>
    </row>
    <row r="9" spans="1:14" x14ac:dyDescent="0.25">
      <c r="A9" s="18"/>
      <c r="B9" s="1" t="s">
        <v>213</v>
      </c>
      <c r="C9" s="1" t="s">
        <v>98</v>
      </c>
      <c r="D9" s="19"/>
      <c r="E9" s="19"/>
      <c r="F9" s="18">
        <v>48913</v>
      </c>
      <c r="G9" s="20"/>
      <c r="H9" s="21" t="s">
        <v>51</v>
      </c>
      <c r="I9" s="21">
        <v>1800</v>
      </c>
      <c r="J9" s="21">
        <v>1800</v>
      </c>
      <c r="K9" s="20"/>
      <c r="L9" s="20"/>
      <c r="M9" s="20"/>
      <c r="N9" s="22">
        <f t="shared" si="0"/>
        <v>1800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307105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305305</v>
      </c>
      <c r="H33" s="30"/>
      <c r="I33" s="31">
        <f>SUM(I6:I32)</f>
        <v>1800</v>
      </c>
      <c r="J33" s="31">
        <f>SUM(J6:J32)</f>
        <v>57390</v>
      </c>
      <c r="K33" s="31">
        <f>SUM(K6:K32)</f>
        <v>19075</v>
      </c>
      <c r="L33" s="31">
        <f>SUM(L6:L32)</f>
        <v>0</v>
      </c>
      <c r="M33" s="31">
        <f>SUM(M6:M32)</f>
        <v>230640</v>
      </c>
      <c r="N33" s="22">
        <f t="shared" ref="N33" si="1">G33+I33</f>
        <v>307105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17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102</v>
      </c>
      <c r="D37" s="1"/>
      <c r="E37" s="1"/>
      <c r="F37" s="11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55590</v>
      </c>
      <c r="D38" s="1"/>
      <c r="E38" s="1"/>
      <c r="F38" s="11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1800</v>
      </c>
      <c r="D39" s="1"/>
      <c r="E39" s="1"/>
      <c r="F39" s="11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57390</v>
      </c>
      <c r="D40" s="1"/>
      <c r="E40" s="1"/>
      <c r="F40" s="11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6" sqref="B6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14"/>
      <c r="E3" s="114" t="s">
        <v>4</v>
      </c>
      <c r="F3" s="11"/>
      <c r="G3" s="12"/>
      <c r="H3" s="5"/>
      <c r="I3" s="1"/>
      <c r="J3" s="13"/>
      <c r="K3" s="14" t="s">
        <v>5</v>
      </c>
      <c r="L3" s="15">
        <v>41741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200</v>
      </c>
      <c r="C6" s="1" t="s">
        <v>67</v>
      </c>
      <c r="D6" s="19">
        <v>41741</v>
      </c>
      <c r="E6" s="19">
        <v>41742</v>
      </c>
      <c r="F6" s="18">
        <v>48904</v>
      </c>
      <c r="G6" s="20">
        <v>32700</v>
      </c>
      <c r="H6" s="21"/>
      <c r="I6" s="21"/>
      <c r="J6" s="21">
        <v>16350</v>
      </c>
      <c r="K6" s="20"/>
      <c r="L6" s="20"/>
      <c r="M6" s="20">
        <v>16350</v>
      </c>
      <c r="N6" s="22">
        <f>G6+I6</f>
        <v>32700</v>
      </c>
    </row>
    <row r="7" spans="1:14" x14ac:dyDescent="0.25">
      <c r="A7" s="18"/>
      <c r="B7" s="1" t="s">
        <v>201</v>
      </c>
      <c r="C7" s="1" t="s">
        <v>50</v>
      </c>
      <c r="D7" s="19">
        <v>41741</v>
      </c>
      <c r="E7" s="19">
        <v>41742</v>
      </c>
      <c r="F7" s="18">
        <v>48905</v>
      </c>
      <c r="G7" s="20">
        <v>29975</v>
      </c>
      <c r="H7" s="21"/>
      <c r="I7" s="21"/>
      <c r="J7" s="21"/>
      <c r="K7" s="20">
        <v>29975</v>
      </c>
      <c r="L7" s="20"/>
      <c r="M7" s="20"/>
      <c r="N7" s="22">
        <f t="shared" ref="N7:N31" si="0">G7+I7</f>
        <v>29975</v>
      </c>
    </row>
    <row r="8" spans="1:14" x14ac:dyDescent="0.25">
      <c r="A8" s="18"/>
      <c r="B8" s="1" t="s">
        <v>202</v>
      </c>
      <c r="C8" s="1" t="s">
        <v>203</v>
      </c>
      <c r="D8" s="19">
        <v>41741</v>
      </c>
      <c r="E8" s="19">
        <v>41742</v>
      </c>
      <c r="F8" s="18">
        <v>48906</v>
      </c>
      <c r="G8" s="20">
        <v>42812</v>
      </c>
      <c r="H8" s="21"/>
      <c r="I8" s="21"/>
      <c r="J8" s="21"/>
      <c r="K8" s="20"/>
      <c r="L8" s="20"/>
      <c r="M8" s="20">
        <v>42812</v>
      </c>
      <c r="N8" s="22">
        <f t="shared" si="0"/>
        <v>42812</v>
      </c>
    </row>
    <row r="9" spans="1:14" x14ac:dyDescent="0.25">
      <c r="A9" s="18"/>
      <c r="B9" s="1" t="s">
        <v>204</v>
      </c>
      <c r="C9" s="1" t="s">
        <v>50</v>
      </c>
      <c r="D9" s="19">
        <v>41741</v>
      </c>
      <c r="E9" s="19">
        <v>41742</v>
      </c>
      <c r="F9" s="18">
        <v>48907</v>
      </c>
      <c r="G9" s="20">
        <v>47960</v>
      </c>
      <c r="H9" s="21"/>
      <c r="I9" s="21"/>
      <c r="J9" s="21"/>
      <c r="K9" s="20">
        <v>47960</v>
      </c>
      <c r="L9" s="20"/>
      <c r="M9" s="20"/>
      <c r="N9" s="22">
        <f t="shared" si="0"/>
        <v>47960</v>
      </c>
    </row>
    <row r="10" spans="1:14" x14ac:dyDescent="0.25">
      <c r="A10" s="18"/>
      <c r="B10" s="23" t="s">
        <v>201</v>
      </c>
      <c r="C10" s="23"/>
      <c r="D10" s="19"/>
      <c r="E10" s="19"/>
      <c r="F10" s="18">
        <v>48908</v>
      </c>
      <c r="G10" s="20"/>
      <c r="H10" s="21" t="s">
        <v>205</v>
      </c>
      <c r="I10" s="21">
        <v>28340</v>
      </c>
      <c r="J10" s="21"/>
      <c r="K10" s="20">
        <v>28340</v>
      </c>
      <c r="L10" s="20"/>
      <c r="M10" s="20"/>
      <c r="N10" s="22">
        <f t="shared" si="0"/>
        <v>28340</v>
      </c>
    </row>
    <row r="11" spans="1:14" x14ac:dyDescent="0.25">
      <c r="A11" s="18"/>
      <c r="B11" s="1" t="s">
        <v>206</v>
      </c>
      <c r="C11" s="1"/>
      <c r="D11" s="19"/>
      <c r="E11" s="19"/>
      <c r="F11" s="18">
        <v>48909</v>
      </c>
      <c r="G11" s="20"/>
      <c r="H11" s="21" t="s">
        <v>51</v>
      </c>
      <c r="I11" s="21">
        <v>2000</v>
      </c>
      <c r="J11" s="21">
        <v>2000</v>
      </c>
      <c r="K11" s="20"/>
      <c r="L11" s="20"/>
      <c r="M11" s="20"/>
      <c r="N11" s="22">
        <f t="shared" si="0"/>
        <v>2000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183787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153447</v>
      </c>
      <c r="H33" s="30"/>
      <c r="I33" s="31">
        <f>SUM(I6:I32)</f>
        <v>30340</v>
      </c>
      <c r="J33" s="31">
        <f>SUM(J6:J32)</f>
        <v>18350</v>
      </c>
      <c r="K33" s="31">
        <f>SUM(K6:K32)</f>
        <v>106275</v>
      </c>
      <c r="L33" s="31">
        <f>SUM(L6:L32)</f>
        <v>0</v>
      </c>
      <c r="M33" s="31">
        <f>SUM(M6:M32)</f>
        <v>59162</v>
      </c>
      <c r="N33" s="22">
        <f t="shared" ref="N33" si="1">G33+I33</f>
        <v>183787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12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1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1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18350</v>
      </c>
      <c r="D39" s="1"/>
      <c r="E39" s="1"/>
      <c r="F39" s="11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18350</v>
      </c>
      <c r="D40" s="1"/>
      <c r="E40" s="1"/>
      <c r="F40" s="11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10"/>
      <c r="E3" s="110" t="s">
        <v>40</v>
      </c>
      <c r="F3" s="11"/>
      <c r="G3" s="12"/>
      <c r="H3" s="5"/>
      <c r="I3" s="1"/>
      <c r="J3" s="13"/>
      <c r="K3" s="14" t="s">
        <v>5</v>
      </c>
      <c r="L3" s="15">
        <v>41740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196</v>
      </c>
      <c r="C6" s="1" t="s">
        <v>67</v>
      </c>
      <c r="D6" s="19">
        <v>41740</v>
      </c>
      <c r="E6" s="19">
        <v>41745</v>
      </c>
      <c r="F6" s="18">
        <v>48900</v>
      </c>
      <c r="G6" s="20">
        <v>218000</v>
      </c>
      <c r="H6" s="21"/>
      <c r="I6" s="21"/>
      <c r="J6" s="21"/>
      <c r="K6" s="20">
        <v>109000</v>
      </c>
      <c r="L6" s="20"/>
      <c r="M6" s="20">
        <v>109000</v>
      </c>
      <c r="N6" s="22">
        <f>G6+I6</f>
        <v>218000</v>
      </c>
    </row>
    <row r="7" spans="1:14" x14ac:dyDescent="0.25">
      <c r="A7" s="18"/>
      <c r="B7" s="1" t="s">
        <v>197</v>
      </c>
      <c r="C7" s="1" t="s">
        <v>198</v>
      </c>
      <c r="D7" s="19">
        <v>41740</v>
      </c>
      <c r="E7" s="19">
        <v>41741</v>
      </c>
      <c r="F7" s="18">
        <v>48901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197</v>
      </c>
      <c r="C8" s="1" t="s">
        <v>198</v>
      </c>
      <c r="D8" s="19">
        <v>41740</v>
      </c>
      <c r="E8" s="19">
        <v>41741</v>
      </c>
      <c r="F8" s="18">
        <v>48902</v>
      </c>
      <c r="G8" s="20">
        <v>17000</v>
      </c>
      <c r="H8" s="21"/>
      <c r="I8" s="21"/>
      <c r="J8" s="21">
        <v>17000</v>
      </c>
      <c r="K8" s="20"/>
      <c r="L8" s="20"/>
      <c r="M8" s="20"/>
      <c r="N8" s="22">
        <f t="shared" si="0"/>
        <v>17000</v>
      </c>
    </row>
    <row r="9" spans="1:14" x14ac:dyDescent="0.25">
      <c r="A9" s="18"/>
      <c r="B9" s="1" t="s">
        <v>199</v>
      </c>
      <c r="C9" s="1" t="s">
        <v>98</v>
      </c>
      <c r="D9" s="19"/>
      <c r="E9" s="19"/>
      <c r="F9" s="18">
        <v>48903</v>
      </c>
      <c r="G9" s="20"/>
      <c r="H9" s="21" t="s">
        <v>51</v>
      </c>
      <c r="I9" s="21">
        <v>1800</v>
      </c>
      <c r="J9" s="21">
        <v>1800</v>
      </c>
      <c r="K9" s="20"/>
      <c r="L9" s="20"/>
      <c r="M9" s="20"/>
      <c r="N9" s="22">
        <f t="shared" si="0"/>
        <v>1800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253800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252000</v>
      </c>
      <c r="H33" s="30"/>
      <c r="I33" s="31">
        <f>SUM(I6:I32)</f>
        <v>1800</v>
      </c>
      <c r="J33" s="31">
        <f>SUM(J6:J32)</f>
        <v>35800</v>
      </c>
      <c r="K33" s="31">
        <f>SUM(K6:K32)</f>
        <v>109000</v>
      </c>
      <c r="L33" s="31">
        <f>SUM(L6:L32)</f>
        <v>0</v>
      </c>
      <c r="M33" s="31">
        <f>SUM(M6:M32)</f>
        <v>109000</v>
      </c>
      <c r="N33" s="22">
        <f t="shared" ref="N33" si="1">G33+I33</f>
        <v>253800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11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0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0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35800</v>
      </c>
      <c r="D39" s="1"/>
      <c r="E39" s="1"/>
      <c r="F39" s="10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35800</v>
      </c>
      <c r="D40" s="1"/>
      <c r="E40" s="1"/>
      <c r="F40" s="10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C36" sqref="C36:F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07"/>
      <c r="E3" s="107" t="s">
        <v>57</v>
      </c>
      <c r="F3" s="11"/>
      <c r="G3" s="12"/>
      <c r="H3" s="5"/>
      <c r="I3" s="1"/>
      <c r="J3" s="13"/>
      <c r="K3" s="14" t="s">
        <v>5</v>
      </c>
      <c r="L3" s="15">
        <v>41740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193</v>
      </c>
      <c r="C6" s="1" t="s">
        <v>172</v>
      </c>
      <c r="D6" s="19">
        <v>41729</v>
      </c>
      <c r="E6" s="19">
        <v>41731</v>
      </c>
      <c r="F6" s="18">
        <v>48881</v>
      </c>
      <c r="G6" s="20">
        <v>313920</v>
      </c>
      <c r="H6" s="21"/>
      <c r="I6" s="21"/>
      <c r="J6" s="21"/>
      <c r="K6" s="20"/>
      <c r="L6" s="20">
        <v>313920</v>
      </c>
      <c r="M6" s="20"/>
      <c r="N6" s="22">
        <f>G6+I6</f>
        <v>313920</v>
      </c>
    </row>
    <row r="7" spans="1:14" x14ac:dyDescent="0.25">
      <c r="A7" s="18"/>
      <c r="B7" s="1" t="s">
        <v>180</v>
      </c>
      <c r="C7" s="1" t="s">
        <v>172</v>
      </c>
      <c r="D7" s="19">
        <v>41738</v>
      </c>
      <c r="E7" s="19">
        <v>41740</v>
      </c>
      <c r="F7" s="18">
        <v>48882</v>
      </c>
      <c r="G7" s="20">
        <v>270320</v>
      </c>
      <c r="H7" s="21"/>
      <c r="I7" s="21"/>
      <c r="J7" s="21"/>
      <c r="K7" s="20"/>
      <c r="L7" s="20">
        <v>270320</v>
      </c>
      <c r="M7" s="20"/>
      <c r="N7" s="22">
        <f t="shared" ref="N7:N31" si="0">G7+I7</f>
        <v>270320</v>
      </c>
    </row>
    <row r="8" spans="1:14" x14ac:dyDescent="0.25">
      <c r="A8" s="18"/>
      <c r="B8" s="1" t="s">
        <v>194</v>
      </c>
      <c r="C8" s="1" t="s">
        <v>173</v>
      </c>
      <c r="D8" s="19">
        <v>41730</v>
      </c>
      <c r="E8" s="19">
        <v>41732</v>
      </c>
      <c r="F8" s="18">
        <v>48883</v>
      </c>
      <c r="G8" s="20">
        <v>584240</v>
      </c>
      <c r="H8" s="21"/>
      <c r="I8" s="21"/>
      <c r="J8" s="21"/>
      <c r="K8" s="20"/>
      <c r="L8" s="20">
        <v>584240</v>
      </c>
      <c r="M8" s="20"/>
      <c r="N8" s="22">
        <f t="shared" si="0"/>
        <v>584240</v>
      </c>
    </row>
    <row r="9" spans="1:14" x14ac:dyDescent="0.25">
      <c r="A9" s="18"/>
      <c r="B9" s="1" t="s">
        <v>179</v>
      </c>
      <c r="C9" s="1" t="s">
        <v>173</v>
      </c>
      <c r="D9" s="19">
        <v>41737</v>
      </c>
      <c r="E9" s="19">
        <v>41739</v>
      </c>
      <c r="F9" s="18">
        <v>48884</v>
      </c>
      <c r="G9" s="20">
        <v>516660</v>
      </c>
      <c r="H9" s="21"/>
      <c r="I9" s="21"/>
      <c r="J9" s="21"/>
      <c r="K9" s="20"/>
      <c r="L9" s="20">
        <v>516660</v>
      </c>
      <c r="M9" s="20"/>
      <c r="N9" s="22">
        <f t="shared" si="0"/>
        <v>516660</v>
      </c>
    </row>
    <row r="10" spans="1:14" x14ac:dyDescent="0.25">
      <c r="A10" s="18"/>
      <c r="B10" s="23" t="s">
        <v>174</v>
      </c>
      <c r="C10" s="23" t="s">
        <v>175</v>
      </c>
      <c r="D10" s="19">
        <v>41738</v>
      </c>
      <c r="E10" s="19">
        <v>41740</v>
      </c>
      <c r="F10" s="18">
        <v>48885</v>
      </c>
      <c r="G10" s="20">
        <v>34000</v>
      </c>
      <c r="H10" s="21"/>
      <c r="I10" s="21"/>
      <c r="J10" s="21">
        <v>34000</v>
      </c>
      <c r="K10" s="20"/>
      <c r="L10" s="20"/>
      <c r="M10" s="20"/>
      <c r="N10" s="22">
        <f t="shared" si="0"/>
        <v>34000</v>
      </c>
    </row>
    <row r="11" spans="1:14" x14ac:dyDescent="0.25">
      <c r="A11" s="18"/>
      <c r="B11" s="1" t="s">
        <v>178</v>
      </c>
      <c r="C11" s="1" t="s">
        <v>176</v>
      </c>
      <c r="D11" s="19">
        <v>41728</v>
      </c>
      <c r="E11" s="19">
        <v>41731</v>
      </c>
      <c r="F11" s="18">
        <v>48886</v>
      </c>
      <c r="G11" s="20">
        <v>101370</v>
      </c>
      <c r="H11" s="21"/>
      <c r="I11" s="21"/>
      <c r="J11" s="21"/>
      <c r="K11" s="20"/>
      <c r="L11" s="20">
        <v>101370</v>
      </c>
      <c r="M11" s="20"/>
      <c r="N11" s="22">
        <f t="shared" si="0"/>
        <v>101370</v>
      </c>
    </row>
    <row r="12" spans="1:14" x14ac:dyDescent="0.25">
      <c r="A12" s="18"/>
      <c r="B12" s="1" t="s">
        <v>177</v>
      </c>
      <c r="C12" s="1" t="s">
        <v>176</v>
      </c>
      <c r="D12" s="19">
        <v>41730</v>
      </c>
      <c r="E12" s="19">
        <v>41733</v>
      </c>
      <c r="F12" s="18">
        <v>48887</v>
      </c>
      <c r="G12" s="20">
        <v>101370</v>
      </c>
      <c r="H12" s="21"/>
      <c r="I12" s="21"/>
      <c r="J12" s="21"/>
      <c r="K12" s="20"/>
      <c r="L12" s="20">
        <v>101370</v>
      </c>
      <c r="M12" s="20"/>
      <c r="N12" s="22">
        <f t="shared" si="0"/>
        <v>101370</v>
      </c>
    </row>
    <row r="13" spans="1:14" x14ac:dyDescent="0.25">
      <c r="A13" s="18"/>
      <c r="B13" s="1" t="s">
        <v>181</v>
      </c>
      <c r="C13" s="1" t="s">
        <v>176</v>
      </c>
      <c r="D13" s="19">
        <v>41733</v>
      </c>
      <c r="E13" s="19">
        <v>41734</v>
      </c>
      <c r="F13" s="18">
        <v>48888</v>
      </c>
      <c r="G13" s="20">
        <v>48570.400000000001</v>
      </c>
      <c r="H13" s="21"/>
      <c r="I13" s="21"/>
      <c r="J13" s="21"/>
      <c r="K13" s="20"/>
      <c r="L13" s="20">
        <v>48570.400000000001</v>
      </c>
      <c r="M13" s="20"/>
      <c r="N13" s="22">
        <f t="shared" si="0"/>
        <v>48570.400000000001</v>
      </c>
    </row>
    <row r="14" spans="1:14" x14ac:dyDescent="0.25">
      <c r="A14" s="18"/>
      <c r="B14" s="1" t="s">
        <v>182</v>
      </c>
      <c r="C14" s="96" t="s">
        <v>183</v>
      </c>
      <c r="D14" s="19">
        <v>41732</v>
      </c>
      <c r="E14" s="19">
        <v>41733</v>
      </c>
      <c r="F14" s="18">
        <v>48889</v>
      </c>
      <c r="G14" s="20">
        <v>31065</v>
      </c>
      <c r="H14" s="21"/>
      <c r="I14" s="21"/>
      <c r="J14" s="21"/>
      <c r="K14" s="20"/>
      <c r="L14" s="20">
        <v>31065</v>
      </c>
      <c r="M14" s="20"/>
      <c r="N14" s="22">
        <f t="shared" si="0"/>
        <v>31065</v>
      </c>
    </row>
    <row r="15" spans="1:14" x14ac:dyDescent="0.25">
      <c r="A15" s="18"/>
      <c r="B15" s="23" t="s">
        <v>184</v>
      </c>
      <c r="C15" s="23" t="s">
        <v>183</v>
      </c>
      <c r="D15" s="19">
        <v>41734</v>
      </c>
      <c r="E15" s="19">
        <v>41735</v>
      </c>
      <c r="F15" s="18">
        <v>48890</v>
      </c>
      <c r="G15" s="20">
        <v>26160</v>
      </c>
      <c r="H15" s="21"/>
      <c r="I15" s="21"/>
      <c r="J15" s="21"/>
      <c r="K15" s="20"/>
      <c r="L15" s="20">
        <v>26160</v>
      </c>
      <c r="M15" s="20"/>
      <c r="N15" s="22">
        <f t="shared" si="0"/>
        <v>26160</v>
      </c>
    </row>
    <row r="16" spans="1:14" x14ac:dyDescent="0.25">
      <c r="A16" s="18"/>
      <c r="B16" s="1" t="s">
        <v>185</v>
      </c>
      <c r="C16" s="1" t="s">
        <v>186</v>
      </c>
      <c r="D16" s="19">
        <v>41732</v>
      </c>
      <c r="E16" s="19">
        <v>41735</v>
      </c>
      <c r="F16" s="18">
        <v>48891</v>
      </c>
      <c r="G16" s="20">
        <v>101370</v>
      </c>
      <c r="H16" s="21"/>
      <c r="I16" s="21"/>
      <c r="J16" s="21"/>
      <c r="K16" s="20"/>
      <c r="L16" s="20">
        <v>101370</v>
      </c>
      <c r="M16" s="20"/>
      <c r="N16" s="22">
        <f t="shared" si="0"/>
        <v>101370</v>
      </c>
    </row>
    <row r="17" spans="1:14" x14ac:dyDescent="0.25">
      <c r="A17" s="18"/>
      <c r="B17" s="24" t="s">
        <v>187</v>
      </c>
      <c r="C17" s="24" t="s">
        <v>63</v>
      </c>
      <c r="D17" s="19">
        <v>41739</v>
      </c>
      <c r="E17" s="19">
        <v>41740</v>
      </c>
      <c r="F17" s="18">
        <v>48892</v>
      </c>
      <c r="G17" s="21">
        <v>17000</v>
      </c>
      <c r="H17" s="21"/>
      <c r="I17" s="21"/>
      <c r="J17" s="21"/>
      <c r="K17" s="20">
        <v>17000</v>
      </c>
      <c r="L17" s="20"/>
      <c r="M17" s="20"/>
      <c r="N17" s="22">
        <f t="shared" si="0"/>
        <v>17000</v>
      </c>
    </row>
    <row r="18" spans="1:14" x14ac:dyDescent="0.25">
      <c r="A18" s="18"/>
      <c r="B18" s="1"/>
      <c r="C18" s="1" t="s">
        <v>188</v>
      </c>
      <c r="D18" s="19">
        <v>41733</v>
      </c>
      <c r="E18" s="19">
        <v>41734</v>
      </c>
      <c r="F18" s="25">
        <v>48893</v>
      </c>
      <c r="G18" s="20">
        <v>19075</v>
      </c>
      <c r="H18" s="21"/>
      <c r="I18" s="21"/>
      <c r="J18" s="21"/>
      <c r="K18" s="20"/>
      <c r="L18" s="20">
        <v>19075</v>
      </c>
      <c r="M18" s="20"/>
      <c r="N18" s="22">
        <f t="shared" si="0"/>
        <v>19075</v>
      </c>
    </row>
    <row r="19" spans="1:14" x14ac:dyDescent="0.25">
      <c r="A19" s="18"/>
      <c r="B19" s="1" t="s">
        <v>189</v>
      </c>
      <c r="C19" s="1" t="s">
        <v>67</v>
      </c>
      <c r="D19" s="19">
        <v>41375</v>
      </c>
      <c r="E19" s="19">
        <v>41742</v>
      </c>
      <c r="F19" s="25">
        <v>48894</v>
      </c>
      <c r="G19" s="20">
        <v>71940</v>
      </c>
      <c r="H19" s="21"/>
      <c r="I19" s="21"/>
      <c r="J19" s="21"/>
      <c r="K19" s="20">
        <v>35970</v>
      </c>
      <c r="L19" s="20"/>
      <c r="M19" s="20">
        <v>35970</v>
      </c>
      <c r="N19" s="22">
        <f t="shared" si="0"/>
        <v>71940</v>
      </c>
    </row>
    <row r="20" spans="1:14" x14ac:dyDescent="0.25">
      <c r="A20" s="18"/>
      <c r="B20" s="1" t="s">
        <v>190</v>
      </c>
      <c r="C20" s="1" t="s">
        <v>67</v>
      </c>
      <c r="D20" s="19">
        <v>41740</v>
      </c>
      <c r="E20" s="19">
        <v>41742</v>
      </c>
      <c r="F20" s="25">
        <v>48895</v>
      </c>
      <c r="G20" s="20">
        <v>63220</v>
      </c>
      <c r="H20" s="21"/>
      <c r="I20" s="21"/>
      <c r="J20" s="21"/>
      <c r="K20" s="20">
        <v>43220</v>
      </c>
      <c r="L20" s="20"/>
      <c r="M20" s="20">
        <v>20000</v>
      </c>
      <c r="N20" s="22">
        <f t="shared" si="0"/>
        <v>63220</v>
      </c>
    </row>
    <row r="21" spans="1:14" x14ac:dyDescent="0.25">
      <c r="A21" s="18"/>
      <c r="B21" s="1" t="s">
        <v>191</v>
      </c>
      <c r="C21" s="1" t="s">
        <v>67</v>
      </c>
      <c r="D21" s="19">
        <v>41740</v>
      </c>
      <c r="E21" s="19">
        <v>41742</v>
      </c>
      <c r="F21" s="25">
        <v>48896</v>
      </c>
      <c r="G21" s="20">
        <v>116630</v>
      </c>
      <c r="H21" s="21"/>
      <c r="I21" s="21"/>
      <c r="J21" s="21">
        <v>76630</v>
      </c>
      <c r="K21" s="20"/>
      <c r="L21" s="20"/>
      <c r="M21" s="20">
        <v>40000</v>
      </c>
      <c r="N21" s="22">
        <f t="shared" si="0"/>
        <v>116630</v>
      </c>
    </row>
    <row r="22" spans="1:14" x14ac:dyDescent="0.25">
      <c r="A22" s="18"/>
      <c r="B22" s="1" t="s">
        <v>89</v>
      </c>
      <c r="C22" s="1"/>
      <c r="D22" s="19"/>
      <c r="E22" s="19"/>
      <c r="F22" s="25">
        <v>48897</v>
      </c>
      <c r="G22" s="20"/>
      <c r="H22" s="21" t="s">
        <v>51</v>
      </c>
      <c r="I22" s="21">
        <v>1000</v>
      </c>
      <c r="J22" s="21">
        <v>1000</v>
      </c>
      <c r="K22" s="20"/>
      <c r="L22" s="20"/>
      <c r="M22" s="20"/>
      <c r="N22" s="22">
        <f t="shared" si="0"/>
        <v>1000</v>
      </c>
    </row>
    <row r="23" spans="1:14" x14ac:dyDescent="0.25">
      <c r="A23" s="18"/>
      <c r="B23" s="1" t="s">
        <v>192</v>
      </c>
      <c r="C23" s="1" t="s">
        <v>67</v>
      </c>
      <c r="D23" s="19">
        <v>41740</v>
      </c>
      <c r="E23" s="19">
        <v>41741</v>
      </c>
      <c r="F23" s="25">
        <v>48898</v>
      </c>
      <c r="G23" s="20">
        <v>41420</v>
      </c>
      <c r="H23" s="21"/>
      <c r="I23" s="21"/>
      <c r="J23" s="21"/>
      <c r="K23" s="20">
        <v>41420</v>
      </c>
      <c r="L23" s="20"/>
      <c r="M23" s="20"/>
      <c r="N23" s="22">
        <f t="shared" si="0"/>
        <v>41420</v>
      </c>
    </row>
    <row r="24" spans="1:14" x14ac:dyDescent="0.25">
      <c r="A24" s="18"/>
      <c r="B24" s="1" t="s">
        <v>195</v>
      </c>
      <c r="C24" s="1" t="s">
        <v>67</v>
      </c>
      <c r="D24" s="19">
        <v>41740</v>
      </c>
      <c r="E24" s="19">
        <v>41742</v>
      </c>
      <c r="F24" s="25">
        <v>48899</v>
      </c>
      <c r="G24" s="20">
        <v>62130</v>
      </c>
      <c r="H24" s="21"/>
      <c r="I24" s="21"/>
      <c r="J24" s="21"/>
      <c r="K24" s="20">
        <v>62130</v>
      </c>
      <c r="L24" s="20"/>
      <c r="M24" s="20"/>
      <c r="N24" s="22">
        <f t="shared" si="0"/>
        <v>62130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2521460.4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2520460.4</v>
      </c>
      <c r="H33" s="30"/>
      <c r="I33" s="31">
        <f>SUM(I6:I32)</f>
        <v>1000</v>
      </c>
      <c r="J33" s="31">
        <f>SUM(J6:J32)</f>
        <v>111630</v>
      </c>
      <c r="K33" s="31">
        <f>SUM(K6:K32)</f>
        <v>199740</v>
      </c>
      <c r="L33" s="31">
        <f>SUM(L6:L32)</f>
        <v>2114120.4</v>
      </c>
      <c r="M33" s="31">
        <f>SUM(M6:M32)</f>
        <v>95970</v>
      </c>
      <c r="N33" s="22">
        <f t="shared" ref="N33" si="1">G33+I33</f>
        <v>2521460.4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08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0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0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111630</v>
      </c>
      <c r="D39" s="1"/>
      <c r="E39" s="1"/>
      <c r="F39" s="10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111630</v>
      </c>
      <c r="D40" s="1"/>
      <c r="E40" s="1"/>
      <c r="F40" s="10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"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17"/>
      <c r="E3" s="217" t="s">
        <v>274</v>
      </c>
      <c r="F3" s="11"/>
      <c r="G3" s="12"/>
      <c r="H3" s="5"/>
      <c r="I3" s="1"/>
      <c r="J3" s="13"/>
      <c r="K3" s="14" t="s">
        <v>5</v>
      </c>
      <c r="L3" s="15">
        <v>41758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425</v>
      </c>
      <c r="C6" s="1" t="s">
        <v>424</v>
      </c>
      <c r="D6" s="19"/>
      <c r="E6" s="19"/>
      <c r="F6" s="18">
        <v>49098</v>
      </c>
      <c r="G6" s="20">
        <v>86219</v>
      </c>
      <c r="H6" s="21"/>
      <c r="I6" s="21"/>
      <c r="J6" s="21"/>
      <c r="K6" s="20"/>
      <c r="L6" s="20">
        <v>86219</v>
      </c>
      <c r="M6" s="20"/>
      <c r="N6" s="22">
        <f>G6+I6</f>
        <v>86219</v>
      </c>
    </row>
    <row r="7" spans="1:14" x14ac:dyDescent="0.25">
      <c r="A7" s="18"/>
      <c r="B7" s="1" t="s">
        <v>423</v>
      </c>
      <c r="C7" s="1" t="s">
        <v>50</v>
      </c>
      <c r="D7" s="19">
        <v>41758</v>
      </c>
      <c r="E7" s="19">
        <v>41759</v>
      </c>
      <c r="F7" s="18">
        <v>49099</v>
      </c>
      <c r="G7" s="20">
        <v>28340</v>
      </c>
      <c r="H7" s="21"/>
      <c r="I7" s="21"/>
      <c r="J7" s="21"/>
      <c r="K7" s="20">
        <v>28340</v>
      </c>
      <c r="L7" s="20"/>
      <c r="M7" s="20"/>
      <c r="N7" s="22">
        <f t="shared" ref="N7:N31" si="0">G7+I7</f>
        <v>28340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114559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114559</v>
      </c>
      <c r="H33" s="30"/>
      <c r="I33" s="31">
        <f>SUM(I6:I32)</f>
        <v>0</v>
      </c>
      <c r="J33" s="31">
        <f>SUM(J6:J32)</f>
        <v>0</v>
      </c>
      <c r="K33" s="31">
        <f>SUM(K6:K32)</f>
        <v>28340</v>
      </c>
      <c r="L33" s="31">
        <f>SUM(L6:L32)</f>
        <v>86219</v>
      </c>
      <c r="M33" s="31">
        <f>SUM(M6:M32)</f>
        <v>0</v>
      </c>
      <c r="N33" s="22">
        <f t="shared" ref="N33" si="1">G33+I33</f>
        <v>114559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15"/>
      <c r="G35" s="38" t="s">
        <v>426</v>
      </c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21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1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21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21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3" sqref="D13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04"/>
      <c r="E3" s="104" t="s">
        <v>40</v>
      </c>
      <c r="F3" s="11"/>
      <c r="G3" s="12"/>
      <c r="H3" s="5"/>
      <c r="I3" s="1"/>
      <c r="J3" s="13"/>
      <c r="K3" s="14" t="s">
        <v>5</v>
      </c>
      <c r="L3" s="15">
        <v>41739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171</v>
      </c>
      <c r="C6" s="1" t="s">
        <v>50</v>
      </c>
      <c r="D6" s="19"/>
      <c r="E6" s="19"/>
      <c r="F6" s="18"/>
      <c r="G6" s="20"/>
      <c r="H6" s="21" t="s">
        <v>51</v>
      </c>
      <c r="I6" s="21">
        <v>1600</v>
      </c>
      <c r="J6" s="21">
        <v>1600</v>
      </c>
      <c r="K6" s="20"/>
      <c r="L6" s="20"/>
      <c r="M6" s="20"/>
      <c r="N6" s="22">
        <f>G6+I6</f>
        <v>1600</v>
      </c>
    </row>
    <row r="7" spans="1:14" x14ac:dyDescent="0.25">
      <c r="A7" s="18"/>
      <c r="B7" s="1"/>
      <c r="C7" s="1"/>
      <c r="D7" s="19"/>
      <c r="E7" s="19"/>
      <c r="F7" s="18"/>
      <c r="G7" s="20"/>
      <c r="H7" s="21"/>
      <c r="I7" s="21"/>
      <c r="J7" s="21"/>
      <c r="K7" s="20"/>
      <c r="L7" s="20"/>
      <c r="M7" s="20"/>
      <c r="N7" s="22">
        <f t="shared" ref="N7:N31" si="0">G7+I7</f>
        <v>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1600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0</v>
      </c>
      <c r="H33" s="30"/>
      <c r="I33" s="31">
        <f>SUM(I6:I32)</f>
        <v>1600</v>
      </c>
      <c r="J33" s="31">
        <f>SUM(J6:J32)</f>
        <v>1600</v>
      </c>
      <c r="K33" s="31">
        <f>SUM(K6:K32)</f>
        <v>0</v>
      </c>
      <c r="L33" s="31">
        <f>SUM(L6:L32)</f>
        <v>0</v>
      </c>
      <c r="M33" s="31">
        <f>SUM(M6:M32)</f>
        <v>0</v>
      </c>
      <c r="N33" s="22">
        <f t="shared" ref="N33" si="1">G33+I33</f>
        <v>1600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05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0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0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1600</v>
      </c>
      <c r="D39" s="1"/>
      <c r="E39" s="1"/>
      <c r="F39" s="10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1600</v>
      </c>
      <c r="D40" s="1"/>
      <c r="E40" s="1"/>
      <c r="F40" s="10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F9" sqref="F9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02"/>
      <c r="E3" s="102" t="s">
        <v>89</v>
      </c>
      <c r="F3" s="11"/>
      <c r="G3" s="12"/>
      <c r="H3" s="5"/>
      <c r="I3" s="1"/>
      <c r="J3" s="13"/>
      <c r="K3" s="14" t="s">
        <v>5</v>
      </c>
      <c r="L3" s="15">
        <v>41739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167</v>
      </c>
      <c r="C6" s="1" t="s">
        <v>168</v>
      </c>
      <c r="D6" s="19">
        <v>41737</v>
      </c>
      <c r="E6" s="19">
        <v>41739</v>
      </c>
      <c r="F6" s="18">
        <v>48876</v>
      </c>
      <c r="G6" s="20">
        <v>32000</v>
      </c>
      <c r="H6" s="21"/>
      <c r="I6" s="21"/>
      <c r="J6" s="21">
        <v>32000</v>
      </c>
      <c r="K6" s="20"/>
      <c r="L6" s="20"/>
      <c r="M6" s="20"/>
      <c r="N6" s="22">
        <f>G6+I6</f>
        <v>32000</v>
      </c>
    </row>
    <row r="7" spans="1:14" x14ac:dyDescent="0.25">
      <c r="A7" s="18"/>
      <c r="B7" s="1" t="s">
        <v>169</v>
      </c>
      <c r="C7" s="1" t="s">
        <v>63</v>
      </c>
      <c r="D7" s="19">
        <v>41738</v>
      </c>
      <c r="E7" s="19">
        <v>41739</v>
      </c>
      <c r="F7" s="18">
        <v>48877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170</v>
      </c>
      <c r="C8" s="1" t="s">
        <v>50</v>
      </c>
      <c r="D8" s="19">
        <v>41739</v>
      </c>
      <c r="E8" s="19">
        <v>41741</v>
      </c>
      <c r="F8" s="18">
        <v>48878</v>
      </c>
      <c r="G8" s="20">
        <v>59950</v>
      </c>
      <c r="H8" s="21"/>
      <c r="I8" s="21"/>
      <c r="J8" s="21"/>
      <c r="K8" s="20">
        <v>59950</v>
      </c>
      <c r="L8" s="20"/>
      <c r="M8" s="20"/>
      <c r="N8" s="22">
        <f t="shared" si="0"/>
        <v>59950</v>
      </c>
    </row>
    <row r="9" spans="1:14" x14ac:dyDescent="0.25">
      <c r="A9" s="18"/>
      <c r="B9" s="1" t="s">
        <v>89</v>
      </c>
      <c r="C9" s="1"/>
      <c r="D9" s="19"/>
      <c r="E9" s="19"/>
      <c r="F9" s="18">
        <v>48879</v>
      </c>
      <c r="G9" s="20"/>
      <c r="H9" s="21" t="s">
        <v>51</v>
      </c>
      <c r="I9" s="21">
        <v>800</v>
      </c>
      <c r="J9" s="21">
        <v>800</v>
      </c>
      <c r="K9" s="20"/>
      <c r="L9" s="20"/>
      <c r="M9" s="20"/>
      <c r="N9" s="22">
        <f t="shared" si="0"/>
        <v>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109750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108950</v>
      </c>
      <c r="H33" s="30"/>
      <c r="I33" s="31">
        <f>SUM(I6:I32)</f>
        <v>800</v>
      </c>
      <c r="J33" s="31">
        <f>SUM(J6:J32)</f>
        <v>32800</v>
      </c>
      <c r="K33" s="31">
        <f>SUM(K6:K32)</f>
        <v>76950</v>
      </c>
      <c r="L33" s="31">
        <f>SUM(L6:L32)</f>
        <v>0</v>
      </c>
      <c r="M33" s="31">
        <f>SUM(M6:M32)</f>
        <v>0</v>
      </c>
      <c r="N33" s="22">
        <f t="shared" ref="N33" si="1">G33+I33</f>
        <v>109750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100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101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101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32800</v>
      </c>
      <c r="D39" s="1"/>
      <c r="E39" s="1"/>
      <c r="F39" s="101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32800</v>
      </c>
      <c r="D40" s="1"/>
      <c r="E40" s="1"/>
      <c r="F40" s="101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C6" sqref="C6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98"/>
      <c r="E3" s="98" t="s">
        <v>89</v>
      </c>
      <c r="F3" s="11"/>
      <c r="G3" s="12"/>
      <c r="H3" s="5"/>
      <c r="I3" s="1"/>
      <c r="J3" s="13"/>
      <c r="K3" s="14" t="s">
        <v>5</v>
      </c>
      <c r="L3" s="15">
        <v>41738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161</v>
      </c>
      <c r="C6" s="1" t="s">
        <v>162</v>
      </c>
      <c r="D6" s="19">
        <v>41724</v>
      </c>
      <c r="E6" s="19">
        <v>41726</v>
      </c>
      <c r="F6" s="18">
        <v>48870</v>
      </c>
      <c r="G6" s="20">
        <v>67580</v>
      </c>
      <c r="H6" s="21"/>
      <c r="I6" s="21"/>
      <c r="J6" s="21"/>
      <c r="K6" s="20"/>
      <c r="L6" s="20">
        <v>67580</v>
      </c>
      <c r="M6" s="20"/>
      <c r="N6" s="22">
        <f>G6+I6</f>
        <v>67580</v>
      </c>
    </row>
    <row r="7" spans="1:14" x14ac:dyDescent="0.25">
      <c r="A7" s="18"/>
      <c r="B7" s="1" t="s">
        <v>163</v>
      </c>
      <c r="C7" s="1" t="s">
        <v>164</v>
      </c>
      <c r="D7" s="19">
        <v>41738</v>
      </c>
      <c r="E7" s="19">
        <v>41739</v>
      </c>
      <c r="F7" s="18">
        <v>48871</v>
      </c>
      <c r="G7" s="20">
        <v>17000</v>
      </c>
      <c r="H7" s="21"/>
      <c r="I7" s="21"/>
      <c r="J7" s="21"/>
      <c r="K7" s="20">
        <v>17000</v>
      </c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165</v>
      </c>
      <c r="C8" s="1" t="s">
        <v>67</v>
      </c>
      <c r="D8" s="19">
        <v>41738</v>
      </c>
      <c r="E8" s="19">
        <v>41740</v>
      </c>
      <c r="F8" s="18">
        <v>48872</v>
      </c>
      <c r="G8" s="20">
        <v>76300</v>
      </c>
      <c r="H8" s="21"/>
      <c r="I8" s="21"/>
      <c r="J8" s="21"/>
      <c r="K8" s="20">
        <v>76300</v>
      </c>
      <c r="L8" s="20"/>
      <c r="M8" s="20"/>
      <c r="N8" s="22">
        <f t="shared" si="0"/>
        <v>76300</v>
      </c>
    </row>
    <row r="9" spans="1:14" x14ac:dyDescent="0.25">
      <c r="A9" s="18"/>
      <c r="B9" s="1" t="s">
        <v>87</v>
      </c>
      <c r="C9" s="1"/>
      <c r="D9" s="19"/>
      <c r="E9" s="19"/>
      <c r="F9" s="18">
        <v>48873</v>
      </c>
      <c r="G9" s="20"/>
      <c r="H9" s="21" t="s">
        <v>166</v>
      </c>
      <c r="I9" s="21">
        <v>56680</v>
      </c>
      <c r="J9" s="21">
        <v>56680</v>
      </c>
      <c r="K9" s="20"/>
      <c r="L9" s="20"/>
      <c r="M9" s="20"/>
      <c r="N9" s="22">
        <f t="shared" si="0"/>
        <v>56680</v>
      </c>
    </row>
    <row r="10" spans="1:14" x14ac:dyDescent="0.25">
      <c r="A10" s="18"/>
      <c r="B10" s="23" t="s">
        <v>133</v>
      </c>
      <c r="C10" s="23" t="s">
        <v>62</v>
      </c>
      <c r="D10" s="19">
        <v>41738</v>
      </c>
      <c r="E10" s="19">
        <v>41739</v>
      </c>
      <c r="F10" s="18">
        <v>48874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8"/>
      <c r="B11" s="1" t="s">
        <v>89</v>
      </c>
      <c r="C11" s="1"/>
      <c r="D11" s="19"/>
      <c r="E11" s="19"/>
      <c r="F11" s="18">
        <v>48875</v>
      </c>
      <c r="G11" s="20"/>
      <c r="H11" s="21" t="s">
        <v>51</v>
      </c>
      <c r="I11" s="21">
        <v>5400</v>
      </c>
      <c r="J11" s="21">
        <v>5400</v>
      </c>
      <c r="K11" s="20"/>
      <c r="L11" s="20"/>
      <c r="M11" s="20"/>
      <c r="N11" s="22">
        <f t="shared" si="0"/>
        <v>5400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243460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181380</v>
      </c>
      <c r="H33" s="30"/>
      <c r="I33" s="31">
        <f>SUM(I6:I32)</f>
        <v>62080</v>
      </c>
      <c r="J33" s="31">
        <f>SUM(J6:J32)</f>
        <v>62080</v>
      </c>
      <c r="K33" s="31">
        <f>SUM(K6:K32)</f>
        <v>113800</v>
      </c>
      <c r="L33" s="31">
        <f>SUM(L6:L32)</f>
        <v>67580</v>
      </c>
      <c r="M33" s="31">
        <f>SUM(M6:M32)</f>
        <v>0</v>
      </c>
      <c r="N33" s="22">
        <f t="shared" ref="N33" si="1">G33+I33</f>
        <v>243460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99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100</v>
      </c>
      <c r="D37" s="1"/>
      <c r="E37" s="1"/>
      <c r="F37" s="9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54500</v>
      </c>
      <c r="D38" s="1"/>
      <c r="E38" s="1"/>
      <c r="F38" s="9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7580</v>
      </c>
      <c r="D39" s="1"/>
      <c r="E39" s="1"/>
      <c r="F39" s="9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62080</v>
      </c>
      <c r="D40" s="1"/>
      <c r="E40" s="1"/>
      <c r="F40" s="9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94"/>
      <c r="E3" s="94" t="s">
        <v>4</v>
      </c>
      <c r="F3" s="11"/>
      <c r="G3" s="12"/>
      <c r="H3" s="5"/>
      <c r="I3" s="1"/>
      <c r="J3" s="13"/>
      <c r="K3" s="14" t="s">
        <v>5</v>
      </c>
      <c r="L3" s="15">
        <v>41738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54</v>
      </c>
      <c r="C6" s="1" t="s">
        <v>149</v>
      </c>
      <c r="D6" s="19">
        <v>41736</v>
      </c>
      <c r="E6" s="19">
        <v>41738</v>
      </c>
      <c r="F6" s="18">
        <v>48859</v>
      </c>
      <c r="G6" s="20">
        <v>68000</v>
      </c>
      <c r="H6" s="21"/>
      <c r="I6" s="21"/>
      <c r="J6" s="21"/>
      <c r="K6" s="20"/>
      <c r="L6" s="20">
        <v>68000</v>
      </c>
      <c r="M6" s="20"/>
      <c r="N6" s="22">
        <f>G6+I6</f>
        <v>68000</v>
      </c>
    </row>
    <row r="7" spans="1:14" x14ac:dyDescent="0.25">
      <c r="A7" s="18"/>
      <c r="B7" s="1" t="s">
        <v>148</v>
      </c>
      <c r="C7" s="1" t="s">
        <v>150</v>
      </c>
      <c r="D7" s="19">
        <v>41736</v>
      </c>
      <c r="E7" s="19">
        <v>41738</v>
      </c>
      <c r="F7" s="18">
        <v>48860</v>
      </c>
      <c r="G7" s="20">
        <v>41000</v>
      </c>
      <c r="H7" s="21"/>
      <c r="I7" s="21"/>
      <c r="J7" s="21">
        <v>41000</v>
      </c>
      <c r="K7" s="20"/>
      <c r="L7" s="20"/>
      <c r="M7" s="20"/>
      <c r="N7" s="22">
        <f t="shared" ref="N7:N31" si="0">G7+I7</f>
        <v>41000</v>
      </c>
    </row>
    <row r="8" spans="1:14" x14ac:dyDescent="0.25">
      <c r="A8" s="18"/>
      <c r="B8" s="1" t="s">
        <v>152</v>
      </c>
      <c r="C8" s="1" t="s">
        <v>151</v>
      </c>
      <c r="D8" s="19">
        <v>41736</v>
      </c>
      <c r="E8" s="19">
        <v>41738</v>
      </c>
      <c r="F8" s="18">
        <v>48861</v>
      </c>
      <c r="G8" s="20">
        <v>41000</v>
      </c>
      <c r="H8" s="21"/>
      <c r="I8" s="21"/>
      <c r="J8" s="21">
        <v>41000</v>
      </c>
      <c r="K8" s="20"/>
      <c r="L8" s="20"/>
      <c r="M8" s="20"/>
      <c r="N8" s="22">
        <f t="shared" si="0"/>
        <v>41000</v>
      </c>
    </row>
    <row r="9" spans="1:14" x14ac:dyDescent="0.25">
      <c r="A9" s="18"/>
      <c r="B9" s="1" t="s">
        <v>153</v>
      </c>
      <c r="C9" s="1" t="s">
        <v>150</v>
      </c>
      <c r="D9" s="19">
        <v>41736</v>
      </c>
      <c r="E9" s="19">
        <v>41738</v>
      </c>
      <c r="F9" s="18">
        <v>48862</v>
      </c>
      <c r="G9" s="20">
        <v>41000</v>
      </c>
      <c r="H9" s="21"/>
      <c r="I9" s="21"/>
      <c r="J9" s="21">
        <v>41000</v>
      </c>
      <c r="K9" s="20"/>
      <c r="L9" s="20"/>
      <c r="M9" s="20"/>
      <c r="N9" s="22">
        <f t="shared" si="0"/>
        <v>41000</v>
      </c>
    </row>
    <row r="10" spans="1:14" x14ac:dyDescent="0.25">
      <c r="A10" s="18"/>
      <c r="B10" s="23" t="s">
        <v>154</v>
      </c>
      <c r="C10" s="23" t="s">
        <v>50</v>
      </c>
      <c r="D10" s="19">
        <v>41738</v>
      </c>
      <c r="E10" s="19">
        <v>41739</v>
      </c>
      <c r="F10" s="18">
        <v>48863</v>
      </c>
      <c r="G10" s="20">
        <v>47960</v>
      </c>
      <c r="H10" s="21"/>
      <c r="I10" s="21"/>
      <c r="J10" s="21"/>
      <c r="K10" s="20">
        <v>47960</v>
      </c>
      <c r="L10" s="20"/>
      <c r="M10" s="20"/>
      <c r="N10" s="22">
        <f t="shared" si="0"/>
        <v>47960</v>
      </c>
    </row>
    <row r="11" spans="1:14" x14ac:dyDescent="0.25">
      <c r="A11" s="18"/>
      <c r="B11" s="1" t="s">
        <v>155</v>
      </c>
      <c r="C11" s="1" t="s">
        <v>118</v>
      </c>
      <c r="D11" s="19">
        <v>41735</v>
      </c>
      <c r="E11" s="19">
        <v>41738</v>
      </c>
      <c r="F11" s="18">
        <v>48864</v>
      </c>
      <c r="G11" s="20">
        <v>80916</v>
      </c>
      <c r="H11" s="21"/>
      <c r="I11" s="21"/>
      <c r="J11" s="21"/>
      <c r="K11" s="20">
        <v>80916</v>
      </c>
      <c r="L11" s="20"/>
      <c r="M11" s="20"/>
      <c r="N11" s="22">
        <f t="shared" si="0"/>
        <v>80916</v>
      </c>
    </row>
    <row r="12" spans="1:14" x14ac:dyDescent="0.25">
      <c r="A12" s="18"/>
      <c r="B12" s="1" t="s">
        <v>55</v>
      </c>
      <c r="C12" s="1" t="s">
        <v>56</v>
      </c>
      <c r="D12" s="19">
        <v>41736</v>
      </c>
      <c r="E12" s="19">
        <v>41738</v>
      </c>
      <c r="F12" s="18">
        <v>48866</v>
      </c>
      <c r="G12" s="20">
        <v>41000</v>
      </c>
      <c r="H12" s="21"/>
      <c r="I12" s="21"/>
      <c r="J12" s="21"/>
      <c r="K12" s="20">
        <v>41000</v>
      </c>
      <c r="L12" s="20"/>
      <c r="M12" s="20"/>
      <c r="N12" s="22">
        <f t="shared" si="0"/>
        <v>41000</v>
      </c>
    </row>
    <row r="13" spans="1:14" x14ac:dyDescent="0.25">
      <c r="A13" s="18"/>
      <c r="B13" s="1" t="s">
        <v>156</v>
      </c>
      <c r="C13" s="1" t="s">
        <v>157</v>
      </c>
      <c r="D13" s="19">
        <v>41736</v>
      </c>
      <c r="E13" s="19">
        <v>41738</v>
      </c>
      <c r="F13" s="18">
        <v>48867</v>
      </c>
      <c r="G13" s="20">
        <v>92650</v>
      </c>
      <c r="H13" s="21"/>
      <c r="I13" s="21"/>
      <c r="J13" s="21"/>
      <c r="K13" s="20"/>
      <c r="L13" s="20"/>
      <c r="M13" s="20">
        <v>92650</v>
      </c>
      <c r="N13" s="22">
        <f t="shared" si="0"/>
        <v>92650</v>
      </c>
    </row>
    <row r="14" spans="1:14" x14ac:dyDescent="0.25">
      <c r="A14" s="18"/>
      <c r="B14" s="1" t="s">
        <v>55</v>
      </c>
      <c r="C14" s="96" t="s">
        <v>98</v>
      </c>
      <c r="D14" s="19">
        <v>41737</v>
      </c>
      <c r="E14" s="19">
        <v>41738</v>
      </c>
      <c r="F14" s="18">
        <v>48868</v>
      </c>
      <c r="G14" s="20">
        <v>26580</v>
      </c>
      <c r="H14" s="21"/>
      <c r="I14" s="21"/>
      <c r="J14" s="21"/>
      <c r="K14" s="20">
        <v>26580</v>
      </c>
      <c r="L14" s="20"/>
      <c r="M14" s="20"/>
      <c r="N14" s="22">
        <f t="shared" si="0"/>
        <v>26580</v>
      </c>
    </row>
    <row r="15" spans="1:14" x14ac:dyDescent="0.25">
      <c r="A15" s="18"/>
      <c r="B15" s="23" t="s">
        <v>158</v>
      </c>
      <c r="C15" s="23" t="s">
        <v>160</v>
      </c>
      <c r="D15" s="19">
        <v>41738</v>
      </c>
      <c r="E15" s="19">
        <v>41739</v>
      </c>
      <c r="F15" s="18">
        <v>48869</v>
      </c>
      <c r="G15" s="20">
        <v>17000</v>
      </c>
      <c r="H15" s="21"/>
      <c r="I15" s="21"/>
      <c r="J15" s="21"/>
      <c r="K15" s="20">
        <v>17000</v>
      </c>
      <c r="L15" s="20"/>
      <c r="M15" s="20"/>
      <c r="N15" s="22">
        <f t="shared" si="0"/>
        <v>17000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497106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497106</v>
      </c>
      <c r="H33" s="30"/>
      <c r="I33" s="31">
        <f>SUM(I6:I32)</f>
        <v>0</v>
      </c>
      <c r="J33" s="31">
        <f>SUM(J6:J32)</f>
        <v>123000</v>
      </c>
      <c r="K33" s="31">
        <f>SUM(K6:K32)</f>
        <v>213456</v>
      </c>
      <c r="L33" s="31">
        <f>SUM(L6:L32)</f>
        <v>68000</v>
      </c>
      <c r="M33" s="31">
        <f>SUM(M6:M32)</f>
        <v>92650</v>
      </c>
      <c r="N33" s="22">
        <f t="shared" ref="N33" si="1">G33+I33</f>
        <v>497106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95"/>
      <c r="G35" s="38" t="s">
        <v>159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9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9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123000</v>
      </c>
      <c r="D39" s="1"/>
      <c r="E39" s="1"/>
      <c r="F39" s="9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123000</v>
      </c>
      <c r="D40" s="1"/>
      <c r="E40" s="1"/>
      <c r="F40" s="9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91"/>
      <c r="E3" s="91" t="s">
        <v>4</v>
      </c>
      <c r="F3" s="11"/>
      <c r="G3" s="12"/>
      <c r="H3" s="5"/>
      <c r="I3" s="1"/>
      <c r="J3" s="13"/>
      <c r="K3" s="14" t="s">
        <v>5</v>
      </c>
      <c r="L3" s="15">
        <v>41737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141</v>
      </c>
      <c r="C6" s="1" t="s">
        <v>140</v>
      </c>
      <c r="D6" s="19">
        <v>41737</v>
      </c>
      <c r="E6" s="19">
        <v>41738</v>
      </c>
      <c r="F6" s="18">
        <v>48852</v>
      </c>
      <c r="G6" s="20">
        <v>17000</v>
      </c>
      <c r="H6" s="21"/>
      <c r="I6" s="21"/>
      <c r="J6" s="21">
        <v>17000</v>
      </c>
      <c r="K6" s="20"/>
      <c r="L6" s="20"/>
      <c r="M6" s="20"/>
      <c r="N6" s="22">
        <f>G6+I6</f>
        <v>17000</v>
      </c>
    </row>
    <row r="7" spans="1:14" x14ac:dyDescent="0.25">
      <c r="A7" s="18"/>
      <c r="B7" s="1" t="s">
        <v>49</v>
      </c>
      <c r="C7" s="1" t="s">
        <v>143</v>
      </c>
      <c r="D7" s="19">
        <v>41737</v>
      </c>
      <c r="E7" s="19">
        <v>41739</v>
      </c>
      <c r="F7" s="18">
        <v>48854</v>
      </c>
      <c r="G7" s="20">
        <v>40000</v>
      </c>
      <c r="H7" s="21"/>
      <c r="I7" s="21"/>
      <c r="J7" s="21"/>
      <c r="K7" s="20">
        <v>40000</v>
      </c>
      <c r="L7" s="20"/>
      <c r="M7" s="20"/>
      <c r="N7" s="22">
        <f t="shared" ref="N7:N31" si="0">G7+I7</f>
        <v>40000</v>
      </c>
    </row>
    <row r="8" spans="1:14" x14ac:dyDescent="0.25">
      <c r="A8" s="18"/>
      <c r="B8" s="1" t="s">
        <v>144</v>
      </c>
      <c r="C8" s="1" t="s">
        <v>42</v>
      </c>
      <c r="D8" s="19">
        <v>41737</v>
      </c>
      <c r="E8" s="19">
        <v>41738</v>
      </c>
      <c r="F8" s="18">
        <v>48855</v>
      </c>
      <c r="G8" s="20">
        <v>28175</v>
      </c>
      <c r="H8" s="21"/>
      <c r="I8" s="21"/>
      <c r="J8" s="21"/>
      <c r="K8" s="20">
        <v>28175</v>
      </c>
      <c r="L8" s="20"/>
      <c r="M8" s="20"/>
      <c r="N8" s="22">
        <f t="shared" si="0"/>
        <v>28175</v>
      </c>
    </row>
    <row r="9" spans="1:14" x14ac:dyDescent="0.25">
      <c r="A9" s="18"/>
      <c r="B9" s="1" t="s">
        <v>146</v>
      </c>
      <c r="C9" s="1" t="s">
        <v>145</v>
      </c>
      <c r="D9" s="19">
        <v>41737</v>
      </c>
      <c r="E9" s="19">
        <v>41738</v>
      </c>
      <c r="F9" s="18">
        <v>48856</v>
      </c>
      <c r="G9" s="20">
        <v>195655</v>
      </c>
      <c r="H9" s="21"/>
      <c r="I9" s="21"/>
      <c r="J9" s="21"/>
      <c r="K9" s="20"/>
      <c r="L9" s="20"/>
      <c r="M9" s="20">
        <v>195655</v>
      </c>
      <c r="N9" s="22">
        <f t="shared" si="0"/>
        <v>195655</v>
      </c>
    </row>
    <row r="10" spans="1:14" x14ac:dyDescent="0.25">
      <c r="A10" s="18"/>
      <c r="B10" s="23" t="s">
        <v>47</v>
      </c>
      <c r="C10" s="23" t="s">
        <v>147</v>
      </c>
      <c r="D10" s="19">
        <v>41737</v>
      </c>
      <c r="E10" s="19">
        <v>41738</v>
      </c>
      <c r="F10" s="18">
        <v>48857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8"/>
      <c r="B11" s="1" t="s">
        <v>148</v>
      </c>
      <c r="C11" s="1"/>
      <c r="D11" s="19"/>
      <c r="E11" s="19"/>
      <c r="F11" s="18">
        <v>48858</v>
      </c>
      <c r="G11" s="20"/>
      <c r="H11" s="21" t="s">
        <v>51</v>
      </c>
      <c r="I11" s="21">
        <v>3800</v>
      </c>
      <c r="J11" s="21">
        <v>3800</v>
      </c>
      <c r="K11" s="20"/>
      <c r="L11" s="20"/>
      <c r="M11" s="20"/>
      <c r="N11" s="22">
        <f t="shared" si="0"/>
        <v>3800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305130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301330</v>
      </c>
      <c r="H33" s="30"/>
      <c r="I33" s="31">
        <f>SUM(I6:I32)</f>
        <v>3800</v>
      </c>
      <c r="J33" s="31">
        <f>SUM(J6:J32)</f>
        <v>20800</v>
      </c>
      <c r="K33" s="31">
        <f>SUM(K6:K32)</f>
        <v>88675</v>
      </c>
      <c r="L33" s="31">
        <f>SUM(L6:L32)</f>
        <v>0</v>
      </c>
      <c r="M33" s="31">
        <f>SUM(M6:M32)</f>
        <v>195655</v>
      </c>
      <c r="N33" s="22">
        <f t="shared" ref="N33" si="1">G33+I33</f>
        <v>305130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92"/>
      <c r="G35" s="38" t="s">
        <v>142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90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90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20800</v>
      </c>
      <c r="D39" s="1"/>
      <c r="E39" s="1"/>
      <c r="F39" s="90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20800</v>
      </c>
      <c r="D40" s="1"/>
      <c r="E40" s="1"/>
      <c r="F40" s="90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L7" sqref="L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88"/>
      <c r="E3" s="88" t="s">
        <v>57</v>
      </c>
      <c r="F3" s="11"/>
      <c r="G3" s="12"/>
      <c r="H3" s="5"/>
      <c r="I3" s="1"/>
      <c r="J3" s="13"/>
      <c r="K3" s="14" t="s">
        <v>5</v>
      </c>
      <c r="L3" s="15">
        <v>41737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124</v>
      </c>
      <c r="C6" s="1" t="s">
        <v>50</v>
      </c>
      <c r="D6" s="19">
        <v>41737</v>
      </c>
      <c r="E6" s="19">
        <v>41738</v>
      </c>
      <c r="F6" s="18">
        <v>48848</v>
      </c>
      <c r="G6" s="20">
        <v>32700</v>
      </c>
      <c r="H6" s="21"/>
      <c r="I6" s="21"/>
      <c r="J6" s="21"/>
      <c r="K6" s="20">
        <v>32700</v>
      </c>
      <c r="L6" s="20"/>
      <c r="M6" s="20"/>
      <c r="N6" s="22">
        <f>G6+I6</f>
        <v>32700</v>
      </c>
    </row>
    <row r="7" spans="1:14" x14ac:dyDescent="0.25">
      <c r="A7" s="18"/>
      <c r="B7" s="1" t="s">
        <v>136</v>
      </c>
      <c r="C7" s="1" t="s">
        <v>137</v>
      </c>
      <c r="D7" s="19">
        <v>41722</v>
      </c>
      <c r="E7" s="19">
        <v>41724</v>
      </c>
      <c r="F7" s="18">
        <v>48849</v>
      </c>
      <c r="G7" s="20">
        <v>38150</v>
      </c>
      <c r="H7" s="21"/>
      <c r="I7" s="21"/>
      <c r="J7" s="21"/>
      <c r="K7" s="20"/>
      <c r="L7" s="20">
        <v>38150</v>
      </c>
      <c r="M7" s="20"/>
      <c r="N7" s="22">
        <f t="shared" ref="N7:N31" si="0">G7+I7</f>
        <v>38150</v>
      </c>
    </row>
    <row r="8" spans="1:14" x14ac:dyDescent="0.25">
      <c r="A8" s="18"/>
      <c r="B8" s="1" t="s">
        <v>138</v>
      </c>
      <c r="C8" s="1" t="s">
        <v>50</v>
      </c>
      <c r="D8" s="19">
        <v>41737</v>
      </c>
      <c r="E8" s="19">
        <v>41738</v>
      </c>
      <c r="F8" s="18">
        <v>48850</v>
      </c>
      <c r="G8" s="20">
        <v>47960</v>
      </c>
      <c r="H8" s="21"/>
      <c r="I8" s="21"/>
      <c r="J8" s="21"/>
      <c r="K8" s="20">
        <v>47960</v>
      </c>
      <c r="L8" s="20"/>
      <c r="M8" s="20"/>
      <c r="N8" s="22">
        <f t="shared" si="0"/>
        <v>47960</v>
      </c>
    </row>
    <row r="9" spans="1:14" x14ac:dyDescent="0.25">
      <c r="A9" s="18"/>
      <c r="B9" s="1" t="s">
        <v>139</v>
      </c>
      <c r="C9" s="1" t="s">
        <v>98</v>
      </c>
      <c r="D9" s="19"/>
      <c r="E9" s="19"/>
      <c r="F9" s="18">
        <v>48851</v>
      </c>
      <c r="G9" s="20"/>
      <c r="H9" s="21" t="s">
        <v>51</v>
      </c>
      <c r="I9" s="21">
        <v>3400</v>
      </c>
      <c r="J9" s="21">
        <v>3400</v>
      </c>
      <c r="K9" s="20"/>
      <c r="L9" s="20"/>
      <c r="M9" s="20"/>
      <c r="N9" s="22">
        <f t="shared" si="0"/>
        <v>3400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122210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118810</v>
      </c>
      <c r="H33" s="30"/>
      <c r="I33" s="31">
        <f>SUM(I6:I32)</f>
        <v>3400</v>
      </c>
      <c r="J33" s="31">
        <f>SUM(J6:J32)</f>
        <v>3400</v>
      </c>
      <c r="K33" s="31">
        <f>SUM(K6:K32)</f>
        <v>80660</v>
      </c>
      <c r="L33" s="31">
        <f>SUM(L6:L32)</f>
        <v>38150</v>
      </c>
      <c r="M33" s="31">
        <f>SUM(M6:M32)</f>
        <v>0</v>
      </c>
      <c r="N33" s="22">
        <f t="shared" ref="N33" si="1">G33+I33</f>
        <v>122210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89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8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8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3400</v>
      </c>
      <c r="D39" s="1"/>
      <c r="E39" s="1"/>
      <c r="F39" s="8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3400</v>
      </c>
      <c r="D40" s="1"/>
      <c r="E40" s="1"/>
      <c r="F40" s="8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F13" sqref="F13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86"/>
      <c r="E3" s="86" t="s">
        <v>89</v>
      </c>
      <c r="F3" s="11"/>
      <c r="G3" s="12"/>
      <c r="H3" s="5"/>
      <c r="I3" s="1"/>
      <c r="J3" s="13"/>
      <c r="K3" s="14" t="s">
        <v>5</v>
      </c>
      <c r="L3" s="15">
        <v>41736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/>
      <c r="C6" s="1" t="s">
        <v>129</v>
      </c>
      <c r="D6" s="19">
        <v>41720</v>
      </c>
      <c r="E6" s="19">
        <v>41722</v>
      </c>
      <c r="F6" s="18">
        <v>48840</v>
      </c>
      <c r="G6" s="20">
        <v>433275</v>
      </c>
      <c r="H6" s="21"/>
      <c r="I6" s="21"/>
      <c r="J6" s="21"/>
      <c r="K6" s="20"/>
      <c r="L6" s="20"/>
      <c r="M6" s="20">
        <v>433275</v>
      </c>
      <c r="N6" s="22">
        <f>G6+I6</f>
        <v>433275</v>
      </c>
    </row>
    <row r="7" spans="1:14" x14ac:dyDescent="0.25">
      <c r="A7" s="18"/>
      <c r="B7" s="1" t="s">
        <v>130</v>
      </c>
      <c r="C7" s="1" t="s">
        <v>129</v>
      </c>
      <c r="D7" s="19">
        <v>41725</v>
      </c>
      <c r="E7" s="19">
        <v>41726</v>
      </c>
      <c r="F7" s="18">
        <v>48841</v>
      </c>
      <c r="G7" s="20">
        <v>33790</v>
      </c>
      <c r="H7" s="21"/>
      <c r="I7" s="21"/>
      <c r="J7" s="21"/>
      <c r="K7" s="20"/>
      <c r="L7" s="20"/>
      <c r="M7" s="20">
        <v>33790</v>
      </c>
      <c r="N7" s="22">
        <f t="shared" ref="N7:N31" si="0">G7+I7</f>
        <v>33790</v>
      </c>
    </row>
    <row r="8" spans="1:14" x14ac:dyDescent="0.25">
      <c r="A8" s="18"/>
      <c r="B8" s="1"/>
      <c r="C8" s="1" t="s">
        <v>129</v>
      </c>
      <c r="D8" s="19">
        <v>41727</v>
      </c>
      <c r="E8" s="19">
        <v>41729</v>
      </c>
      <c r="F8" s="18">
        <v>48842</v>
      </c>
      <c r="G8" s="20">
        <v>509030</v>
      </c>
      <c r="H8" s="21"/>
      <c r="I8" s="21"/>
      <c r="J8" s="21"/>
      <c r="K8" s="20"/>
      <c r="L8" s="20"/>
      <c r="M8" s="20">
        <v>509030</v>
      </c>
      <c r="N8" s="22">
        <f t="shared" si="0"/>
        <v>509030</v>
      </c>
    </row>
    <row r="9" spans="1:14" x14ac:dyDescent="0.25">
      <c r="A9" s="18"/>
      <c r="B9" s="1" t="s">
        <v>131</v>
      </c>
      <c r="C9" s="1" t="s">
        <v>132</v>
      </c>
      <c r="D9" s="19">
        <v>41736</v>
      </c>
      <c r="E9" s="19">
        <v>41737</v>
      </c>
      <c r="F9" s="18">
        <v>48843</v>
      </c>
      <c r="G9" s="20">
        <v>17000</v>
      </c>
      <c r="H9" s="21"/>
      <c r="I9" s="21"/>
      <c r="J9" s="21"/>
      <c r="K9" s="20">
        <v>17000</v>
      </c>
      <c r="L9" s="20"/>
      <c r="M9" s="20"/>
      <c r="N9" s="22">
        <f t="shared" si="0"/>
        <v>17000</v>
      </c>
    </row>
    <row r="10" spans="1:14" x14ac:dyDescent="0.25">
      <c r="A10" s="18"/>
      <c r="B10" s="23" t="s">
        <v>133</v>
      </c>
      <c r="C10" s="23" t="s">
        <v>46</v>
      </c>
      <c r="D10" s="19">
        <v>41736</v>
      </c>
      <c r="E10" s="19">
        <v>41737</v>
      </c>
      <c r="F10" s="18">
        <v>48844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8"/>
      <c r="B11" s="1" t="s">
        <v>134</v>
      </c>
      <c r="C11" s="1" t="s">
        <v>56</v>
      </c>
      <c r="D11" s="19">
        <v>41736</v>
      </c>
      <c r="E11" s="19">
        <v>41738</v>
      </c>
      <c r="F11" s="18">
        <v>48845</v>
      </c>
      <c r="G11" s="20">
        <v>41000</v>
      </c>
      <c r="H11" s="21"/>
      <c r="I11" s="21"/>
      <c r="J11" s="21"/>
      <c r="K11" s="20">
        <v>41000</v>
      </c>
      <c r="L11" s="20"/>
      <c r="M11" s="20"/>
      <c r="N11" s="22">
        <f t="shared" si="0"/>
        <v>41000</v>
      </c>
    </row>
    <row r="12" spans="1:14" x14ac:dyDescent="0.25">
      <c r="A12" s="18"/>
      <c r="B12" s="1" t="s">
        <v>89</v>
      </c>
      <c r="C12" s="1"/>
      <c r="D12" s="19"/>
      <c r="E12" s="19"/>
      <c r="F12" s="18">
        <v>48846</v>
      </c>
      <c r="G12" s="20"/>
      <c r="H12" s="21"/>
      <c r="I12" s="21">
        <v>800</v>
      </c>
      <c r="J12" s="21">
        <v>800</v>
      </c>
      <c r="K12" s="20"/>
      <c r="L12" s="20"/>
      <c r="M12" s="20"/>
      <c r="N12" s="22">
        <f t="shared" si="0"/>
        <v>800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1055395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1054595</v>
      </c>
      <c r="H33" s="30"/>
      <c r="I33" s="31">
        <f>SUM(I6:I32)</f>
        <v>800</v>
      </c>
      <c r="J33" s="31">
        <f>SUM(J6:J32)</f>
        <v>800</v>
      </c>
      <c r="K33" s="31">
        <f>SUM(K6:K32)</f>
        <v>78500</v>
      </c>
      <c r="L33" s="31">
        <f>SUM(L6:L32)</f>
        <v>0</v>
      </c>
      <c r="M33" s="31">
        <f>SUM(M6:M32)</f>
        <v>976095</v>
      </c>
      <c r="N33" s="22">
        <f t="shared" ref="N33" si="1">G33+I33</f>
        <v>1055395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84"/>
      <c r="G35" s="38" t="s">
        <v>128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135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85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85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800</v>
      </c>
      <c r="D39" s="1"/>
      <c r="E39" s="1"/>
      <c r="F39" s="85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800</v>
      </c>
      <c r="D40" s="1"/>
      <c r="E40" s="1"/>
      <c r="F40" s="85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10" sqref="E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83"/>
      <c r="E3" s="83" t="s">
        <v>40</v>
      </c>
      <c r="F3" s="11"/>
      <c r="G3" s="12"/>
      <c r="H3" s="5"/>
      <c r="I3" s="1"/>
      <c r="J3" s="13"/>
      <c r="K3" s="14" t="s">
        <v>5</v>
      </c>
      <c r="L3" s="15">
        <v>41736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114</v>
      </c>
      <c r="C6" s="1" t="s">
        <v>50</v>
      </c>
      <c r="D6" s="19">
        <v>41735</v>
      </c>
      <c r="E6" s="19">
        <v>41736</v>
      </c>
      <c r="F6" s="18">
        <v>48833</v>
      </c>
      <c r="G6" s="20">
        <v>27250</v>
      </c>
      <c r="H6" s="21"/>
      <c r="I6" s="21"/>
      <c r="J6" s="21"/>
      <c r="K6" s="20">
        <v>27250</v>
      </c>
      <c r="L6" s="20"/>
      <c r="M6" s="20"/>
      <c r="N6" s="22">
        <f>G6+I6</f>
        <v>27250</v>
      </c>
    </row>
    <row r="7" spans="1:14" x14ac:dyDescent="0.25">
      <c r="A7" s="18"/>
      <c r="B7" s="1" t="s">
        <v>113</v>
      </c>
      <c r="C7" s="1" t="s">
        <v>50</v>
      </c>
      <c r="D7" s="19">
        <v>41735</v>
      </c>
      <c r="E7" s="19">
        <v>41736</v>
      </c>
      <c r="F7" s="18">
        <v>48834</v>
      </c>
      <c r="G7" s="20">
        <v>27250</v>
      </c>
      <c r="H7" s="21"/>
      <c r="I7" s="21"/>
      <c r="J7" s="21"/>
      <c r="K7" s="20">
        <v>27250</v>
      </c>
      <c r="L7" s="20"/>
      <c r="M7" s="20"/>
      <c r="N7" s="22">
        <f t="shared" ref="N7:N31" si="0">G7+I7</f>
        <v>27250</v>
      </c>
    </row>
    <row r="8" spans="1:14" x14ac:dyDescent="0.25">
      <c r="A8" s="18"/>
      <c r="B8" s="1" t="s">
        <v>124</v>
      </c>
      <c r="C8" s="1" t="s">
        <v>50</v>
      </c>
      <c r="D8" s="19">
        <v>41736</v>
      </c>
      <c r="E8" s="19">
        <v>41737</v>
      </c>
      <c r="F8" s="18">
        <v>48835</v>
      </c>
      <c r="G8" s="20">
        <v>32700</v>
      </c>
      <c r="H8" s="21"/>
      <c r="I8" s="21"/>
      <c r="J8" s="21"/>
      <c r="K8" s="20">
        <v>32700</v>
      </c>
      <c r="L8" s="20"/>
      <c r="M8" s="20"/>
      <c r="N8" s="22">
        <f t="shared" si="0"/>
        <v>32700</v>
      </c>
    </row>
    <row r="9" spans="1:14" x14ac:dyDescent="0.25">
      <c r="A9" s="18"/>
      <c r="B9" s="1" t="s">
        <v>124</v>
      </c>
      <c r="C9" s="1" t="s">
        <v>118</v>
      </c>
      <c r="D9" s="19">
        <v>41735</v>
      </c>
      <c r="E9" s="19">
        <v>41736</v>
      </c>
      <c r="F9" s="18">
        <v>48836</v>
      </c>
      <c r="G9" s="20">
        <v>26972.05</v>
      </c>
      <c r="H9" s="21"/>
      <c r="I9" s="21"/>
      <c r="J9" s="21"/>
      <c r="K9" s="20">
        <v>26972.05</v>
      </c>
      <c r="L9" s="20"/>
      <c r="M9" s="20"/>
      <c r="N9" s="22">
        <f t="shared" si="0"/>
        <v>26972.05</v>
      </c>
    </row>
    <row r="10" spans="1:14" x14ac:dyDescent="0.25">
      <c r="A10" s="18"/>
      <c r="B10" s="23" t="s">
        <v>125</v>
      </c>
      <c r="C10" s="23" t="s">
        <v>118</v>
      </c>
      <c r="D10" s="19">
        <v>41721</v>
      </c>
      <c r="E10" s="19">
        <v>41723</v>
      </c>
      <c r="F10" s="18">
        <v>48837</v>
      </c>
      <c r="G10" s="20">
        <v>67580</v>
      </c>
      <c r="H10" s="21"/>
      <c r="I10" s="21"/>
      <c r="J10" s="21"/>
      <c r="K10" s="20">
        <v>67580</v>
      </c>
      <c r="L10" s="20"/>
      <c r="M10" s="20"/>
      <c r="N10" s="22">
        <f t="shared" si="0"/>
        <v>67580</v>
      </c>
    </row>
    <row r="11" spans="1:14" x14ac:dyDescent="0.25">
      <c r="A11" s="18"/>
      <c r="B11" s="1" t="s">
        <v>126</v>
      </c>
      <c r="C11" s="1" t="s">
        <v>98</v>
      </c>
      <c r="D11" s="19"/>
      <c r="E11" s="19"/>
      <c r="F11" s="18">
        <v>48838</v>
      </c>
      <c r="G11" s="20"/>
      <c r="H11" s="21" t="s">
        <v>51</v>
      </c>
      <c r="I11" s="21">
        <v>1000</v>
      </c>
      <c r="J11" s="21">
        <v>1000</v>
      </c>
      <c r="K11" s="20"/>
      <c r="L11" s="20"/>
      <c r="M11" s="20"/>
      <c r="N11" s="22">
        <f t="shared" si="0"/>
        <v>1000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182752.05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181752.05</v>
      </c>
      <c r="H33" s="30"/>
      <c r="I33" s="31">
        <f>SUM(I6:I32)</f>
        <v>1000</v>
      </c>
      <c r="J33" s="31">
        <f>SUM(J6:J32)</f>
        <v>1000</v>
      </c>
      <c r="K33" s="31">
        <f>SUM(K6:K32)</f>
        <v>181752.05</v>
      </c>
      <c r="L33" s="31">
        <f>SUM(L6:L32)</f>
        <v>0</v>
      </c>
      <c r="M33" s="31">
        <f>SUM(M6:M32)</f>
        <v>0</v>
      </c>
      <c r="N33" s="22">
        <f t="shared" ref="N33" si="1">G33+I33</f>
        <v>182752.05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81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8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8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1000</v>
      </c>
      <c r="D39" s="1"/>
      <c r="E39" s="1"/>
      <c r="F39" s="8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1000</v>
      </c>
      <c r="D40" s="1"/>
      <c r="E40" s="1"/>
      <c r="F40" s="8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1"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79"/>
      <c r="E3" s="79" t="s">
        <v>4</v>
      </c>
      <c r="F3" s="11"/>
      <c r="G3" s="12"/>
      <c r="H3" s="5"/>
      <c r="I3" s="1"/>
      <c r="J3" s="13"/>
      <c r="K3" s="14" t="s">
        <v>5</v>
      </c>
      <c r="L3" s="15">
        <v>41735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123</v>
      </c>
      <c r="C6" s="1" t="s">
        <v>67</v>
      </c>
      <c r="D6" s="19">
        <v>41735</v>
      </c>
      <c r="E6" s="19">
        <v>41736</v>
      </c>
      <c r="F6" s="18">
        <v>48832</v>
      </c>
      <c r="G6" s="20">
        <v>50140</v>
      </c>
      <c r="H6" s="21"/>
      <c r="I6" s="21"/>
      <c r="J6" s="21"/>
      <c r="K6" s="20">
        <v>20000</v>
      </c>
      <c r="L6" s="20"/>
      <c r="M6" s="20">
        <v>30140</v>
      </c>
      <c r="N6" s="22">
        <f>G6+I6</f>
        <v>50140</v>
      </c>
    </row>
    <row r="7" spans="1:14" x14ac:dyDescent="0.25">
      <c r="A7" s="18"/>
      <c r="B7" s="1"/>
      <c r="C7" s="1"/>
      <c r="D7" s="19"/>
      <c r="E7" s="19"/>
      <c r="F7" s="18"/>
      <c r="G7" s="20"/>
      <c r="H7" s="21"/>
      <c r="I7" s="21"/>
      <c r="J7" s="21"/>
      <c r="K7" s="20"/>
      <c r="L7" s="20"/>
      <c r="M7" s="20"/>
      <c r="N7" s="22">
        <f t="shared" ref="N7:N31" si="0">G7+I7</f>
        <v>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50140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50140</v>
      </c>
      <c r="H33" s="30"/>
      <c r="I33" s="31">
        <f>SUM(I6:I32)</f>
        <v>0</v>
      </c>
      <c r="J33" s="31">
        <f>SUM(J6:J32)</f>
        <v>0</v>
      </c>
      <c r="K33" s="31">
        <f>SUM(K6:K32)</f>
        <v>20000</v>
      </c>
      <c r="L33" s="31">
        <f>SUM(L6:L32)</f>
        <v>0</v>
      </c>
      <c r="M33" s="31">
        <f>SUM(M6:M32)</f>
        <v>30140</v>
      </c>
      <c r="N33" s="22">
        <f t="shared" ref="N33" si="1">G33+I33</f>
        <v>50140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80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78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78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78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78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0" sqref="F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77"/>
      <c r="E3" s="77" t="s">
        <v>40</v>
      </c>
      <c r="F3" s="11"/>
      <c r="G3" s="12"/>
      <c r="H3" s="5"/>
      <c r="I3" s="1"/>
      <c r="J3" s="13"/>
      <c r="K3" s="14" t="s">
        <v>5</v>
      </c>
      <c r="L3" s="15">
        <v>41735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117</v>
      </c>
      <c r="C6" s="1" t="s">
        <v>116</v>
      </c>
      <c r="D6" s="19">
        <v>41733</v>
      </c>
      <c r="E6" s="19">
        <v>41735</v>
      </c>
      <c r="F6" s="18">
        <v>48827</v>
      </c>
      <c r="G6" s="20">
        <v>119900</v>
      </c>
      <c r="H6" s="21"/>
      <c r="I6" s="21"/>
      <c r="J6" s="21"/>
      <c r="K6" s="20"/>
      <c r="L6" s="20"/>
      <c r="M6" s="20">
        <v>119900</v>
      </c>
      <c r="N6" s="22">
        <f>G6+I6</f>
        <v>119900</v>
      </c>
    </row>
    <row r="7" spans="1:14" x14ac:dyDescent="0.25">
      <c r="A7" s="18"/>
      <c r="B7" s="1" t="s">
        <v>102</v>
      </c>
      <c r="C7" s="1" t="s">
        <v>118</v>
      </c>
      <c r="D7" s="19">
        <v>41732</v>
      </c>
      <c r="E7" s="19">
        <v>41734</v>
      </c>
      <c r="F7" s="18">
        <v>48828</v>
      </c>
      <c r="G7" s="20">
        <v>53944.1</v>
      </c>
      <c r="H7" s="21"/>
      <c r="I7" s="21"/>
      <c r="J7" s="21"/>
      <c r="K7" s="20">
        <v>53944.1</v>
      </c>
      <c r="L7" s="20"/>
      <c r="M7" s="20"/>
      <c r="N7" s="22">
        <f t="shared" ref="N7:N31" si="0">G7+I7</f>
        <v>53944.1</v>
      </c>
    </row>
    <row r="8" spans="1:14" x14ac:dyDescent="0.25">
      <c r="A8" s="18"/>
      <c r="B8" s="1" t="s">
        <v>119</v>
      </c>
      <c r="C8" s="1" t="s">
        <v>98</v>
      </c>
      <c r="D8" s="19">
        <v>41734</v>
      </c>
      <c r="E8" s="19">
        <v>41735</v>
      </c>
      <c r="F8" s="18">
        <v>48829</v>
      </c>
      <c r="G8" s="20">
        <v>63000</v>
      </c>
      <c r="H8" s="21"/>
      <c r="I8" s="21"/>
      <c r="J8" s="21">
        <v>31500</v>
      </c>
      <c r="K8" s="20"/>
      <c r="L8" s="20"/>
      <c r="M8" s="20">
        <v>31500</v>
      </c>
      <c r="N8" s="22">
        <f t="shared" si="0"/>
        <v>63000</v>
      </c>
    </row>
    <row r="9" spans="1:14" x14ac:dyDescent="0.25">
      <c r="A9" s="18"/>
      <c r="B9" s="1" t="s">
        <v>121</v>
      </c>
      <c r="C9" s="1" t="s">
        <v>120</v>
      </c>
      <c r="D9" s="19">
        <v>41733</v>
      </c>
      <c r="E9" s="19">
        <v>41735</v>
      </c>
      <c r="F9" s="18">
        <v>48830</v>
      </c>
      <c r="G9" s="20">
        <v>67580</v>
      </c>
      <c r="H9" s="21"/>
      <c r="I9" s="21"/>
      <c r="J9" s="21"/>
      <c r="K9" s="20"/>
      <c r="L9" s="20"/>
      <c r="M9" s="20">
        <v>67580</v>
      </c>
      <c r="N9" s="22">
        <f t="shared" si="0"/>
        <v>67580</v>
      </c>
    </row>
    <row r="10" spans="1:14" x14ac:dyDescent="0.25">
      <c r="A10" s="18"/>
      <c r="B10" s="23" t="s">
        <v>122</v>
      </c>
      <c r="C10" s="23" t="s">
        <v>98</v>
      </c>
      <c r="D10" s="19"/>
      <c r="E10" s="19"/>
      <c r="F10" s="18">
        <v>48831</v>
      </c>
      <c r="G10" s="20">
        <v>1800</v>
      </c>
      <c r="H10" s="21"/>
      <c r="I10" s="21"/>
      <c r="J10" s="21">
        <v>1800</v>
      </c>
      <c r="K10" s="20"/>
      <c r="L10" s="20"/>
      <c r="M10" s="20"/>
      <c r="N10" s="22">
        <f t="shared" si="0"/>
        <v>1800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306224.09999999998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306224.09999999998</v>
      </c>
      <c r="H33" s="30"/>
      <c r="I33" s="31">
        <f>SUM(I6:I32)</f>
        <v>0</v>
      </c>
      <c r="J33" s="31">
        <f>SUM(J6:J32)</f>
        <v>33300</v>
      </c>
      <c r="K33" s="31">
        <f>SUM(K6:K32)</f>
        <v>53944.1</v>
      </c>
      <c r="L33" s="31">
        <f>SUM(L6:L32)</f>
        <v>0</v>
      </c>
      <c r="M33" s="31">
        <f>SUM(M6:M32)</f>
        <v>218980</v>
      </c>
      <c r="N33" s="22">
        <f t="shared" ref="N33" si="1">G33+I33</f>
        <v>306224.09999999998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75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7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7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33300</v>
      </c>
      <c r="D39" s="1"/>
      <c r="E39" s="1"/>
      <c r="F39" s="7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33300</v>
      </c>
      <c r="D40" s="1"/>
      <c r="E40" s="1"/>
      <c r="F40" s="7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8" sqref="B8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13"/>
      <c r="E3" s="213" t="s">
        <v>274</v>
      </c>
      <c r="F3" s="11"/>
      <c r="G3" s="12"/>
      <c r="H3" s="5"/>
      <c r="I3" s="1"/>
      <c r="J3" s="13"/>
      <c r="K3" s="14" t="s">
        <v>5</v>
      </c>
      <c r="L3" s="15">
        <v>41757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415</v>
      </c>
      <c r="C6" s="1" t="s">
        <v>416</v>
      </c>
      <c r="D6" s="19">
        <v>41757</v>
      </c>
      <c r="E6" s="19">
        <v>41758</v>
      </c>
      <c r="F6" s="18">
        <v>49090</v>
      </c>
      <c r="G6" s="20">
        <v>17000</v>
      </c>
      <c r="H6" s="21"/>
      <c r="I6" s="21"/>
      <c r="J6" s="21">
        <v>17000</v>
      </c>
      <c r="K6" s="20"/>
      <c r="L6" s="20"/>
      <c r="M6" s="20"/>
      <c r="N6" s="22">
        <f>G6+I6</f>
        <v>17000</v>
      </c>
    </row>
    <row r="7" spans="1:14" x14ac:dyDescent="0.25">
      <c r="A7" s="18"/>
      <c r="B7" s="1" t="s">
        <v>417</v>
      </c>
      <c r="C7" s="1" t="s">
        <v>147</v>
      </c>
      <c r="D7" s="19">
        <v>41757</v>
      </c>
      <c r="E7" s="19">
        <v>41758</v>
      </c>
      <c r="F7" s="18">
        <v>49091</v>
      </c>
      <c r="G7" s="20">
        <v>20500</v>
      </c>
      <c r="H7" s="21"/>
      <c r="I7" s="21"/>
      <c r="J7" s="21"/>
      <c r="K7" s="20">
        <v>20500</v>
      </c>
      <c r="L7" s="20"/>
      <c r="M7" s="20"/>
      <c r="N7" s="22">
        <f t="shared" ref="N7:N31" si="0">G7+I7</f>
        <v>20500</v>
      </c>
    </row>
    <row r="8" spans="1:14" x14ac:dyDescent="0.25">
      <c r="A8" s="18"/>
      <c r="B8" s="1" t="s">
        <v>418</v>
      </c>
      <c r="C8" s="1" t="s">
        <v>147</v>
      </c>
      <c r="D8" s="19">
        <v>41757</v>
      </c>
      <c r="E8" s="19">
        <v>41758</v>
      </c>
      <c r="F8" s="18">
        <v>49092</v>
      </c>
      <c r="G8" s="20">
        <v>20500</v>
      </c>
      <c r="H8" s="21"/>
      <c r="I8" s="21"/>
      <c r="J8" s="21"/>
      <c r="K8" s="20">
        <v>20500</v>
      </c>
      <c r="L8" s="20"/>
      <c r="M8" s="20"/>
      <c r="N8" s="22">
        <f t="shared" si="0"/>
        <v>20500</v>
      </c>
    </row>
    <row r="9" spans="1:14" x14ac:dyDescent="0.25">
      <c r="A9" s="18"/>
      <c r="B9" s="1" t="s">
        <v>419</v>
      </c>
      <c r="C9" s="1" t="s">
        <v>420</v>
      </c>
      <c r="D9" s="19">
        <v>42122</v>
      </c>
      <c r="E9" s="19">
        <v>41758</v>
      </c>
      <c r="F9" s="18">
        <v>49093</v>
      </c>
      <c r="G9" s="20">
        <v>17000</v>
      </c>
      <c r="H9" s="21"/>
      <c r="I9" s="21"/>
      <c r="J9" s="21">
        <v>17000</v>
      </c>
      <c r="K9" s="20"/>
      <c r="L9" s="20"/>
      <c r="M9" s="20"/>
      <c r="N9" s="22">
        <f t="shared" si="0"/>
        <v>17000</v>
      </c>
    </row>
    <row r="10" spans="1:14" x14ac:dyDescent="0.25">
      <c r="A10" s="18"/>
      <c r="B10" s="23" t="s">
        <v>421</v>
      </c>
      <c r="C10" s="23" t="s">
        <v>147</v>
      </c>
      <c r="D10" s="19">
        <v>41757</v>
      </c>
      <c r="E10" s="19">
        <v>41758</v>
      </c>
      <c r="F10" s="18">
        <v>49094</v>
      </c>
      <c r="G10" s="20">
        <v>20500</v>
      </c>
      <c r="H10" s="21"/>
      <c r="I10" s="21"/>
      <c r="J10" s="21"/>
      <c r="K10" s="20">
        <v>20500</v>
      </c>
      <c r="L10" s="20"/>
      <c r="M10" s="20"/>
      <c r="N10" s="22">
        <f t="shared" si="0"/>
        <v>20500</v>
      </c>
    </row>
    <row r="11" spans="1:14" x14ac:dyDescent="0.25">
      <c r="A11" s="18"/>
      <c r="B11" s="1" t="s">
        <v>422</v>
      </c>
      <c r="C11" s="1" t="s">
        <v>147</v>
      </c>
      <c r="D11" s="19">
        <v>41757</v>
      </c>
      <c r="E11" s="19">
        <v>41758</v>
      </c>
      <c r="F11" s="18">
        <v>49095</v>
      </c>
      <c r="G11" s="20">
        <v>20500</v>
      </c>
      <c r="H11" s="21"/>
      <c r="I11" s="21"/>
      <c r="J11" s="21"/>
      <c r="K11" s="20">
        <v>20500</v>
      </c>
      <c r="L11" s="20"/>
      <c r="M11" s="20"/>
      <c r="N11" s="22">
        <f t="shared" si="0"/>
        <v>20500</v>
      </c>
    </row>
    <row r="12" spans="1:14" x14ac:dyDescent="0.25">
      <c r="A12" s="18"/>
      <c r="B12" s="1" t="s">
        <v>66</v>
      </c>
      <c r="C12" s="1" t="s">
        <v>98</v>
      </c>
      <c r="D12" s="19" t="s">
        <v>0</v>
      </c>
      <c r="E12" s="19"/>
      <c r="F12" s="18">
        <v>49096</v>
      </c>
      <c r="G12" s="20"/>
      <c r="H12" s="21" t="s">
        <v>378</v>
      </c>
      <c r="I12" s="21">
        <v>1000</v>
      </c>
      <c r="J12" s="21">
        <v>1000</v>
      </c>
      <c r="K12" s="20"/>
      <c r="L12" s="20"/>
      <c r="M12" s="20"/>
      <c r="N12" s="22">
        <f t="shared" si="0"/>
        <v>1000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117000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116000</v>
      </c>
      <c r="H33" s="30"/>
      <c r="I33" s="31">
        <f>SUM(I6:I32)</f>
        <v>1000</v>
      </c>
      <c r="J33" s="31">
        <f>SUM(J6:J32)</f>
        <v>35000</v>
      </c>
      <c r="K33" s="31">
        <f>SUM(K6:K32)</f>
        <v>82000</v>
      </c>
      <c r="L33" s="31">
        <f>SUM(L6:L32)</f>
        <v>0</v>
      </c>
      <c r="M33" s="31">
        <f>SUM(M6:M32)</f>
        <v>0</v>
      </c>
      <c r="N33" s="22">
        <f t="shared" ref="N33" si="1">G33+I33</f>
        <v>117000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14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21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1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35000</v>
      </c>
      <c r="D39" s="1"/>
      <c r="E39" s="1"/>
      <c r="F39" s="21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35000</v>
      </c>
      <c r="D40" s="1"/>
      <c r="E40" s="1"/>
      <c r="F40" s="21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7" sqref="D1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73"/>
      <c r="E3" s="73" t="s">
        <v>4</v>
      </c>
      <c r="F3" s="11"/>
      <c r="G3" s="12"/>
      <c r="H3" s="5"/>
      <c r="I3" s="1"/>
      <c r="J3" s="13"/>
      <c r="K3" s="14" t="s">
        <v>5</v>
      </c>
      <c r="L3" s="15">
        <v>41734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112</v>
      </c>
      <c r="C6" s="1" t="s">
        <v>50</v>
      </c>
      <c r="D6" s="19">
        <v>41734</v>
      </c>
      <c r="E6" s="19">
        <v>41735</v>
      </c>
      <c r="F6" s="18">
        <v>48823</v>
      </c>
      <c r="G6" s="20">
        <v>27250</v>
      </c>
      <c r="H6" s="21"/>
      <c r="I6" s="21"/>
      <c r="J6" s="21">
        <v>27250</v>
      </c>
      <c r="K6" s="20"/>
      <c r="L6" s="20"/>
      <c r="M6" s="20"/>
      <c r="N6" s="22">
        <f>G6+I6</f>
        <v>27250</v>
      </c>
    </row>
    <row r="7" spans="1:14" x14ac:dyDescent="0.25">
      <c r="A7" s="18"/>
      <c r="B7" s="1" t="s">
        <v>113</v>
      </c>
      <c r="C7" s="1" t="s">
        <v>50</v>
      </c>
      <c r="D7" s="19">
        <v>41734</v>
      </c>
      <c r="E7" s="19">
        <v>41735</v>
      </c>
      <c r="F7" s="18">
        <v>48824</v>
      </c>
      <c r="G7" s="20">
        <v>27250</v>
      </c>
      <c r="H7" s="21"/>
      <c r="I7" s="21"/>
      <c r="J7" s="21"/>
      <c r="K7" s="20">
        <v>27250</v>
      </c>
      <c r="L7" s="20"/>
      <c r="M7" s="20"/>
      <c r="N7" s="22">
        <f t="shared" ref="N7:N31" si="0">G7+I7</f>
        <v>27250</v>
      </c>
    </row>
    <row r="8" spans="1:14" x14ac:dyDescent="0.25">
      <c r="A8" s="18"/>
      <c r="B8" s="1" t="s">
        <v>114</v>
      </c>
      <c r="C8" s="1" t="s">
        <v>50</v>
      </c>
      <c r="D8" s="19">
        <v>41734</v>
      </c>
      <c r="E8" s="19">
        <v>41735</v>
      </c>
      <c r="F8" s="18">
        <v>48825</v>
      </c>
      <c r="G8" s="20">
        <v>27250</v>
      </c>
      <c r="H8" s="21"/>
      <c r="I8" s="21"/>
      <c r="J8" s="21"/>
      <c r="K8" s="20">
        <v>27250</v>
      </c>
      <c r="L8" s="20"/>
      <c r="M8" s="20"/>
      <c r="N8" s="22">
        <f t="shared" si="0"/>
        <v>27250</v>
      </c>
    </row>
    <row r="9" spans="1:14" x14ac:dyDescent="0.25">
      <c r="A9" s="18"/>
      <c r="B9" s="1" t="s">
        <v>115</v>
      </c>
      <c r="C9" s="1"/>
      <c r="D9" s="19"/>
      <c r="E9" s="19"/>
      <c r="F9" s="18">
        <v>48826</v>
      </c>
      <c r="G9" s="20"/>
      <c r="H9" s="21" t="s">
        <v>51</v>
      </c>
      <c r="I9" s="21">
        <v>1800</v>
      </c>
      <c r="J9" s="21">
        <v>1800</v>
      </c>
      <c r="K9" s="20"/>
      <c r="L9" s="20"/>
      <c r="M9" s="20"/>
      <c r="N9" s="22">
        <f t="shared" si="0"/>
        <v>1800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83550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81750</v>
      </c>
      <c r="H33" s="30"/>
      <c r="I33" s="31">
        <f>SUM(I6:I32)</f>
        <v>1800</v>
      </c>
      <c r="J33" s="31">
        <f>SUM(J6:J32)</f>
        <v>29050</v>
      </c>
      <c r="K33" s="31">
        <f>SUM(K6:K32)</f>
        <v>54500</v>
      </c>
      <c r="L33" s="31">
        <f>SUM(L6:L32)</f>
        <v>0</v>
      </c>
      <c r="M33" s="31">
        <f>SUM(M6:M32)</f>
        <v>0</v>
      </c>
      <c r="N33" s="22">
        <f t="shared" ref="N33" si="1">G33+I33</f>
        <v>83550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74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72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72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29050</v>
      </c>
      <c r="D39" s="1"/>
      <c r="E39" s="1"/>
      <c r="F39" s="72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29050</v>
      </c>
      <c r="D40" s="1"/>
      <c r="E40" s="1"/>
      <c r="F40" s="72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C1" workbookViewId="0">
      <selection activeCell="O3" sqref="O3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70"/>
      <c r="E3" s="70" t="s">
        <v>57</v>
      </c>
      <c r="F3" s="11"/>
      <c r="G3" s="12"/>
      <c r="H3" s="5"/>
      <c r="I3" s="1"/>
      <c r="J3" s="13"/>
      <c r="K3" s="14" t="s">
        <v>5</v>
      </c>
      <c r="L3" s="15">
        <v>41734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110</v>
      </c>
      <c r="C6" s="1" t="s">
        <v>50</v>
      </c>
      <c r="D6" s="19"/>
      <c r="E6" s="19"/>
      <c r="F6" s="18">
        <v>48821</v>
      </c>
      <c r="G6" s="20"/>
      <c r="H6" s="21" t="s">
        <v>109</v>
      </c>
      <c r="I6" s="21">
        <v>98100</v>
      </c>
      <c r="J6" s="21"/>
      <c r="K6" s="20">
        <v>98100</v>
      </c>
      <c r="L6" s="20"/>
      <c r="M6" s="20"/>
      <c r="N6" s="22">
        <f>G6+I6</f>
        <v>98100</v>
      </c>
    </row>
    <row r="7" spans="1:14" x14ac:dyDescent="0.25">
      <c r="A7" s="18"/>
      <c r="B7" s="1" t="s">
        <v>111</v>
      </c>
      <c r="C7" s="1"/>
      <c r="D7" s="19"/>
      <c r="E7" s="19"/>
      <c r="F7" s="18">
        <v>48822</v>
      </c>
      <c r="G7" s="20"/>
      <c r="H7" s="21" t="s">
        <v>51</v>
      </c>
      <c r="I7" s="21">
        <v>1800</v>
      </c>
      <c r="J7" s="21">
        <v>1800</v>
      </c>
      <c r="K7" s="20"/>
      <c r="L7" s="20"/>
      <c r="M7" s="20"/>
      <c r="N7" s="22">
        <f t="shared" ref="N7:N31" si="0">G7+I7</f>
        <v>1800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99900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0</v>
      </c>
      <c r="H33" s="30"/>
      <c r="I33" s="31">
        <f>SUM(I6:I32)</f>
        <v>99900</v>
      </c>
      <c r="J33" s="31">
        <f>SUM(J6:J32)</f>
        <v>1800</v>
      </c>
      <c r="K33" s="31">
        <f>SUM(K6:K32)</f>
        <v>98100</v>
      </c>
      <c r="L33" s="31">
        <f>SUM(L6:L32)</f>
        <v>0</v>
      </c>
      <c r="M33" s="31">
        <f>SUM(M6:M32)</f>
        <v>0</v>
      </c>
      <c r="N33" s="22">
        <f t="shared" ref="N33" si="1">G33+I33</f>
        <v>99900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71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6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6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1800</v>
      </c>
      <c r="D39" s="1"/>
      <c r="E39" s="1"/>
      <c r="F39" s="6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1800</v>
      </c>
      <c r="D40" s="1"/>
      <c r="E40" s="1"/>
      <c r="F40" s="6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67"/>
      <c r="E3" s="67" t="s">
        <v>57</v>
      </c>
      <c r="F3" s="11"/>
      <c r="G3" s="12"/>
      <c r="H3" s="5"/>
      <c r="I3" s="1"/>
      <c r="J3" s="13"/>
      <c r="K3" s="14" t="s">
        <v>5</v>
      </c>
      <c r="L3" s="15">
        <v>41733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100</v>
      </c>
      <c r="C6" s="1" t="s">
        <v>50</v>
      </c>
      <c r="D6" s="19"/>
      <c r="E6" s="19"/>
      <c r="F6" s="18">
        <v>48816</v>
      </c>
      <c r="G6" s="20"/>
      <c r="H6" s="21" t="s">
        <v>101</v>
      </c>
      <c r="I6" s="21">
        <v>38150</v>
      </c>
      <c r="J6" s="21">
        <v>38150</v>
      </c>
      <c r="K6" s="20"/>
      <c r="L6" s="20"/>
      <c r="M6" s="20"/>
      <c r="N6" s="22">
        <f>G6+I6</f>
        <v>38150</v>
      </c>
    </row>
    <row r="7" spans="1:14" x14ac:dyDescent="0.25">
      <c r="A7" s="18"/>
      <c r="B7" s="1" t="s">
        <v>102</v>
      </c>
      <c r="C7" s="1" t="s">
        <v>50</v>
      </c>
      <c r="D7" s="19"/>
      <c r="E7" s="19"/>
      <c r="F7" s="18">
        <v>48817</v>
      </c>
      <c r="G7" s="20"/>
      <c r="H7" s="21" t="s">
        <v>103</v>
      </c>
      <c r="I7" s="21">
        <v>19075</v>
      </c>
      <c r="J7" s="21"/>
      <c r="K7" s="20">
        <v>19075</v>
      </c>
      <c r="L7" s="20"/>
      <c r="M7" s="20"/>
      <c r="N7" s="22">
        <f t="shared" ref="N7:N31" si="0">G7+I7</f>
        <v>19075</v>
      </c>
    </row>
    <row r="8" spans="1:14" x14ac:dyDescent="0.25">
      <c r="A8" s="18"/>
      <c r="B8" s="1" t="s">
        <v>104</v>
      </c>
      <c r="C8" s="1" t="s">
        <v>105</v>
      </c>
      <c r="D8" s="19">
        <v>41733</v>
      </c>
      <c r="E8" s="19">
        <v>41735</v>
      </c>
      <c r="F8" s="18">
        <v>48818</v>
      </c>
      <c r="G8" s="20">
        <v>63220</v>
      </c>
      <c r="H8" s="21"/>
      <c r="I8" s="21"/>
      <c r="J8" s="21"/>
      <c r="K8" s="20">
        <v>63220</v>
      </c>
      <c r="L8" s="20"/>
      <c r="M8" s="20"/>
      <c r="N8" s="22">
        <f t="shared" si="0"/>
        <v>63220</v>
      </c>
    </row>
    <row r="9" spans="1:14" x14ac:dyDescent="0.25">
      <c r="A9" s="18"/>
      <c r="B9" s="1" t="s">
        <v>106</v>
      </c>
      <c r="C9" s="1" t="s">
        <v>105</v>
      </c>
      <c r="D9" s="19">
        <v>41733</v>
      </c>
      <c r="E9" s="19">
        <v>41735</v>
      </c>
      <c r="F9" s="18">
        <v>48819</v>
      </c>
      <c r="G9" s="20">
        <v>63220</v>
      </c>
      <c r="H9" s="21"/>
      <c r="I9" s="21"/>
      <c r="J9" s="21">
        <v>63220</v>
      </c>
      <c r="K9" s="20"/>
      <c r="L9" s="20"/>
      <c r="M9" s="20"/>
      <c r="N9" s="22">
        <f t="shared" si="0"/>
        <v>63220</v>
      </c>
    </row>
    <row r="10" spans="1:14" x14ac:dyDescent="0.25">
      <c r="A10" s="18"/>
      <c r="B10" s="23" t="s">
        <v>107</v>
      </c>
      <c r="C10" s="23" t="s">
        <v>108</v>
      </c>
      <c r="D10" s="19">
        <v>41733</v>
      </c>
      <c r="E10" s="19">
        <v>41734</v>
      </c>
      <c r="F10" s="18">
        <v>48820</v>
      </c>
      <c r="G10" s="20">
        <v>17000</v>
      </c>
      <c r="H10" s="21"/>
      <c r="I10" s="21"/>
      <c r="J10" s="21"/>
      <c r="K10" s="20">
        <v>17000</v>
      </c>
      <c r="L10" s="20"/>
      <c r="M10" s="20"/>
      <c r="N10" s="22">
        <f t="shared" si="0"/>
        <v>17000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200665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143440</v>
      </c>
      <c r="H33" s="30"/>
      <c r="I33" s="31">
        <f>SUM(I6:I32)</f>
        <v>57225</v>
      </c>
      <c r="J33" s="31">
        <f>SUM(J6:J32)</f>
        <v>101370</v>
      </c>
      <c r="K33" s="31">
        <f>SUM(K6:K32)</f>
        <v>99295</v>
      </c>
      <c r="L33" s="31">
        <f>SUM(L6:L32)</f>
        <v>0</v>
      </c>
      <c r="M33" s="31">
        <f>SUM(M6:M32)</f>
        <v>0</v>
      </c>
      <c r="N33" s="22">
        <f t="shared" ref="N33" si="1">G33+I33</f>
        <v>200665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68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170</v>
      </c>
      <c r="D37" s="1"/>
      <c r="E37" s="1"/>
      <c r="F37" s="6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92650</v>
      </c>
      <c r="D38" s="1"/>
      <c r="E38" s="1"/>
      <c r="F38" s="6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8720</v>
      </c>
      <c r="D39" s="1"/>
      <c r="E39" s="1"/>
      <c r="F39" s="6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101370</v>
      </c>
      <c r="D40" s="1"/>
      <c r="E40" s="1"/>
      <c r="F40" s="6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J34" sqref="J34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1.42578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64"/>
      <c r="E3" s="64" t="s">
        <v>95</v>
      </c>
      <c r="F3" s="11"/>
      <c r="G3" s="12"/>
      <c r="H3" s="5"/>
      <c r="I3" s="1"/>
      <c r="J3" s="13"/>
      <c r="K3" s="14" t="s">
        <v>5</v>
      </c>
      <c r="L3" s="15">
        <v>41733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92</v>
      </c>
      <c r="C6" s="1" t="s">
        <v>50</v>
      </c>
      <c r="D6" s="19"/>
      <c r="E6" s="19"/>
      <c r="F6" s="18">
        <v>48811</v>
      </c>
      <c r="G6" s="20"/>
      <c r="H6" s="21" t="s">
        <v>93</v>
      </c>
      <c r="I6" s="21">
        <v>163500</v>
      </c>
      <c r="J6" s="21"/>
      <c r="K6" s="20">
        <v>163500</v>
      </c>
      <c r="L6" s="20"/>
      <c r="M6" s="20"/>
      <c r="N6" s="22">
        <f>G6+I6</f>
        <v>163500</v>
      </c>
    </row>
    <row r="7" spans="1:14" x14ac:dyDescent="0.25">
      <c r="A7" s="18"/>
      <c r="B7" s="1" t="s">
        <v>92</v>
      </c>
      <c r="C7" s="1" t="s">
        <v>50</v>
      </c>
      <c r="D7" s="19"/>
      <c r="E7" s="19"/>
      <c r="F7" s="18">
        <v>48813</v>
      </c>
      <c r="G7" s="20"/>
      <c r="H7" s="21" t="s">
        <v>94</v>
      </c>
      <c r="I7" s="21">
        <v>87200</v>
      </c>
      <c r="J7" s="21"/>
      <c r="K7" s="20">
        <v>87200</v>
      </c>
      <c r="L7" s="20"/>
      <c r="M7" s="20"/>
      <c r="N7" s="22">
        <f t="shared" ref="N7:N31" si="0">G7+I7</f>
        <v>87200</v>
      </c>
    </row>
    <row r="8" spans="1:14" x14ac:dyDescent="0.25">
      <c r="A8" s="18"/>
      <c r="B8" s="1" t="s">
        <v>85</v>
      </c>
      <c r="C8" s="1" t="s">
        <v>96</v>
      </c>
      <c r="D8" s="19">
        <v>41732</v>
      </c>
      <c r="E8" s="19">
        <v>41733</v>
      </c>
      <c r="F8" s="18">
        <v>48814</v>
      </c>
      <c r="G8" s="20">
        <v>65945</v>
      </c>
      <c r="H8" s="21"/>
      <c r="I8" s="21"/>
      <c r="J8" s="21"/>
      <c r="K8" s="20"/>
      <c r="L8" s="20"/>
      <c r="M8" s="20">
        <v>65945</v>
      </c>
      <c r="N8" s="22">
        <f t="shared" si="0"/>
        <v>65945</v>
      </c>
    </row>
    <row r="9" spans="1:14" x14ac:dyDescent="0.25">
      <c r="A9" s="18"/>
      <c r="B9" s="1" t="s">
        <v>97</v>
      </c>
      <c r="C9" s="1" t="s">
        <v>98</v>
      </c>
      <c r="D9" s="19">
        <v>41733</v>
      </c>
      <c r="E9" s="19">
        <v>41734</v>
      </c>
      <c r="F9" s="18">
        <v>48815</v>
      </c>
      <c r="G9" s="20">
        <v>35970</v>
      </c>
      <c r="H9" s="21"/>
      <c r="I9" s="21"/>
      <c r="J9" s="21">
        <v>35970</v>
      </c>
      <c r="K9" s="20"/>
      <c r="L9" s="20"/>
      <c r="M9" s="20"/>
      <c r="N9" s="22">
        <f t="shared" si="0"/>
        <v>35970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1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352615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101915</v>
      </c>
      <c r="H33" s="30"/>
      <c r="I33" s="31">
        <f>SUM(I6:I32)</f>
        <v>250700</v>
      </c>
      <c r="J33" s="31">
        <f>SUM(J6:J32)</f>
        <v>35970</v>
      </c>
      <c r="K33" s="31">
        <f>SUM(K6:K32)</f>
        <v>250700</v>
      </c>
      <c r="L33" s="31">
        <f>SUM(L6:L32)</f>
        <v>0</v>
      </c>
      <c r="M33" s="31">
        <f>SUM(M6:M32)</f>
        <v>65945</v>
      </c>
      <c r="N33" s="22">
        <f t="shared" ref="N33" si="1">G33+I33</f>
        <v>352615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65"/>
      <c r="G35" s="38" t="s">
        <v>99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6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6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35970</v>
      </c>
      <c r="D39" s="1"/>
      <c r="E39" s="1"/>
      <c r="F39" s="6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35970</v>
      </c>
      <c r="D40" s="1"/>
      <c r="E40" s="1"/>
      <c r="F40" s="6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B10" sqref="B10:N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5.57031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60"/>
      <c r="E3" s="62" t="s">
        <v>89</v>
      </c>
      <c r="F3" s="11"/>
      <c r="G3" s="12"/>
      <c r="H3" s="5"/>
      <c r="I3" s="1"/>
      <c r="J3" s="13"/>
      <c r="K3" s="14" t="s">
        <v>5</v>
      </c>
      <c r="L3" s="15">
        <v>41732</v>
      </c>
      <c r="M3" s="16"/>
      <c r="N3" s="17" t="s">
        <v>90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70</v>
      </c>
      <c r="C6" s="1" t="s">
        <v>71</v>
      </c>
      <c r="D6" s="19">
        <v>41731</v>
      </c>
      <c r="E6" s="19">
        <v>41732</v>
      </c>
      <c r="F6" s="18">
        <v>48797</v>
      </c>
      <c r="G6" s="20">
        <v>34000</v>
      </c>
      <c r="H6" s="21"/>
      <c r="I6" s="21"/>
      <c r="J6" s="21"/>
      <c r="K6" s="20">
        <v>34000</v>
      </c>
      <c r="L6" s="20"/>
      <c r="M6" s="20"/>
      <c r="N6" s="22">
        <f>G6+I6</f>
        <v>34000</v>
      </c>
    </row>
    <row r="7" spans="1:14" x14ac:dyDescent="0.25">
      <c r="A7" s="18"/>
      <c r="B7" s="1" t="s">
        <v>72</v>
      </c>
      <c r="C7" s="1" t="s">
        <v>62</v>
      </c>
      <c r="D7" s="19">
        <v>41731</v>
      </c>
      <c r="E7" s="19">
        <v>41732</v>
      </c>
      <c r="F7" s="18">
        <v>48798</v>
      </c>
      <c r="G7" s="20">
        <v>20500</v>
      </c>
      <c r="H7" s="21"/>
      <c r="I7" s="21"/>
      <c r="J7" s="21"/>
      <c r="K7" s="20">
        <v>20500</v>
      </c>
      <c r="L7" s="20"/>
      <c r="M7" s="20"/>
      <c r="N7" s="22">
        <f t="shared" ref="N7:N31" si="0">G7+I7</f>
        <v>20500</v>
      </c>
    </row>
    <row r="8" spans="1:14" x14ac:dyDescent="0.25">
      <c r="A8" s="18"/>
      <c r="B8" s="1" t="s">
        <v>73</v>
      </c>
      <c r="C8" s="1" t="s">
        <v>62</v>
      </c>
      <c r="D8" s="19">
        <v>41731</v>
      </c>
      <c r="E8" s="19">
        <v>41732</v>
      </c>
      <c r="F8" s="18">
        <v>48799</v>
      </c>
      <c r="G8" s="20">
        <v>20500</v>
      </c>
      <c r="H8" s="21"/>
      <c r="I8" s="21"/>
      <c r="J8" s="21"/>
      <c r="K8" s="20">
        <v>20500</v>
      </c>
      <c r="L8" s="20"/>
      <c r="M8" s="20"/>
      <c r="N8" s="22">
        <f t="shared" si="0"/>
        <v>20500</v>
      </c>
    </row>
    <row r="9" spans="1:14" x14ac:dyDescent="0.25">
      <c r="A9" s="18"/>
      <c r="B9" s="1" t="s">
        <v>74</v>
      </c>
      <c r="C9" s="1" t="s">
        <v>67</v>
      </c>
      <c r="D9" s="19"/>
      <c r="E9" s="19"/>
      <c r="F9" s="18">
        <v>48801</v>
      </c>
      <c r="G9" s="20"/>
      <c r="H9" s="21" t="s">
        <v>78</v>
      </c>
      <c r="I9" s="21">
        <v>64310</v>
      </c>
      <c r="J9" s="21"/>
      <c r="K9" s="20">
        <v>64310</v>
      </c>
      <c r="L9" s="20"/>
      <c r="M9" s="20"/>
      <c r="N9" s="22">
        <f t="shared" si="0"/>
        <v>64310</v>
      </c>
    </row>
    <row r="10" spans="1:14" x14ac:dyDescent="0.25">
      <c r="A10" s="18"/>
      <c r="B10" s="23" t="s">
        <v>75</v>
      </c>
      <c r="C10" s="23" t="s">
        <v>76</v>
      </c>
      <c r="D10" s="19">
        <v>41730</v>
      </c>
      <c r="E10" s="19">
        <v>41732</v>
      </c>
      <c r="F10" s="18">
        <v>48802</v>
      </c>
      <c r="G10" s="20">
        <v>287651</v>
      </c>
      <c r="H10" s="21"/>
      <c r="I10" s="21"/>
      <c r="J10" s="21"/>
      <c r="K10" s="20"/>
      <c r="L10" s="20"/>
      <c r="M10" s="20">
        <v>287651</v>
      </c>
      <c r="N10" s="22">
        <f t="shared" si="0"/>
        <v>287651</v>
      </c>
    </row>
    <row r="11" spans="1:14" x14ac:dyDescent="0.25">
      <c r="A11" s="18"/>
      <c r="B11" s="1" t="s">
        <v>79</v>
      </c>
      <c r="C11" s="1"/>
      <c r="D11" s="19"/>
      <c r="E11" s="19"/>
      <c r="F11" s="18">
        <v>48803</v>
      </c>
      <c r="G11" s="20"/>
      <c r="H11" s="21" t="s">
        <v>80</v>
      </c>
      <c r="I11" s="21">
        <v>92105</v>
      </c>
      <c r="J11" s="21"/>
      <c r="K11" s="20">
        <v>92105</v>
      </c>
      <c r="L11" s="20"/>
      <c r="M11" s="20"/>
      <c r="N11" s="22">
        <f t="shared" si="0"/>
        <v>92105</v>
      </c>
    </row>
    <row r="12" spans="1:14" x14ac:dyDescent="0.25">
      <c r="A12" s="18"/>
      <c r="B12" s="1" t="s">
        <v>81</v>
      </c>
      <c r="C12" s="1" t="s">
        <v>88</v>
      </c>
      <c r="D12" s="19">
        <v>41732</v>
      </c>
      <c r="E12" s="19">
        <v>41733</v>
      </c>
      <c r="F12" s="18">
        <v>48804</v>
      </c>
      <c r="G12" s="20">
        <v>20500</v>
      </c>
      <c r="H12" s="21"/>
      <c r="I12" s="21"/>
      <c r="J12" s="21"/>
      <c r="K12" s="20">
        <v>20500</v>
      </c>
      <c r="L12" s="20"/>
      <c r="M12" s="20"/>
      <c r="N12" s="22">
        <f t="shared" si="0"/>
        <v>20500</v>
      </c>
    </row>
    <row r="13" spans="1:14" x14ac:dyDescent="0.25">
      <c r="A13" s="18"/>
      <c r="B13" s="1" t="s">
        <v>82</v>
      </c>
      <c r="C13" s="1" t="s">
        <v>63</v>
      </c>
      <c r="D13" s="19">
        <v>41732</v>
      </c>
      <c r="E13" s="19">
        <v>41733</v>
      </c>
      <c r="F13" s="18">
        <v>48805</v>
      </c>
      <c r="G13" s="20">
        <v>17000</v>
      </c>
      <c r="H13" s="21"/>
      <c r="I13" s="21"/>
      <c r="J13" s="21">
        <v>17000</v>
      </c>
      <c r="K13" s="20"/>
      <c r="L13" s="20"/>
      <c r="M13" s="20"/>
      <c r="N13" s="22">
        <f t="shared" si="0"/>
        <v>17000</v>
      </c>
    </row>
    <row r="14" spans="1:14" x14ac:dyDescent="0.25">
      <c r="A14" s="18"/>
      <c r="B14" s="1" t="s">
        <v>83</v>
      </c>
      <c r="C14" s="1" t="s">
        <v>67</v>
      </c>
      <c r="D14" s="19">
        <v>41733</v>
      </c>
      <c r="E14" s="19">
        <v>41735</v>
      </c>
      <c r="F14" s="18">
        <v>48806</v>
      </c>
      <c r="G14" s="20">
        <v>143880</v>
      </c>
      <c r="H14" s="21"/>
      <c r="I14" s="21"/>
      <c r="J14" s="21"/>
      <c r="K14" s="20">
        <v>143880</v>
      </c>
      <c r="L14" s="20"/>
      <c r="M14" s="20"/>
      <c r="N14" s="22">
        <f t="shared" si="0"/>
        <v>143880</v>
      </c>
    </row>
    <row r="15" spans="1:14" x14ac:dyDescent="0.25">
      <c r="A15" s="18"/>
      <c r="B15" s="23" t="s">
        <v>47</v>
      </c>
      <c r="C15" s="23" t="s">
        <v>84</v>
      </c>
      <c r="D15" s="19">
        <v>41732</v>
      </c>
      <c r="E15" s="19">
        <v>41733</v>
      </c>
      <c r="F15" s="18">
        <v>48807</v>
      </c>
      <c r="G15" s="20">
        <v>20500</v>
      </c>
      <c r="H15" s="21"/>
      <c r="I15" s="21"/>
      <c r="J15" s="21"/>
      <c r="K15" s="20">
        <v>20500</v>
      </c>
      <c r="L15" s="20"/>
      <c r="M15" s="20"/>
      <c r="N15" s="22">
        <f t="shared" si="0"/>
        <v>20500</v>
      </c>
    </row>
    <row r="16" spans="1:14" x14ac:dyDescent="0.25">
      <c r="A16" s="18"/>
      <c r="B16" s="1" t="s">
        <v>85</v>
      </c>
      <c r="C16" s="1"/>
      <c r="D16" s="19"/>
      <c r="E16" s="19"/>
      <c r="F16" s="18">
        <v>48809</v>
      </c>
      <c r="G16" s="20"/>
      <c r="H16" s="21" t="s">
        <v>86</v>
      </c>
      <c r="I16" s="21">
        <v>147150</v>
      </c>
      <c r="J16" s="21">
        <v>98100</v>
      </c>
      <c r="K16" s="20">
        <v>49050</v>
      </c>
      <c r="L16" s="20"/>
      <c r="M16" s="20"/>
      <c r="N16" s="22">
        <f t="shared" si="0"/>
        <v>147150</v>
      </c>
    </row>
    <row r="17" spans="1:14" x14ac:dyDescent="0.25">
      <c r="A17" s="18"/>
      <c r="B17" s="24" t="s">
        <v>87</v>
      </c>
      <c r="C17" s="24"/>
      <c r="D17" s="19"/>
      <c r="E17" s="19"/>
      <c r="F17" s="18">
        <v>48810</v>
      </c>
      <c r="G17" s="21"/>
      <c r="H17" s="21" t="s">
        <v>51</v>
      </c>
      <c r="I17" s="21">
        <v>1000</v>
      </c>
      <c r="J17" s="21">
        <v>1000</v>
      </c>
      <c r="K17" s="20"/>
      <c r="L17" s="20"/>
      <c r="M17" s="20"/>
      <c r="N17" s="22">
        <f t="shared" si="0"/>
        <v>1000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869096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564531</v>
      </c>
      <c r="H33" s="30"/>
      <c r="I33" s="31">
        <f>SUM(I6:I32)</f>
        <v>304565</v>
      </c>
      <c r="J33" s="31">
        <f>SUM(J6:J32)</f>
        <v>116100</v>
      </c>
      <c r="K33" s="31">
        <f>SUM(K6:K32)</f>
        <v>465345</v>
      </c>
      <c r="L33" s="31">
        <f>SUM(L6:L32)</f>
        <v>0</v>
      </c>
      <c r="M33" s="31">
        <f>SUM(M6:M32)</f>
        <v>287651</v>
      </c>
      <c r="N33" s="22">
        <f t="shared" ref="N33" si="1">G33+I33</f>
        <v>869096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61"/>
      <c r="G35" s="38" t="s">
        <v>77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91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180</v>
      </c>
      <c r="D37" s="1"/>
      <c r="E37" s="1"/>
      <c r="F37" s="5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98100</v>
      </c>
      <c r="D38" s="1"/>
      <c r="E38" s="1"/>
      <c r="F38" s="5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18000</v>
      </c>
      <c r="D39" s="1"/>
      <c r="E39" s="1"/>
      <c r="F39" s="5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116100</v>
      </c>
      <c r="D40" s="1"/>
      <c r="E40" s="1"/>
      <c r="F40" s="5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5" workbookViewId="0">
      <selection activeCell="B48" sqref="B48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0.285156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57"/>
      <c r="E3" s="57" t="s">
        <v>57</v>
      </c>
      <c r="F3" s="11"/>
      <c r="G3" s="12"/>
      <c r="H3" s="5"/>
      <c r="I3" s="1"/>
      <c r="J3" s="13"/>
      <c r="K3" s="14" t="s">
        <v>5</v>
      </c>
      <c r="L3" s="15">
        <v>41731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58</v>
      </c>
      <c r="C6" s="1" t="s">
        <v>59</v>
      </c>
      <c r="D6" s="19">
        <v>41731</v>
      </c>
      <c r="E6" s="19">
        <v>41732</v>
      </c>
      <c r="F6" s="18">
        <v>48791</v>
      </c>
      <c r="G6" s="20">
        <v>17000</v>
      </c>
      <c r="H6" s="21"/>
      <c r="I6" s="21"/>
      <c r="J6" s="21"/>
      <c r="K6" s="20">
        <v>17000</v>
      </c>
      <c r="L6" s="20"/>
      <c r="M6" s="20"/>
      <c r="N6" s="22">
        <f>G6+I6</f>
        <v>17000</v>
      </c>
    </row>
    <row r="7" spans="1:14" x14ac:dyDescent="0.25">
      <c r="A7" s="18"/>
      <c r="B7" s="1" t="s">
        <v>60</v>
      </c>
      <c r="C7" s="1" t="s">
        <v>67</v>
      </c>
      <c r="D7" s="19">
        <v>41731</v>
      </c>
      <c r="E7" s="19">
        <v>41735</v>
      </c>
      <c r="F7" s="18">
        <v>48792</v>
      </c>
      <c r="G7" s="20">
        <v>154780</v>
      </c>
      <c r="H7" s="21"/>
      <c r="I7" s="21"/>
      <c r="J7" s="21"/>
      <c r="K7" s="20">
        <v>154780</v>
      </c>
      <c r="L7" s="20"/>
      <c r="M7" s="20"/>
      <c r="N7" s="22">
        <f t="shared" ref="N7:N31" si="0">G7+I7</f>
        <v>154780</v>
      </c>
    </row>
    <row r="8" spans="1:14" x14ac:dyDescent="0.25">
      <c r="A8" s="18"/>
      <c r="B8" s="1" t="s">
        <v>64</v>
      </c>
      <c r="C8" s="1" t="s">
        <v>61</v>
      </c>
      <c r="D8" s="19">
        <v>41731</v>
      </c>
      <c r="E8" s="19">
        <v>41732</v>
      </c>
      <c r="F8" s="18">
        <v>48793</v>
      </c>
      <c r="G8" s="20">
        <v>17000</v>
      </c>
      <c r="H8" s="21"/>
      <c r="I8" s="21"/>
      <c r="J8" s="21">
        <v>17000</v>
      </c>
      <c r="K8" s="20"/>
      <c r="L8" s="20"/>
      <c r="M8" s="20"/>
      <c r="N8" s="22">
        <f t="shared" si="0"/>
        <v>17000</v>
      </c>
    </row>
    <row r="9" spans="1:14" x14ac:dyDescent="0.25">
      <c r="A9" s="18"/>
      <c r="B9" s="1" t="s">
        <v>47</v>
      </c>
      <c r="C9" s="1" t="s">
        <v>62</v>
      </c>
      <c r="D9" s="19">
        <v>41700</v>
      </c>
      <c r="E9" s="19">
        <v>41732</v>
      </c>
      <c r="F9" s="18">
        <v>48794</v>
      </c>
      <c r="G9" s="20">
        <v>20500</v>
      </c>
      <c r="H9" s="21"/>
      <c r="I9" s="21"/>
      <c r="J9" s="21"/>
      <c r="K9" s="20">
        <v>20500</v>
      </c>
      <c r="L9" s="20"/>
      <c r="M9" s="20"/>
      <c r="N9" s="22">
        <f t="shared" si="0"/>
        <v>20500</v>
      </c>
    </row>
    <row r="10" spans="1:14" x14ac:dyDescent="0.25">
      <c r="A10" s="18"/>
      <c r="B10" s="23" t="s">
        <v>65</v>
      </c>
      <c r="C10" s="23" t="s">
        <v>63</v>
      </c>
      <c r="D10" s="19">
        <v>41731</v>
      </c>
      <c r="E10" s="19">
        <v>41733</v>
      </c>
      <c r="F10" s="18">
        <v>48795</v>
      </c>
      <c r="G10" s="20">
        <v>34000</v>
      </c>
      <c r="H10" s="21"/>
      <c r="I10" s="21"/>
      <c r="J10" s="21">
        <v>34000</v>
      </c>
      <c r="K10" s="20"/>
      <c r="L10" s="20"/>
      <c r="M10" s="20"/>
      <c r="N10" s="22">
        <f t="shared" si="0"/>
        <v>34000</v>
      </c>
    </row>
    <row r="11" spans="1:14" x14ac:dyDescent="0.25">
      <c r="A11" s="18"/>
      <c r="B11" s="1" t="s">
        <v>66</v>
      </c>
      <c r="C11" s="1"/>
      <c r="D11" s="19"/>
      <c r="E11" s="19"/>
      <c r="F11" s="18">
        <v>48796</v>
      </c>
      <c r="G11" s="20"/>
      <c r="H11" s="21" t="s">
        <v>51</v>
      </c>
      <c r="I11" s="21">
        <v>3000</v>
      </c>
      <c r="J11" s="21">
        <v>3000</v>
      </c>
      <c r="K11" s="20"/>
      <c r="L11" s="20"/>
      <c r="M11" s="20"/>
      <c r="N11" s="22">
        <f t="shared" si="0"/>
        <v>3000</v>
      </c>
    </row>
    <row r="12" spans="1:14" x14ac:dyDescent="0.25">
      <c r="A12" s="18"/>
      <c r="B12" s="24"/>
      <c r="C12" s="24"/>
      <c r="D12" s="19"/>
      <c r="E12" s="19"/>
      <c r="F12" s="18"/>
      <c r="G12" s="21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24"/>
      <c r="C13" s="24"/>
      <c r="D13" s="19"/>
      <c r="E13" s="19"/>
      <c r="F13" s="18"/>
      <c r="G13" s="21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4"/>
      <c r="C14" s="24"/>
      <c r="D14" s="19"/>
      <c r="E14" s="19"/>
      <c r="F14" s="18"/>
      <c r="G14" s="21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24"/>
      <c r="D15" s="19"/>
      <c r="E15" s="19"/>
      <c r="F15" s="25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23"/>
      <c r="D16" s="19"/>
      <c r="E16" s="19"/>
      <c r="F16" s="25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23"/>
      <c r="D17" s="19"/>
      <c r="E17" s="19"/>
      <c r="F17" s="25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246280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243280</v>
      </c>
      <c r="H33" s="30"/>
      <c r="I33" s="31">
        <f>SUM(I6:I32)</f>
        <v>3000</v>
      </c>
      <c r="J33" s="31">
        <f>SUM(J6:J32)</f>
        <v>54000</v>
      </c>
      <c r="K33" s="31">
        <f>SUM(K6:K32)</f>
        <v>192280</v>
      </c>
      <c r="L33" s="31">
        <f>SUM(L6:L32)</f>
        <v>0</v>
      </c>
      <c r="M33" s="31">
        <f>SUM(M6:M32)</f>
        <v>0</v>
      </c>
      <c r="N33" s="22">
        <f t="shared" ref="N33" si="1">G33+I33</f>
        <v>246280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58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5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5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54000</v>
      </c>
      <c r="D39" s="1"/>
      <c r="E39" s="1"/>
      <c r="F39" s="5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54000</v>
      </c>
      <c r="D40" s="1"/>
      <c r="E40" s="1"/>
      <c r="F40" s="5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0"/>
  <sheetViews>
    <sheetView topLeftCell="A13"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0.285156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55"/>
      <c r="E3" s="55" t="s">
        <v>40</v>
      </c>
      <c r="F3" s="11"/>
      <c r="G3" s="12"/>
      <c r="H3" s="5"/>
      <c r="I3" s="1"/>
      <c r="J3" s="13"/>
      <c r="K3" s="14" t="s">
        <v>5</v>
      </c>
      <c r="L3" s="15">
        <v>41731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54</v>
      </c>
      <c r="C6" s="1" t="s">
        <v>53</v>
      </c>
      <c r="D6" s="19">
        <v>41729</v>
      </c>
      <c r="E6" s="19">
        <v>41731</v>
      </c>
      <c r="F6" s="18">
        <v>48789</v>
      </c>
      <c r="G6" s="20">
        <v>68000</v>
      </c>
      <c r="H6" s="21"/>
      <c r="I6" s="21"/>
      <c r="J6" s="21"/>
      <c r="K6" s="20"/>
      <c r="L6" s="20">
        <v>68000</v>
      </c>
      <c r="M6" s="20"/>
      <c r="N6" s="22">
        <f>G6+I6</f>
        <v>68000</v>
      </c>
    </row>
    <row r="7" spans="1:14" x14ac:dyDescent="0.25">
      <c r="A7" s="18"/>
      <c r="B7" s="1" t="s">
        <v>55</v>
      </c>
      <c r="C7" s="1" t="s">
        <v>56</v>
      </c>
      <c r="D7" s="19">
        <v>41729</v>
      </c>
      <c r="E7" s="19">
        <v>41731</v>
      </c>
      <c r="F7" s="18">
        <v>48790</v>
      </c>
      <c r="G7" s="20">
        <v>41000</v>
      </c>
      <c r="H7" s="21"/>
      <c r="I7" s="21"/>
      <c r="J7" s="21">
        <v>41000</v>
      </c>
      <c r="K7" s="20"/>
      <c r="L7" s="20"/>
      <c r="M7" s="20"/>
      <c r="N7" s="22">
        <f t="shared" ref="N7:N31" si="0">G7+I7</f>
        <v>41000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24"/>
      <c r="C12" s="24"/>
      <c r="D12" s="19"/>
      <c r="E12" s="19"/>
      <c r="F12" s="18"/>
      <c r="G12" s="21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24"/>
      <c r="C13" s="24"/>
      <c r="D13" s="19"/>
      <c r="E13" s="19"/>
      <c r="F13" s="18"/>
      <c r="G13" s="21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4"/>
      <c r="C14" s="24"/>
      <c r="D14" s="19"/>
      <c r="E14" s="19"/>
      <c r="F14" s="18"/>
      <c r="G14" s="21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24"/>
      <c r="D15" s="19"/>
      <c r="E15" s="19"/>
      <c r="F15" s="25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23"/>
      <c r="D16" s="19"/>
      <c r="E16" s="19"/>
      <c r="F16" s="25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23"/>
      <c r="D17" s="19"/>
      <c r="E17" s="19"/>
      <c r="F17" s="25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109000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109000</v>
      </c>
      <c r="H33" s="30"/>
      <c r="I33" s="31">
        <f>SUM(I6:I32)</f>
        <v>0</v>
      </c>
      <c r="J33" s="31">
        <f>SUM(J6:J32)</f>
        <v>41000</v>
      </c>
      <c r="K33" s="31">
        <f>SUM(K6:K32)</f>
        <v>0</v>
      </c>
      <c r="L33" s="31">
        <f>SUM(L6:L32)</f>
        <v>68000</v>
      </c>
      <c r="M33" s="31">
        <f>SUM(M6:M32)</f>
        <v>0</v>
      </c>
      <c r="N33" s="22">
        <f t="shared" ref="N33" si="1">G33+I33</f>
        <v>109000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53"/>
      <c r="G35" s="38" t="s">
        <v>52</v>
      </c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 t="s">
        <v>68</v>
      </c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9</v>
      </c>
      <c r="D37" s="1"/>
      <c r="E37" s="1"/>
      <c r="F37" s="54"/>
      <c r="G37" s="42" t="s">
        <v>69</v>
      </c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4905</v>
      </c>
      <c r="D38" s="1"/>
      <c r="E38" s="1"/>
      <c r="F38" s="54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36095</v>
      </c>
      <c r="D39" s="1"/>
      <c r="E39" s="1"/>
      <c r="F39" s="54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41000</v>
      </c>
      <c r="D40" s="1"/>
      <c r="E40" s="1"/>
      <c r="F40" s="54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0.285156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51"/>
      <c r="E3" s="51" t="s">
        <v>40</v>
      </c>
      <c r="F3" s="11"/>
      <c r="G3" s="12"/>
      <c r="H3" s="5"/>
      <c r="I3" s="1"/>
      <c r="J3" s="13"/>
      <c r="K3" s="14" t="s">
        <v>5</v>
      </c>
      <c r="L3" s="15">
        <v>41730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43</v>
      </c>
      <c r="C6" s="1" t="s">
        <v>42</v>
      </c>
      <c r="D6" s="19">
        <v>41730</v>
      </c>
      <c r="E6" s="19">
        <v>41731</v>
      </c>
      <c r="F6" s="18">
        <v>48782</v>
      </c>
      <c r="G6" s="20">
        <v>28000</v>
      </c>
      <c r="H6" s="21"/>
      <c r="I6" s="21"/>
      <c r="J6" s="21"/>
      <c r="K6" s="20">
        <v>28000</v>
      </c>
      <c r="L6" s="20"/>
      <c r="M6" s="20"/>
      <c r="N6" s="22">
        <f>G6+I6</f>
        <v>28000</v>
      </c>
    </row>
    <row r="7" spans="1:14" x14ac:dyDescent="0.25">
      <c r="A7" s="18"/>
      <c r="B7" s="1" t="s">
        <v>45</v>
      </c>
      <c r="C7" s="1" t="s">
        <v>44</v>
      </c>
      <c r="D7" s="19">
        <v>41730</v>
      </c>
      <c r="E7" s="19">
        <v>41731</v>
      </c>
      <c r="F7" s="18">
        <v>48783</v>
      </c>
      <c r="G7" s="20">
        <v>17000</v>
      </c>
      <c r="H7" s="21"/>
      <c r="I7" s="21"/>
      <c r="J7" s="21">
        <v>17000</v>
      </c>
      <c r="K7" s="20"/>
      <c r="L7" s="20"/>
      <c r="M7" s="20"/>
      <c r="N7" s="22">
        <f t="shared" ref="N7:N31" si="0">G7+I7</f>
        <v>17000</v>
      </c>
    </row>
    <row r="8" spans="1:14" x14ac:dyDescent="0.25">
      <c r="A8" s="18"/>
      <c r="B8" s="1" t="s">
        <v>45</v>
      </c>
      <c r="C8" s="1" t="s">
        <v>44</v>
      </c>
      <c r="D8" s="19">
        <v>41730</v>
      </c>
      <c r="E8" s="19">
        <v>41731</v>
      </c>
      <c r="F8" s="18">
        <v>48784</v>
      </c>
      <c r="G8" s="20">
        <v>17000</v>
      </c>
      <c r="H8" s="21"/>
      <c r="I8" s="21"/>
      <c r="J8" s="21">
        <v>17000</v>
      </c>
      <c r="K8" s="20"/>
      <c r="L8" s="20"/>
      <c r="M8" s="20"/>
      <c r="N8" s="22">
        <f t="shared" si="0"/>
        <v>17000</v>
      </c>
    </row>
    <row r="9" spans="1:14" x14ac:dyDescent="0.25">
      <c r="A9" s="18"/>
      <c r="B9" s="1" t="s">
        <v>47</v>
      </c>
      <c r="C9" s="1" t="s">
        <v>46</v>
      </c>
      <c r="D9" s="19">
        <v>41730</v>
      </c>
      <c r="E9" s="19">
        <v>41731</v>
      </c>
      <c r="F9" s="18">
        <v>48785</v>
      </c>
      <c r="G9" s="20">
        <v>20500</v>
      </c>
      <c r="H9" s="21"/>
      <c r="I9" s="21"/>
      <c r="J9" s="21"/>
      <c r="K9" s="20">
        <v>20500</v>
      </c>
      <c r="L9" s="20"/>
      <c r="M9" s="20"/>
      <c r="N9" s="22">
        <f t="shared" si="0"/>
        <v>20500</v>
      </c>
    </row>
    <row r="10" spans="1:14" x14ac:dyDescent="0.25">
      <c r="A10" s="18"/>
      <c r="B10" s="23" t="s">
        <v>49</v>
      </c>
      <c r="C10" s="23" t="s">
        <v>48</v>
      </c>
      <c r="D10" s="19">
        <v>41730</v>
      </c>
      <c r="E10" s="19">
        <v>41731</v>
      </c>
      <c r="F10" s="18">
        <v>48786</v>
      </c>
      <c r="G10" s="20">
        <v>40000</v>
      </c>
      <c r="H10" s="21"/>
      <c r="I10" s="21"/>
      <c r="J10" s="21"/>
      <c r="K10" s="20">
        <v>40000</v>
      </c>
      <c r="L10" s="20"/>
      <c r="M10" s="20"/>
      <c r="N10" s="22">
        <f t="shared" si="0"/>
        <v>40000</v>
      </c>
    </row>
    <row r="11" spans="1:14" x14ac:dyDescent="0.25">
      <c r="A11" s="18"/>
      <c r="B11" s="1" t="s">
        <v>40</v>
      </c>
      <c r="C11" s="1" t="s">
        <v>50</v>
      </c>
      <c r="D11" s="19"/>
      <c r="E11" s="19"/>
      <c r="F11" s="18">
        <v>48787</v>
      </c>
      <c r="G11" s="20"/>
      <c r="H11" s="21" t="s">
        <v>51</v>
      </c>
      <c r="I11" s="21">
        <v>3000</v>
      </c>
      <c r="J11" s="21">
        <v>3000</v>
      </c>
      <c r="K11" s="20"/>
      <c r="L11" s="20"/>
      <c r="M11" s="20"/>
      <c r="N11" s="22">
        <f t="shared" si="0"/>
        <v>3000</v>
      </c>
    </row>
    <row r="12" spans="1:14" x14ac:dyDescent="0.25">
      <c r="A12" s="18"/>
      <c r="B12" s="24"/>
      <c r="C12" s="24"/>
      <c r="D12" s="19"/>
      <c r="E12" s="19"/>
      <c r="F12" s="18"/>
      <c r="G12" s="21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24"/>
      <c r="C13" s="24"/>
      <c r="D13" s="19"/>
      <c r="E13" s="19"/>
      <c r="F13" s="18"/>
      <c r="G13" s="21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4"/>
      <c r="C14" s="24"/>
      <c r="D14" s="19"/>
      <c r="E14" s="19"/>
      <c r="F14" s="18"/>
      <c r="G14" s="21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24"/>
      <c r="D15" s="19"/>
      <c r="E15" s="19"/>
      <c r="F15" s="25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23"/>
      <c r="D16" s="19"/>
      <c r="E16" s="19"/>
      <c r="F16" s="25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23"/>
      <c r="D17" s="19"/>
      <c r="E17" s="19"/>
      <c r="F17" s="25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125500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122500</v>
      </c>
      <c r="H33" s="30"/>
      <c r="I33" s="31">
        <f>SUM(I6:I32)</f>
        <v>3000</v>
      </c>
      <c r="J33" s="31">
        <f>SUM(J6:J32)</f>
        <v>37000</v>
      </c>
      <c r="K33" s="31">
        <f>SUM(K6:K32)</f>
        <v>88500</v>
      </c>
      <c r="L33" s="31">
        <f>SUM(L6:L32)</f>
        <v>0</v>
      </c>
      <c r="M33" s="31">
        <f>SUM(M6:M32)</f>
        <v>0</v>
      </c>
      <c r="N33" s="22">
        <f t="shared" ref="N33" si="1">G33+I33</f>
        <v>125500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52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50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v>0</v>
      </c>
      <c r="D38" s="1"/>
      <c r="E38" s="1"/>
      <c r="F38" s="50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37000</v>
      </c>
      <c r="D39" s="1"/>
      <c r="E39" s="1"/>
      <c r="F39" s="50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37000</v>
      </c>
      <c r="D40" s="1"/>
      <c r="E40" s="1"/>
      <c r="F40" s="50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0"/>
  <sheetViews>
    <sheetView workbookViewId="0">
      <selection activeCell="F10" sqref="F1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0.28515625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10"/>
      <c r="E3" s="10" t="s">
        <v>4</v>
      </c>
      <c r="F3" s="11"/>
      <c r="G3" s="12"/>
      <c r="H3" s="5"/>
      <c r="I3" s="1"/>
      <c r="J3" s="13"/>
      <c r="K3" s="14" t="s">
        <v>5</v>
      </c>
      <c r="L3" s="15">
        <v>41730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33</v>
      </c>
      <c r="C6" s="1" t="s">
        <v>29</v>
      </c>
      <c r="D6" s="19">
        <v>41728</v>
      </c>
      <c r="E6" s="19">
        <v>41730</v>
      </c>
      <c r="F6" s="18">
        <v>48776</v>
      </c>
      <c r="G6" s="20">
        <v>67580</v>
      </c>
      <c r="H6" s="21"/>
      <c r="I6" s="21"/>
      <c r="J6" s="21"/>
      <c r="K6" s="20"/>
      <c r="L6" s="20">
        <v>67580</v>
      </c>
      <c r="M6" s="20"/>
      <c r="N6" s="22">
        <f>G6+I6</f>
        <v>67580</v>
      </c>
    </row>
    <row r="7" spans="1:14" x14ac:dyDescent="0.25">
      <c r="A7" s="18"/>
      <c r="B7" s="1" t="s">
        <v>32</v>
      </c>
      <c r="C7" s="1" t="s">
        <v>29</v>
      </c>
      <c r="D7" s="19">
        <v>41728</v>
      </c>
      <c r="E7" s="19">
        <v>41730</v>
      </c>
      <c r="F7" s="18">
        <v>48777</v>
      </c>
      <c r="G7" s="20">
        <v>67580</v>
      </c>
      <c r="H7" s="21"/>
      <c r="I7" s="21"/>
      <c r="J7" s="21"/>
      <c r="K7" s="20"/>
      <c r="L7" s="20">
        <v>67580</v>
      </c>
      <c r="M7" s="20"/>
      <c r="N7" s="22">
        <f t="shared" ref="N7:N31" si="0">G7+I7</f>
        <v>67580</v>
      </c>
    </row>
    <row r="8" spans="1:14" x14ac:dyDescent="0.25">
      <c r="A8" s="18"/>
      <c r="B8" s="1" t="s">
        <v>34</v>
      </c>
      <c r="C8" s="1" t="s">
        <v>31</v>
      </c>
      <c r="D8" s="19">
        <v>41728</v>
      </c>
      <c r="E8" s="19">
        <v>41730</v>
      </c>
      <c r="F8" s="18">
        <v>48778</v>
      </c>
      <c r="G8" s="20">
        <v>67580</v>
      </c>
      <c r="H8" s="21"/>
      <c r="I8" s="21"/>
      <c r="J8" s="21"/>
      <c r="K8" s="20"/>
      <c r="L8" s="20">
        <v>67580</v>
      </c>
      <c r="M8" s="20"/>
      <c r="N8" s="22">
        <f t="shared" si="0"/>
        <v>67580</v>
      </c>
    </row>
    <row r="9" spans="1:14" x14ac:dyDescent="0.25">
      <c r="A9" s="18"/>
      <c r="B9" s="1" t="s">
        <v>30</v>
      </c>
      <c r="C9" s="1" t="s">
        <v>37</v>
      </c>
      <c r="D9" s="19">
        <v>41725</v>
      </c>
      <c r="E9" s="19">
        <v>41726</v>
      </c>
      <c r="F9" s="18">
        <v>48779</v>
      </c>
      <c r="G9" s="20">
        <v>33790</v>
      </c>
      <c r="H9" s="21"/>
      <c r="I9" s="21"/>
      <c r="J9" s="21"/>
      <c r="K9" s="20"/>
      <c r="L9" s="20">
        <v>33790</v>
      </c>
      <c r="M9" s="20"/>
      <c r="N9" s="22">
        <f t="shared" si="0"/>
        <v>33790</v>
      </c>
    </row>
    <row r="10" spans="1:14" x14ac:dyDescent="0.25">
      <c r="A10" s="18"/>
      <c r="B10" s="23" t="s">
        <v>35</v>
      </c>
      <c r="C10" s="23" t="s">
        <v>36</v>
      </c>
      <c r="D10" s="19">
        <v>41728</v>
      </c>
      <c r="E10" s="19">
        <v>41730</v>
      </c>
      <c r="F10" s="18">
        <v>48780</v>
      </c>
      <c r="G10" s="20">
        <v>175490</v>
      </c>
      <c r="H10" s="21"/>
      <c r="I10" s="21"/>
      <c r="J10" s="21"/>
      <c r="K10" s="20"/>
      <c r="L10" s="20"/>
      <c r="M10" s="20">
        <v>175490</v>
      </c>
      <c r="N10" s="22">
        <f t="shared" si="0"/>
        <v>175490</v>
      </c>
    </row>
    <row r="11" spans="1:14" x14ac:dyDescent="0.25">
      <c r="A11" s="18"/>
      <c r="B11" s="1" t="s">
        <v>38</v>
      </c>
      <c r="C11" s="1" t="s">
        <v>39</v>
      </c>
      <c r="D11" s="19">
        <v>41730</v>
      </c>
      <c r="E11" s="19">
        <v>41731</v>
      </c>
      <c r="F11" s="18">
        <v>48781</v>
      </c>
      <c r="G11" s="20">
        <v>29975</v>
      </c>
      <c r="H11" s="21"/>
      <c r="I11" s="21"/>
      <c r="J11" s="21"/>
      <c r="K11" s="20">
        <v>29975</v>
      </c>
      <c r="L11" s="20"/>
      <c r="M11" s="20"/>
      <c r="N11" s="22">
        <f t="shared" si="0"/>
        <v>29975</v>
      </c>
    </row>
    <row r="12" spans="1:14" x14ac:dyDescent="0.25">
      <c r="A12" s="18"/>
      <c r="B12" s="24"/>
      <c r="C12" s="24"/>
      <c r="D12" s="19"/>
      <c r="E12" s="19"/>
      <c r="F12" s="18"/>
      <c r="G12" s="21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24"/>
      <c r="C13" s="24"/>
      <c r="D13" s="19"/>
      <c r="E13" s="19"/>
      <c r="F13" s="18"/>
      <c r="G13" s="21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24"/>
      <c r="C14" s="24"/>
      <c r="D14" s="19"/>
      <c r="E14" s="19"/>
      <c r="F14" s="18"/>
      <c r="G14" s="21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1"/>
      <c r="C15" s="24"/>
      <c r="D15" s="19"/>
      <c r="E15" s="19"/>
      <c r="F15" s="25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23"/>
      <c r="D16" s="19"/>
      <c r="E16" s="19"/>
      <c r="F16" s="25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1"/>
      <c r="C17" s="23"/>
      <c r="D17" s="19"/>
      <c r="E17" s="19"/>
      <c r="F17" s="25"/>
      <c r="G17" s="20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441995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441995</v>
      </c>
      <c r="H33" s="30"/>
      <c r="I33" s="31">
        <f>SUM(I6:I32)</f>
        <v>0</v>
      </c>
      <c r="J33" s="31">
        <f>SUM(J6:J32)</f>
        <v>0</v>
      </c>
      <c r="K33" s="31">
        <f>SUM(K6:K32)</f>
        <v>29975</v>
      </c>
      <c r="L33" s="31">
        <f>SUM(L6:L32)</f>
        <v>236530</v>
      </c>
      <c r="M33" s="31">
        <f>SUM(M6:M32)</f>
        <v>175490</v>
      </c>
      <c r="N33" s="22">
        <f t="shared" ref="N33" si="1">G33+I33</f>
        <v>441995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35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37"/>
      <c r="G35" s="38"/>
      <c r="H35" s="39"/>
      <c r="I35" s="39"/>
      <c r="J35" s="39"/>
      <c r="K35" s="39"/>
      <c r="L35" s="39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L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46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v>0</v>
      </c>
      <c r="D38" s="1"/>
      <c r="E38" s="1"/>
      <c r="F38" s="46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46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46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40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  <col min="7" max="7" width="11" customWidth="1"/>
    <col min="8" max="8" width="13.57031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10"/>
      <c r="E3" s="210" t="s">
        <v>207</v>
      </c>
      <c r="F3" s="11"/>
      <c r="G3" s="12"/>
      <c r="H3" s="5"/>
      <c r="I3" s="1"/>
      <c r="J3" s="13"/>
      <c r="K3" s="14" t="s">
        <v>5</v>
      </c>
      <c r="L3" s="15">
        <v>41757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403</v>
      </c>
      <c r="C6" s="1" t="s">
        <v>50</v>
      </c>
      <c r="D6" s="19"/>
      <c r="E6" s="19"/>
      <c r="F6" s="18">
        <v>49080</v>
      </c>
      <c r="G6" s="20"/>
      <c r="H6" s="21" t="s">
        <v>404</v>
      </c>
      <c r="I6" s="21">
        <v>129710</v>
      </c>
      <c r="J6" s="21"/>
      <c r="K6" s="20">
        <v>129710</v>
      </c>
      <c r="L6" s="20"/>
      <c r="M6" s="20"/>
      <c r="N6" s="22">
        <f>G6+I6</f>
        <v>129710</v>
      </c>
    </row>
    <row r="7" spans="1:14" x14ac:dyDescent="0.25">
      <c r="A7" s="18"/>
      <c r="B7" s="1" t="s">
        <v>405</v>
      </c>
      <c r="C7" s="1" t="s">
        <v>176</v>
      </c>
      <c r="D7" s="19">
        <v>41748</v>
      </c>
      <c r="E7" s="19">
        <v>41750</v>
      </c>
      <c r="F7" s="18">
        <v>49081</v>
      </c>
      <c r="G7" s="20">
        <v>67580</v>
      </c>
      <c r="H7" s="21"/>
      <c r="I7" s="21"/>
      <c r="J7" s="21"/>
      <c r="K7" s="20"/>
      <c r="L7" s="20">
        <v>67580</v>
      </c>
      <c r="M7" s="20"/>
      <c r="N7" s="22">
        <f t="shared" ref="N7:N31" si="0">G7+I7</f>
        <v>67580</v>
      </c>
    </row>
    <row r="8" spans="1:14" x14ac:dyDescent="0.25">
      <c r="A8" s="18"/>
      <c r="B8" s="1" t="s">
        <v>406</v>
      </c>
      <c r="C8" s="1" t="s">
        <v>176</v>
      </c>
      <c r="D8" s="19">
        <v>41749</v>
      </c>
      <c r="E8" s="19">
        <v>41750</v>
      </c>
      <c r="F8" s="18">
        <v>49082</v>
      </c>
      <c r="G8" s="20">
        <v>33790</v>
      </c>
      <c r="H8" s="21"/>
      <c r="I8" s="21"/>
      <c r="J8" s="21"/>
      <c r="K8" s="20"/>
      <c r="L8" s="20">
        <v>33790</v>
      </c>
      <c r="M8" s="20"/>
      <c r="N8" s="22">
        <f t="shared" si="0"/>
        <v>33790</v>
      </c>
    </row>
    <row r="9" spans="1:14" x14ac:dyDescent="0.25">
      <c r="A9" s="18"/>
      <c r="B9" s="1" t="s">
        <v>407</v>
      </c>
      <c r="C9" s="1" t="s">
        <v>176</v>
      </c>
      <c r="D9" s="19">
        <v>41749</v>
      </c>
      <c r="E9" s="19">
        <v>41750</v>
      </c>
      <c r="F9" s="18">
        <v>49083</v>
      </c>
      <c r="G9" s="20">
        <v>41180.199999999997</v>
      </c>
      <c r="H9" s="21"/>
      <c r="I9" s="21"/>
      <c r="J9" s="21"/>
      <c r="K9" s="20"/>
      <c r="L9" s="20">
        <v>41180.199999999997</v>
      </c>
      <c r="M9" s="20"/>
      <c r="N9" s="22">
        <f t="shared" si="0"/>
        <v>41180.199999999997</v>
      </c>
    </row>
    <row r="10" spans="1:14" x14ac:dyDescent="0.25">
      <c r="A10" s="18"/>
      <c r="B10" s="23" t="s">
        <v>314</v>
      </c>
      <c r="C10" s="23" t="s">
        <v>176</v>
      </c>
      <c r="D10" s="19">
        <v>41749</v>
      </c>
      <c r="E10" s="19">
        <v>41753</v>
      </c>
      <c r="F10" s="18">
        <v>49084</v>
      </c>
      <c r="G10" s="20">
        <v>135160</v>
      </c>
      <c r="H10" s="21"/>
      <c r="I10" s="21"/>
      <c r="J10" s="21"/>
      <c r="K10" s="20"/>
      <c r="L10" s="20">
        <v>135160</v>
      </c>
      <c r="M10" s="20"/>
      <c r="N10" s="22">
        <f t="shared" si="0"/>
        <v>135160</v>
      </c>
    </row>
    <row r="11" spans="1:14" x14ac:dyDescent="0.25">
      <c r="A11" s="18"/>
      <c r="B11" s="1" t="s">
        <v>408</v>
      </c>
      <c r="C11" s="1" t="s">
        <v>410</v>
      </c>
      <c r="D11" s="19">
        <v>41748</v>
      </c>
      <c r="E11" s="19">
        <v>41750</v>
      </c>
      <c r="F11" s="18">
        <v>49085</v>
      </c>
      <c r="G11" s="20">
        <v>67580</v>
      </c>
      <c r="H11" s="21"/>
      <c r="I11" s="21"/>
      <c r="J11" s="21"/>
      <c r="K11" s="20"/>
      <c r="L11" s="20">
        <v>67580</v>
      </c>
      <c r="M11" s="20"/>
      <c r="N11" s="22">
        <f t="shared" si="0"/>
        <v>67580</v>
      </c>
    </row>
    <row r="12" spans="1:14" x14ac:dyDescent="0.25">
      <c r="A12" s="18"/>
      <c r="B12" s="1" t="s">
        <v>409</v>
      </c>
      <c r="C12" s="1" t="s">
        <v>260</v>
      </c>
      <c r="D12" s="19">
        <v>41750</v>
      </c>
      <c r="E12" s="19">
        <v>41751</v>
      </c>
      <c r="F12" s="18">
        <v>49086</v>
      </c>
      <c r="G12" s="20">
        <v>33790</v>
      </c>
      <c r="H12" s="21"/>
      <c r="I12" s="21"/>
      <c r="J12" s="21"/>
      <c r="K12" s="20"/>
      <c r="L12" s="20">
        <v>33790</v>
      </c>
      <c r="M12" s="20"/>
      <c r="N12" s="22">
        <f t="shared" si="0"/>
        <v>33790</v>
      </c>
    </row>
    <row r="13" spans="1:14" x14ac:dyDescent="0.25">
      <c r="A13" s="18"/>
      <c r="B13" s="1" t="s">
        <v>411</v>
      </c>
      <c r="C13" s="1" t="s">
        <v>172</v>
      </c>
      <c r="D13" s="19">
        <v>41750</v>
      </c>
      <c r="E13" s="19">
        <v>41752</v>
      </c>
      <c r="F13" s="18">
        <v>49087</v>
      </c>
      <c r="G13" s="20">
        <v>258330</v>
      </c>
      <c r="H13" s="21"/>
      <c r="I13" s="21"/>
      <c r="J13" s="21"/>
      <c r="K13" s="20"/>
      <c r="L13" s="20">
        <v>258330</v>
      </c>
      <c r="M13" s="20"/>
      <c r="N13" s="22">
        <f t="shared" si="0"/>
        <v>258330</v>
      </c>
    </row>
    <row r="14" spans="1:14" x14ac:dyDescent="0.25">
      <c r="A14" s="18"/>
      <c r="B14" s="1" t="s">
        <v>412</v>
      </c>
      <c r="C14" s="96" t="s">
        <v>172</v>
      </c>
      <c r="D14" s="19">
        <v>41751</v>
      </c>
      <c r="E14" s="19">
        <v>41753</v>
      </c>
      <c r="F14" s="18">
        <v>49088</v>
      </c>
      <c r="G14" s="20">
        <v>67580</v>
      </c>
      <c r="H14" s="21"/>
      <c r="I14" s="21"/>
      <c r="J14" s="21"/>
      <c r="K14" s="20"/>
      <c r="L14" s="20">
        <v>67580</v>
      </c>
      <c r="M14" s="20"/>
      <c r="N14" s="22">
        <f t="shared" si="0"/>
        <v>67580</v>
      </c>
    </row>
    <row r="15" spans="1:14" x14ac:dyDescent="0.25">
      <c r="A15" s="18"/>
      <c r="B15" s="23" t="s">
        <v>414</v>
      </c>
      <c r="C15" s="23" t="s">
        <v>413</v>
      </c>
      <c r="D15" s="19">
        <v>41751</v>
      </c>
      <c r="E15" s="19">
        <v>41753</v>
      </c>
      <c r="F15" s="18">
        <v>49089</v>
      </c>
      <c r="G15" s="20">
        <v>67580</v>
      </c>
      <c r="H15" s="21"/>
      <c r="I15" s="21"/>
      <c r="J15" s="21"/>
      <c r="K15" s="20"/>
      <c r="L15" s="20">
        <v>67580</v>
      </c>
      <c r="M15" s="20"/>
      <c r="N15" s="22">
        <f t="shared" si="0"/>
        <v>67580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902280.2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772570.2</v>
      </c>
      <c r="H33" s="30"/>
      <c r="I33" s="31">
        <f>SUM(I6:I32)</f>
        <v>129710</v>
      </c>
      <c r="J33" s="31">
        <f>SUM(J6:J32)</f>
        <v>0</v>
      </c>
      <c r="K33" s="31">
        <f>SUM(K6:K32)</f>
        <v>129710</v>
      </c>
      <c r="L33" s="31">
        <f>SUM(L6:L32)</f>
        <v>772570.2</v>
      </c>
      <c r="M33" s="31">
        <f>SUM(M6:M32)</f>
        <v>0</v>
      </c>
      <c r="N33" s="22">
        <f t="shared" ref="N33" si="1">G33+I33</f>
        <v>902280.2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11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0</v>
      </c>
      <c r="D37" s="1"/>
      <c r="E37" s="1"/>
      <c r="F37" s="209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09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0</v>
      </c>
      <c r="D39" s="1"/>
      <c r="E39" s="1"/>
      <c r="F39" s="209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0</v>
      </c>
      <c r="D40" s="1"/>
      <c r="E40" s="1"/>
      <c r="F40" s="209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6" sqref="F6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08"/>
      <c r="E3" s="208" t="s">
        <v>57</v>
      </c>
      <c r="F3" s="11"/>
      <c r="G3" s="12"/>
      <c r="H3" s="5"/>
      <c r="I3" s="1"/>
      <c r="J3" s="13"/>
      <c r="K3" s="14" t="s">
        <v>5</v>
      </c>
      <c r="L3" s="15">
        <v>41756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402</v>
      </c>
      <c r="C6" s="1"/>
      <c r="D6" s="19">
        <v>41756</v>
      </c>
      <c r="E6" s="19">
        <v>41757</v>
      </c>
      <c r="F6" s="18">
        <v>49078</v>
      </c>
      <c r="G6" s="20"/>
      <c r="H6" s="21" t="s">
        <v>297</v>
      </c>
      <c r="I6" s="21">
        <v>3300</v>
      </c>
      <c r="J6" s="21"/>
      <c r="K6" s="20">
        <v>3300</v>
      </c>
      <c r="L6" s="20"/>
      <c r="M6" s="20"/>
      <c r="N6" s="22">
        <f>G6+I6</f>
        <v>3300</v>
      </c>
    </row>
    <row r="7" spans="1:14" x14ac:dyDescent="0.25">
      <c r="A7" s="18"/>
      <c r="B7" s="1" t="s">
        <v>403</v>
      </c>
      <c r="C7" s="1" t="s">
        <v>50</v>
      </c>
      <c r="D7" s="19">
        <v>41756</v>
      </c>
      <c r="E7" s="19">
        <v>41757</v>
      </c>
      <c r="F7" s="18">
        <v>49079</v>
      </c>
      <c r="G7" s="20">
        <v>28340</v>
      </c>
      <c r="H7" s="21"/>
      <c r="I7" s="21"/>
      <c r="J7" s="21">
        <v>28340</v>
      </c>
      <c r="K7" s="20"/>
      <c r="L7" s="20"/>
      <c r="M7" s="20"/>
      <c r="N7" s="22">
        <f t="shared" ref="N7:N31" si="0">G7+I7</f>
        <v>28340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31640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28340</v>
      </c>
      <c r="H33" s="30"/>
      <c r="I33" s="31">
        <f>SUM(I6:I32)</f>
        <v>3300</v>
      </c>
      <c r="J33" s="31">
        <f>SUM(J6:J32)</f>
        <v>28340</v>
      </c>
      <c r="K33" s="31">
        <f>SUM(K6:K32)</f>
        <v>3300</v>
      </c>
      <c r="L33" s="31">
        <f>SUM(L6:L32)</f>
        <v>0</v>
      </c>
      <c r="M33" s="31">
        <f>SUM(M6:M32)</f>
        <v>0</v>
      </c>
      <c r="N33" s="22">
        <f t="shared" ref="N33" si="1">G33+I33</f>
        <v>31640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06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>
        <v>40</v>
      </c>
      <c r="D37" s="1"/>
      <c r="E37" s="1"/>
      <c r="F37" s="207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21800</v>
      </c>
      <c r="D38" s="1"/>
      <c r="E38" s="1"/>
      <c r="F38" s="207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6540</v>
      </c>
      <c r="D39" s="1"/>
      <c r="E39" s="1"/>
      <c r="F39" s="207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28340</v>
      </c>
      <c r="D40" s="1"/>
      <c r="E40" s="1"/>
      <c r="F40" s="207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A37:B37"/>
    <mergeCell ref="A38:B38"/>
    <mergeCell ref="A39:B39"/>
    <mergeCell ref="A40:B40"/>
    <mergeCell ref="B3:C3"/>
    <mergeCell ref="H4:I4"/>
    <mergeCell ref="A33:B33"/>
    <mergeCell ref="A35:B35"/>
    <mergeCell ref="A36:B36"/>
    <mergeCell ref="E36:F36"/>
  </mergeCells>
  <pageMargins left="0.7" right="0.7" top="0.75" bottom="0.75" header="0.3" footer="0.3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04"/>
      <c r="E3" s="204" t="s">
        <v>4</v>
      </c>
      <c r="F3" s="11"/>
      <c r="G3" s="12"/>
      <c r="H3" s="5"/>
      <c r="I3" s="1"/>
      <c r="J3" s="13"/>
      <c r="K3" s="14" t="s">
        <v>5</v>
      </c>
      <c r="L3" s="15">
        <v>41756</v>
      </c>
      <c r="M3" s="16"/>
      <c r="N3" s="17" t="s">
        <v>28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400</v>
      </c>
      <c r="C6" s="1" t="s">
        <v>349</v>
      </c>
      <c r="D6" s="19">
        <v>41754</v>
      </c>
      <c r="E6" s="19">
        <v>41756</v>
      </c>
      <c r="F6" s="18">
        <v>49075</v>
      </c>
      <c r="G6" s="20">
        <v>524290</v>
      </c>
      <c r="H6" s="21"/>
      <c r="I6" s="21"/>
      <c r="J6" s="21"/>
      <c r="K6" s="20"/>
      <c r="L6" s="20"/>
      <c r="M6" s="20">
        <v>524290</v>
      </c>
      <c r="N6" s="22">
        <f>G6+I6</f>
        <v>524290</v>
      </c>
    </row>
    <row r="7" spans="1:14" x14ac:dyDescent="0.25">
      <c r="A7" s="18"/>
      <c r="B7" s="1" t="s">
        <v>399</v>
      </c>
      <c r="C7" s="1" t="s">
        <v>98</v>
      </c>
      <c r="D7" s="19">
        <v>41754</v>
      </c>
      <c r="E7" s="19">
        <v>41756</v>
      </c>
      <c r="F7" s="18">
        <v>49076</v>
      </c>
      <c r="G7" s="20">
        <v>67580</v>
      </c>
      <c r="H7" s="21"/>
      <c r="I7" s="21"/>
      <c r="J7" s="21"/>
      <c r="K7" s="20">
        <v>67580</v>
      </c>
      <c r="L7" s="20"/>
      <c r="M7" s="20"/>
      <c r="N7" s="22">
        <f t="shared" ref="N7:N31" si="0">G7+I7</f>
        <v>67580</v>
      </c>
    </row>
    <row r="8" spans="1:14" x14ac:dyDescent="0.25">
      <c r="A8" s="18"/>
      <c r="B8" s="1" t="s">
        <v>401</v>
      </c>
      <c r="C8" s="1" t="s">
        <v>98</v>
      </c>
      <c r="D8" s="19"/>
      <c r="E8" s="19"/>
      <c r="F8" s="18">
        <v>49077</v>
      </c>
      <c r="G8" s="20"/>
      <c r="H8" s="21" t="s">
        <v>51</v>
      </c>
      <c r="I8" s="21">
        <v>2000</v>
      </c>
      <c r="J8" s="21">
        <v>2000</v>
      </c>
      <c r="K8" s="20"/>
      <c r="L8" s="20"/>
      <c r="M8" s="20"/>
      <c r="N8" s="22">
        <f t="shared" si="0"/>
        <v>2000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593870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591870</v>
      </c>
      <c r="H33" s="30"/>
      <c r="I33" s="31">
        <f>SUM(I6:I32)</f>
        <v>2000</v>
      </c>
      <c r="J33" s="31">
        <f>SUM(J6:J32)</f>
        <v>2000</v>
      </c>
      <c r="K33" s="31">
        <f>SUM(K6:K32)</f>
        <v>67580</v>
      </c>
      <c r="L33" s="31">
        <f>SUM(L6:L32)</f>
        <v>0</v>
      </c>
      <c r="M33" s="31">
        <f>SUM(M6:M32)</f>
        <v>524290</v>
      </c>
      <c r="N33" s="22">
        <f t="shared" ref="N33" si="1">G33+I33</f>
        <v>593870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05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/>
      <c r="D37" s="1"/>
      <c r="E37" s="1"/>
      <c r="F37" s="203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03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2000</v>
      </c>
      <c r="D39" s="1"/>
      <c r="E39" s="1"/>
      <c r="F39" s="203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2000</v>
      </c>
      <c r="D40" s="1"/>
      <c r="E40" s="1"/>
      <c r="F40" s="203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1" sqref="B21"/>
    </sheetView>
  </sheetViews>
  <sheetFormatPr baseColWidth="10" defaultRowHeight="15" x14ac:dyDescent="0.25"/>
  <cols>
    <col min="1" max="1" width="10.7109375" customWidth="1"/>
    <col min="2" max="2" width="24.42578125" customWidth="1"/>
    <col min="3" max="3" width="32.140625" customWidth="1"/>
  </cols>
  <sheetData>
    <row r="1" spans="1:14" x14ac:dyDescent="0.25">
      <c r="A1" s="1" t="s">
        <v>127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 x14ac:dyDescent="0.25">
      <c r="A3" s="9"/>
      <c r="B3" s="227" t="s">
        <v>3</v>
      </c>
      <c r="C3" s="231"/>
      <c r="D3" s="201"/>
      <c r="E3" s="201" t="s">
        <v>397</v>
      </c>
      <c r="F3" s="11"/>
      <c r="G3" s="12"/>
      <c r="H3" s="5"/>
      <c r="I3" s="1"/>
      <c r="J3" s="13"/>
      <c r="K3" s="14" t="s">
        <v>5</v>
      </c>
      <c r="L3" s="15">
        <v>41755</v>
      </c>
      <c r="M3" s="16"/>
      <c r="N3" s="17" t="s">
        <v>41</v>
      </c>
    </row>
    <row r="4" spans="1:14" x14ac:dyDescent="0.25">
      <c r="A4" s="1"/>
      <c r="B4" s="1"/>
      <c r="C4" s="1"/>
      <c r="D4" s="1"/>
      <c r="E4" s="1"/>
      <c r="F4" s="1"/>
      <c r="G4" s="1"/>
      <c r="H4" s="232" t="s">
        <v>6</v>
      </c>
      <c r="I4" s="233"/>
      <c r="J4" s="1"/>
      <c r="K4" s="1"/>
      <c r="L4" s="1"/>
      <c r="M4" s="13"/>
      <c r="N4" s="1"/>
    </row>
    <row r="5" spans="1:14" x14ac:dyDescent="0.25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</row>
    <row r="6" spans="1:14" x14ac:dyDescent="0.25">
      <c r="A6" s="18"/>
      <c r="B6" s="1" t="s">
        <v>398</v>
      </c>
      <c r="C6" s="1" t="s">
        <v>98</v>
      </c>
      <c r="D6" s="19">
        <v>41755</v>
      </c>
      <c r="E6" s="19">
        <v>41756</v>
      </c>
      <c r="F6" s="18">
        <v>49073</v>
      </c>
      <c r="G6" s="20">
        <v>3270</v>
      </c>
      <c r="H6" s="21"/>
      <c r="I6" s="21"/>
      <c r="J6" s="21">
        <v>3270</v>
      </c>
      <c r="K6" s="20"/>
      <c r="L6" s="20"/>
      <c r="M6" s="20"/>
      <c r="N6" s="22">
        <f>G6+I6</f>
        <v>3270</v>
      </c>
    </row>
    <row r="7" spans="1:14" x14ac:dyDescent="0.25">
      <c r="A7" s="18"/>
      <c r="B7" s="1" t="s">
        <v>134</v>
      </c>
      <c r="C7" s="1" t="s">
        <v>98</v>
      </c>
      <c r="D7" s="19"/>
      <c r="E7" s="19"/>
      <c r="F7" s="18">
        <v>49074</v>
      </c>
      <c r="G7" s="20"/>
      <c r="H7" s="21" t="s">
        <v>51</v>
      </c>
      <c r="I7" s="21">
        <v>2800</v>
      </c>
      <c r="J7" s="21">
        <v>2800</v>
      </c>
      <c r="K7" s="20"/>
      <c r="L7" s="20"/>
      <c r="M7" s="20"/>
      <c r="N7" s="22">
        <f t="shared" ref="N7:N31" si="0">G7+I7</f>
        <v>2800</v>
      </c>
    </row>
    <row r="8" spans="1:14" x14ac:dyDescent="0.25">
      <c r="A8" s="18"/>
      <c r="B8" s="1"/>
      <c r="C8" s="1"/>
      <c r="D8" s="19"/>
      <c r="E8" s="19"/>
      <c r="F8" s="18"/>
      <c r="G8" s="20"/>
      <c r="H8" s="21"/>
      <c r="I8" s="21"/>
      <c r="J8" s="21"/>
      <c r="K8" s="20"/>
      <c r="L8" s="20"/>
      <c r="M8" s="20"/>
      <c r="N8" s="22">
        <f t="shared" si="0"/>
        <v>0</v>
      </c>
    </row>
    <row r="9" spans="1:14" x14ac:dyDescent="0.25">
      <c r="A9" s="18"/>
      <c r="B9" s="1"/>
      <c r="C9" s="1"/>
      <c r="D9" s="19"/>
      <c r="E9" s="19"/>
      <c r="F9" s="18"/>
      <c r="G9" s="20"/>
      <c r="H9" s="21"/>
      <c r="I9" s="21"/>
      <c r="J9" s="21"/>
      <c r="K9" s="20"/>
      <c r="L9" s="20"/>
      <c r="M9" s="20"/>
      <c r="N9" s="22">
        <f t="shared" si="0"/>
        <v>0</v>
      </c>
    </row>
    <row r="10" spans="1:14" x14ac:dyDescent="0.25">
      <c r="A10" s="18"/>
      <c r="B10" s="23"/>
      <c r="C10" s="23"/>
      <c r="D10" s="19"/>
      <c r="E10" s="19"/>
      <c r="F10" s="18"/>
      <c r="G10" s="20"/>
      <c r="H10" s="21"/>
      <c r="I10" s="21"/>
      <c r="J10" s="21"/>
      <c r="K10" s="20"/>
      <c r="L10" s="20"/>
      <c r="M10" s="20"/>
      <c r="N10" s="22">
        <f t="shared" si="0"/>
        <v>0</v>
      </c>
    </row>
    <row r="11" spans="1:14" x14ac:dyDescent="0.25">
      <c r="A11" s="18"/>
      <c r="B11" s="1"/>
      <c r="C11" s="1"/>
      <c r="D11" s="19"/>
      <c r="E11" s="19"/>
      <c r="F11" s="18"/>
      <c r="G11" s="20"/>
      <c r="H11" s="21"/>
      <c r="I11" s="21"/>
      <c r="J11" s="21"/>
      <c r="K11" s="20"/>
      <c r="L11" s="20"/>
      <c r="M11" s="20"/>
      <c r="N11" s="22">
        <f t="shared" si="0"/>
        <v>0</v>
      </c>
    </row>
    <row r="12" spans="1:14" x14ac:dyDescent="0.25">
      <c r="A12" s="18"/>
      <c r="B12" s="1"/>
      <c r="C12" s="1"/>
      <c r="D12" s="19"/>
      <c r="E12" s="19"/>
      <c r="F12" s="18"/>
      <c r="G12" s="20"/>
      <c r="H12" s="21"/>
      <c r="I12" s="21"/>
      <c r="J12" s="21"/>
      <c r="K12" s="20"/>
      <c r="L12" s="20"/>
      <c r="M12" s="20"/>
      <c r="N12" s="22">
        <f t="shared" si="0"/>
        <v>0</v>
      </c>
    </row>
    <row r="13" spans="1:14" x14ac:dyDescent="0.25">
      <c r="A13" s="18"/>
      <c r="B13" s="1"/>
      <c r="C13" s="1"/>
      <c r="D13" s="19"/>
      <c r="E13" s="19"/>
      <c r="F13" s="18"/>
      <c r="G13" s="20"/>
      <c r="H13" s="21"/>
      <c r="I13" s="21"/>
      <c r="J13" s="21"/>
      <c r="K13" s="20"/>
      <c r="L13" s="20"/>
      <c r="M13" s="20"/>
      <c r="N13" s="22">
        <f t="shared" si="0"/>
        <v>0</v>
      </c>
    </row>
    <row r="14" spans="1:14" x14ac:dyDescent="0.25">
      <c r="A14" s="18"/>
      <c r="B14" s="1"/>
      <c r="C14" s="96"/>
      <c r="D14" s="19"/>
      <c r="E14" s="19"/>
      <c r="F14" s="18"/>
      <c r="G14" s="20"/>
      <c r="H14" s="21"/>
      <c r="I14" s="21"/>
      <c r="J14" s="21"/>
      <c r="K14" s="20"/>
      <c r="L14" s="20"/>
      <c r="M14" s="20"/>
      <c r="N14" s="22">
        <f t="shared" si="0"/>
        <v>0</v>
      </c>
    </row>
    <row r="15" spans="1:14" x14ac:dyDescent="0.25">
      <c r="A15" s="18"/>
      <c r="B15" s="23"/>
      <c r="C15" s="23"/>
      <c r="D15" s="19"/>
      <c r="E15" s="19"/>
      <c r="F15" s="18"/>
      <c r="G15" s="20"/>
      <c r="H15" s="21"/>
      <c r="I15" s="21"/>
      <c r="J15" s="21"/>
      <c r="K15" s="20"/>
      <c r="L15" s="20"/>
      <c r="M15" s="20"/>
      <c r="N15" s="22">
        <f t="shared" si="0"/>
        <v>0</v>
      </c>
    </row>
    <row r="16" spans="1:14" x14ac:dyDescent="0.25">
      <c r="A16" s="18"/>
      <c r="B16" s="1"/>
      <c r="C16" s="1"/>
      <c r="D16" s="19"/>
      <c r="E16" s="19"/>
      <c r="F16" s="18"/>
      <c r="G16" s="20"/>
      <c r="H16" s="21"/>
      <c r="I16" s="21"/>
      <c r="J16" s="21"/>
      <c r="K16" s="20"/>
      <c r="L16" s="20"/>
      <c r="M16" s="20"/>
      <c r="N16" s="22">
        <f t="shared" si="0"/>
        <v>0</v>
      </c>
    </row>
    <row r="17" spans="1:14" x14ac:dyDescent="0.25">
      <c r="A17" s="18"/>
      <c r="B17" s="24"/>
      <c r="C17" s="24"/>
      <c r="D17" s="19"/>
      <c r="E17" s="19"/>
      <c r="F17" s="18"/>
      <c r="G17" s="21"/>
      <c r="H17" s="21"/>
      <c r="I17" s="21"/>
      <c r="J17" s="21"/>
      <c r="K17" s="20"/>
      <c r="L17" s="20"/>
      <c r="M17" s="20"/>
      <c r="N17" s="22">
        <f t="shared" si="0"/>
        <v>0</v>
      </c>
    </row>
    <row r="18" spans="1:14" x14ac:dyDescent="0.25">
      <c r="A18" s="18"/>
      <c r="B18" s="1"/>
      <c r="C18" s="1"/>
      <c r="D18" s="19"/>
      <c r="E18" s="19"/>
      <c r="F18" s="25"/>
      <c r="G18" s="20"/>
      <c r="H18" s="21"/>
      <c r="I18" s="21"/>
      <c r="J18" s="21"/>
      <c r="K18" s="20"/>
      <c r="L18" s="20"/>
      <c r="M18" s="20"/>
      <c r="N18" s="22">
        <f t="shared" si="0"/>
        <v>0</v>
      </c>
    </row>
    <row r="19" spans="1:14" x14ac:dyDescent="0.25">
      <c r="A19" s="18"/>
      <c r="B19" s="1"/>
      <c r="C19" s="1"/>
      <c r="D19" s="19"/>
      <c r="E19" s="19"/>
      <c r="F19" s="25"/>
      <c r="G19" s="20"/>
      <c r="H19" s="21"/>
      <c r="I19" s="21"/>
      <c r="J19" s="21"/>
      <c r="K19" s="20"/>
      <c r="L19" s="20"/>
      <c r="M19" s="20"/>
      <c r="N19" s="22">
        <f t="shared" si="0"/>
        <v>0</v>
      </c>
    </row>
    <row r="20" spans="1:14" x14ac:dyDescent="0.25">
      <c r="A20" s="18"/>
      <c r="B20" s="1"/>
      <c r="C20" s="1"/>
      <c r="D20" s="19"/>
      <c r="E20" s="19"/>
      <c r="F20" s="25"/>
      <c r="G20" s="20"/>
      <c r="H20" s="21"/>
      <c r="I20" s="21"/>
      <c r="J20" s="21"/>
      <c r="K20" s="20"/>
      <c r="L20" s="20"/>
      <c r="M20" s="20"/>
      <c r="N20" s="22">
        <f t="shared" si="0"/>
        <v>0</v>
      </c>
    </row>
    <row r="21" spans="1:14" x14ac:dyDescent="0.25">
      <c r="A21" s="18"/>
      <c r="B21" s="1"/>
      <c r="C21" s="1"/>
      <c r="D21" s="19"/>
      <c r="E21" s="19"/>
      <c r="F21" s="25"/>
      <c r="G21" s="20"/>
      <c r="H21" s="21"/>
      <c r="I21" s="21"/>
      <c r="J21" s="21"/>
      <c r="K21" s="20"/>
      <c r="L21" s="20"/>
      <c r="M21" s="20"/>
      <c r="N21" s="22">
        <f t="shared" si="0"/>
        <v>0</v>
      </c>
    </row>
    <row r="22" spans="1:14" x14ac:dyDescent="0.25">
      <c r="A22" s="18"/>
      <c r="B22" s="1"/>
      <c r="C22" s="1"/>
      <c r="D22" s="19"/>
      <c r="E22" s="19"/>
      <c r="F22" s="25"/>
      <c r="G22" s="20"/>
      <c r="H22" s="21"/>
      <c r="I22" s="21"/>
      <c r="J22" s="21"/>
      <c r="K22" s="20"/>
      <c r="L22" s="20"/>
      <c r="M22" s="20"/>
      <c r="N22" s="22">
        <f t="shared" si="0"/>
        <v>0</v>
      </c>
    </row>
    <row r="23" spans="1:14" x14ac:dyDescent="0.25">
      <c r="A23" s="18"/>
      <c r="B23" s="1"/>
      <c r="C23" s="1"/>
      <c r="D23" s="19"/>
      <c r="E23" s="19"/>
      <c r="F23" s="25"/>
      <c r="G23" s="20"/>
      <c r="H23" s="21"/>
      <c r="I23" s="21"/>
      <c r="J23" s="21"/>
      <c r="K23" s="20"/>
      <c r="L23" s="20"/>
      <c r="M23" s="20"/>
      <c r="N23" s="22">
        <f t="shared" si="0"/>
        <v>0</v>
      </c>
    </row>
    <row r="24" spans="1:14" x14ac:dyDescent="0.25">
      <c r="A24" s="18"/>
      <c r="B24" s="1"/>
      <c r="C24" s="1"/>
      <c r="D24" s="19"/>
      <c r="E24" s="19"/>
      <c r="F24" s="25"/>
      <c r="G24" s="20"/>
      <c r="H24" s="21"/>
      <c r="I24" s="21"/>
      <c r="J24" s="21"/>
      <c r="K24" s="20"/>
      <c r="L24" s="20"/>
      <c r="M24" s="20"/>
      <c r="N24" s="22">
        <f t="shared" si="0"/>
        <v>0</v>
      </c>
    </row>
    <row r="25" spans="1:14" x14ac:dyDescent="0.25">
      <c r="A25" s="18"/>
      <c r="B25" s="1"/>
      <c r="C25" s="1"/>
      <c r="D25" s="19"/>
      <c r="E25" s="19"/>
      <c r="F25" s="25"/>
      <c r="G25" s="20"/>
      <c r="H25" s="21"/>
      <c r="I25" s="21"/>
      <c r="J25" s="21"/>
      <c r="K25" s="20"/>
      <c r="L25" s="20"/>
      <c r="M25" s="20"/>
      <c r="N25" s="22">
        <f t="shared" si="0"/>
        <v>0</v>
      </c>
    </row>
    <row r="26" spans="1:14" x14ac:dyDescent="0.25">
      <c r="A26" s="26"/>
      <c r="B26" s="1"/>
      <c r="C26" s="1"/>
      <c r="D26" s="19"/>
      <c r="E26" s="19"/>
      <c r="F26" s="25"/>
      <c r="G26" s="20"/>
      <c r="H26" s="21"/>
      <c r="I26" s="21"/>
      <c r="J26" s="21"/>
      <c r="K26" s="20"/>
      <c r="L26" s="20"/>
      <c r="M26" s="20"/>
      <c r="N26" s="22">
        <f t="shared" si="0"/>
        <v>0</v>
      </c>
    </row>
    <row r="27" spans="1:14" x14ac:dyDescent="0.25">
      <c r="A27" s="26"/>
      <c r="B27" s="1"/>
      <c r="C27" s="1"/>
      <c r="D27" s="19"/>
      <c r="E27" s="19"/>
      <c r="F27" s="25"/>
      <c r="G27" s="20"/>
      <c r="H27" s="21"/>
      <c r="I27" s="21"/>
      <c r="J27" s="21"/>
      <c r="K27" s="20"/>
      <c r="L27" s="20"/>
      <c r="M27" s="20"/>
      <c r="N27" s="22">
        <f>G27+I27</f>
        <v>0</v>
      </c>
    </row>
    <row r="28" spans="1:14" x14ac:dyDescent="0.25">
      <c r="A28" s="26"/>
      <c r="B28" s="1"/>
      <c r="C28" s="19"/>
      <c r="D28" s="19"/>
      <c r="E28" s="19"/>
      <c r="F28" s="25"/>
      <c r="G28" s="20"/>
      <c r="H28" s="21"/>
      <c r="I28" s="21"/>
      <c r="J28" s="21"/>
      <c r="K28" s="20"/>
      <c r="L28" s="20"/>
      <c r="M28" s="20"/>
      <c r="N28" s="22">
        <f>G28+I28</f>
        <v>0</v>
      </c>
    </row>
    <row r="29" spans="1:14" x14ac:dyDescent="0.25">
      <c r="A29" s="26"/>
      <c r="B29" s="1"/>
      <c r="C29" s="1"/>
      <c r="D29" s="19"/>
      <c r="E29" s="19"/>
      <c r="F29" s="25"/>
      <c r="G29" s="20"/>
      <c r="H29" s="21"/>
      <c r="I29" s="21"/>
      <c r="J29" s="21"/>
      <c r="K29" s="20"/>
      <c r="L29" s="20"/>
      <c r="M29" s="20"/>
      <c r="N29" s="22">
        <f t="shared" si="0"/>
        <v>0</v>
      </c>
    </row>
    <row r="30" spans="1:14" x14ac:dyDescent="0.25">
      <c r="A30" s="26"/>
      <c r="B30" s="1"/>
      <c r="C30" s="1"/>
      <c r="D30" s="19"/>
      <c r="E30" s="19"/>
      <c r="F30" s="25"/>
      <c r="G30" s="20"/>
      <c r="H30" s="21"/>
      <c r="I30" s="21"/>
      <c r="J30" s="21"/>
      <c r="K30" s="20"/>
      <c r="L30" s="20"/>
      <c r="M30" s="20"/>
      <c r="N30" s="22">
        <f>G30+I30</f>
        <v>0</v>
      </c>
    </row>
    <row r="31" spans="1:14" x14ac:dyDescent="0.25">
      <c r="A31" s="26"/>
      <c r="B31" s="1"/>
      <c r="C31" s="1"/>
      <c r="D31" s="19"/>
      <c r="E31" s="19"/>
      <c r="F31" s="25"/>
      <c r="G31" s="20"/>
      <c r="H31" s="21"/>
      <c r="I31" s="21"/>
      <c r="J31" s="21"/>
      <c r="K31" s="20"/>
      <c r="L31" s="20"/>
      <c r="M31" s="20"/>
      <c r="N31" s="22">
        <f t="shared" si="0"/>
        <v>0</v>
      </c>
    </row>
    <row r="32" spans="1:14" x14ac:dyDescent="0.25">
      <c r="A32" s="26"/>
      <c r="B32" s="1"/>
      <c r="C32" s="1"/>
      <c r="D32" s="19"/>
      <c r="E32" s="19"/>
      <c r="F32" s="27"/>
      <c r="G32" s="20"/>
      <c r="H32" s="21"/>
      <c r="I32" s="21"/>
      <c r="J32" s="21"/>
      <c r="K32" s="20"/>
      <c r="L32" s="20"/>
      <c r="M32" s="20"/>
      <c r="N32" s="22">
        <f>SUM(N6:N31)</f>
        <v>6070</v>
      </c>
    </row>
    <row r="33" spans="1:14" x14ac:dyDescent="0.25">
      <c r="A33" s="227" t="s">
        <v>21</v>
      </c>
      <c r="B33" s="228"/>
      <c r="C33" s="28"/>
      <c r="D33" s="28"/>
      <c r="E33" s="28"/>
      <c r="F33" s="29"/>
      <c r="G33" s="20">
        <f>SUM(G6:G32)</f>
        <v>3270</v>
      </c>
      <c r="H33" s="30"/>
      <c r="I33" s="31">
        <f>SUM(I6:I32)</f>
        <v>2800</v>
      </c>
      <c r="J33" s="31">
        <f>SUM(J6:J32)</f>
        <v>6070</v>
      </c>
      <c r="K33" s="31">
        <f>SUM(K6:K32)</f>
        <v>0</v>
      </c>
      <c r="L33" s="31">
        <f>SUM(L6:L32)</f>
        <v>0</v>
      </c>
      <c r="M33" s="31">
        <f>SUM(M6:M32)</f>
        <v>0</v>
      </c>
      <c r="N33" s="22">
        <f t="shared" ref="N33" si="1">G33+I33</f>
        <v>6070</v>
      </c>
    </row>
    <row r="34" spans="1:14" x14ac:dyDescent="0.25">
      <c r="A34" s="1"/>
      <c r="B34" s="1"/>
      <c r="C34" s="1"/>
      <c r="D34" s="19"/>
      <c r="E34" s="1"/>
      <c r="F34" s="1"/>
      <c r="G34" s="32"/>
      <c r="H34" s="33" t="s">
        <v>22</v>
      </c>
      <c r="I34" s="34"/>
      <c r="J34" s="35"/>
      <c r="K34" s="36"/>
      <c r="L34" s="28"/>
      <c r="M34" s="35"/>
      <c r="N34" s="32"/>
    </row>
    <row r="35" spans="1:14" x14ac:dyDescent="0.25">
      <c r="A35" s="227" t="s">
        <v>23</v>
      </c>
      <c r="B35" s="228"/>
      <c r="C35" s="1"/>
      <c r="D35" s="19"/>
      <c r="E35" s="13" t="s">
        <v>24</v>
      </c>
      <c r="F35" s="202"/>
      <c r="G35" s="38"/>
      <c r="H35" s="39"/>
      <c r="I35" s="39"/>
      <c r="J35" s="39"/>
      <c r="K35" s="39"/>
      <c r="L35" s="43"/>
      <c r="M35" s="39"/>
      <c r="N35" s="40"/>
    </row>
    <row r="36" spans="1:14" x14ac:dyDescent="0.25">
      <c r="A36" s="227" t="s">
        <v>25</v>
      </c>
      <c r="B36" s="228"/>
      <c r="C36" s="41"/>
      <c r="D36" s="1"/>
      <c r="E36" s="234">
        <v>545</v>
      </c>
      <c r="F36" s="235"/>
      <c r="G36" s="42"/>
      <c r="H36" s="43"/>
      <c r="I36" s="43"/>
      <c r="J36" s="43"/>
      <c r="K36" s="43"/>
      <c r="M36" s="43"/>
      <c r="N36" s="44"/>
    </row>
    <row r="37" spans="1:14" x14ac:dyDescent="0.25">
      <c r="A37" s="227" t="s">
        <v>26</v>
      </c>
      <c r="B37" s="228"/>
      <c r="C37" s="45"/>
      <c r="D37" s="1"/>
      <c r="E37" s="1"/>
      <c r="F37" s="200"/>
      <c r="G37" s="42"/>
      <c r="H37" s="43"/>
      <c r="I37" s="43"/>
      <c r="J37" s="43"/>
      <c r="K37" s="43"/>
      <c r="L37" s="43"/>
      <c r="M37" s="43"/>
      <c r="N37" s="44"/>
    </row>
    <row r="38" spans="1:14" x14ac:dyDescent="0.25">
      <c r="A38" s="229"/>
      <c r="B38" s="230"/>
      <c r="C38" s="20">
        <f>C37*E36</f>
        <v>0</v>
      </c>
      <c r="D38" s="1"/>
      <c r="E38" s="1"/>
      <c r="F38" s="200"/>
      <c r="G38" s="42"/>
      <c r="H38" s="43"/>
      <c r="I38" s="43"/>
      <c r="J38" s="43"/>
      <c r="K38" s="43"/>
      <c r="L38" s="43"/>
      <c r="M38" s="43"/>
      <c r="N38" s="44"/>
    </row>
    <row r="39" spans="1:14" x14ac:dyDescent="0.25">
      <c r="A39" s="227" t="s">
        <v>27</v>
      </c>
      <c r="B39" s="228"/>
      <c r="C39" s="31">
        <v>6070</v>
      </c>
      <c r="D39" s="1"/>
      <c r="E39" s="1"/>
      <c r="F39" s="200"/>
      <c r="G39" s="42"/>
      <c r="H39" s="43"/>
      <c r="I39" s="43"/>
      <c r="J39" s="43"/>
      <c r="K39" s="43"/>
      <c r="L39" s="43"/>
      <c r="M39" s="43"/>
      <c r="N39" s="44"/>
    </row>
    <row r="40" spans="1:14" x14ac:dyDescent="0.25">
      <c r="A40" s="227" t="s">
        <v>20</v>
      </c>
      <c r="B40" s="228"/>
      <c r="C40" s="20">
        <f>(C38+C39)</f>
        <v>6070</v>
      </c>
      <c r="D40" s="1"/>
      <c r="E40" s="1"/>
      <c r="F40" s="200"/>
      <c r="G40" s="47"/>
      <c r="H40" s="48"/>
      <c r="I40" s="48"/>
      <c r="J40" s="48"/>
      <c r="K40" s="48"/>
      <c r="L40" s="48"/>
      <c r="M40" s="48"/>
      <c r="N40" s="49"/>
    </row>
  </sheetData>
  <mergeCells count="10">
    <mergeCell ref="H4:I4"/>
    <mergeCell ref="A33:B33"/>
    <mergeCell ref="A35:B35"/>
    <mergeCell ref="A36:B36"/>
    <mergeCell ref="E36:F36"/>
    <mergeCell ref="A37:B37"/>
    <mergeCell ref="A38:B38"/>
    <mergeCell ref="A39:B39"/>
    <mergeCell ref="A40:B40"/>
    <mergeCell ref="B3:C3"/>
  </mergeCells>
  <pageMargins left="0.7" right="0.7" top="0.75" bottom="0.75" header="0.3" footer="0.3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58</vt:i4>
      </vt:variant>
    </vt:vector>
  </HeadingPairs>
  <TitlesOfParts>
    <vt:vector size="116" baseType="lpstr">
      <vt:lpstr>ABRIL 30 PM</vt:lpstr>
      <vt:lpstr>ABRIL 30 AM</vt:lpstr>
      <vt:lpstr>ABRIL 29 PM</vt:lpstr>
      <vt:lpstr>ABRIL 29 AM</vt:lpstr>
      <vt:lpstr>ABRIL 28 PM</vt:lpstr>
      <vt:lpstr>ABRIL 28 AM</vt:lpstr>
      <vt:lpstr>ABRIL 27 PM</vt:lpstr>
      <vt:lpstr>ABRIL 27 AM</vt:lpstr>
      <vt:lpstr>ABRIL 26 PM</vt:lpstr>
      <vt:lpstr>ABRIL 26 AM</vt:lpstr>
      <vt:lpstr>ABRIL 25 AM</vt:lpstr>
      <vt:lpstr>ABRIL 24 PM</vt:lpstr>
      <vt:lpstr>ABRIL 24 AM</vt:lpstr>
      <vt:lpstr>ABRIL 23 PM</vt:lpstr>
      <vt:lpstr>ABRIL 23 AM</vt:lpstr>
      <vt:lpstr>ABRIL 22 PM</vt:lpstr>
      <vt:lpstr>ABRIL 22 AM</vt:lpstr>
      <vt:lpstr>ABRIL 21 PM</vt:lpstr>
      <vt:lpstr>ABRIL 21 AM</vt:lpstr>
      <vt:lpstr>ABRIL 20 PM</vt:lpstr>
      <vt:lpstr>ABRIL 20 AM</vt:lpstr>
      <vt:lpstr>ABRIL 19 PM</vt:lpstr>
      <vt:lpstr>ABRIL 19 AM</vt:lpstr>
      <vt:lpstr>ABRIL 18 PM</vt:lpstr>
      <vt:lpstr>ABRIL 18 AM </vt:lpstr>
      <vt:lpstr>ABRIL 17 PM</vt:lpstr>
      <vt:lpstr>ABRIL 17 AM</vt:lpstr>
      <vt:lpstr>ABRIL 16 PM </vt:lpstr>
      <vt:lpstr>ABRIL 16 AM</vt:lpstr>
      <vt:lpstr>ABRIL 15 PM</vt:lpstr>
      <vt:lpstr>ABRIL 15 AM</vt:lpstr>
      <vt:lpstr>ABRIL 14 PM</vt:lpstr>
      <vt:lpstr>ABRIL 14 AM </vt:lpstr>
      <vt:lpstr>ABRIL 13 PM</vt:lpstr>
      <vt:lpstr>ABRIL 13 AM</vt:lpstr>
      <vt:lpstr>ABRIL 12 PM</vt:lpstr>
      <vt:lpstr>ABRIL 12 AM</vt:lpstr>
      <vt:lpstr>ABRIL 11 PM</vt:lpstr>
      <vt:lpstr>ABRIL 11 AM</vt:lpstr>
      <vt:lpstr>ABRIL 10 PM</vt:lpstr>
      <vt:lpstr>ABRIL 10 AM</vt:lpstr>
      <vt:lpstr>ABRIL 9 PM</vt:lpstr>
      <vt:lpstr>ABRIL 9 AM</vt:lpstr>
      <vt:lpstr>ABRIL 8 PM</vt:lpstr>
      <vt:lpstr>ABRIL 8 AM</vt:lpstr>
      <vt:lpstr>ABRIL 7 PM</vt:lpstr>
      <vt:lpstr>ABRIL 7 AM</vt:lpstr>
      <vt:lpstr>ABRIL 6 PM</vt:lpstr>
      <vt:lpstr>ABRIL 6 AM</vt:lpstr>
      <vt:lpstr>ABRIL 5 PM</vt:lpstr>
      <vt:lpstr>ABRIL 5 AM</vt:lpstr>
      <vt:lpstr>ABRIL 4 PM</vt:lpstr>
      <vt:lpstr>ABRIL 4 AM</vt:lpstr>
      <vt:lpstr>ABRIL 3 AM</vt:lpstr>
      <vt:lpstr>ABRIL 2 PM</vt:lpstr>
      <vt:lpstr>ABRIL 2 AM</vt:lpstr>
      <vt:lpstr>ABRIL 1 PM</vt:lpstr>
      <vt:lpstr>ABRIL 1 AM</vt:lpstr>
      <vt:lpstr>'ABRIL 1 AM'!Área_de_impresión</vt:lpstr>
      <vt:lpstr>'ABRIL 1 PM'!Área_de_impresión</vt:lpstr>
      <vt:lpstr>'ABRIL 10 AM'!Área_de_impresión</vt:lpstr>
      <vt:lpstr>'ABRIL 10 PM'!Área_de_impresión</vt:lpstr>
      <vt:lpstr>'ABRIL 11 AM'!Área_de_impresión</vt:lpstr>
      <vt:lpstr>'ABRIL 11 PM'!Área_de_impresión</vt:lpstr>
      <vt:lpstr>'ABRIL 12 AM'!Área_de_impresión</vt:lpstr>
      <vt:lpstr>'ABRIL 12 PM'!Área_de_impresión</vt:lpstr>
      <vt:lpstr>'ABRIL 13 AM'!Área_de_impresión</vt:lpstr>
      <vt:lpstr>'ABRIL 13 PM'!Área_de_impresión</vt:lpstr>
      <vt:lpstr>'ABRIL 14 AM '!Área_de_impresión</vt:lpstr>
      <vt:lpstr>'ABRIL 14 PM'!Área_de_impresión</vt:lpstr>
      <vt:lpstr>'ABRIL 15 AM'!Área_de_impresión</vt:lpstr>
      <vt:lpstr>'ABRIL 15 PM'!Área_de_impresión</vt:lpstr>
      <vt:lpstr>'ABRIL 16 AM'!Área_de_impresión</vt:lpstr>
      <vt:lpstr>'ABRIL 16 PM '!Área_de_impresión</vt:lpstr>
      <vt:lpstr>'ABRIL 17 AM'!Área_de_impresión</vt:lpstr>
      <vt:lpstr>'ABRIL 17 PM'!Área_de_impresión</vt:lpstr>
      <vt:lpstr>'ABRIL 18 AM '!Área_de_impresión</vt:lpstr>
      <vt:lpstr>'ABRIL 18 PM'!Área_de_impresión</vt:lpstr>
      <vt:lpstr>'ABRIL 19 AM'!Área_de_impresión</vt:lpstr>
      <vt:lpstr>'ABRIL 19 PM'!Área_de_impresión</vt:lpstr>
      <vt:lpstr>'ABRIL 2 AM'!Área_de_impresión</vt:lpstr>
      <vt:lpstr>'ABRIL 2 PM'!Área_de_impresión</vt:lpstr>
      <vt:lpstr>'ABRIL 20 AM'!Área_de_impresión</vt:lpstr>
      <vt:lpstr>'ABRIL 20 PM'!Área_de_impresión</vt:lpstr>
      <vt:lpstr>'ABRIL 21 AM'!Área_de_impresión</vt:lpstr>
      <vt:lpstr>'ABRIL 21 PM'!Área_de_impresión</vt:lpstr>
      <vt:lpstr>'ABRIL 22 AM'!Área_de_impresión</vt:lpstr>
      <vt:lpstr>'ABRIL 22 PM'!Área_de_impresión</vt:lpstr>
      <vt:lpstr>'ABRIL 23 AM'!Área_de_impresión</vt:lpstr>
      <vt:lpstr>'ABRIL 23 PM'!Área_de_impresión</vt:lpstr>
      <vt:lpstr>'ABRIL 24 AM'!Área_de_impresión</vt:lpstr>
      <vt:lpstr>'ABRIL 24 PM'!Área_de_impresión</vt:lpstr>
      <vt:lpstr>'ABRIL 25 AM'!Área_de_impresión</vt:lpstr>
      <vt:lpstr>'ABRIL 26 AM'!Área_de_impresión</vt:lpstr>
      <vt:lpstr>'ABRIL 26 PM'!Área_de_impresión</vt:lpstr>
      <vt:lpstr>'ABRIL 27 AM'!Área_de_impresión</vt:lpstr>
      <vt:lpstr>'ABRIL 27 PM'!Área_de_impresión</vt:lpstr>
      <vt:lpstr>'ABRIL 28 AM'!Área_de_impresión</vt:lpstr>
      <vt:lpstr>'ABRIL 28 PM'!Área_de_impresión</vt:lpstr>
      <vt:lpstr>'ABRIL 29 AM'!Área_de_impresión</vt:lpstr>
      <vt:lpstr>'ABRIL 29 PM'!Área_de_impresión</vt:lpstr>
      <vt:lpstr>'ABRIL 3 AM'!Área_de_impresión</vt:lpstr>
      <vt:lpstr>'ABRIL 30 AM'!Área_de_impresión</vt:lpstr>
      <vt:lpstr>'ABRIL 30 PM'!Área_de_impresión</vt:lpstr>
      <vt:lpstr>'ABRIL 4 AM'!Área_de_impresión</vt:lpstr>
      <vt:lpstr>'ABRIL 4 PM'!Área_de_impresión</vt:lpstr>
      <vt:lpstr>'ABRIL 5 AM'!Área_de_impresión</vt:lpstr>
      <vt:lpstr>'ABRIL 5 PM'!Área_de_impresión</vt:lpstr>
      <vt:lpstr>'ABRIL 6 AM'!Área_de_impresión</vt:lpstr>
      <vt:lpstr>'ABRIL 6 PM'!Área_de_impresión</vt:lpstr>
      <vt:lpstr>'ABRIL 7 AM'!Área_de_impresión</vt:lpstr>
      <vt:lpstr>'ABRIL 7 PM'!Área_de_impresión</vt:lpstr>
      <vt:lpstr>'ABRIL 8 AM'!Área_de_impresión</vt:lpstr>
      <vt:lpstr>'ABRIL 8 PM'!Área_de_impresión</vt:lpstr>
      <vt:lpstr>'ABRIL 9 AM'!Área_de_impresión</vt:lpstr>
      <vt:lpstr>'ABRIL 9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2014-05-08T17:05:07Z</dcterms:modified>
</cp:coreProperties>
</file>