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9320" windowHeight="8130" firstSheet="50" activeTab="51"/>
  </bookViews>
  <sheets>
    <sheet name="AGOSTO 31 PM" sheetId="62" r:id="rId1"/>
    <sheet name="AGOSTO 31 AM" sheetId="61" r:id="rId2"/>
    <sheet name="AGOSTO 30 PM" sheetId="60" r:id="rId3"/>
    <sheet name="AGOSTO 30 AM " sheetId="59" r:id="rId4"/>
    <sheet name="AGOSTO 29 PM" sheetId="58" r:id="rId5"/>
    <sheet name="AGOSTO 29 AM " sheetId="57" r:id="rId6"/>
    <sheet name="AGOSTO 28 PM" sheetId="56" r:id="rId7"/>
    <sheet name="AGOSTO 28 AM" sheetId="55" r:id="rId8"/>
    <sheet name="AGOSTO 27 PM" sheetId="54" r:id="rId9"/>
    <sheet name="AGOSTO 27 AM" sheetId="53" r:id="rId10"/>
    <sheet name="AGOSTO 26 PM" sheetId="52" r:id="rId11"/>
    <sheet name="AGOSTO 26 AM" sheetId="51" r:id="rId12"/>
    <sheet name="AGOSTO 25 PM" sheetId="50" r:id="rId13"/>
    <sheet name="AGOSTO 25 AM" sheetId="49" r:id="rId14"/>
    <sheet name="AGOSTO 24 PM" sheetId="48" r:id="rId15"/>
    <sheet name="AGOSTO 24 AM " sheetId="47" r:id="rId16"/>
    <sheet name="AGOSTO 23 PM" sheetId="46" r:id="rId17"/>
    <sheet name="AGOSTO 23 AM " sheetId="45" r:id="rId18"/>
    <sheet name="AGOSTO 22 PM" sheetId="44" r:id="rId19"/>
    <sheet name="AGOSTO 22 AM " sheetId="43" r:id="rId20"/>
    <sheet name="AGOSTO 21 PM" sheetId="42" r:id="rId21"/>
    <sheet name="AGOSTO 21 AM" sheetId="41" r:id="rId22"/>
    <sheet name="AGOSTO 20 PM" sheetId="40" r:id="rId23"/>
    <sheet name="AGOSTO 20 AM " sheetId="39" r:id="rId24"/>
    <sheet name="AGOSTO 19  PM" sheetId="38" r:id="rId25"/>
    <sheet name="AGOSTO 19 AM" sheetId="37" r:id="rId26"/>
    <sheet name="AGOSTO 18 PM " sheetId="36" r:id="rId27"/>
    <sheet name="AGOSTO 18 AM" sheetId="35" r:id="rId28"/>
    <sheet name="AGOSTO 17 PM" sheetId="34" r:id="rId29"/>
    <sheet name="AGOSTO 17 AM" sheetId="33" r:id="rId30"/>
    <sheet name="AGOSTO 16 PM" sheetId="32" r:id="rId31"/>
    <sheet name="AGOSTO 16 AM" sheetId="31" r:id="rId32"/>
    <sheet name="AGOSTO 15 PM " sheetId="30" r:id="rId33"/>
    <sheet name="AGOSTO 15 AM" sheetId="29" r:id="rId34"/>
    <sheet name="AGOSTO 14 PM" sheetId="28" r:id="rId35"/>
    <sheet name="AGOSTO 14 AM" sheetId="27" r:id="rId36"/>
    <sheet name="AGOSTO 13 PM" sheetId="26" r:id="rId37"/>
    <sheet name="AGOSTO 13 AM " sheetId="25" r:id="rId38"/>
    <sheet name="AGOSTO 12 PM" sheetId="24" r:id="rId39"/>
    <sheet name="AGOSTO 12 AM " sheetId="23" r:id="rId40"/>
    <sheet name="AGOSTO 11 PM" sheetId="22" r:id="rId41"/>
    <sheet name="AGOSTO 11 AM" sheetId="21" r:id="rId42"/>
    <sheet name="AGOSTO 10 PM" sheetId="20" r:id="rId43"/>
    <sheet name="AGOSTO 10 AM " sheetId="19" r:id="rId44"/>
    <sheet name="AGOSTO 09 PM" sheetId="18" r:id="rId45"/>
    <sheet name="AGOSTO 09 AM " sheetId="17" r:id="rId46"/>
    <sheet name="AGOSTO 08 PM" sheetId="16" r:id="rId47"/>
    <sheet name="AGOSTO 08 AM " sheetId="15" r:id="rId48"/>
    <sheet name="AGOSTO 07 PM" sheetId="14" r:id="rId49"/>
    <sheet name="AGOSTO 07 AM" sheetId="13" r:id="rId50"/>
    <sheet name="AGOSTO 06 PM" sheetId="12" r:id="rId51"/>
    <sheet name="AGOSTO 06 AM" sheetId="11" r:id="rId52"/>
    <sheet name="AGOSTO 05 PM" sheetId="10" r:id="rId53"/>
    <sheet name="AGOSTO 05 AM " sheetId="9" r:id="rId54"/>
    <sheet name="AGOSTO 04 PM" sheetId="8" r:id="rId55"/>
    <sheet name="AGOSTO 04 AM" sheetId="7" r:id="rId56"/>
    <sheet name="AGOSTO 03 PM" sheetId="6" r:id="rId57"/>
    <sheet name="AGOSTO 03 AM " sheetId="5" r:id="rId58"/>
    <sheet name="AGOSTO 02 PM " sheetId="4" r:id="rId59"/>
    <sheet name="AGOSTO 02 AM" sheetId="3" r:id="rId60"/>
    <sheet name="AGOSTO 01 PM" sheetId="2" r:id="rId61"/>
    <sheet name="AGOSTO 01 AM " sheetId="1" r:id="rId62"/>
  </sheets>
  <definedNames>
    <definedName name="_xlnm.Print_Area" localSheetId="61">'AGOSTO 01 AM '!$A$1:$N$37</definedName>
    <definedName name="_xlnm.Print_Area" localSheetId="60">'AGOSTO 01 PM'!$A$1:$N$37</definedName>
    <definedName name="_xlnm.Print_Area" localSheetId="59">'AGOSTO 02 AM'!$A$1:$N$37</definedName>
    <definedName name="_xlnm.Print_Area" localSheetId="58">'AGOSTO 02 PM '!$A$1:$N$37</definedName>
    <definedName name="_xlnm.Print_Area" localSheetId="57">'AGOSTO 03 AM '!$A$1:$N$37</definedName>
    <definedName name="_xlnm.Print_Area" localSheetId="56">'AGOSTO 03 PM'!$A$1:$N$37</definedName>
    <definedName name="_xlnm.Print_Area" localSheetId="55">'AGOSTO 04 AM'!$A$1:$N$37</definedName>
    <definedName name="_xlnm.Print_Area" localSheetId="54">'AGOSTO 04 PM'!$A$1:$N$37</definedName>
    <definedName name="_xlnm.Print_Area" localSheetId="53">'AGOSTO 05 AM '!$A$1:$N$37</definedName>
    <definedName name="_xlnm.Print_Area" localSheetId="52">'AGOSTO 05 PM'!$A$1:$N$37</definedName>
    <definedName name="_xlnm.Print_Area" localSheetId="51">'AGOSTO 06 AM'!$A$1:$N$37</definedName>
    <definedName name="_xlnm.Print_Area" localSheetId="50">'AGOSTO 06 PM'!$A$1:$N$37</definedName>
    <definedName name="_xlnm.Print_Area" localSheetId="49">'AGOSTO 07 AM'!$A$1:$N$37</definedName>
    <definedName name="_xlnm.Print_Area" localSheetId="48">'AGOSTO 07 PM'!$A$1:$N$38</definedName>
    <definedName name="_xlnm.Print_Area" localSheetId="47">'AGOSTO 08 AM '!$A$1:$N$37</definedName>
    <definedName name="_xlnm.Print_Area" localSheetId="46">'AGOSTO 08 PM'!$A$1:$N$37</definedName>
    <definedName name="_xlnm.Print_Area" localSheetId="45">'AGOSTO 09 AM '!$A$1:$N$37</definedName>
    <definedName name="_xlnm.Print_Area" localSheetId="44">'AGOSTO 09 PM'!$A$1:$N$36</definedName>
    <definedName name="_xlnm.Print_Area" localSheetId="43">'AGOSTO 10 AM '!$A$1:$N$35</definedName>
    <definedName name="_xlnm.Print_Area" localSheetId="42">'AGOSTO 10 PM'!$A$1:$N$36</definedName>
    <definedName name="_xlnm.Print_Area" localSheetId="41">'AGOSTO 11 AM'!$A$1:$N$36</definedName>
    <definedName name="_xlnm.Print_Area" localSheetId="40">'AGOSTO 11 PM'!$A$1:$N$36</definedName>
    <definedName name="_xlnm.Print_Area" localSheetId="39">'AGOSTO 12 AM '!$A$1:$N$36</definedName>
    <definedName name="_xlnm.Print_Area" localSheetId="38">'AGOSTO 12 PM'!$A$1:$N$36</definedName>
    <definedName name="_xlnm.Print_Area" localSheetId="37">'AGOSTO 13 AM '!$A$1:$N$36</definedName>
    <definedName name="_xlnm.Print_Area" localSheetId="36">'AGOSTO 13 PM'!$A$1:$N$36</definedName>
    <definedName name="_xlnm.Print_Area" localSheetId="35">'AGOSTO 14 AM'!$A$1:$N$36</definedName>
    <definedName name="_xlnm.Print_Area" localSheetId="34">'AGOSTO 14 PM'!$A$1:$N$36</definedName>
    <definedName name="_xlnm.Print_Area" localSheetId="33">'AGOSTO 15 AM'!$A$1:$N$37</definedName>
    <definedName name="_xlnm.Print_Area" localSheetId="32">'AGOSTO 15 PM '!$A$1:$N$36</definedName>
    <definedName name="_xlnm.Print_Area" localSheetId="31">'AGOSTO 16 AM'!$A$1:$N$36</definedName>
    <definedName name="_xlnm.Print_Area" localSheetId="30">'AGOSTO 16 PM'!$A$1:$N$36</definedName>
    <definedName name="_xlnm.Print_Area" localSheetId="29">'AGOSTO 17 AM'!$A$1:$N$36</definedName>
    <definedName name="_xlnm.Print_Area" localSheetId="28">'AGOSTO 17 PM'!$A$1:$N$36</definedName>
    <definedName name="_xlnm.Print_Area" localSheetId="27">'AGOSTO 18 AM'!$A$1:$N$36</definedName>
    <definedName name="_xlnm.Print_Area" localSheetId="26">'AGOSTO 18 PM '!$A$1:$N$36</definedName>
    <definedName name="_xlnm.Print_Area" localSheetId="24">'AGOSTO 19  PM'!$A$1:$N$36</definedName>
    <definedName name="_xlnm.Print_Area" localSheetId="25">'AGOSTO 19 AM'!$A$1:$N$36</definedName>
    <definedName name="_xlnm.Print_Area" localSheetId="23">'AGOSTO 20 AM '!$A$1:$N$36</definedName>
    <definedName name="_xlnm.Print_Area" localSheetId="22">'AGOSTO 20 PM'!$A$1:$N$36</definedName>
    <definedName name="_xlnm.Print_Area" localSheetId="21">'AGOSTO 21 AM'!$A$1:$N$36</definedName>
    <definedName name="_xlnm.Print_Area" localSheetId="20">'AGOSTO 21 PM'!$A$1:$N$37</definedName>
    <definedName name="_xlnm.Print_Area" localSheetId="19">'AGOSTO 22 AM '!$A$1:$N$37</definedName>
    <definedName name="_xlnm.Print_Area" localSheetId="18">'AGOSTO 22 PM'!$A$1:$N$37</definedName>
    <definedName name="_xlnm.Print_Area" localSheetId="17">'AGOSTO 23 AM '!$A$1:$N$37</definedName>
    <definedName name="_xlnm.Print_Area" localSheetId="16">'AGOSTO 23 PM'!$A$1:$N$37</definedName>
    <definedName name="_xlnm.Print_Area" localSheetId="15">'AGOSTO 24 AM '!$A$1:$N$37</definedName>
    <definedName name="_xlnm.Print_Area" localSheetId="14">'AGOSTO 24 PM'!$A$1:$N$37</definedName>
    <definedName name="_xlnm.Print_Area" localSheetId="13">'AGOSTO 25 AM'!$A$1:$N$37</definedName>
    <definedName name="_xlnm.Print_Area" localSheetId="12">'AGOSTO 25 PM'!$A$1:$N$37</definedName>
    <definedName name="_xlnm.Print_Area" localSheetId="11">'AGOSTO 26 AM'!$A$1:$N$37</definedName>
    <definedName name="_xlnm.Print_Area" localSheetId="10">'AGOSTO 26 PM'!$A$1:$N$37</definedName>
    <definedName name="_xlnm.Print_Area" localSheetId="9">'AGOSTO 27 AM'!$A$1:$N$37</definedName>
    <definedName name="_xlnm.Print_Area" localSheetId="8">'AGOSTO 27 PM'!$A$1:$N$37</definedName>
    <definedName name="_xlnm.Print_Area" localSheetId="7">'AGOSTO 28 AM'!$A$1:$N$38</definedName>
    <definedName name="_xlnm.Print_Area" localSheetId="6">'AGOSTO 28 PM'!$A$1:$N$37</definedName>
    <definedName name="_xlnm.Print_Area" localSheetId="5">'AGOSTO 29 AM '!$A$1:$N$37</definedName>
    <definedName name="_xlnm.Print_Area" localSheetId="4">'AGOSTO 29 PM'!$A$1:$N$37</definedName>
    <definedName name="_xlnm.Print_Area" localSheetId="3">'AGOSTO 30 AM '!$A$1:$N$37</definedName>
    <definedName name="_xlnm.Print_Area" localSheetId="2">'AGOSTO 30 PM'!$A$1:$N$37</definedName>
    <definedName name="_xlnm.Print_Area" localSheetId="1">'AGOSTO 31 AM'!$A$1:$N$37</definedName>
    <definedName name="_xlnm.Print_Area" localSheetId="0">'AGOSTO 31 PM'!$A$1:$N$37</definedName>
  </definedNames>
  <calcPr calcId="144525"/>
</workbook>
</file>

<file path=xl/calcChain.xml><?xml version="1.0" encoding="utf-8"?>
<calcChain xmlns="http://schemas.openxmlformats.org/spreadsheetml/2006/main">
  <c r="C35" i="62" l="1"/>
  <c r="C37" i="62" s="1"/>
  <c r="M30" i="62"/>
  <c r="L30" i="62"/>
  <c r="K30" i="62"/>
  <c r="J30" i="62"/>
  <c r="I30" i="62"/>
  <c r="G30" i="62"/>
  <c r="N30" i="62" s="1"/>
  <c r="N28" i="62"/>
  <c r="N27" i="62"/>
  <c r="N26" i="62"/>
  <c r="N25" i="62"/>
  <c r="N24" i="62"/>
  <c r="N23" i="62"/>
  <c r="N22" i="62"/>
  <c r="N21" i="62"/>
  <c r="N20" i="62"/>
  <c r="N19" i="62"/>
  <c r="N18" i="62"/>
  <c r="N17" i="62"/>
  <c r="N16" i="62"/>
  <c r="N15" i="62"/>
  <c r="N14" i="62"/>
  <c r="N13" i="62"/>
  <c r="N12" i="62"/>
  <c r="N11" i="62"/>
  <c r="N10" i="62"/>
  <c r="N9" i="62"/>
  <c r="N8" i="62"/>
  <c r="N7" i="62"/>
  <c r="N6" i="62"/>
  <c r="N29" i="62" s="1"/>
  <c r="C35" i="61"/>
  <c r="C37" i="61" s="1"/>
  <c r="M30" i="61"/>
  <c r="L30" i="61"/>
  <c r="K30" i="61"/>
  <c r="J30" i="61"/>
  <c r="I30" i="61"/>
  <c r="G30" i="61"/>
  <c r="N30" i="61" s="1"/>
  <c r="N28" i="61"/>
  <c r="N27" i="61"/>
  <c r="N26" i="61"/>
  <c r="N25" i="61"/>
  <c r="N24" i="61"/>
  <c r="N23" i="61"/>
  <c r="N22" i="61"/>
  <c r="N21" i="61"/>
  <c r="N20" i="61"/>
  <c r="N19" i="61"/>
  <c r="N18" i="61"/>
  <c r="N17" i="61"/>
  <c r="N16" i="61"/>
  <c r="N15" i="61"/>
  <c r="N14" i="61"/>
  <c r="N13" i="61"/>
  <c r="N12" i="61"/>
  <c r="N11" i="61"/>
  <c r="N10" i="61"/>
  <c r="N9" i="61"/>
  <c r="N8" i="61"/>
  <c r="N7" i="61"/>
  <c r="N6" i="61"/>
  <c r="N29" i="61" s="1"/>
  <c r="C35" i="60" l="1"/>
  <c r="C37" i="60" s="1"/>
  <c r="M30" i="60"/>
  <c r="L30" i="60"/>
  <c r="K30" i="60"/>
  <c r="J30" i="60"/>
  <c r="I30" i="60"/>
  <c r="G30" i="60"/>
  <c r="N30" i="60" s="1"/>
  <c r="N28" i="60"/>
  <c r="N27" i="60"/>
  <c r="N26" i="60"/>
  <c r="N25" i="60"/>
  <c r="N24" i="60"/>
  <c r="N23" i="60"/>
  <c r="N22" i="60"/>
  <c r="N21" i="60"/>
  <c r="N20" i="60"/>
  <c r="N19" i="60"/>
  <c r="N18" i="60"/>
  <c r="N17" i="60"/>
  <c r="N16" i="60"/>
  <c r="N15" i="60"/>
  <c r="N14" i="60"/>
  <c r="N13" i="60"/>
  <c r="N12" i="60"/>
  <c r="N11" i="60"/>
  <c r="N10" i="60"/>
  <c r="N9" i="60"/>
  <c r="N8" i="60"/>
  <c r="N7" i="60"/>
  <c r="N6" i="60"/>
  <c r="N29" i="60" s="1"/>
  <c r="C35" i="59"/>
  <c r="C37" i="59" s="1"/>
  <c r="M30" i="59"/>
  <c r="L30" i="59"/>
  <c r="K30" i="59"/>
  <c r="J30" i="59"/>
  <c r="I30" i="59"/>
  <c r="G30" i="59"/>
  <c r="N30" i="59" s="1"/>
  <c r="N28" i="59"/>
  <c r="N27" i="59"/>
  <c r="N26" i="59"/>
  <c r="N25" i="59"/>
  <c r="N24" i="59"/>
  <c r="N23" i="59"/>
  <c r="N22" i="59"/>
  <c r="N21" i="59"/>
  <c r="N20" i="59"/>
  <c r="N19" i="59"/>
  <c r="N18" i="59"/>
  <c r="N17" i="59"/>
  <c r="N16" i="59"/>
  <c r="N15" i="59"/>
  <c r="N14" i="59"/>
  <c r="N13" i="59"/>
  <c r="N12" i="59"/>
  <c r="N11" i="59"/>
  <c r="N10" i="59"/>
  <c r="N9" i="59"/>
  <c r="N8" i="59"/>
  <c r="N7" i="59"/>
  <c r="N6" i="59"/>
  <c r="N29" i="59" s="1"/>
  <c r="C35" i="58" l="1"/>
  <c r="C37" i="58" s="1"/>
  <c r="M30" i="58"/>
  <c r="L30" i="58"/>
  <c r="K30" i="58"/>
  <c r="J30" i="58"/>
  <c r="I30" i="58"/>
  <c r="G30" i="58"/>
  <c r="N30" i="58" s="1"/>
  <c r="N28" i="58"/>
  <c r="N27" i="58"/>
  <c r="N26" i="58"/>
  <c r="N25" i="58"/>
  <c r="N24" i="58"/>
  <c r="N23" i="58"/>
  <c r="N22" i="58"/>
  <c r="N21" i="58"/>
  <c r="N20" i="58"/>
  <c r="N19" i="58"/>
  <c r="N18" i="58"/>
  <c r="N17" i="58"/>
  <c r="N16" i="58"/>
  <c r="N15" i="58"/>
  <c r="N14" i="58"/>
  <c r="N13" i="58"/>
  <c r="N12" i="58"/>
  <c r="N11" i="58"/>
  <c r="N10" i="58"/>
  <c r="N9" i="58"/>
  <c r="N8" i="58"/>
  <c r="N7" i="58"/>
  <c r="N6" i="58"/>
  <c r="N29" i="58" s="1"/>
  <c r="C35" i="57" l="1"/>
  <c r="C37" i="57" s="1"/>
  <c r="M30" i="57"/>
  <c r="L30" i="57"/>
  <c r="K30" i="57"/>
  <c r="J30" i="57"/>
  <c r="I30" i="57"/>
  <c r="G30" i="57"/>
  <c r="N30" i="57" s="1"/>
  <c r="N28" i="57"/>
  <c r="N27" i="57"/>
  <c r="N26" i="57"/>
  <c r="N25" i="57"/>
  <c r="N24" i="57"/>
  <c r="N23" i="57"/>
  <c r="N22" i="57"/>
  <c r="N21" i="57"/>
  <c r="N20" i="57"/>
  <c r="N19" i="57"/>
  <c r="N18" i="57"/>
  <c r="N17" i="57"/>
  <c r="N16" i="57"/>
  <c r="N15" i="57"/>
  <c r="N14" i="57"/>
  <c r="N13" i="57"/>
  <c r="N12" i="57"/>
  <c r="N11" i="57"/>
  <c r="N10" i="57"/>
  <c r="N9" i="57"/>
  <c r="N8" i="57"/>
  <c r="N7" i="57"/>
  <c r="N6" i="57"/>
  <c r="N29" i="57" s="1"/>
  <c r="C35" i="56"/>
  <c r="C37" i="56" s="1"/>
  <c r="M30" i="56"/>
  <c r="L30" i="56"/>
  <c r="K30" i="56"/>
  <c r="J30" i="56"/>
  <c r="I30" i="56"/>
  <c r="G30" i="56"/>
  <c r="N30" i="56" s="1"/>
  <c r="N28" i="56"/>
  <c r="N27" i="56"/>
  <c r="N26" i="56"/>
  <c r="N25" i="56"/>
  <c r="N24" i="56"/>
  <c r="N23" i="56"/>
  <c r="N22" i="56"/>
  <c r="N21" i="56"/>
  <c r="N20" i="56"/>
  <c r="N19" i="56"/>
  <c r="N18" i="56"/>
  <c r="N17" i="56"/>
  <c r="N16" i="56"/>
  <c r="N15" i="56"/>
  <c r="N14" i="56"/>
  <c r="N13" i="56"/>
  <c r="N12" i="56"/>
  <c r="N11" i="56"/>
  <c r="N10" i="56"/>
  <c r="N9" i="56"/>
  <c r="N8" i="56"/>
  <c r="N7" i="56"/>
  <c r="N6" i="56"/>
  <c r="N29" i="56" s="1"/>
  <c r="C35" i="55" l="1"/>
  <c r="C37" i="55" s="1"/>
  <c r="M30" i="55"/>
  <c r="L30" i="55"/>
  <c r="K30" i="55"/>
  <c r="J30" i="55"/>
  <c r="I30" i="55"/>
  <c r="G30" i="55"/>
  <c r="N30" i="55" s="1"/>
  <c r="N28" i="55"/>
  <c r="N27" i="55"/>
  <c r="N26" i="55"/>
  <c r="N25" i="55"/>
  <c r="N24" i="55"/>
  <c r="N23" i="55"/>
  <c r="N22" i="55"/>
  <c r="N21" i="55"/>
  <c r="N20" i="55"/>
  <c r="N19" i="55"/>
  <c r="N18" i="55"/>
  <c r="N17" i="55"/>
  <c r="N16" i="55"/>
  <c r="N15" i="55"/>
  <c r="N14" i="55"/>
  <c r="N13" i="55"/>
  <c r="N12" i="55"/>
  <c r="N11" i="55"/>
  <c r="N10" i="55"/>
  <c r="N9" i="55"/>
  <c r="N8" i="55"/>
  <c r="N7" i="55"/>
  <c r="N6" i="55"/>
  <c r="N29" i="55" s="1"/>
  <c r="C35" i="54"/>
  <c r="C37" i="54" s="1"/>
  <c r="M30" i="54"/>
  <c r="L30" i="54"/>
  <c r="K30" i="54"/>
  <c r="J30" i="54"/>
  <c r="I30" i="54"/>
  <c r="G30" i="54"/>
  <c r="N30" i="54" s="1"/>
  <c r="N28" i="54"/>
  <c r="N27" i="54"/>
  <c r="N26" i="54"/>
  <c r="N25" i="54"/>
  <c r="N24" i="54"/>
  <c r="N23" i="54"/>
  <c r="N22" i="54"/>
  <c r="N21" i="54"/>
  <c r="N20" i="54"/>
  <c r="N19" i="54"/>
  <c r="N18" i="54"/>
  <c r="N17" i="54"/>
  <c r="N16" i="54"/>
  <c r="N15" i="54"/>
  <c r="N14" i="54"/>
  <c r="N13" i="54"/>
  <c r="N12" i="54"/>
  <c r="N11" i="54"/>
  <c r="N10" i="54"/>
  <c r="N9" i="54"/>
  <c r="N8" i="54"/>
  <c r="N7" i="54"/>
  <c r="N6" i="54"/>
  <c r="N29" i="54" s="1"/>
  <c r="C35" i="53" l="1"/>
  <c r="C37" i="53" s="1"/>
  <c r="M30" i="53"/>
  <c r="L30" i="53"/>
  <c r="K30" i="53"/>
  <c r="J30" i="53"/>
  <c r="I30" i="53"/>
  <c r="G30" i="53"/>
  <c r="N30" i="53" s="1"/>
  <c r="N28" i="53"/>
  <c r="N27" i="53"/>
  <c r="N26" i="53"/>
  <c r="N25" i="53"/>
  <c r="N24" i="53"/>
  <c r="N23" i="53"/>
  <c r="N22" i="53"/>
  <c r="N21" i="53"/>
  <c r="N20" i="53"/>
  <c r="N19" i="53"/>
  <c r="N18" i="53"/>
  <c r="N17" i="53"/>
  <c r="N16" i="53"/>
  <c r="N15" i="53"/>
  <c r="N14" i="53"/>
  <c r="N13" i="53"/>
  <c r="N12" i="53"/>
  <c r="N11" i="53"/>
  <c r="N10" i="53"/>
  <c r="N9" i="53"/>
  <c r="N8" i="53"/>
  <c r="N7" i="53"/>
  <c r="N6" i="53"/>
  <c r="N29" i="53" s="1"/>
  <c r="C35" i="52" l="1"/>
  <c r="C37" i="52" s="1"/>
  <c r="M30" i="52"/>
  <c r="L30" i="52"/>
  <c r="K30" i="52"/>
  <c r="J30" i="52"/>
  <c r="I30" i="52"/>
  <c r="G30" i="52"/>
  <c r="N30" i="52" s="1"/>
  <c r="N28" i="52"/>
  <c r="N27" i="52"/>
  <c r="N26" i="52"/>
  <c r="N25" i="52"/>
  <c r="N24" i="52"/>
  <c r="N23" i="52"/>
  <c r="N22" i="52"/>
  <c r="N21" i="52"/>
  <c r="N20" i="52"/>
  <c r="N19" i="52"/>
  <c r="N18" i="52"/>
  <c r="N17" i="52"/>
  <c r="N16" i="52"/>
  <c r="N15" i="52"/>
  <c r="N14" i="52"/>
  <c r="N13" i="52"/>
  <c r="N12" i="52"/>
  <c r="N11" i="52"/>
  <c r="N10" i="52"/>
  <c r="N9" i="52"/>
  <c r="N8" i="52"/>
  <c r="N7" i="52"/>
  <c r="N6" i="52"/>
  <c r="N29" i="52" s="1"/>
  <c r="C35" i="51" l="1"/>
  <c r="C37" i="51" s="1"/>
  <c r="M30" i="51"/>
  <c r="L30" i="51"/>
  <c r="K30" i="51"/>
  <c r="J30" i="51"/>
  <c r="I30" i="51"/>
  <c r="G30" i="51"/>
  <c r="N30" i="51" s="1"/>
  <c r="N28" i="51"/>
  <c r="N27" i="51"/>
  <c r="N26" i="51"/>
  <c r="N25" i="51"/>
  <c r="N24" i="51"/>
  <c r="N23" i="51"/>
  <c r="N22" i="51"/>
  <c r="N21" i="51"/>
  <c r="N20" i="51"/>
  <c r="N19" i="51"/>
  <c r="N18" i="51"/>
  <c r="N17" i="51"/>
  <c r="N16" i="51"/>
  <c r="N15" i="51"/>
  <c r="N14" i="51"/>
  <c r="N13" i="51"/>
  <c r="N12" i="51"/>
  <c r="N11" i="51"/>
  <c r="N10" i="51"/>
  <c r="N9" i="51"/>
  <c r="N8" i="51"/>
  <c r="N7" i="51"/>
  <c r="N6" i="51"/>
  <c r="N29" i="51" s="1"/>
  <c r="C35" i="50"/>
  <c r="C37" i="50" s="1"/>
  <c r="M30" i="50"/>
  <c r="L30" i="50"/>
  <c r="K30" i="50"/>
  <c r="J30" i="50"/>
  <c r="I30" i="50"/>
  <c r="G30" i="50"/>
  <c r="N30" i="50" s="1"/>
  <c r="N28" i="50"/>
  <c r="N27" i="50"/>
  <c r="N26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7" i="50"/>
  <c r="N6" i="50"/>
  <c r="N29" i="50" s="1"/>
  <c r="C35" i="49" l="1"/>
  <c r="C37" i="49" s="1"/>
  <c r="M30" i="49"/>
  <c r="L30" i="49"/>
  <c r="K30" i="49"/>
  <c r="J30" i="49"/>
  <c r="I30" i="49"/>
  <c r="G30" i="49"/>
  <c r="N30" i="49" s="1"/>
  <c r="N28" i="49"/>
  <c r="N27" i="49"/>
  <c r="N26" i="49"/>
  <c r="N25" i="49"/>
  <c r="N24" i="49"/>
  <c r="N23" i="49"/>
  <c r="N22" i="49"/>
  <c r="N21" i="49"/>
  <c r="N20" i="49"/>
  <c r="N19" i="49"/>
  <c r="N18" i="49"/>
  <c r="N17" i="49"/>
  <c r="N16" i="49"/>
  <c r="N15" i="49"/>
  <c r="N14" i="49"/>
  <c r="N13" i="49"/>
  <c r="N12" i="49"/>
  <c r="N11" i="49"/>
  <c r="N10" i="49"/>
  <c r="N9" i="49"/>
  <c r="N8" i="49"/>
  <c r="N7" i="49"/>
  <c r="N6" i="49"/>
  <c r="N29" i="49" s="1"/>
  <c r="C35" i="48" l="1"/>
  <c r="C37" i="48" s="1"/>
  <c r="M30" i="48"/>
  <c r="L30" i="48"/>
  <c r="K30" i="48"/>
  <c r="J30" i="48"/>
  <c r="I30" i="48"/>
  <c r="G30" i="48"/>
  <c r="N30" i="48" s="1"/>
  <c r="N28" i="48"/>
  <c r="N27" i="48"/>
  <c r="N26" i="48"/>
  <c r="N25" i="48"/>
  <c r="N24" i="48"/>
  <c r="N23" i="48"/>
  <c r="N22" i="48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29" i="48" s="1"/>
  <c r="C35" i="47"/>
  <c r="C37" i="47" s="1"/>
  <c r="M30" i="47"/>
  <c r="L30" i="47"/>
  <c r="K30" i="47"/>
  <c r="J30" i="47"/>
  <c r="I30" i="47"/>
  <c r="G30" i="47"/>
  <c r="N30" i="47" s="1"/>
  <c r="N28" i="47"/>
  <c r="N27" i="47"/>
  <c r="N26" i="47"/>
  <c r="N25" i="47"/>
  <c r="N24" i="47"/>
  <c r="N23" i="47"/>
  <c r="N22" i="47"/>
  <c r="N21" i="47"/>
  <c r="N20" i="47"/>
  <c r="N19" i="47"/>
  <c r="N18" i="47"/>
  <c r="N17" i="47"/>
  <c r="N16" i="47"/>
  <c r="N15" i="47"/>
  <c r="N14" i="47"/>
  <c r="N13" i="47"/>
  <c r="N12" i="47"/>
  <c r="N11" i="47"/>
  <c r="N10" i="47"/>
  <c r="N9" i="47"/>
  <c r="N8" i="47"/>
  <c r="N7" i="47"/>
  <c r="N6" i="47"/>
  <c r="N29" i="47" s="1"/>
  <c r="C35" i="46"/>
  <c r="C37" i="46" s="1"/>
  <c r="M30" i="46"/>
  <c r="L30" i="46"/>
  <c r="K30" i="46"/>
  <c r="J30" i="46"/>
  <c r="I30" i="46"/>
  <c r="G30" i="46"/>
  <c r="N30" i="46" s="1"/>
  <c r="N28" i="46"/>
  <c r="N27" i="46"/>
  <c r="N26" i="46"/>
  <c r="N25" i="46"/>
  <c r="N24" i="46"/>
  <c r="N23" i="46"/>
  <c r="N22" i="46"/>
  <c r="N21" i="46"/>
  <c r="N20" i="46"/>
  <c r="N19" i="46"/>
  <c r="N18" i="46"/>
  <c r="N17" i="46"/>
  <c r="N16" i="46"/>
  <c r="N15" i="46"/>
  <c r="N14" i="46"/>
  <c r="N13" i="46"/>
  <c r="N12" i="46"/>
  <c r="N11" i="46"/>
  <c r="N10" i="46"/>
  <c r="N9" i="46"/>
  <c r="N8" i="46"/>
  <c r="N7" i="46"/>
  <c r="N6" i="46"/>
  <c r="N29" i="46" s="1"/>
  <c r="N8" i="43"/>
  <c r="N8" i="44"/>
  <c r="N8" i="42"/>
  <c r="N8" i="45"/>
  <c r="C35" i="45"/>
  <c r="C37" i="45" s="1"/>
  <c r="M30" i="45"/>
  <c r="L30" i="45"/>
  <c r="K30" i="45"/>
  <c r="J30" i="45"/>
  <c r="I30" i="45"/>
  <c r="G30" i="45"/>
  <c r="N30" i="45" s="1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10" i="45"/>
  <c r="N9" i="45"/>
  <c r="N7" i="45"/>
  <c r="N6" i="45"/>
  <c r="N29" i="45" s="1"/>
  <c r="C35" i="44"/>
  <c r="C35" i="43"/>
  <c r="C37" i="44"/>
  <c r="M30" i="44"/>
  <c r="L30" i="44"/>
  <c r="K30" i="44"/>
  <c r="J30" i="44"/>
  <c r="I30" i="44"/>
  <c r="G30" i="44"/>
  <c r="N30" i="44" s="1"/>
  <c r="N28" i="44"/>
  <c r="N27" i="44"/>
  <c r="N26" i="44"/>
  <c r="N25" i="44"/>
  <c r="N24" i="44"/>
  <c r="N23" i="44"/>
  <c r="N22" i="44"/>
  <c r="N21" i="44"/>
  <c r="N20" i="44"/>
  <c r="N19" i="44"/>
  <c r="N18" i="44"/>
  <c r="N17" i="44"/>
  <c r="N16" i="44"/>
  <c r="N15" i="44"/>
  <c r="N14" i="44"/>
  <c r="N13" i="44"/>
  <c r="N12" i="44"/>
  <c r="N11" i="44"/>
  <c r="N10" i="44"/>
  <c r="N9" i="44"/>
  <c r="N7" i="44"/>
  <c r="N6" i="44"/>
  <c r="N29" i="44" s="1"/>
  <c r="C37" i="43" l="1"/>
  <c r="M30" i="43"/>
  <c r="L30" i="43"/>
  <c r="K30" i="43"/>
  <c r="J30" i="43"/>
  <c r="I30" i="43"/>
  <c r="G30" i="43"/>
  <c r="N30" i="43" s="1"/>
  <c r="N28" i="43"/>
  <c r="N27" i="43"/>
  <c r="N26" i="43"/>
  <c r="N25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N7" i="43"/>
  <c r="N6" i="43"/>
  <c r="N29" i="43" s="1"/>
  <c r="C35" i="42" l="1"/>
  <c r="C37" i="42" s="1"/>
  <c r="M30" i="42"/>
  <c r="L30" i="42"/>
  <c r="K30" i="42"/>
  <c r="J30" i="42"/>
  <c r="I30" i="42"/>
  <c r="G30" i="42"/>
  <c r="N30" i="42" s="1"/>
  <c r="N28" i="42"/>
  <c r="N27" i="42"/>
  <c r="N26" i="42"/>
  <c r="N25" i="42"/>
  <c r="N24" i="42"/>
  <c r="N23" i="42"/>
  <c r="N22" i="42"/>
  <c r="N21" i="42"/>
  <c r="N20" i="42"/>
  <c r="N19" i="42"/>
  <c r="N18" i="42"/>
  <c r="N17" i="42"/>
  <c r="N16" i="42"/>
  <c r="N15" i="42"/>
  <c r="N14" i="42"/>
  <c r="N13" i="42"/>
  <c r="N12" i="42"/>
  <c r="N11" i="42"/>
  <c r="N10" i="42"/>
  <c r="N9" i="42"/>
  <c r="N7" i="42"/>
  <c r="N6" i="42"/>
  <c r="N29" i="42" s="1"/>
  <c r="C34" i="41" l="1"/>
  <c r="C36" i="41" s="1"/>
  <c r="M29" i="41"/>
  <c r="L29" i="41"/>
  <c r="K29" i="41"/>
  <c r="J29" i="41"/>
  <c r="I29" i="41"/>
  <c r="G29" i="41"/>
  <c r="N29" i="41" s="1"/>
  <c r="N27" i="41"/>
  <c r="N26" i="41"/>
  <c r="N25" i="41"/>
  <c r="N24" i="41"/>
  <c r="N23" i="41"/>
  <c r="N22" i="41"/>
  <c r="N21" i="41"/>
  <c r="N20" i="41"/>
  <c r="N19" i="41"/>
  <c r="N18" i="41"/>
  <c r="N17" i="41"/>
  <c r="N16" i="41"/>
  <c r="N15" i="41"/>
  <c r="N14" i="41"/>
  <c r="N13" i="41"/>
  <c r="N12" i="41"/>
  <c r="N11" i="41"/>
  <c r="N10" i="41"/>
  <c r="N9" i="41"/>
  <c r="N8" i="41"/>
  <c r="N7" i="41"/>
  <c r="N6" i="41"/>
  <c r="N28" i="41" s="1"/>
  <c r="C34" i="40"/>
  <c r="C36" i="40" s="1"/>
  <c r="M29" i="40"/>
  <c r="L29" i="40"/>
  <c r="K29" i="40"/>
  <c r="J29" i="40"/>
  <c r="I29" i="40"/>
  <c r="G29" i="40"/>
  <c r="N29" i="40" s="1"/>
  <c r="N27" i="40"/>
  <c r="N26" i="40"/>
  <c r="N25" i="40"/>
  <c r="N24" i="40"/>
  <c r="N23" i="40"/>
  <c r="N22" i="40"/>
  <c r="N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7" i="40"/>
  <c r="N6" i="40"/>
  <c r="N28" i="40" s="1"/>
  <c r="C34" i="39" l="1"/>
  <c r="C36" i="39" s="1"/>
  <c r="M29" i="39"/>
  <c r="L29" i="39"/>
  <c r="K29" i="39"/>
  <c r="J29" i="39"/>
  <c r="I29" i="39"/>
  <c r="G29" i="39"/>
  <c r="N29" i="39" s="1"/>
  <c r="N27" i="39"/>
  <c r="N26" i="39"/>
  <c r="N25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28" i="39" s="1"/>
  <c r="C34" i="38" l="1"/>
  <c r="C36" i="38" s="1"/>
  <c r="M29" i="38"/>
  <c r="L29" i="38"/>
  <c r="K29" i="38"/>
  <c r="J29" i="38"/>
  <c r="I29" i="38"/>
  <c r="G29" i="38"/>
  <c r="N29" i="38" s="1"/>
  <c r="N27" i="38"/>
  <c r="N26" i="38"/>
  <c r="N25" i="38"/>
  <c r="N24" i="38"/>
  <c r="N23" i="38"/>
  <c r="N22" i="38"/>
  <c r="N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7" i="38"/>
  <c r="N6" i="38"/>
  <c r="N28" i="38" s="1"/>
  <c r="C34" i="37" l="1"/>
  <c r="C36" i="37" s="1"/>
  <c r="M29" i="37"/>
  <c r="L29" i="37"/>
  <c r="K29" i="37"/>
  <c r="J29" i="37"/>
  <c r="I29" i="37"/>
  <c r="G29" i="37"/>
  <c r="N29" i="37" s="1"/>
  <c r="N27" i="37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N6" i="37"/>
  <c r="N28" i="37" s="1"/>
  <c r="C34" i="36"/>
  <c r="C36" i="36" s="1"/>
  <c r="M29" i="36"/>
  <c r="L29" i="36"/>
  <c r="K29" i="36"/>
  <c r="J29" i="36"/>
  <c r="I29" i="36"/>
  <c r="G29" i="36"/>
  <c r="N29" i="36" s="1"/>
  <c r="N27" i="36"/>
  <c r="N26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N8" i="36"/>
  <c r="N7" i="36"/>
  <c r="N6" i="36"/>
  <c r="N28" i="36" s="1"/>
  <c r="C34" i="35" l="1"/>
  <c r="C36" i="35" s="1"/>
  <c r="M29" i="35"/>
  <c r="L29" i="35"/>
  <c r="K29" i="35"/>
  <c r="J29" i="35"/>
  <c r="I29" i="35"/>
  <c r="G29" i="35"/>
  <c r="N29" i="35" s="1"/>
  <c r="N27" i="35"/>
  <c r="N26" i="35"/>
  <c r="N25" i="35"/>
  <c r="N24" i="35"/>
  <c r="N23" i="35"/>
  <c r="N22" i="35"/>
  <c r="N21" i="35"/>
  <c r="N20" i="35"/>
  <c r="N19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N6" i="35"/>
  <c r="N28" i="35" s="1"/>
  <c r="C34" i="34" l="1"/>
  <c r="C36" i="34" s="1"/>
  <c r="M29" i="34"/>
  <c r="L29" i="34"/>
  <c r="K29" i="34"/>
  <c r="J29" i="34"/>
  <c r="I29" i="34"/>
  <c r="G29" i="34"/>
  <c r="N29" i="34" s="1"/>
  <c r="N27" i="34"/>
  <c r="N26" i="34"/>
  <c r="N25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N9" i="34"/>
  <c r="N8" i="34"/>
  <c r="N7" i="34"/>
  <c r="N6" i="34"/>
  <c r="N28" i="34" s="1"/>
  <c r="C34" i="33" l="1"/>
  <c r="C36" i="33" s="1"/>
  <c r="M29" i="33"/>
  <c r="L29" i="33"/>
  <c r="K29" i="33"/>
  <c r="J29" i="33"/>
  <c r="I29" i="33"/>
  <c r="G29" i="33"/>
  <c r="N29" i="33" s="1"/>
  <c r="N27" i="33"/>
  <c r="N26" i="33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28" i="33" s="1"/>
  <c r="C34" i="32" l="1"/>
  <c r="C36" i="32" s="1"/>
  <c r="M29" i="32"/>
  <c r="L29" i="32"/>
  <c r="K29" i="32"/>
  <c r="J29" i="32"/>
  <c r="I29" i="32"/>
  <c r="G29" i="32"/>
  <c r="N29" i="32" s="1"/>
  <c r="N27" i="32"/>
  <c r="N26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28" i="32" s="1"/>
  <c r="C34" i="31"/>
  <c r="C36" i="31" s="1"/>
  <c r="M29" i="31"/>
  <c r="L29" i="31"/>
  <c r="K29" i="31"/>
  <c r="J29" i="31"/>
  <c r="I29" i="31"/>
  <c r="G29" i="31"/>
  <c r="N29" i="31" s="1"/>
  <c r="N27" i="31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28" i="31" s="1"/>
  <c r="C34" i="30" l="1"/>
  <c r="C36" i="30" s="1"/>
  <c r="M29" i="30"/>
  <c r="L29" i="30"/>
  <c r="K29" i="30"/>
  <c r="J29" i="30"/>
  <c r="I29" i="30"/>
  <c r="G29" i="30"/>
  <c r="N29" i="30" s="1"/>
  <c r="N27" i="30"/>
  <c r="N26" i="30"/>
  <c r="N25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N9" i="30"/>
  <c r="N8" i="30"/>
  <c r="N7" i="30"/>
  <c r="N6" i="30"/>
  <c r="N28" i="30" s="1"/>
  <c r="C34" i="29"/>
  <c r="C36" i="29" s="1"/>
  <c r="M29" i="29"/>
  <c r="L29" i="29"/>
  <c r="K29" i="29"/>
  <c r="J29" i="29"/>
  <c r="I29" i="29"/>
  <c r="G29" i="29"/>
  <c r="N29" i="29" s="1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9" i="29"/>
  <c r="N8" i="29"/>
  <c r="N7" i="29"/>
  <c r="N6" i="29"/>
  <c r="N28" i="29" s="1"/>
  <c r="C34" i="28" l="1"/>
  <c r="C36" i="28" s="1"/>
  <c r="M29" i="28"/>
  <c r="L29" i="28"/>
  <c r="K29" i="28"/>
  <c r="J29" i="28"/>
  <c r="I29" i="28"/>
  <c r="G29" i="28"/>
  <c r="N29" i="28" s="1"/>
  <c r="N27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N28" i="28" s="1"/>
  <c r="C34" i="27" l="1"/>
  <c r="C36" i="27" s="1"/>
  <c r="M29" i="27"/>
  <c r="L29" i="27"/>
  <c r="K29" i="27"/>
  <c r="J29" i="27"/>
  <c r="I29" i="27"/>
  <c r="G29" i="27"/>
  <c r="N29" i="27" s="1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N9" i="27"/>
  <c r="N8" i="27"/>
  <c r="N7" i="27"/>
  <c r="N6" i="27"/>
  <c r="N28" i="27" s="1"/>
  <c r="C34" i="26" l="1"/>
  <c r="M29" i="26" l="1"/>
  <c r="L29" i="26"/>
  <c r="K29" i="26"/>
  <c r="J29" i="26"/>
  <c r="I29" i="26"/>
  <c r="G29" i="26"/>
  <c r="N29" i="26" s="1"/>
  <c r="N27" i="26"/>
  <c r="N26" i="26"/>
  <c r="N25" i="26"/>
  <c r="N24" i="26"/>
  <c r="N23" i="26"/>
  <c r="N22" i="26"/>
  <c r="N21" i="26"/>
  <c r="N20" i="26"/>
  <c r="N19" i="26"/>
  <c r="N18" i="26"/>
  <c r="N17" i="26"/>
  <c r="N16" i="26"/>
  <c r="N15" i="26"/>
  <c r="N14" i="26"/>
  <c r="N13" i="26"/>
  <c r="N12" i="26"/>
  <c r="N11" i="26"/>
  <c r="N10" i="26"/>
  <c r="N9" i="26"/>
  <c r="N8" i="26"/>
  <c r="N7" i="26"/>
  <c r="N6" i="26"/>
  <c r="N28" i="26" s="1"/>
  <c r="C36" i="25" l="1"/>
  <c r="M29" i="25"/>
  <c r="L29" i="25"/>
  <c r="K29" i="25"/>
  <c r="J29" i="25"/>
  <c r="I29" i="25"/>
  <c r="G29" i="25"/>
  <c r="N29" i="25" s="1"/>
  <c r="N27" i="25"/>
  <c r="N26" i="25"/>
  <c r="N25" i="25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N7" i="25"/>
  <c r="N6" i="25"/>
  <c r="N28" i="25" s="1"/>
  <c r="C36" i="24" l="1"/>
  <c r="M29" i="24"/>
  <c r="L29" i="24"/>
  <c r="K29" i="24"/>
  <c r="J29" i="24"/>
  <c r="I29" i="24"/>
  <c r="G29" i="24"/>
  <c r="N29" i="24" s="1"/>
  <c r="N27" i="24"/>
  <c r="N26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28" i="24" s="1"/>
  <c r="C36" i="23" l="1"/>
  <c r="M29" i="23"/>
  <c r="L29" i="23"/>
  <c r="K29" i="23"/>
  <c r="J29" i="23"/>
  <c r="I29" i="23"/>
  <c r="G29" i="23"/>
  <c r="N29" i="23" s="1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N7" i="23"/>
  <c r="N6" i="23"/>
  <c r="N28" i="23" s="1"/>
  <c r="C36" i="22" l="1"/>
  <c r="M29" i="22"/>
  <c r="L29" i="22"/>
  <c r="K29" i="22"/>
  <c r="J29" i="22"/>
  <c r="I29" i="22"/>
  <c r="G29" i="22"/>
  <c r="N29" i="22" s="1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8" i="22"/>
  <c r="N7" i="22"/>
  <c r="N6" i="22"/>
  <c r="N28" i="22" s="1"/>
  <c r="C36" i="21" l="1"/>
  <c r="M29" i="21"/>
  <c r="L29" i="21"/>
  <c r="K29" i="21"/>
  <c r="J29" i="21"/>
  <c r="I29" i="21"/>
  <c r="G29" i="21"/>
  <c r="N29" i="21" s="1"/>
  <c r="N27" i="21"/>
  <c r="N26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N28" i="21" s="1"/>
  <c r="C36" i="20" l="1"/>
  <c r="M29" i="20"/>
  <c r="L29" i="20"/>
  <c r="K29" i="20"/>
  <c r="J29" i="20"/>
  <c r="I29" i="20"/>
  <c r="G29" i="20"/>
  <c r="N29" i="20" s="1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N28" i="20" s="1"/>
  <c r="C36" i="19" l="1"/>
  <c r="M29" i="19"/>
  <c r="L29" i="19"/>
  <c r="K29" i="19"/>
  <c r="J29" i="19"/>
  <c r="I29" i="19"/>
  <c r="G29" i="19"/>
  <c r="N29" i="19" s="1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28" i="19" s="1"/>
  <c r="C34" i="18" l="1"/>
  <c r="C36" i="18" s="1"/>
  <c r="M29" i="18"/>
  <c r="L29" i="18"/>
  <c r="K29" i="18"/>
  <c r="J29" i="18"/>
  <c r="I29" i="18"/>
  <c r="G29" i="18"/>
  <c r="N29" i="18" s="1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28" i="18" s="1"/>
  <c r="C35" i="17"/>
  <c r="C37" i="17" s="1"/>
  <c r="M30" i="17"/>
  <c r="L30" i="17"/>
  <c r="K30" i="17"/>
  <c r="J30" i="17"/>
  <c r="I30" i="17"/>
  <c r="G30" i="17"/>
  <c r="N30" i="17" s="1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29" i="17" s="1"/>
  <c r="C35" i="16" l="1"/>
  <c r="C37" i="16" s="1"/>
  <c r="M30" i="16"/>
  <c r="L30" i="16"/>
  <c r="K30" i="16"/>
  <c r="J30" i="16"/>
  <c r="I30" i="16"/>
  <c r="G30" i="16"/>
  <c r="N30" i="16" s="1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29" i="16" s="1"/>
  <c r="C35" i="15" l="1"/>
  <c r="C37" i="15" s="1"/>
  <c r="M30" i="15"/>
  <c r="L30" i="15"/>
  <c r="K30" i="15"/>
  <c r="J30" i="15"/>
  <c r="I30" i="15"/>
  <c r="G30" i="15"/>
  <c r="N30" i="15" s="1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29" i="15" s="1"/>
  <c r="C35" i="14"/>
  <c r="C37" i="14" s="1"/>
  <c r="M30" i="14"/>
  <c r="L30" i="14"/>
  <c r="K30" i="14"/>
  <c r="J30" i="14"/>
  <c r="I30" i="14"/>
  <c r="G30" i="14"/>
  <c r="N30" i="14" s="1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29" i="14" s="1"/>
  <c r="C35" i="13" l="1"/>
  <c r="C37" i="13" s="1"/>
  <c r="M30" i="13"/>
  <c r="L30" i="13"/>
  <c r="K30" i="13"/>
  <c r="J30" i="13"/>
  <c r="I30" i="13"/>
  <c r="G30" i="13"/>
  <c r="N30" i="13" s="1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29" i="13" s="1"/>
  <c r="C35" i="12" l="1"/>
  <c r="C37" i="12" s="1"/>
  <c r="M30" i="12"/>
  <c r="L30" i="12"/>
  <c r="K30" i="12"/>
  <c r="J30" i="12"/>
  <c r="I30" i="12"/>
  <c r="G30" i="12"/>
  <c r="N30" i="12" s="1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29" i="12" s="1"/>
  <c r="C35" i="11" l="1"/>
  <c r="C37" i="11" s="1"/>
  <c r="M30" i="11"/>
  <c r="L30" i="11"/>
  <c r="K30" i="11"/>
  <c r="J30" i="11"/>
  <c r="I30" i="11"/>
  <c r="G30" i="11"/>
  <c r="N30" i="11" s="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29" i="11" s="1"/>
  <c r="C35" i="10"/>
  <c r="C37" i="10"/>
  <c r="M30" i="10"/>
  <c r="L30" i="10"/>
  <c r="K30" i="10"/>
  <c r="J30" i="10"/>
  <c r="I30" i="10"/>
  <c r="G30" i="10"/>
  <c r="N30" i="10" s="1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29" i="10" s="1"/>
  <c r="C35" i="9"/>
  <c r="C37" i="9" s="1"/>
  <c r="M30" i="9"/>
  <c r="L30" i="9"/>
  <c r="K30" i="9"/>
  <c r="J30" i="9"/>
  <c r="I30" i="9"/>
  <c r="G30" i="9"/>
  <c r="N30" i="9" s="1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29" i="9" s="1"/>
  <c r="C35" i="8"/>
  <c r="C37" i="8" s="1"/>
  <c r="M30" i="8"/>
  <c r="L30" i="8"/>
  <c r="K30" i="8"/>
  <c r="J30" i="8"/>
  <c r="I30" i="8"/>
  <c r="G30" i="8"/>
  <c r="N30" i="8" s="1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29" i="8" s="1"/>
  <c r="C35" i="7" l="1"/>
  <c r="C37" i="7" s="1"/>
  <c r="M30" i="7"/>
  <c r="L30" i="7"/>
  <c r="K30" i="7"/>
  <c r="J30" i="7"/>
  <c r="I30" i="7"/>
  <c r="G30" i="7"/>
  <c r="N30" i="7" s="1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29" i="7" s="1"/>
  <c r="C35" i="6"/>
  <c r="C37" i="6" l="1"/>
  <c r="M30" i="6"/>
  <c r="L30" i="6"/>
  <c r="K30" i="6"/>
  <c r="J30" i="6"/>
  <c r="I30" i="6"/>
  <c r="G30" i="6"/>
  <c r="N30" i="6" s="1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29" i="6" s="1"/>
  <c r="C37" i="5"/>
  <c r="M30" i="5"/>
  <c r="L30" i="5"/>
  <c r="K30" i="5"/>
  <c r="J30" i="5"/>
  <c r="I30" i="5"/>
  <c r="G30" i="5"/>
  <c r="N30" i="5" s="1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29" i="5" s="1"/>
  <c r="C35" i="4"/>
  <c r="C37" i="4" s="1"/>
  <c r="M30" i="4"/>
  <c r="L30" i="4"/>
  <c r="K30" i="4"/>
  <c r="J30" i="4"/>
  <c r="I30" i="4"/>
  <c r="G30" i="4"/>
  <c r="N30" i="4" s="1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29" i="4" s="1"/>
  <c r="C35" i="3"/>
  <c r="C37" i="3" s="1"/>
  <c r="M30" i="3"/>
  <c r="L30" i="3"/>
  <c r="K30" i="3"/>
  <c r="J30" i="3"/>
  <c r="I30" i="3"/>
  <c r="G30" i="3"/>
  <c r="N30" i="3" s="1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29" i="3" s="1"/>
  <c r="C35" i="2"/>
  <c r="C37" i="2" s="1"/>
  <c r="M30" i="2"/>
  <c r="L30" i="2"/>
  <c r="K30" i="2"/>
  <c r="J30" i="2"/>
  <c r="I30" i="2"/>
  <c r="G30" i="2"/>
  <c r="N30" i="2" s="1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29" i="2" s="1"/>
  <c r="C35" i="1" l="1"/>
  <c r="C37" i="1" l="1"/>
  <c r="M30" i="1"/>
  <c r="L30" i="1"/>
  <c r="K30" i="1"/>
  <c r="J30" i="1"/>
  <c r="I30" i="1"/>
  <c r="G30" i="1"/>
  <c r="N30" i="1" s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29" i="1" s="1"/>
  <c r="C36" i="26"/>
</calcChain>
</file>

<file path=xl/sharedStrings.xml><?xml version="1.0" encoding="utf-8"?>
<sst xmlns="http://schemas.openxmlformats.org/spreadsheetml/2006/main" count="2637" uniqueCount="496">
  <si>
    <t xml:space="preserve"> </t>
  </si>
  <si>
    <t xml:space="preserve">        HOTEL SAN BOSCO DE LA FORTUNA S.A</t>
  </si>
  <si>
    <t>CIERRE DIARIO CAJA</t>
  </si>
  <si>
    <t xml:space="preserve">                        ENCARGADO DE RECEPCION:</t>
  </si>
  <si>
    <t>FECHA :</t>
  </si>
  <si>
    <t>SOLO TOURS- BEBIDAS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</si>
  <si>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</si>
  <si>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</si>
  <si>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</si>
  <si>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</si>
  <si>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</si>
  <si>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</si>
  <si>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</si>
  <si>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VOUCHER#</t>
  </si>
  <si>
    <t>MONTO</t>
  </si>
  <si>
    <t>EFECTIVO</t>
  </si>
  <si>
    <t>TARJETA</t>
  </si>
  <si>
    <t>CREDITO</t>
  </si>
  <si>
    <t>DEPOSITO</t>
  </si>
  <si>
    <t>TOTAL</t>
  </si>
  <si>
    <t xml:space="preserve">CO 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</si>
  <si>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</si>
  <si>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</si>
  <si>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</si>
  <si>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</si>
  <si>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</si>
  <si>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</si>
  <si>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</si>
  <si>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 xml:space="preserve">CRISTINA </t>
  </si>
  <si>
    <t xml:space="preserve">AM </t>
  </si>
  <si>
    <t xml:space="preserve">AGROCOMERCIAL DE GRECIA </t>
  </si>
  <si>
    <t xml:space="preserve">WILLIAN </t>
  </si>
  <si>
    <t>WKE</t>
  </si>
  <si>
    <t>V=5971</t>
  </si>
  <si>
    <t xml:space="preserve">MONKEY TOURS </t>
  </si>
  <si>
    <t xml:space="preserve">ADRIANA BENAVIDES </t>
  </si>
  <si>
    <t xml:space="preserve">INT </t>
  </si>
  <si>
    <t xml:space="preserve">CAROLINA </t>
  </si>
  <si>
    <t xml:space="preserve">WKN </t>
  </si>
  <si>
    <t xml:space="preserve">BEBIDAS </t>
  </si>
  <si>
    <t>CCSS</t>
  </si>
  <si>
    <t>LEANDRO-CESAR</t>
  </si>
  <si>
    <t xml:space="preserve">PM </t>
  </si>
  <si>
    <t>SUSAN ROJAS</t>
  </si>
  <si>
    <t>CORPORATIVO</t>
  </si>
  <si>
    <t>.</t>
  </si>
  <si>
    <t>LUCI</t>
  </si>
  <si>
    <t>BEBIDAS</t>
  </si>
  <si>
    <t>LEANDRO-CRISTINA</t>
  </si>
  <si>
    <t>PM</t>
  </si>
  <si>
    <t xml:space="preserve">CESAR - DANIELA </t>
  </si>
  <si>
    <t xml:space="preserve">WILJAN VAN LAARHOVEN </t>
  </si>
  <si>
    <t xml:space="preserve">UNICO TRAVEL </t>
  </si>
  <si>
    <t xml:space="preserve">KAROLINA BLANCO VALERIO </t>
  </si>
  <si>
    <t>TF</t>
  </si>
  <si>
    <t xml:space="preserve">MANUEL ALFARO </t>
  </si>
  <si>
    <t>REBECA BAEZA</t>
  </si>
  <si>
    <t>WKN</t>
  </si>
  <si>
    <t>CO CIELO AZUL</t>
  </si>
  <si>
    <t>ROBERTO ULATE</t>
  </si>
  <si>
    <t>DIANE REMILLARD</t>
  </si>
  <si>
    <t xml:space="preserve">CRISTINA - DANIELA </t>
  </si>
  <si>
    <t xml:space="preserve">MELFORD HAHN </t>
  </si>
  <si>
    <t xml:space="preserve">WKE </t>
  </si>
  <si>
    <t>V=5975</t>
  </si>
  <si>
    <t>GRUPO BLR 140727</t>
  </si>
  <si>
    <t xml:space="preserve">POTASIO K19 S.A </t>
  </si>
  <si>
    <t xml:space="preserve">FACT # 50242 SE ANULA POR ERROR AL DIGITARSE </t>
  </si>
  <si>
    <t xml:space="preserve">MAUREN F </t>
  </si>
  <si>
    <t xml:space="preserve">UNIVERSIDAD EART </t>
  </si>
  <si>
    <t>DANIELA</t>
  </si>
  <si>
    <t>LEANDRO-CÉSAR</t>
  </si>
  <si>
    <t>MARK LECKIE</t>
  </si>
  <si>
    <t>PAX ADICIONALES</t>
  </si>
  <si>
    <t>ORBITZ</t>
  </si>
  <si>
    <t>SYED AFTAB</t>
  </si>
  <si>
    <t>CO TACSA</t>
  </si>
  <si>
    <t>CO LATC</t>
  </si>
  <si>
    <t>CARLOS MONTES DE OCA</t>
  </si>
  <si>
    <t>WILLY BARRANTES</t>
  </si>
  <si>
    <t>LEANDRO</t>
  </si>
  <si>
    <t>GRUPO MILTON GUZMAN</t>
  </si>
  <si>
    <t>VESA TOURS</t>
  </si>
  <si>
    <t>GRUPO EXPLORE FCC</t>
  </si>
  <si>
    <t>FAMILIA ADAMS</t>
  </si>
  <si>
    <t>DANIELA-CÉSAR</t>
  </si>
  <si>
    <t>AM</t>
  </si>
  <si>
    <t>IVAN GONZALES</t>
  </si>
  <si>
    <t>BARCELO VIAJES SL</t>
  </si>
  <si>
    <t>WK NACIONAL</t>
  </si>
  <si>
    <t xml:space="preserve">            HOTEL SAN BOSCO DE LA FORTUNA S.A</t>
  </si>
  <si>
    <t xml:space="preserve">AMELIA GARITA CASTILLO </t>
  </si>
  <si>
    <t>GRUPO CRS TOURS</t>
  </si>
  <si>
    <t>DESAYUNOS</t>
  </si>
  <si>
    <t>BERNAL JIMENEZ</t>
  </si>
  <si>
    <t>IREMSA</t>
  </si>
  <si>
    <t>ANA GABRIELA HERNANDEZ</t>
  </si>
  <si>
    <t>INA</t>
  </si>
  <si>
    <t>CORPORACION CAEST SA</t>
  </si>
  <si>
    <t>CESAR BONILLA CHAVES</t>
  </si>
  <si>
    <t xml:space="preserve">  </t>
  </si>
  <si>
    <t>JOSE</t>
  </si>
  <si>
    <t>JEFREY</t>
  </si>
  <si>
    <t>ERIQ MARTINEZ</t>
  </si>
  <si>
    <t>CO</t>
  </si>
  <si>
    <t>ALQUILER SALA</t>
  </si>
  <si>
    <t>DANIEL</t>
  </si>
  <si>
    <t>PAGO DE AQLQUILER DE SALA ¢ 90 000, RECIBO # 366</t>
  </si>
  <si>
    <t>DANIELA-LEANDRO</t>
  </si>
  <si>
    <t>VICENTE BLANCO</t>
  </si>
  <si>
    <t>NEON NIETO</t>
  </si>
  <si>
    <t>JEFFERSON GUZMAN</t>
  </si>
  <si>
    <t>CAFÉ BRITT</t>
  </si>
  <si>
    <t>TECNICAS AGRICOLAS ALAJUELENSES SA</t>
  </si>
  <si>
    <t>MARIA EUGENIA CARVAJAL</t>
  </si>
  <si>
    <t>JOSE ELIZONDO</t>
  </si>
  <si>
    <t>AGROCOSTA</t>
  </si>
  <si>
    <t>ALVARO</t>
  </si>
  <si>
    <t>CAFÉ REY</t>
  </si>
  <si>
    <t>HENRY ROJAS</t>
  </si>
  <si>
    <t>MONKEYS TOURS</t>
  </si>
  <si>
    <t>ESTEBAN ABARCA</t>
  </si>
  <si>
    <t>MAURICIO VARGAS</t>
  </si>
  <si>
    <t>CREDOMATIC</t>
  </si>
  <si>
    <t>CARMEN DOLORES</t>
  </si>
  <si>
    <t>ASUAIRE</t>
  </si>
  <si>
    <t>FACT # 50272 NULA</t>
  </si>
  <si>
    <t>MAICOL CAMPOS</t>
  </si>
  <si>
    <t>KRISSIA OCAMPO</t>
  </si>
  <si>
    <t>ENRIQUE SEVILLA</t>
  </si>
  <si>
    <t>CO GRUPO PAMPA</t>
  </si>
  <si>
    <t>ARTURO MATOS GOMEZ</t>
  </si>
  <si>
    <r>
      <t>R</t>
    </r>
    <r>
      <rPr>
        <sz val="8"/>
        <rFont val="Book Antiqua"/>
        <family val="1"/>
      </rPr>
      <t>OSSEMARY / PHILIPPA CLEGG</t>
    </r>
  </si>
  <si>
    <t>GEERT TEIRBROODT</t>
  </si>
  <si>
    <t>PEDRO VARGAS</t>
  </si>
  <si>
    <t>LUPE</t>
  </si>
  <si>
    <t>CRISTINA - CÉSAR</t>
  </si>
  <si>
    <t>CESAR VALENCIA</t>
  </si>
  <si>
    <t>CO BAC SJ</t>
  </si>
  <si>
    <t xml:space="preserve">EVELYN ALFARO </t>
  </si>
  <si>
    <t xml:space="preserve">LUCIA CRUZ </t>
  </si>
  <si>
    <t xml:space="preserve">DORRON </t>
  </si>
  <si>
    <t>V=5978</t>
  </si>
  <si>
    <t xml:space="preserve">LUPE </t>
  </si>
  <si>
    <t>DANIELA - CÉSAR</t>
  </si>
  <si>
    <t>LAURA LEON</t>
  </si>
  <si>
    <t>CO CCSS</t>
  </si>
  <si>
    <t>JEUDY PRENDAS</t>
  </si>
  <si>
    <t>PILAR POSADA</t>
  </si>
  <si>
    <t>CO BIMBO</t>
  </si>
  <si>
    <t>WARNER</t>
  </si>
  <si>
    <t>SE ENVÍAN 3.63 COLONES DE MÁS PARA REDONDEAR A 92570 COLONES.</t>
  </si>
  <si>
    <t xml:space="preserve">DANIELA - CRISTINA </t>
  </si>
  <si>
    <t xml:space="preserve">ANN MARTINEZ </t>
  </si>
  <si>
    <t xml:space="preserve">DANIELA HIDALGO </t>
  </si>
  <si>
    <t xml:space="preserve">JASON VEGA </t>
  </si>
  <si>
    <t xml:space="preserve">SHIRLEY MORALES </t>
  </si>
  <si>
    <t xml:space="preserve">ELIZABETH BARBOZA </t>
  </si>
  <si>
    <t xml:space="preserve">DEIDEL  SANCHEZ </t>
  </si>
  <si>
    <t>AUDREY MARTIN</t>
  </si>
  <si>
    <t>FACT #50299 SE ANULÓ POR ERROR AL CONFECCIONARSE.</t>
  </si>
  <si>
    <t>YURI ALVARADO</t>
  </si>
  <si>
    <t>V=5988</t>
  </si>
  <si>
    <t>CHRISTINE FARRINGTON</t>
  </si>
  <si>
    <t>KEYLOR CHAVERRI</t>
  </si>
  <si>
    <t>FACT #50300 SE ANULÓ POR QUE SE VA A REEMBOLSAR EL DINERO AL CLIENTE.</t>
  </si>
  <si>
    <t>TOMAR EN CUENTA ESTE CIERRE COMO EL CORRECTO Y POR FAVOR DESECHAR EL QUE SE ENVÍA COMO SOBRE</t>
  </si>
  <si>
    <t>PARA EL EFECTIVO.</t>
  </si>
  <si>
    <t xml:space="preserve">CRISTINA - CESAR </t>
  </si>
  <si>
    <t xml:space="preserve">JAVIER URUÑUELA </t>
  </si>
  <si>
    <t xml:space="preserve">TF </t>
  </si>
  <si>
    <t>VALERIE BROCHER</t>
  </si>
  <si>
    <t>LEANDRO-DANIELA</t>
  </si>
  <si>
    <t>EXPLORE FCC</t>
  </si>
  <si>
    <t>MARIELA BRENES</t>
  </si>
  <si>
    <t>CRT TEAM</t>
  </si>
  <si>
    <t>JAIME GOMEZ</t>
  </si>
  <si>
    <t>BEBERLYN PALMA</t>
  </si>
  <si>
    <t>MARTA GOULA</t>
  </si>
  <si>
    <t>MAPACHE TOURS</t>
  </si>
  <si>
    <t>ARAWAK</t>
  </si>
  <si>
    <t>EXPEDIA</t>
  </si>
  <si>
    <t>RICHARD BURTON</t>
  </si>
  <si>
    <t>MICHELLE YOHO</t>
  </si>
  <si>
    <t>JOHANNA PROVOST</t>
  </si>
  <si>
    <t>MONICA VALENCIA</t>
  </si>
  <si>
    <t>FACTURA #50321 NULA POR ERROR AL DIGITAR</t>
  </si>
  <si>
    <t>HAROLD</t>
  </si>
  <si>
    <t>LEAH BEHRMANN</t>
  </si>
  <si>
    <t>DORRON BECKERMAN</t>
  </si>
  <si>
    <t xml:space="preserve">NORIA MORA </t>
  </si>
  <si>
    <t>CESAR-DANIELA</t>
  </si>
  <si>
    <t>SHIRLEY DURAN</t>
  </si>
  <si>
    <t>CO-PODER JUDICIAL</t>
  </si>
  <si>
    <t>HENRY QUIROS RAMIREZ</t>
  </si>
  <si>
    <t>CO-CALOX</t>
  </si>
  <si>
    <t>CO-INA</t>
  </si>
  <si>
    <t>JORGE GARITA</t>
  </si>
  <si>
    <t>CO-CHIAFONG Y CIA SRL</t>
  </si>
  <si>
    <t>JOSE MIGUEL</t>
  </si>
  <si>
    <t>CO-HERBAX</t>
  </si>
  <si>
    <t>YEANA ULATA</t>
  </si>
  <si>
    <t>CO-CALOX DE COSTA RICA</t>
  </si>
  <si>
    <t>MELVIN AGÜERO</t>
  </si>
  <si>
    <t>CO-ICE</t>
  </si>
  <si>
    <t>CORPORACION FRIJOL 5000</t>
  </si>
  <si>
    <t xml:space="preserve">JOSE LUIS DEL CAZ </t>
  </si>
  <si>
    <t xml:space="preserve">ASUAIRE </t>
  </si>
  <si>
    <t xml:space="preserve">ALVARO PACHECO </t>
  </si>
  <si>
    <t xml:space="preserve">PAX ADICIONAL </t>
  </si>
  <si>
    <t>HENRRY GARCIA</t>
  </si>
  <si>
    <t>CO-MONKEYS TOURS</t>
  </si>
  <si>
    <t>IRENE QUIROS</t>
  </si>
  <si>
    <t>CO-INSTITUTO HELEN KELLER</t>
  </si>
  <si>
    <t>JEFERSON GUZMAN</t>
  </si>
  <si>
    <t>CO-CAFÉ BRITT</t>
  </si>
  <si>
    <t xml:space="preserve">CAFÉ REY S.A </t>
  </si>
  <si>
    <t xml:space="preserve">GILBERTO CARMONA </t>
  </si>
  <si>
    <t xml:space="preserve">PAX ADICONAL </t>
  </si>
  <si>
    <t xml:space="preserve">BANCREDITO </t>
  </si>
  <si>
    <t xml:space="preserve">LABORATORIOS STEIN </t>
  </si>
  <si>
    <t xml:space="preserve">GECKO TRAIL </t>
  </si>
  <si>
    <t xml:space="preserve">CHRISTINE FARRIGTONE </t>
  </si>
  <si>
    <t xml:space="preserve">EVELYN ALFARO JARA </t>
  </si>
  <si>
    <t xml:space="preserve">BLANCA </t>
  </si>
  <si>
    <t>GABRIELA BARBOZA</t>
  </si>
  <si>
    <t>CO-BAC SAN JOSE</t>
  </si>
  <si>
    <t>LOIC SAVIOC</t>
  </si>
  <si>
    <t>NATHAN GRIMES</t>
  </si>
  <si>
    <t>CASER VALENCIA</t>
  </si>
  <si>
    <t>NARCY ELIZONDO</t>
  </si>
  <si>
    <t xml:space="preserve">GUSTAVO SALAZAR </t>
  </si>
  <si>
    <t>AGROCOMERCIAL DE GRECIA</t>
  </si>
  <si>
    <t>DUSTIN JOHNSON</t>
  </si>
  <si>
    <t>JILUE RODRIGUEZ</t>
  </si>
  <si>
    <t>ECOLE TRAVEL</t>
  </si>
  <si>
    <t>FAM RODRIGUEZ</t>
  </si>
  <si>
    <t>MARIO RODRIGUEZ</t>
  </si>
  <si>
    <t>ROBERT CHACON</t>
  </si>
  <si>
    <t>CO COPRODESA</t>
  </si>
  <si>
    <t>SHELLEY TURNER</t>
  </si>
  <si>
    <t>CO IND NAC CXA</t>
  </si>
  <si>
    <t>MAURICIO ACUÑA</t>
  </si>
  <si>
    <t>STEPHANIE DELANGE</t>
  </si>
  <si>
    <t>BANANA ADVENTURE TOURS</t>
  </si>
  <si>
    <t>CÉSAR</t>
  </si>
  <si>
    <t>URI WANDERMAN</t>
  </si>
  <si>
    <t>ALEXANDRA CHACON</t>
  </si>
  <si>
    <t>FACT #50372 SE ANULÓ POR ERROR AL CONFECCIONARSE.</t>
  </si>
  <si>
    <t>FACT #50370 SE ANULÓ POR ERROR AL CONFECCIONARSE.</t>
  </si>
  <si>
    <t xml:space="preserve">CRISTINA- LEANDRO </t>
  </si>
  <si>
    <t xml:space="preserve">JODIE AND DAVE </t>
  </si>
  <si>
    <t>GILBERTO VARGAS</t>
  </si>
  <si>
    <t>CRISTINA</t>
  </si>
  <si>
    <t xml:space="preserve">JENNY AVILA PADILLA </t>
  </si>
  <si>
    <t>V=5997</t>
  </si>
  <si>
    <t>V=5998</t>
  </si>
  <si>
    <t>CO MONKEY TOURS</t>
  </si>
  <si>
    <t>HENRY GARCIA</t>
  </si>
  <si>
    <t>#8-#9</t>
  </si>
  <si>
    <t>GRUPO MUC</t>
  </si>
  <si>
    <t>BI CR</t>
  </si>
  <si>
    <t xml:space="preserve">GABRIELA </t>
  </si>
  <si>
    <t xml:space="preserve">JENNY SEGURA </t>
  </si>
  <si>
    <t>BELLA KLUYT</t>
  </si>
  <si>
    <t>GRUPO FCC</t>
  </si>
  <si>
    <t>BRIDGETTE PINNEL</t>
  </si>
  <si>
    <t>INT</t>
  </si>
  <si>
    <t>ERNESTO BARRANTES</t>
  </si>
  <si>
    <t>CR RESOURCE</t>
  </si>
  <si>
    <t xml:space="preserve">ARACELIS PONCE </t>
  </si>
  <si>
    <t xml:space="preserve">ANA GABRIELA </t>
  </si>
  <si>
    <t xml:space="preserve">SINERGIA NATURAL </t>
  </si>
  <si>
    <t xml:space="preserve">SUTEL </t>
  </si>
  <si>
    <t>ESTEBAN GOMEZ</t>
  </si>
  <si>
    <t>LUZ SALAS</t>
  </si>
  <si>
    <t>ALVARO PACHECO</t>
  </si>
  <si>
    <t>PAX EXTRA</t>
  </si>
  <si>
    <t>LEANDRO -DANIELA</t>
  </si>
  <si>
    <t>CESAR-CRISTINA</t>
  </si>
  <si>
    <t>CO CAFÉ BRITT</t>
  </si>
  <si>
    <t>DOUGLAS CESPEDES</t>
  </si>
  <si>
    <t>GILBERTO CARMONA</t>
  </si>
  <si>
    <t>CO ICE</t>
  </si>
  <si>
    <t xml:space="preserve">CRISTINA CHACON </t>
  </si>
  <si>
    <t xml:space="preserve">CAFÉ REY </t>
  </si>
  <si>
    <t xml:space="preserve">DESAYUNOS </t>
  </si>
  <si>
    <t xml:space="preserve">SE ANULA FACT # 50407 POR ERROR AL DIGITAR </t>
  </si>
  <si>
    <t xml:space="preserve">FUNDEVI </t>
  </si>
  <si>
    <t xml:space="preserve">BANCO POPULAR </t>
  </si>
  <si>
    <t>ORTEGA JORDET</t>
  </si>
  <si>
    <t xml:space="preserve">MARCOS </t>
  </si>
  <si>
    <t>SULLY RAMOS</t>
  </si>
  <si>
    <t>CO-REGADAR INTERNACIONAL</t>
  </si>
  <si>
    <t>GREIVIN CECILIANO VALVERDE</t>
  </si>
  <si>
    <t>CO-UCR</t>
  </si>
  <si>
    <t>EDGAR MENA RODRIGUEZ</t>
  </si>
  <si>
    <t>INGRID ALVAREZ</t>
  </si>
  <si>
    <t>V#6004</t>
  </si>
  <si>
    <t xml:space="preserve">SAMAEL </t>
  </si>
  <si>
    <t>CO-DIMASA S.A</t>
  </si>
  <si>
    <t>CO-COR CIAS AGROIND</t>
  </si>
  <si>
    <t>FEDERICO SEGNINI</t>
  </si>
  <si>
    <t>MAURICIO SALAS CHAVES</t>
  </si>
  <si>
    <t>CO UCR</t>
  </si>
  <si>
    <t>JOSE DAVID RODRIGUEZ</t>
  </si>
  <si>
    <t>VIRMAN PUJOL</t>
  </si>
  <si>
    <t>CO AGROCOSTA</t>
  </si>
  <si>
    <t>CO CAFÉ REY</t>
  </si>
  <si>
    <t>MANUEL BRENES</t>
  </si>
  <si>
    <t>MIKE &amp; HILARIE JENNINGS</t>
  </si>
  <si>
    <t>DESAFIO MONTEVERDE</t>
  </si>
  <si>
    <t>FACT #50430 SE ANULÓ POR ERROR AL CONFECCIONARSE</t>
  </si>
  <si>
    <t>GRACE DUVAL</t>
  </si>
  <si>
    <t>NIELESH BHATT</t>
  </si>
  <si>
    <t>JULIA MARTELL</t>
  </si>
  <si>
    <t>DANNY TURNEN</t>
  </si>
  <si>
    <t>JANET ELLIS</t>
  </si>
  <si>
    <t>KHANH &amp; ANDREA NGUYEN</t>
  </si>
  <si>
    <t>FREDERIC FORTIN</t>
  </si>
  <si>
    <t>VIAJES CAMINO DEL SOL</t>
  </si>
  <si>
    <t>WUC DISCOVER</t>
  </si>
  <si>
    <t>VIAJES SIN FORNTERAS</t>
  </si>
  <si>
    <t>FONT MUNOZ</t>
  </si>
  <si>
    <t>CESAR</t>
  </si>
  <si>
    <t>FACTURA # 50441 NULA POR ERROR AL DIGITAR</t>
  </si>
  <si>
    <t>ARA TOURS</t>
  </si>
  <si>
    <t>BOSQUES DE CR 07</t>
  </si>
  <si>
    <t>VIAJES DE DESCUBRIMIENTO</t>
  </si>
  <si>
    <t>MARTA MARCO</t>
  </si>
  <si>
    <t>AVENTURAS DE COSTA RICA</t>
  </si>
  <si>
    <t>TRAVIS NOLAND</t>
  </si>
  <si>
    <t>MARTA COLLINS</t>
  </si>
  <si>
    <t>ALLAN LOBO</t>
  </si>
  <si>
    <t>GUTIS LIMITADA</t>
  </si>
  <si>
    <t>PAX ADICIONAL</t>
  </si>
  <si>
    <t>RODOLFO MOLINA RODRIGUEZ</t>
  </si>
  <si>
    <t>CO-MOLINA RODRIGUEZ</t>
  </si>
  <si>
    <t>ELIAS ESPINOZA</t>
  </si>
  <si>
    <t>JOSE PABLO ARIAS</t>
  </si>
  <si>
    <t>CO-COLEGIO AGROPECUARIO</t>
  </si>
  <si>
    <t xml:space="preserve">WI CNP </t>
  </si>
  <si>
    <t>CRISTIAN FERNANDEZ</t>
  </si>
  <si>
    <t>ELVER LEDEZMA</t>
  </si>
  <si>
    <t>EVELYN ALFARO</t>
  </si>
  <si>
    <t>SUR QUIMICA</t>
  </si>
  <si>
    <t>ROMINA</t>
  </si>
  <si>
    <t>CR WAY TRAVEL</t>
  </si>
  <si>
    <t>ATHINA</t>
  </si>
  <si>
    <t>IMÁGENES TROPICALES</t>
  </si>
  <si>
    <t>RICHARD</t>
  </si>
  <si>
    <t>DONNA</t>
  </si>
  <si>
    <t>NAVERO OSCAR</t>
  </si>
  <si>
    <t>GREEN STONE</t>
  </si>
  <si>
    <t xml:space="preserve">DOW </t>
  </si>
  <si>
    <t>SUR COLOR</t>
  </si>
  <si>
    <t>KEILYN SANDOVAL</t>
  </si>
  <si>
    <t>RICARDO CHAVARRIA</t>
  </si>
  <si>
    <t xml:space="preserve">JEUDY </t>
  </si>
  <si>
    <t>LUIS GUZMAN</t>
  </si>
  <si>
    <t>CIELO AZUL</t>
  </si>
  <si>
    <t>FATURA #50472 SE ANULA POR ERROR AL DIGITAR</t>
  </si>
  <si>
    <t>BIMBO</t>
  </si>
  <si>
    <t>SANTIAGO MARTINEZ</t>
  </si>
  <si>
    <t xml:space="preserve">CRISTINA - LEANDRO </t>
  </si>
  <si>
    <t xml:space="preserve">RICHARD LIETZOW </t>
  </si>
  <si>
    <t xml:space="preserve">MARTA COLLINS </t>
  </si>
  <si>
    <t xml:space="preserve">SUSAN ROJAS </t>
  </si>
  <si>
    <t xml:space="preserve">PRISCILA RODRIGUEZ </t>
  </si>
  <si>
    <t xml:space="preserve">OSCAR CORDERO </t>
  </si>
  <si>
    <t>TOMAR EN CUENTA ESE CIERRE COMO EL CORRECTO Y POR FAVOR DESECHAR EL QUE SE ENVIÓ COMO</t>
  </si>
  <si>
    <t>SOBRE PARA EL EFECTIVO, DEBIDO A QUE ESE PRESENTA UN ERROR EN LA FORMULA.</t>
  </si>
  <si>
    <t>TOMAR EN CUENTA ESTE CIERRE COMO EL CORRECTO Y POR FAVOR DESECHAR EL QUE SE ENVIÓ COMO</t>
  </si>
  <si>
    <t xml:space="preserve">YORLENY  HIDALGO </t>
  </si>
  <si>
    <t>#23</t>
  </si>
  <si>
    <t xml:space="preserve">YOEL NELSON TOUR OPERATORS </t>
  </si>
  <si>
    <t xml:space="preserve">LANDS IN LOVE </t>
  </si>
  <si>
    <t xml:space="preserve">PAOLA TAFUR </t>
  </si>
  <si>
    <t xml:space="preserve">JUAN </t>
  </si>
  <si>
    <t>MELISA RAMIREZ</t>
  </si>
  <si>
    <t>EL VELO PHOTOGRAPHY</t>
  </si>
  <si>
    <t>CRIS-DANIELA</t>
  </si>
  <si>
    <t>GLORIANA QUESADA</t>
  </si>
  <si>
    <t>CR-PAN7655</t>
  </si>
  <si>
    <t>ARMOTOURS</t>
  </si>
  <si>
    <t>CONSTANT STOEPLER</t>
  </si>
  <si>
    <t>LILIBETH CORRALES</t>
  </si>
  <si>
    <t>V=6013</t>
  </si>
  <si>
    <t>CO INA</t>
  </si>
  <si>
    <t>FACT #50496 SE ANULÓ POR ERROR AL CONFECCIONARSE</t>
  </si>
  <si>
    <t>DISEÑO DE VIAJES</t>
  </si>
  <si>
    <t>JOSETTE GONZALES</t>
  </si>
  <si>
    <t xml:space="preserve">DANIEL CASTILLO </t>
  </si>
  <si>
    <t>CORP. FRIJOL 5000</t>
  </si>
  <si>
    <t>LAND EXPEDITIONS</t>
  </si>
  <si>
    <t>CR LAND EXPEDITIONS</t>
  </si>
  <si>
    <t>RICHRAD LIETZOW</t>
  </si>
  <si>
    <t>ADAM VADERLAAN</t>
  </si>
  <si>
    <t>JONATHAN BAUER</t>
  </si>
  <si>
    <t xml:space="preserve">CHRISTINE VICENS </t>
  </si>
  <si>
    <t>ANSGAR BARENBRUGGE</t>
  </si>
  <si>
    <t>LORENA ORDOÑEZ</t>
  </si>
  <si>
    <t>SILVIA RAMIREZ</t>
  </si>
  <si>
    <t>RAY DUNSTAN</t>
  </si>
  <si>
    <t>GUY FOLCARELLI</t>
  </si>
  <si>
    <t>VOLKER HEISE</t>
  </si>
  <si>
    <t>FEDERICO SIGNINI</t>
  </si>
  <si>
    <t>CO-COMPAÑIAS AGROINDUSTRIALES</t>
  </si>
  <si>
    <t xml:space="preserve">DUGLAS RAMOS </t>
  </si>
  <si>
    <t>JOSE BASTOS</t>
  </si>
  <si>
    <t>CO-ROGAFA</t>
  </si>
  <si>
    <t>FACTURA # 50519 NULA POR ERROR AL DIGITAR</t>
  </si>
  <si>
    <t>CO-CAFÉ EL REY</t>
  </si>
  <si>
    <t>ALEXANDER ALVAREZ</t>
  </si>
  <si>
    <t xml:space="preserve">CO-ACUAWOKRS </t>
  </si>
  <si>
    <t>ANTHONY SHIAVONE</t>
  </si>
  <si>
    <t>RICHARD LIETZOW</t>
  </si>
  <si>
    <t>KENDRA MARTIN</t>
  </si>
  <si>
    <t>AVENTURAS DE CR</t>
  </si>
  <si>
    <t>DISCOVERY TRAVEL</t>
  </si>
  <si>
    <t>VIAJES CAMINOS DEL SOL</t>
  </si>
  <si>
    <t>WI CNP</t>
  </si>
  <si>
    <t>GECKO TRAIL ADVENTURES</t>
  </si>
  <si>
    <t>DONNA JOHNSON</t>
  </si>
  <si>
    <t xml:space="preserve">CORPORACION EURO ALIMENTOS </t>
  </si>
  <si>
    <t xml:space="preserve">SAVA </t>
  </si>
  <si>
    <t xml:space="preserve">GRUPO SAMBORO </t>
  </si>
  <si>
    <t xml:space="preserve">PRISCILA ARCE </t>
  </si>
  <si>
    <t>DECAVISA ALAJUELA S.A</t>
  </si>
  <si>
    <t>CRSISTINA-CESAR</t>
  </si>
  <si>
    <t>GRUPO MUD</t>
  </si>
  <si>
    <t>BI COSTA RICA</t>
  </si>
  <si>
    <t>ARTURO MATOS</t>
  </si>
  <si>
    <t>GRUPO UCPA60</t>
  </si>
  <si>
    <t>CAMINANDO COSTA RICA</t>
  </si>
  <si>
    <t>ROCIO PEREZ</t>
  </si>
  <si>
    <t>RICARDO UREÑA</t>
  </si>
  <si>
    <t>CO-DOW AGROSCIENCES</t>
  </si>
  <si>
    <t>FRANCK VENEZIA</t>
  </si>
  <si>
    <t>NICOLE GALLULA</t>
  </si>
  <si>
    <t>LAURENCE FITOUSSI</t>
  </si>
  <si>
    <t>LEONIDAS GUERRA</t>
  </si>
  <si>
    <t>EXPEDICIONES TROPICALES</t>
  </si>
  <si>
    <t>VELDES CESAR</t>
  </si>
  <si>
    <t>HORIZONTES</t>
  </si>
  <si>
    <t>EVELYN JARA</t>
  </si>
  <si>
    <t>SHOEMAKER PATRICK</t>
  </si>
  <si>
    <t>MARIANNE WILCOX</t>
  </si>
  <si>
    <t>ANDY ESQUIVEL SOLANO</t>
  </si>
  <si>
    <t xml:space="preserve">MARIA </t>
  </si>
  <si>
    <t>ICE</t>
  </si>
  <si>
    <t xml:space="preserve">ICE </t>
  </si>
  <si>
    <t xml:space="preserve">COPRODESA </t>
  </si>
  <si>
    <t xml:space="preserve">FACTURAS # 50558 Y 50559  MISMO VOUCHER # 000353 SE HIZO UN SOLO COBRO EN EL DATAFONO </t>
  </si>
  <si>
    <t xml:space="preserve">SAMANTHA </t>
  </si>
  <si>
    <t xml:space="preserve">DESAFIO MONTEVERDE </t>
  </si>
  <si>
    <t xml:space="preserve">JEFFREY CHIAM </t>
  </si>
  <si>
    <t xml:space="preserve">DESAFIO LA FORTUNA </t>
  </si>
  <si>
    <t xml:space="preserve">ALLISON WOLF </t>
  </si>
  <si>
    <t xml:space="preserve">SILVANA </t>
  </si>
  <si>
    <t xml:space="preserve">GRETA URMAN </t>
  </si>
  <si>
    <t xml:space="preserve">ANYWHERE </t>
  </si>
  <si>
    <t xml:space="preserve">CIELO AZUL </t>
  </si>
  <si>
    <t xml:space="preserve">LEANDRO-CESAR </t>
  </si>
  <si>
    <t>SILVIA PERAZA HERNANDEZ</t>
  </si>
  <si>
    <t>JASON SAVILLE</t>
  </si>
  <si>
    <t>CARLOS CALVO</t>
  </si>
  <si>
    <t xml:space="preserve">FACTURA #50570 NULA </t>
  </si>
  <si>
    <t xml:space="preserve">SE ENVIAN ¢87125 POR FALTA DE CAMBIO </t>
  </si>
  <si>
    <t>KATITLYN MCLAUGHLIN</t>
  </si>
  <si>
    <t>VAISHALI MENDON</t>
  </si>
  <si>
    <t>OSCAR CALDERON</t>
  </si>
  <si>
    <t>FACTURA #50573 NULA POR ERROR AL DIGITAR</t>
  </si>
  <si>
    <t>RANDALL UMAÑA</t>
  </si>
  <si>
    <t>RONALD VARGAS</t>
  </si>
  <si>
    <t xml:space="preserve">JUAN CARLOS OLAÑOS BRENES </t>
  </si>
  <si>
    <t>30-08-22014</t>
  </si>
  <si>
    <t>GLORIANA MURILLO</t>
  </si>
  <si>
    <t>JORGE IVAN CARDENAS</t>
  </si>
  <si>
    <t>GABRIELA MADRIGAL</t>
  </si>
  <si>
    <t>DANIELA-CESAR</t>
  </si>
  <si>
    <t>ALEXANDER RODRIGUEZ</t>
  </si>
  <si>
    <t>WENDY CHACON</t>
  </si>
  <si>
    <t xml:space="preserve">LAURA GARCIA </t>
  </si>
  <si>
    <t>CO-ARTE SANO</t>
  </si>
  <si>
    <t>GERMAIN PIEDRA</t>
  </si>
  <si>
    <t>CRISTINA-CESAR</t>
  </si>
  <si>
    <t>YOEL NELSON TOUR OPERATORS</t>
  </si>
  <si>
    <t>EDVA BEN YOSEF</t>
  </si>
  <si>
    <t xml:space="preserve">SEBASTIAN BRETZNER </t>
  </si>
  <si>
    <t xml:space="preserve">EXPEDIA </t>
  </si>
  <si>
    <t xml:space="preserve">MONICA CARRANZA </t>
  </si>
  <si>
    <t xml:space="preserve">MARCIAL </t>
  </si>
  <si>
    <t xml:space="preserve">JOSE EDUARDO </t>
  </si>
  <si>
    <t xml:space="preserve">BETTINE HAFNER </t>
  </si>
  <si>
    <t xml:space="preserve">JAE PYON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</si>
</sst>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₡&quot;#,##0.00"/>
    <numFmt numFmtId="165" formatCode="[$₡-140A]#,##0.00"/>
    <numFmt numFmtId="166" formatCode="_-[$₡-140A]* #,##0.00_ ;_-[$₡-140A]* \-#,##0.00\ ;_-[$₡-140A]* &quot;-&quot;??_ ;_-@_ "/>
    <numFmt numFmtId="167" formatCode="#,##0.00;[Red]#,##0.00"/>
    <numFmt numFmtId="168" formatCode="&quot;₡&quot;#,##0.00;[Red]&quot;₡&quot;#,##0.00"/>
    <numFmt numFmtId="169" formatCode="[$$-540A]#,##0.00"/>
    <numFmt numFmtId="170" formatCode="[$$-409]#,##0.0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i/>
      <u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b/>
      <sz val="8"/>
      <name val="Arial"/>
      <family val="2"/>
    </font>
    <font>
      <b/>
      <sz val="8"/>
      <color theme="3" tint="-0.499984740745262"/>
      <name val="Arial"/>
      <family val="2"/>
    </font>
    <font>
      <sz val="10"/>
      <name val="Book Antiqua"/>
      <family val="1"/>
    </font>
    <font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3" borderId="2" xfId="0" applyNumberFormat="1" applyFont="1" applyFill="1" applyBorder="1" applyAlignment="1"/>
    <xf numFmtId="14" fontId="5" fillId="3" borderId="3" xfId="0" applyNumberFormat="1" applyFont="1" applyFill="1" applyBorder="1" applyAlignment="1">
      <alignment horizontal="center"/>
    </xf>
    <xf numFmtId="14" fontId="5" fillId="3" borderId="4" xfId="0" applyNumberFormat="1" applyFont="1" applyFill="1" applyBorder="1" applyAlignment="1"/>
    <xf numFmtId="0" fontId="5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/>
    <xf numFmtId="14" fontId="1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5" fontId="1" fillId="5" borderId="4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16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1" fillId="2" borderId="6" xfId="0" applyNumberFormat="1" applyFont="1" applyFill="1" applyBorder="1" applyAlignment="1">
      <alignment horizontal="center"/>
    </xf>
    <xf numFmtId="0" fontId="6" fillId="2" borderId="6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49" fontId="8" fillId="2" borderId="6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6" fillId="5" borderId="1" xfId="0" applyFont="1" applyFill="1" applyBorder="1" applyAlignment="1">
      <alignment horizontal="center"/>
    </xf>
    <xf numFmtId="0" fontId="6" fillId="2" borderId="6" xfId="0" applyNumberFormat="1" applyFont="1" applyFill="1" applyBorder="1" applyAlignment="1">
      <alignment horizontal="center" vertical="top"/>
    </xf>
    <xf numFmtId="167" fontId="1" fillId="2" borderId="1" xfId="0" applyNumberFormat="1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/>
    </xf>
    <xf numFmtId="168" fontId="1" fillId="2" borderId="1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167" fontId="1" fillId="3" borderId="5" xfId="0" applyNumberFormat="1" applyFont="1" applyFill="1" applyBorder="1" applyAlignment="1">
      <alignment horizontal="center"/>
    </xf>
    <xf numFmtId="167" fontId="1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9" fontId="1" fillId="2" borderId="1" xfId="0" applyNumberFormat="1" applyFont="1" applyFill="1" applyBorder="1" applyAlignment="1">
      <alignment horizontal="center"/>
    </xf>
    <xf numFmtId="170" fontId="5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5" fillId="3" borderId="2" xfId="0" applyNumberFormat="1" applyFont="1" applyFill="1" applyBorder="1" applyAlignment="1">
      <alignment horizontal="center"/>
    </xf>
    <xf numFmtId="14" fontId="5" fillId="3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6" fontId="1" fillId="5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 vertical="top" readingOrder="1"/>
    </xf>
    <xf numFmtId="0" fontId="9" fillId="5" borderId="8" xfId="0" applyFont="1" applyFill="1" applyBorder="1" applyAlignment="1">
      <alignment horizontal="center" vertical="top" readingOrder="1"/>
    </xf>
    <xf numFmtId="0" fontId="9" fillId="5" borderId="9" xfId="0" applyFont="1" applyFill="1" applyBorder="1" applyAlignment="1">
      <alignment horizontal="center" vertical="top" readingOrder="1"/>
    </xf>
    <xf numFmtId="0" fontId="9" fillId="5" borderId="10" xfId="0" applyFont="1" applyFill="1" applyBorder="1" applyAlignment="1">
      <alignment horizontal="center" vertical="top" readingOrder="1"/>
    </xf>
    <xf numFmtId="0" fontId="9" fillId="5" borderId="0" xfId="0" applyFont="1" applyFill="1" applyBorder="1" applyAlignment="1">
      <alignment horizontal="center" vertical="top" readingOrder="1"/>
    </xf>
    <xf numFmtId="0" fontId="9" fillId="5" borderId="11" xfId="0" applyFont="1" applyFill="1" applyBorder="1" applyAlignment="1">
      <alignment horizontal="center" vertical="top" readingOrder="1"/>
    </xf>
    <xf numFmtId="0" fontId="9" fillId="5" borderId="12" xfId="0" applyFont="1" applyFill="1" applyBorder="1" applyAlignment="1">
      <alignment horizontal="center" vertical="top" readingOrder="1"/>
    </xf>
    <xf numFmtId="0" fontId="9" fillId="5" borderId="13" xfId="0" applyFont="1" applyFill="1" applyBorder="1" applyAlignment="1">
      <alignment horizontal="center" vertical="top" readingOrder="1"/>
    </xf>
    <xf numFmtId="0" fontId="9" fillId="5" borderId="14" xfId="0" applyFont="1" applyFill="1" applyBorder="1" applyAlignment="1">
      <alignment horizontal="center" vertical="top" readingOrder="1"/>
    </xf>
    <xf numFmtId="0" fontId="5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 vertical="top"/>
    </xf>
    <xf numFmtId="0" fontId="9" fillId="2" borderId="13" xfId="0" applyFont="1" applyFill="1" applyBorder="1" applyAlignment="1">
      <alignment horizontal="center" vertical="top"/>
    </xf>
    <xf numFmtId="0" fontId="9" fillId="2" borderId="14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 vertical="top" readingOrder="1"/>
    </xf>
    <xf numFmtId="0" fontId="9" fillId="2" borderId="0" xfId="0" applyFont="1" applyFill="1" applyBorder="1" applyAlignment="1">
      <alignment horizontal="center" vertical="top" readingOrder="1"/>
    </xf>
    <xf numFmtId="0" fontId="9" fillId="2" borderId="11" xfId="0" applyFont="1" applyFill="1" applyBorder="1" applyAlignment="1">
      <alignment horizontal="center" vertical="top" readingOrder="1"/>
    </xf>
    <xf numFmtId="0" fontId="9" fillId="2" borderId="12" xfId="0" applyFont="1" applyFill="1" applyBorder="1" applyAlignment="1">
      <alignment horizontal="center" vertical="top" readingOrder="1"/>
    </xf>
    <xf numFmtId="0" fontId="9" fillId="2" borderId="13" xfId="0" applyFont="1" applyFill="1" applyBorder="1" applyAlignment="1">
      <alignment horizontal="center" vertical="top" readingOrder="1"/>
    </xf>
    <xf numFmtId="0" fontId="9" fillId="2" borderId="14" xfId="0" applyFont="1" applyFill="1" applyBorder="1" applyAlignment="1">
      <alignment horizontal="center" vertical="top" readingOrder="1"/>
    </xf>
    <xf numFmtId="0" fontId="9" fillId="2" borderId="7" xfId="0" applyFont="1" applyFill="1" applyBorder="1" applyAlignment="1">
      <alignment horizontal="center" vertical="top" readingOrder="1"/>
    </xf>
    <xf numFmtId="0" fontId="9" fillId="2" borderId="8" xfId="0" applyFont="1" applyFill="1" applyBorder="1" applyAlignment="1">
      <alignment horizontal="center" vertical="top" readingOrder="1"/>
    </xf>
    <xf numFmtId="0" fontId="9" fillId="2" borderId="9" xfId="0" applyFont="1" applyFill="1" applyBorder="1" applyAlignment="1">
      <alignment horizontal="center" vertical="top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108</v>
      </c>
      <c r="E3" s="126"/>
      <c r="F3" s="126"/>
      <c r="G3" s="127"/>
      <c r="H3" s="5"/>
      <c r="I3" s="1"/>
      <c r="J3" s="11"/>
      <c r="K3" s="12" t="s">
        <v>4</v>
      </c>
      <c r="L3" s="13">
        <v>41882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495</v>
      </c>
      <c r="C6" s="19" t="s">
        <v>54</v>
      </c>
      <c r="D6" s="19">
        <v>41880</v>
      </c>
      <c r="E6" s="19">
        <v>41883</v>
      </c>
      <c r="F6" s="20">
        <v>50593</v>
      </c>
      <c r="G6" s="21">
        <v>142560</v>
      </c>
      <c r="H6" s="22"/>
      <c r="I6" s="92"/>
      <c r="J6" s="21">
        <v>142560</v>
      </c>
      <c r="K6" s="21"/>
      <c r="L6" s="21"/>
      <c r="M6" s="21"/>
      <c r="N6" s="23">
        <f>G6+I6</f>
        <v>142560</v>
      </c>
    </row>
    <row r="7" spans="1:14" x14ac:dyDescent="0.25">
      <c r="A7" s="27"/>
      <c r="B7" s="18"/>
      <c r="C7" s="19"/>
      <c r="D7" s="19"/>
      <c r="E7" s="19"/>
      <c r="F7" s="20"/>
      <c r="G7" s="21"/>
      <c r="H7" s="22"/>
      <c r="I7" s="92"/>
      <c r="J7" s="21"/>
      <c r="K7" s="21"/>
      <c r="L7" s="21"/>
      <c r="M7" s="21"/>
      <c r="N7" s="23">
        <f t="shared" ref="N7:N28" si="0">G7+I7</f>
        <v>0</v>
      </c>
    </row>
    <row r="8" spans="1:14" x14ac:dyDescent="0.25">
      <c r="A8" s="27"/>
      <c r="B8" s="18"/>
      <c r="C8" s="19"/>
      <c r="D8" s="19"/>
      <c r="E8" s="19"/>
      <c r="F8" s="20"/>
      <c r="G8" s="21"/>
      <c r="H8" s="22"/>
      <c r="I8" s="92"/>
      <c r="J8" s="21"/>
      <c r="K8" s="21"/>
      <c r="L8" s="21"/>
      <c r="M8" s="21"/>
      <c r="N8" s="23">
        <f t="shared" si="0"/>
        <v>0</v>
      </c>
    </row>
    <row r="9" spans="1:14" x14ac:dyDescent="0.25">
      <c r="A9" s="27"/>
      <c r="B9" s="28"/>
      <c r="C9" s="29"/>
      <c r="D9" s="19"/>
      <c r="E9" s="19"/>
      <c r="F9" s="20"/>
      <c r="G9" s="21"/>
      <c r="H9" s="22"/>
      <c r="I9" s="30"/>
      <c r="J9" s="21"/>
      <c r="K9" s="21"/>
      <c r="L9" s="21"/>
      <c r="M9" s="21"/>
      <c r="N9" s="23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30"/>
      <c r="J10" s="21"/>
      <c r="K10" s="21"/>
      <c r="L10" s="21"/>
      <c r="M10" s="21"/>
      <c r="N10" s="23">
        <f t="shared" si="0"/>
        <v>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92"/>
      <c r="J11" s="21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92"/>
      <c r="J12" s="21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3"/>
      <c r="G13" s="21"/>
      <c r="H13" s="22"/>
      <c r="I13" s="92"/>
      <c r="J13" s="21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2"/>
      <c r="C19" s="1"/>
      <c r="D19" s="19"/>
      <c r="E19" s="19"/>
      <c r="F19" s="34"/>
      <c r="G19" s="21"/>
      <c r="H19" s="22"/>
      <c r="I19" s="92"/>
      <c r="J19" s="21"/>
      <c r="K19" s="21"/>
      <c r="L19" s="21"/>
      <c r="M19" s="21"/>
      <c r="N19" s="23">
        <f t="shared" si="0"/>
        <v>0</v>
      </c>
    </row>
    <row r="20" spans="1:14" x14ac:dyDescent="0.25">
      <c r="A20" s="37"/>
      <c r="B20" s="32"/>
      <c r="C20" s="1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32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>G21+I21</f>
        <v>0</v>
      </c>
    </row>
    <row r="22" spans="1:14" x14ac:dyDescent="0.25">
      <c r="A22" s="37"/>
      <c r="B22" s="32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 t="shared" si="0"/>
        <v>0</v>
      </c>
    </row>
    <row r="23" spans="1:14" x14ac:dyDescent="0.25">
      <c r="A23" s="37"/>
      <c r="B23" s="32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32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32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32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92"/>
      <c r="J28" s="21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92"/>
      <c r="J29" s="21"/>
      <c r="K29" s="21"/>
      <c r="L29" s="21"/>
      <c r="M29" s="21"/>
      <c r="N29" s="23">
        <f>SUM(N6:N28)</f>
        <v>142560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142560</v>
      </c>
      <c r="H30" s="43"/>
      <c r="I30" s="44">
        <f>SUM(I6:I29)</f>
        <v>0</v>
      </c>
      <c r="J30" s="44">
        <f>SUM(J6:J29)</f>
        <v>142560</v>
      </c>
      <c r="K30" s="44">
        <f>SUM(K6:K29)</f>
        <v>0</v>
      </c>
      <c r="L30" s="44">
        <f>SUM(L6:L29)</f>
        <v>0</v>
      </c>
      <c r="M30" s="44">
        <f>SUM(M6:M29)</f>
        <v>0</v>
      </c>
      <c r="N30" s="23">
        <f t="shared" ref="N30" si="1">G30+I30</f>
        <v>142560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241</v>
      </c>
      <c r="D34" s="1"/>
      <c r="E34" s="1"/>
      <c r="F34" s="124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130140</v>
      </c>
      <c r="D35" s="1"/>
      <c r="E35" s="1"/>
      <c r="F35" s="124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12420</v>
      </c>
      <c r="D36" s="1"/>
      <c r="E36" s="1"/>
      <c r="F36" s="124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142560</v>
      </c>
      <c r="D37" s="1"/>
      <c r="E37" s="1"/>
      <c r="F37" s="124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6"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70</v>
      </c>
      <c r="E3" s="126"/>
      <c r="F3" s="126"/>
      <c r="G3" s="127"/>
      <c r="H3" s="5"/>
      <c r="I3" s="1"/>
      <c r="J3" s="11"/>
      <c r="K3" s="12" t="s">
        <v>4</v>
      </c>
      <c r="L3" s="13">
        <v>41878</v>
      </c>
      <c r="M3" s="14"/>
      <c r="N3" s="15" t="s">
        <v>86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276</v>
      </c>
      <c r="C6" s="19" t="s">
        <v>412</v>
      </c>
      <c r="D6" s="19">
        <v>41876</v>
      </c>
      <c r="E6" s="19">
        <v>41878</v>
      </c>
      <c r="F6" s="20">
        <v>50520</v>
      </c>
      <c r="G6" s="21">
        <v>76000</v>
      </c>
      <c r="H6" s="22"/>
      <c r="I6" s="92"/>
      <c r="J6" s="21"/>
      <c r="K6" s="21"/>
      <c r="L6" s="21">
        <v>76000</v>
      </c>
      <c r="M6" s="21"/>
      <c r="N6" s="23">
        <f>G6+I6</f>
        <v>76000</v>
      </c>
    </row>
    <row r="7" spans="1:14" x14ac:dyDescent="0.25">
      <c r="A7" s="27"/>
      <c r="B7" s="18" t="s">
        <v>413</v>
      </c>
      <c r="C7" s="19" t="s">
        <v>414</v>
      </c>
      <c r="D7" s="19">
        <v>41877</v>
      </c>
      <c r="E7" s="19">
        <v>41878</v>
      </c>
      <c r="F7" s="20">
        <v>50521</v>
      </c>
      <c r="G7" s="21">
        <v>19000</v>
      </c>
      <c r="H7" s="22"/>
      <c r="I7" s="92"/>
      <c r="J7" s="21"/>
      <c r="K7" s="21">
        <v>19000</v>
      </c>
      <c r="L7" s="21"/>
      <c r="M7" s="21"/>
      <c r="N7" s="23">
        <f t="shared" ref="N7:N28" si="0">G7+I7</f>
        <v>19000</v>
      </c>
    </row>
    <row r="8" spans="1:14" x14ac:dyDescent="0.25">
      <c r="A8" s="27"/>
      <c r="B8" s="18" t="s">
        <v>415</v>
      </c>
      <c r="C8" s="19" t="s">
        <v>74</v>
      </c>
      <c r="D8" s="19">
        <v>41876</v>
      </c>
      <c r="E8" s="19">
        <v>41878</v>
      </c>
      <c r="F8" s="20">
        <v>50522</v>
      </c>
      <c r="G8" s="21">
        <v>43146</v>
      </c>
      <c r="H8" s="22"/>
      <c r="I8" s="92"/>
      <c r="J8" s="21"/>
      <c r="K8" s="21">
        <v>43146</v>
      </c>
      <c r="L8" s="21"/>
      <c r="M8" s="21"/>
      <c r="N8" s="23">
        <f t="shared" si="0"/>
        <v>43146</v>
      </c>
    </row>
    <row r="9" spans="1:14" x14ac:dyDescent="0.25">
      <c r="A9" s="27"/>
      <c r="B9" s="28" t="s">
        <v>416</v>
      </c>
      <c r="C9" s="29" t="s">
        <v>74</v>
      </c>
      <c r="D9" s="19">
        <v>41875</v>
      </c>
      <c r="E9" s="19">
        <v>41876</v>
      </c>
      <c r="F9" s="20">
        <v>50523</v>
      </c>
      <c r="G9" s="21">
        <v>20217.599999999999</v>
      </c>
      <c r="H9" s="22"/>
      <c r="I9" s="30"/>
      <c r="J9" s="21"/>
      <c r="K9" s="21">
        <v>20217.599999999999</v>
      </c>
      <c r="L9" s="21"/>
      <c r="M9" s="21"/>
      <c r="N9" s="23">
        <f t="shared" si="0"/>
        <v>20217.599999999999</v>
      </c>
    </row>
    <row r="10" spans="1:14" x14ac:dyDescent="0.25">
      <c r="A10" s="27"/>
      <c r="B10" s="25" t="s">
        <v>417</v>
      </c>
      <c r="C10" s="26" t="s">
        <v>181</v>
      </c>
      <c r="D10" s="19">
        <v>41863</v>
      </c>
      <c r="E10" s="19">
        <v>41866</v>
      </c>
      <c r="F10" s="20">
        <v>50524</v>
      </c>
      <c r="G10" s="21">
        <v>72495</v>
      </c>
      <c r="H10" s="22"/>
      <c r="I10" s="30"/>
      <c r="J10" s="21"/>
      <c r="K10" s="21">
        <v>72495</v>
      </c>
      <c r="L10" s="21"/>
      <c r="M10" s="21"/>
      <c r="N10" s="23">
        <f t="shared" si="0"/>
        <v>72495</v>
      </c>
    </row>
    <row r="11" spans="1:14" x14ac:dyDescent="0.25">
      <c r="A11" s="27"/>
      <c r="B11" s="28" t="s">
        <v>418</v>
      </c>
      <c r="C11" s="31" t="s">
        <v>419</v>
      </c>
      <c r="D11" s="19">
        <v>41851</v>
      </c>
      <c r="E11" s="19">
        <v>41853</v>
      </c>
      <c r="F11" s="20">
        <v>50525</v>
      </c>
      <c r="G11" s="21">
        <v>385560</v>
      </c>
      <c r="H11" s="22"/>
      <c r="I11" s="92"/>
      <c r="J11" s="21"/>
      <c r="K11" s="21"/>
      <c r="L11" s="21">
        <v>385560</v>
      </c>
      <c r="M11" s="21"/>
      <c r="N11" s="23">
        <f t="shared" si="0"/>
        <v>385560</v>
      </c>
    </row>
    <row r="12" spans="1:14" x14ac:dyDescent="0.25">
      <c r="A12" s="27"/>
      <c r="B12" s="32" t="s">
        <v>321</v>
      </c>
      <c r="C12" s="1" t="s">
        <v>420</v>
      </c>
      <c r="D12" s="19">
        <v>41870</v>
      </c>
      <c r="E12" s="19">
        <v>41872</v>
      </c>
      <c r="F12" s="34">
        <v>50526</v>
      </c>
      <c r="G12" s="21">
        <v>356400</v>
      </c>
      <c r="H12" s="22"/>
      <c r="I12" s="92"/>
      <c r="J12" s="21"/>
      <c r="K12" s="21"/>
      <c r="L12" s="21">
        <v>356400</v>
      </c>
      <c r="M12" s="21"/>
      <c r="N12" s="23">
        <f t="shared" si="0"/>
        <v>356400</v>
      </c>
    </row>
    <row r="13" spans="1:14" x14ac:dyDescent="0.25">
      <c r="A13" s="27"/>
      <c r="B13" s="32" t="s">
        <v>421</v>
      </c>
      <c r="C13" s="24" t="s">
        <v>326</v>
      </c>
      <c r="D13" s="19">
        <v>41874</v>
      </c>
      <c r="E13" s="19">
        <v>41876</v>
      </c>
      <c r="F13" s="33">
        <v>50527</v>
      </c>
      <c r="G13" s="21">
        <v>275400</v>
      </c>
      <c r="H13" s="22"/>
      <c r="I13" s="92"/>
      <c r="J13" s="21"/>
      <c r="K13" s="21"/>
      <c r="L13" s="21">
        <v>275400</v>
      </c>
      <c r="M13" s="21"/>
      <c r="N13" s="23">
        <f t="shared" si="0"/>
        <v>275400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2"/>
      <c r="C19" s="1"/>
      <c r="D19" s="19"/>
      <c r="E19" s="19"/>
      <c r="F19" s="34"/>
      <c r="G19" s="21"/>
      <c r="H19" s="22"/>
      <c r="I19" s="92"/>
      <c r="J19" s="21"/>
      <c r="K19" s="21"/>
      <c r="L19" s="21"/>
      <c r="M19" s="21"/>
      <c r="N19" s="23">
        <f t="shared" si="0"/>
        <v>0</v>
      </c>
    </row>
    <row r="20" spans="1:14" x14ac:dyDescent="0.25">
      <c r="A20" s="37"/>
      <c r="B20" s="32"/>
      <c r="C20" s="1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32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>G21+I21</f>
        <v>0</v>
      </c>
    </row>
    <row r="22" spans="1:14" x14ac:dyDescent="0.25">
      <c r="A22" s="37"/>
      <c r="B22" s="32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 t="shared" si="0"/>
        <v>0</v>
      </c>
    </row>
    <row r="23" spans="1:14" x14ac:dyDescent="0.25">
      <c r="A23" s="37"/>
      <c r="B23" s="32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32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32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32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92"/>
      <c r="J28" s="21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92"/>
      <c r="J29" s="21"/>
      <c r="K29" s="21"/>
      <c r="L29" s="21"/>
      <c r="M29" s="21"/>
      <c r="N29" s="23">
        <f>SUM(N6:N28)</f>
        <v>1248218.6000000001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1248218.6000000001</v>
      </c>
      <c r="H30" s="43"/>
      <c r="I30" s="44">
        <f>SUM(I6:I29)</f>
        <v>0</v>
      </c>
      <c r="J30" s="44">
        <f>SUM(J6:J29)</f>
        <v>0</v>
      </c>
      <c r="K30" s="44">
        <f>SUM(K6:K29)</f>
        <v>154858.6</v>
      </c>
      <c r="L30" s="44">
        <f>SUM(L6:L29)</f>
        <v>1093360</v>
      </c>
      <c r="M30" s="44">
        <f>SUM(M6:M29)</f>
        <v>0</v>
      </c>
      <c r="N30" s="23">
        <f t="shared" ref="N30" si="1">G30+I30</f>
        <v>1248218.6000000001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 t="s">
        <v>411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115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115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0</v>
      </c>
      <c r="D36" s="1"/>
      <c r="E36" s="1"/>
      <c r="F36" s="115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0</v>
      </c>
      <c r="D37" s="1"/>
      <c r="E37" s="1"/>
      <c r="F37" s="115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191</v>
      </c>
      <c r="E3" s="126"/>
      <c r="F3" s="126"/>
      <c r="G3" s="127"/>
      <c r="H3" s="5"/>
      <c r="I3" s="1"/>
      <c r="J3" s="11"/>
      <c r="K3" s="12" t="s">
        <v>4</v>
      </c>
      <c r="L3" s="13">
        <v>41877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405</v>
      </c>
      <c r="C6" s="19" t="s">
        <v>32</v>
      </c>
      <c r="D6" s="19">
        <v>41877</v>
      </c>
      <c r="E6" s="19">
        <v>41879</v>
      </c>
      <c r="F6" s="20">
        <v>50514</v>
      </c>
      <c r="G6" s="21">
        <v>60480</v>
      </c>
      <c r="H6" s="22"/>
      <c r="I6" s="92"/>
      <c r="J6" s="21"/>
      <c r="K6" s="21">
        <v>60480</v>
      </c>
      <c r="L6" s="21"/>
      <c r="M6" s="21"/>
      <c r="N6" s="23">
        <f>G6+I6</f>
        <v>60480</v>
      </c>
    </row>
    <row r="7" spans="1:14" x14ac:dyDescent="0.25">
      <c r="A7" s="27"/>
      <c r="B7" s="18" t="s">
        <v>282</v>
      </c>
      <c r="C7" s="19" t="s">
        <v>211</v>
      </c>
      <c r="D7" s="19">
        <v>41877</v>
      </c>
      <c r="E7" s="19">
        <v>41878</v>
      </c>
      <c r="F7" s="20">
        <v>50515</v>
      </c>
      <c r="G7" s="21">
        <v>30100</v>
      </c>
      <c r="H7" s="22"/>
      <c r="I7" s="92"/>
      <c r="J7" s="21"/>
      <c r="K7" s="21">
        <v>30100</v>
      </c>
      <c r="L7" s="21"/>
      <c r="M7" s="21"/>
      <c r="N7" s="23">
        <f t="shared" ref="N7:N28" si="0">G7+I7</f>
        <v>30100</v>
      </c>
    </row>
    <row r="8" spans="1:14" x14ac:dyDescent="0.25">
      <c r="A8" s="27"/>
      <c r="B8" s="18" t="s">
        <v>406</v>
      </c>
      <c r="C8" s="19" t="s">
        <v>407</v>
      </c>
      <c r="D8" s="19">
        <v>41877</v>
      </c>
      <c r="E8" s="19">
        <v>41878</v>
      </c>
      <c r="F8" s="20">
        <v>50516</v>
      </c>
      <c r="G8" s="21">
        <v>19000</v>
      </c>
      <c r="H8" s="22"/>
      <c r="I8" s="92"/>
      <c r="J8" s="21"/>
      <c r="K8" s="21">
        <v>19000</v>
      </c>
      <c r="L8" s="21"/>
      <c r="M8" s="21"/>
      <c r="N8" s="23">
        <f t="shared" si="0"/>
        <v>19000</v>
      </c>
    </row>
    <row r="9" spans="1:14" x14ac:dyDescent="0.25">
      <c r="A9" s="27"/>
      <c r="B9" s="28" t="s">
        <v>408</v>
      </c>
      <c r="C9" s="29" t="s">
        <v>215</v>
      </c>
      <c r="D9" s="19">
        <v>41877</v>
      </c>
      <c r="E9" s="19">
        <v>41878</v>
      </c>
      <c r="F9" s="20">
        <v>50517</v>
      </c>
      <c r="G9" s="21">
        <v>22000</v>
      </c>
      <c r="H9" s="22"/>
      <c r="I9" s="30"/>
      <c r="J9" s="21"/>
      <c r="K9" s="21">
        <v>22000</v>
      </c>
      <c r="L9" s="21"/>
      <c r="M9" s="21"/>
      <c r="N9" s="23">
        <f t="shared" si="0"/>
        <v>22000</v>
      </c>
    </row>
    <row r="10" spans="1:14" x14ac:dyDescent="0.25">
      <c r="A10" s="27"/>
      <c r="B10" s="25" t="s">
        <v>409</v>
      </c>
      <c r="C10" s="26" t="s">
        <v>410</v>
      </c>
      <c r="D10" s="19">
        <v>41877</v>
      </c>
      <c r="E10" s="19">
        <v>41878</v>
      </c>
      <c r="F10" s="20">
        <v>50518</v>
      </c>
      <c r="G10" s="21">
        <v>38000</v>
      </c>
      <c r="H10" s="22"/>
      <c r="I10" s="30"/>
      <c r="J10" s="21"/>
      <c r="K10" s="21">
        <v>38000</v>
      </c>
      <c r="L10" s="21"/>
      <c r="M10" s="21"/>
      <c r="N10" s="23">
        <f t="shared" si="0"/>
        <v>38000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92"/>
      <c r="J11" s="21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92"/>
      <c r="J12" s="21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3"/>
      <c r="G13" s="21"/>
      <c r="H13" s="22"/>
      <c r="I13" s="92"/>
      <c r="J13" s="21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2"/>
      <c r="C19" s="1"/>
      <c r="D19" s="19"/>
      <c r="E19" s="19"/>
      <c r="F19" s="34"/>
      <c r="G19" s="21"/>
      <c r="H19" s="22"/>
      <c r="I19" s="92"/>
      <c r="J19" s="21"/>
      <c r="K19" s="21"/>
      <c r="L19" s="21"/>
      <c r="M19" s="21"/>
      <c r="N19" s="23">
        <f t="shared" si="0"/>
        <v>0</v>
      </c>
    </row>
    <row r="20" spans="1:14" x14ac:dyDescent="0.25">
      <c r="A20" s="37"/>
      <c r="B20" s="32"/>
      <c r="C20" s="1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32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>G21+I21</f>
        <v>0</v>
      </c>
    </row>
    <row r="22" spans="1:14" x14ac:dyDescent="0.25">
      <c r="A22" s="37"/>
      <c r="B22" s="32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 t="shared" si="0"/>
        <v>0</v>
      </c>
    </row>
    <row r="23" spans="1:14" x14ac:dyDescent="0.25">
      <c r="A23" s="37"/>
      <c r="B23" s="32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32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32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32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92"/>
      <c r="J28" s="21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92"/>
      <c r="J29" s="21"/>
      <c r="K29" s="21"/>
      <c r="L29" s="21"/>
      <c r="M29" s="21"/>
      <c r="N29" s="23">
        <f>SUM(N6:N28)</f>
        <v>169580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169580</v>
      </c>
      <c r="H30" s="43"/>
      <c r="I30" s="44">
        <f>SUM(I6:I29)</f>
        <v>0</v>
      </c>
      <c r="J30" s="44">
        <f>SUM(J6:J29)</f>
        <v>0</v>
      </c>
      <c r="K30" s="44">
        <f>SUM(K6:K29)</f>
        <v>169580</v>
      </c>
      <c r="L30" s="44">
        <f>SUM(L6:L29)</f>
        <v>0</v>
      </c>
      <c r="M30" s="44">
        <f>SUM(M6:M29)</f>
        <v>0</v>
      </c>
      <c r="N30" s="23">
        <f t="shared" ref="N30" si="1">G30+I30</f>
        <v>169580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114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114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0</v>
      </c>
      <c r="D36" s="1"/>
      <c r="E36" s="1"/>
      <c r="F36" s="114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0</v>
      </c>
      <c r="D37" s="1"/>
      <c r="E37" s="1"/>
      <c r="F37" s="114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B2" workbookViewId="0">
      <selection activeCell="B9" sqref="B9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80</v>
      </c>
      <c r="E3" s="126"/>
      <c r="F3" s="126"/>
      <c r="G3" s="127"/>
      <c r="H3" s="5"/>
      <c r="I3" s="1"/>
      <c r="J3" s="11"/>
      <c r="K3" s="12" t="s">
        <v>4</v>
      </c>
      <c r="L3" s="13">
        <v>41877</v>
      </c>
      <c r="M3" s="14"/>
      <c r="N3" s="15" t="s">
        <v>86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392</v>
      </c>
      <c r="C6" s="19" t="s">
        <v>393</v>
      </c>
      <c r="D6" s="19">
        <v>41876</v>
      </c>
      <c r="E6" s="19">
        <v>41877</v>
      </c>
      <c r="F6" s="20">
        <v>50500</v>
      </c>
      <c r="G6" s="21">
        <v>17000</v>
      </c>
      <c r="H6" s="22"/>
      <c r="I6" s="92"/>
      <c r="J6" s="21">
        <v>17000</v>
      </c>
      <c r="K6" s="21"/>
      <c r="L6" s="21"/>
      <c r="M6" s="21"/>
      <c r="N6" s="23">
        <f>G6+I6</f>
        <v>17000</v>
      </c>
    </row>
    <row r="7" spans="1:14" x14ac:dyDescent="0.25">
      <c r="A7" s="27"/>
      <c r="B7" s="18" t="s">
        <v>394</v>
      </c>
      <c r="C7" s="19" t="s">
        <v>395</v>
      </c>
      <c r="D7" s="19">
        <v>41874</v>
      </c>
      <c r="E7" s="19">
        <v>41877</v>
      </c>
      <c r="F7" s="20">
        <v>50501</v>
      </c>
      <c r="G7" s="21">
        <v>524772</v>
      </c>
      <c r="H7" s="22"/>
      <c r="I7" s="92"/>
      <c r="J7" s="21"/>
      <c r="K7" s="21"/>
      <c r="L7" s="21"/>
      <c r="M7" s="21">
        <v>524772</v>
      </c>
      <c r="N7" s="23">
        <f t="shared" ref="N7:N28" si="0">G7+I7</f>
        <v>524772</v>
      </c>
    </row>
    <row r="8" spans="1:14" x14ac:dyDescent="0.25">
      <c r="A8" s="27"/>
      <c r="B8" s="18" t="s">
        <v>396</v>
      </c>
      <c r="C8" s="19" t="s">
        <v>74</v>
      </c>
      <c r="D8" s="19">
        <v>41874</v>
      </c>
      <c r="E8" s="19">
        <v>41875</v>
      </c>
      <c r="F8" s="20">
        <v>50502</v>
      </c>
      <c r="G8" s="21">
        <v>20217.599999999999</v>
      </c>
      <c r="H8" s="22"/>
      <c r="I8" s="92"/>
      <c r="J8" s="21"/>
      <c r="K8" s="21">
        <v>20217.599999999999</v>
      </c>
      <c r="L8" s="21"/>
      <c r="M8" s="21"/>
      <c r="N8" s="23">
        <f t="shared" si="0"/>
        <v>20217.599999999999</v>
      </c>
    </row>
    <row r="9" spans="1:14" x14ac:dyDescent="0.25">
      <c r="A9" s="27"/>
      <c r="B9" s="28" t="s">
        <v>396</v>
      </c>
      <c r="C9" s="29" t="s">
        <v>74</v>
      </c>
      <c r="D9" s="19">
        <v>41875</v>
      </c>
      <c r="E9" s="19">
        <v>41876</v>
      </c>
      <c r="F9" s="20">
        <v>50503</v>
      </c>
      <c r="G9" s="21">
        <v>20217.599999999999</v>
      </c>
      <c r="H9" s="22"/>
      <c r="I9" s="30"/>
      <c r="J9" s="21"/>
      <c r="K9" s="21">
        <v>20217.599999999999</v>
      </c>
      <c r="L9" s="21"/>
      <c r="M9" s="21"/>
      <c r="N9" s="23">
        <f t="shared" si="0"/>
        <v>20217.599999999999</v>
      </c>
    </row>
    <row r="10" spans="1:14" x14ac:dyDescent="0.25">
      <c r="A10" s="27"/>
      <c r="B10" s="25" t="s">
        <v>396</v>
      </c>
      <c r="C10" s="26" t="s">
        <v>74</v>
      </c>
      <c r="D10" s="19">
        <v>41876</v>
      </c>
      <c r="E10" s="19">
        <v>41877</v>
      </c>
      <c r="F10" s="20">
        <v>50504</v>
      </c>
      <c r="G10" s="21">
        <v>20217.599999999999</v>
      </c>
      <c r="H10" s="22"/>
      <c r="I10" s="30"/>
      <c r="J10" s="21"/>
      <c r="K10" s="21">
        <v>20217.599999999999</v>
      </c>
      <c r="L10" s="21"/>
      <c r="M10" s="21"/>
      <c r="N10" s="23">
        <f t="shared" si="0"/>
        <v>20217.599999999999</v>
      </c>
    </row>
    <row r="11" spans="1:14" x14ac:dyDescent="0.25">
      <c r="A11" s="27"/>
      <c r="B11" s="28" t="s">
        <v>397</v>
      </c>
      <c r="C11" s="31" t="s">
        <v>181</v>
      </c>
      <c r="D11" s="19">
        <v>41860</v>
      </c>
      <c r="E11" s="19">
        <v>41862</v>
      </c>
      <c r="F11" s="20">
        <v>50505</v>
      </c>
      <c r="G11" s="21">
        <v>52228.800000000003</v>
      </c>
      <c r="H11" s="22"/>
      <c r="I11" s="92"/>
      <c r="J11" s="21"/>
      <c r="K11" s="21">
        <v>52228.800000000003</v>
      </c>
      <c r="L11" s="21"/>
      <c r="M11" s="21"/>
      <c r="N11" s="23">
        <f t="shared" si="0"/>
        <v>52228.800000000003</v>
      </c>
    </row>
    <row r="12" spans="1:14" x14ac:dyDescent="0.25">
      <c r="A12" s="27"/>
      <c r="B12" s="32" t="s">
        <v>398</v>
      </c>
      <c r="C12" s="1" t="s">
        <v>181</v>
      </c>
      <c r="D12" s="19">
        <v>41871</v>
      </c>
      <c r="E12" s="19">
        <v>41874</v>
      </c>
      <c r="F12" s="34">
        <v>50506</v>
      </c>
      <c r="G12" s="21">
        <v>56376</v>
      </c>
      <c r="H12" s="22"/>
      <c r="I12" s="92"/>
      <c r="J12" s="21"/>
      <c r="K12" s="21">
        <v>56376</v>
      </c>
      <c r="L12" s="21"/>
      <c r="M12" s="21"/>
      <c r="N12" s="23">
        <f t="shared" si="0"/>
        <v>56376</v>
      </c>
    </row>
    <row r="13" spans="1:14" x14ac:dyDescent="0.25">
      <c r="A13" s="27"/>
      <c r="B13" s="32" t="s">
        <v>399</v>
      </c>
      <c r="C13" s="24" t="s">
        <v>181</v>
      </c>
      <c r="D13" s="19">
        <v>41860</v>
      </c>
      <c r="E13" s="19">
        <v>41862</v>
      </c>
      <c r="F13" s="33">
        <v>50507</v>
      </c>
      <c r="G13" s="21">
        <v>37584</v>
      </c>
      <c r="H13" s="22"/>
      <c r="I13" s="92"/>
      <c r="J13" s="21"/>
      <c r="K13" s="21"/>
      <c r="L13" s="21">
        <v>37584</v>
      </c>
      <c r="M13" s="21"/>
      <c r="N13" s="23">
        <f t="shared" si="0"/>
        <v>37584</v>
      </c>
    </row>
    <row r="14" spans="1:14" x14ac:dyDescent="0.25">
      <c r="A14" s="27"/>
      <c r="B14" s="32" t="s">
        <v>400</v>
      </c>
      <c r="C14" s="24" t="s">
        <v>181</v>
      </c>
      <c r="D14" s="19">
        <v>41860</v>
      </c>
      <c r="E14" s="19">
        <v>41863</v>
      </c>
      <c r="F14" s="34">
        <v>50508</v>
      </c>
      <c r="G14" s="21">
        <v>56376</v>
      </c>
      <c r="H14" s="22"/>
      <c r="I14" s="92"/>
      <c r="J14" s="21"/>
      <c r="K14" s="21"/>
      <c r="L14" s="21">
        <v>56376</v>
      </c>
      <c r="M14" s="21"/>
      <c r="N14" s="23">
        <f t="shared" si="0"/>
        <v>56376</v>
      </c>
    </row>
    <row r="15" spans="1:14" x14ac:dyDescent="0.25">
      <c r="A15" s="27"/>
      <c r="B15" s="32" t="s">
        <v>401</v>
      </c>
      <c r="C15" s="1" t="s">
        <v>181</v>
      </c>
      <c r="D15" s="19">
        <v>41861</v>
      </c>
      <c r="E15" s="19">
        <v>41863</v>
      </c>
      <c r="F15" s="34">
        <v>50509</v>
      </c>
      <c r="G15" s="21">
        <v>52228.800000000003</v>
      </c>
      <c r="H15" s="22"/>
      <c r="I15" s="92"/>
      <c r="J15" s="21"/>
      <c r="K15" s="21"/>
      <c r="L15" s="21">
        <v>52228.800000000003</v>
      </c>
      <c r="M15" s="21"/>
      <c r="N15" s="23">
        <f t="shared" si="0"/>
        <v>52228.800000000003</v>
      </c>
    </row>
    <row r="16" spans="1:14" x14ac:dyDescent="0.25">
      <c r="A16" s="27"/>
      <c r="B16" s="32" t="s">
        <v>402</v>
      </c>
      <c r="C16" s="1" t="s">
        <v>181</v>
      </c>
      <c r="D16" s="19">
        <v>41867</v>
      </c>
      <c r="E16" s="19">
        <v>41868</v>
      </c>
      <c r="F16" s="34">
        <v>50510</v>
      </c>
      <c r="G16" s="21">
        <v>24165</v>
      </c>
      <c r="H16" s="22"/>
      <c r="I16" s="92"/>
      <c r="J16" s="21"/>
      <c r="K16" s="21"/>
      <c r="L16" s="21">
        <v>24165</v>
      </c>
      <c r="M16" s="21"/>
      <c r="N16" s="23">
        <f>G16+I16</f>
        <v>24165</v>
      </c>
    </row>
    <row r="17" spans="1:14" x14ac:dyDescent="0.25">
      <c r="A17" s="27"/>
      <c r="B17" s="32" t="s">
        <v>403</v>
      </c>
      <c r="C17" s="1" t="s">
        <v>181</v>
      </c>
      <c r="D17" s="19">
        <v>41867</v>
      </c>
      <c r="E17" s="19">
        <v>41870</v>
      </c>
      <c r="F17" s="34">
        <v>50511</v>
      </c>
      <c r="G17" s="21">
        <v>72495</v>
      </c>
      <c r="H17" s="22"/>
      <c r="I17" s="92"/>
      <c r="J17" s="21"/>
      <c r="K17" s="21"/>
      <c r="L17" s="21">
        <v>72495</v>
      </c>
      <c r="M17" s="21"/>
      <c r="N17" s="23">
        <f t="shared" si="0"/>
        <v>72495</v>
      </c>
    </row>
    <row r="18" spans="1:14" x14ac:dyDescent="0.25">
      <c r="A18" s="27"/>
      <c r="B18" s="32" t="s">
        <v>404</v>
      </c>
      <c r="C18" s="1" t="s">
        <v>181</v>
      </c>
      <c r="D18" s="19">
        <v>41867</v>
      </c>
      <c r="E18" s="19">
        <v>41870</v>
      </c>
      <c r="F18" s="34">
        <v>50512</v>
      </c>
      <c r="G18" s="21">
        <v>72495</v>
      </c>
      <c r="H18" s="22"/>
      <c r="I18" s="92"/>
      <c r="J18" s="21"/>
      <c r="K18" s="21"/>
      <c r="L18" s="21">
        <v>72495</v>
      </c>
      <c r="M18" s="21"/>
      <c r="N18" s="23">
        <f t="shared" si="0"/>
        <v>72495</v>
      </c>
    </row>
    <row r="19" spans="1:14" x14ac:dyDescent="0.25">
      <c r="A19" s="37"/>
      <c r="B19" s="32" t="s">
        <v>135</v>
      </c>
      <c r="C19" s="1" t="s">
        <v>47</v>
      </c>
      <c r="D19" s="19"/>
      <c r="E19" s="19"/>
      <c r="F19" s="34">
        <v>50513</v>
      </c>
      <c r="G19" s="21"/>
      <c r="H19" s="22"/>
      <c r="I19" s="92">
        <v>4400</v>
      </c>
      <c r="J19" s="21">
        <v>4400</v>
      </c>
      <c r="K19" s="21"/>
      <c r="L19" s="21"/>
      <c r="M19" s="21"/>
      <c r="N19" s="23">
        <f t="shared" si="0"/>
        <v>4400</v>
      </c>
    </row>
    <row r="20" spans="1:14" x14ac:dyDescent="0.25">
      <c r="A20" s="37"/>
      <c r="B20" s="32"/>
      <c r="C20" s="1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32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>G21+I21</f>
        <v>0</v>
      </c>
    </row>
    <row r="22" spans="1:14" x14ac:dyDescent="0.25">
      <c r="A22" s="37"/>
      <c r="B22" s="32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 t="shared" si="0"/>
        <v>0</v>
      </c>
    </row>
    <row r="23" spans="1:14" x14ac:dyDescent="0.25">
      <c r="A23" s="37"/>
      <c r="B23" s="32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32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32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32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92"/>
      <c r="J28" s="21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92"/>
      <c r="J29" s="21"/>
      <c r="K29" s="21"/>
      <c r="L29" s="21"/>
      <c r="M29" s="21"/>
      <c r="N29" s="23">
        <f>SUM(N6:N28)</f>
        <v>1030773.4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1026373.4</v>
      </c>
      <c r="H30" s="43"/>
      <c r="I30" s="44">
        <f>SUM(I6:I29)</f>
        <v>4400</v>
      </c>
      <c r="J30" s="44">
        <f>SUM(J6:J29)</f>
        <v>21400</v>
      </c>
      <c r="K30" s="44">
        <f>SUM(K6:K29)</f>
        <v>169257.60000000001</v>
      </c>
      <c r="L30" s="44">
        <f>SUM(L6:L29)</f>
        <v>315343.8</v>
      </c>
      <c r="M30" s="44">
        <f>SUM(M6:M29)</f>
        <v>524772</v>
      </c>
      <c r="N30" s="23">
        <f t="shared" ref="N30" si="1">G30+I30</f>
        <v>1030773.4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113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113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21400</v>
      </c>
      <c r="D36" s="1"/>
      <c r="E36" s="1"/>
      <c r="F36" s="113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21400</v>
      </c>
      <c r="D37" s="1"/>
      <c r="E37" s="1"/>
      <c r="F37" s="113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G37" sqref="A1:N37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71</v>
      </c>
      <c r="E3" s="126"/>
      <c r="F3" s="126"/>
      <c r="G3" s="127"/>
      <c r="H3" s="5"/>
      <c r="I3" s="1"/>
      <c r="J3" s="11"/>
      <c r="K3" s="12" t="s">
        <v>4</v>
      </c>
      <c r="L3" s="13">
        <v>41876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385</v>
      </c>
      <c r="C6" s="19" t="s">
        <v>181</v>
      </c>
      <c r="D6" s="19">
        <v>41876</v>
      </c>
      <c r="E6" s="19">
        <v>41878</v>
      </c>
      <c r="F6" s="20">
        <v>50492</v>
      </c>
      <c r="G6" s="21">
        <v>50122.8</v>
      </c>
      <c r="H6" s="22"/>
      <c r="I6" s="92"/>
      <c r="J6" s="21"/>
      <c r="K6" s="21">
        <v>50122.8</v>
      </c>
      <c r="L6" s="21"/>
      <c r="M6" s="21"/>
      <c r="N6" s="23">
        <f>G6+I6</f>
        <v>50122.8</v>
      </c>
    </row>
    <row r="7" spans="1:14" x14ac:dyDescent="0.25">
      <c r="A7" s="27"/>
      <c r="B7" s="18" t="s">
        <v>385</v>
      </c>
      <c r="C7" s="19" t="s">
        <v>32</v>
      </c>
      <c r="D7" s="19">
        <v>41878</v>
      </c>
      <c r="E7" s="19">
        <v>41879</v>
      </c>
      <c r="F7" s="20">
        <v>50493</v>
      </c>
      <c r="G7" s="21">
        <v>26460</v>
      </c>
      <c r="H7" s="22"/>
      <c r="I7" s="92"/>
      <c r="J7" s="21"/>
      <c r="K7" s="21">
        <v>26460</v>
      </c>
      <c r="L7" s="21"/>
      <c r="M7" s="21"/>
      <c r="N7" s="23">
        <f t="shared" ref="N7:N28" si="0">G7+I7</f>
        <v>26460</v>
      </c>
    </row>
    <row r="8" spans="1:14" x14ac:dyDescent="0.25">
      <c r="A8" s="27"/>
      <c r="B8" s="18" t="s">
        <v>386</v>
      </c>
      <c r="C8" s="19" t="s">
        <v>181</v>
      </c>
      <c r="D8" s="19">
        <v>41876</v>
      </c>
      <c r="E8" s="19">
        <v>41877</v>
      </c>
      <c r="F8" s="20">
        <v>50494</v>
      </c>
      <c r="G8" s="21">
        <v>26848.799999999999</v>
      </c>
      <c r="H8" s="22"/>
      <c r="I8" s="92"/>
      <c r="J8" s="21"/>
      <c r="K8" s="21">
        <v>26848.799999999999</v>
      </c>
      <c r="L8" s="21"/>
      <c r="M8" s="21"/>
      <c r="N8" s="23">
        <f t="shared" si="0"/>
        <v>26848.799999999999</v>
      </c>
    </row>
    <row r="9" spans="1:14" x14ac:dyDescent="0.25">
      <c r="A9" s="27"/>
      <c r="B9" s="28" t="s">
        <v>386</v>
      </c>
      <c r="C9" s="29" t="s">
        <v>57</v>
      </c>
      <c r="D9" s="19"/>
      <c r="E9" s="19"/>
      <c r="F9" s="20">
        <v>50495</v>
      </c>
      <c r="G9" s="21"/>
      <c r="H9" s="22" t="s">
        <v>387</v>
      </c>
      <c r="I9" s="30">
        <v>56700</v>
      </c>
      <c r="J9" s="21"/>
      <c r="K9" s="21">
        <v>56700</v>
      </c>
      <c r="L9" s="21"/>
      <c r="M9" s="21"/>
      <c r="N9" s="23">
        <f t="shared" si="0"/>
        <v>56700</v>
      </c>
    </row>
    <row r="10" spans="1:14" x14ac:dyDescent="0.25">
      <c r="A10" s="27"/>
      <c r="B10" s="25" t="s">
        <v>96</v>
      </c>
      <c r="C10" s="26" t="s">
        <v>388</v>
      </c>
      <c r="D10" s="19">
        <v>41876</v>
      </c>
      <c r="E10" s="19">
        <v>41880</v>
      </c>
      <c r="F10" s="20">
        <v>50497</v>
      </c>
      <c r="G10" s="21">
        <v>88000</v>
      </c>
      <c r="H10" s="22"/>
      <c r="I10" s="30"/>
      <c r="J10" s="21"/>
      <c r="K10" s="21">
        <v>88000</v>
      </c>
      <c r="L10" s="21"/>
      <c r="M10" s="21"/>
      <c r="N10" s="23">
        <f t="shared" si="0"/>
        <v>88000</v>
      </c>
    </row>
    <row r="11" spans="1:14" x14ac:dyDescent="0.25">
      <c r="A11" s="27"/>
      <c r="B11" s="28" t="s">
        <v>391</v>
      </c>
      <c r="C11" s="31" t="s">
        <v>390</v>
      </c>
      <c r="D11" s="19">
        <v>41876</v>
      </c>
      <c r="E11" s="19">
        <v>41877</v>
      </c>
      <c r="F11" s="20">
        <v>50498</v>
      </c>
      <c r="G11" s="21">
        <v>38000</v>
      </c>
      <c r="H11" s="22"/>
      <c r="I11" s="92"/>
      <c r="J11" s="21">
        <v>38000</v>
      </c>
      <c r="K11" s="21"/>
      <c r="L11" s="21"/>
      <c r="M11" s="21"/>
      <c r="N11" s="23">
        <f t="shared" si="0"/>
        <v>38000</v>
      </c>
    </row>
    <row r="12" spans="1:14" x14ac:dyDescent="0.25">
      <c r="A12" s="27"/>
      <c r="B12" s="32" t="s">
        <v>135</v>
      </c>
      <c r="C12" s="1" t="s">
        <v>47</v>
      </c>
      <c r="D12" s="19"/>
      <c r="E12" s="19"/>
      <c r="F12" s="34">
        <v>50499</v>
      </c>
      <c r="G12" s="21"/>
      <c r="H12" s="22"/>
      <c r="I12" s="92">
        <v>2000</v>
      </c>
      <c r="J12" s="21">
        <v>2000</v>
      </c>
      <c r="K12" s="21"/>
      <c r="L12" s="21"/>
      <c r="M12" s="21"/>
      <c r="N12" s="23">
        <f t="shared" si="0"/>
        <v>2000</v>
      </c>
    </row>
    <row r="13" spans="1:14" x14ac:dyDescent="0.25">
      <c r="A13" s="27"/>
      <c r="B13" s="32"/>
      <c r="C13" s="24"/>
      <c r="D13" s="19"/>
      <c r="E13" s="19"/>
      <c r="F13" s="33"/>
      <c r="G13" s="21"/>
      <c r="H13" s="22"/>
      <c r="I13" s="92"/>
      <c r="J13" s="21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2"/>
      <c r="C19" s="1"/>
      <c r="D19" s="19"/>
      <c r="E19" s="19"/>
      <c r="F19" s="34"/>
      <c r="G19" s="21"/>
      <c r="H19" s="22"/>
      <c r="I19" s="92"/>
      <c r="J19" s="21"/>
      <c r="K19" s="21"/>
      <c r="L19" s="21"/>
      <c r="M19" s="21"/>
      <c r="N19" s="23">
        <f t="shared" si="0"/>
        <v>0</v>
      </c>
    </row>
    <row r="20" spans="1:14" x14ac:dyDescent="0.25">
      <c r="A20" s="37"/>
      <c r="B20" s="32"/>
      <c r="C20" s="1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32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>G21+I21</f>
        <v>0</v>
      </c>
    </row>
    <row r="22" spans="1:14" x14ac:dyDescent="0.25">
      <c r="A22" s="37"/>
      <c r="B22" s="32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 t="shared" si="0"/>
        <v>0</v>
      </c>
    </row>
    <row r="23" spans="1:14" x14ac:dyDescent="0.25">
      <c r="A23" s="37"/>
      <c r="B23" s="32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32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32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32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92"/>
      <c r="J28" s="21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92"/>
      <c r="J29" s="21"/>
      <c r="K29" s="21"/>
      <c r="L29" s="21"/>
      <c r="M29" s="21"/>
      <c r="N29" s="23">
        <f>SUM(N6:N28)</f>
        <v>288131.59999999998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229431.6</v>
      </c>
      <c r="H30" s="43"/>
      <c r="I30" s="44">
        <f>SUM(I6:I29)</f>
        <v>58700</v>
      </c>
      <c r="J30" s="44">
        <f>SUM(J6:J29)</f>
        <v>40000</v>
      </c>
      <c r="K30" s="44">
        <f>SUM(K6:K29)</f>
        <v>248131.6</v>
      </c>
      <c r="L30" s="44">
        <f>SUM(L6:L29)</f>
        <v>0</v>
      </c>
      <c r="M30" s="44">
        <f>SUM(M6:M29)</f>
        <v>0</v>
      </c>
      <c r="N30" s="23">
        <f t="shared" ref="N30" si="1">G30+I30</f>
        <v>288131.59999999998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 t="s">
        <v>389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112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112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40000</v>
      </c>
      <c r="D36" s="1"/>
      <c r="E36" s="1"/>
      <c r="F36" s="112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40000</v>
      </c>
      <c r="D37" s="1"/>
      <c r="E37" s="1"/>
      <c r="F37" s="112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6" workbookViewId="0">
      <selection activeCell="B1" sqref="A1:N37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381</v>
      </c>
      <c r="E3" s="126"/>
      <c r="F3" s="126"/>
      <c r="G3" s="127"/>
      <c r="H3" s="5"/>
      <c r="I3" s="1"/>
      <c r="J3" s="11"/>
      <c r="K3" s="12" t="s">
        <v>4</v>
      </c>
      <c r="L3" s="13">
        <v>41876</v>
      </c>
      <c r="M3" s="14"/>
      <c r="N3" s="15" t="s">
        <v>86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382</v>
      </c>
      <c r="C6" s="19" t="s">
        <v>54</v>
      </c>
      <c r="D6" s="19">
        <v>41875</v>
      </c>
      <c r="E6" s="19">
        <v>41876</v>
      </c>
      <c r="F6" s="20">
        <v>50489</v>
      </c>
      <c r="G6" s="21">
        <v>40000</v>
      </c>
      <c r="H6" s="22"/>
      <c r="I6" s="92"/>
      <c r="J6" s="21"/>
      <c r="K6" s="21">
        <v>40000</v>
      </c>
      <c r="L6" s="21"/>
      <c r="M6" s="21"/>
      <c r="N6" s="23">
        <f>G6+I6</f>
        <v>40000</v>
      </c>
    </row>
    <row r="7" spans="1:14" x14ac:dyDescent="0.25">
      <c r="A7" s="27"/>
      <c r="B7" s="18" t="s">
        <v>70</v>
      </c>
      <c r="C7" s="19" t="s">
        <v>57</v>
      </c>
      <c r="D7" s="19"/>
      <c r="E7" s="19"/>
      <c r="F7" s="20">
        <v>50490</v>
      </c>
      <c r="G7" s="21"/>
      <c r="H7" s="22" t="s">
        <v>47</v>
      </c>
      <c r="I7" s="92">
        <v>12200</v>
      </c>
      <c r="J7" s="21">
        <v>12200</v>
      </c>
      <c r="K7" s="21"/>
      <c r="L7" s="21"/>
      <c r="M7" s="21"/>
      <c r="N7" s="23">
        <f t="shared" ref="N7:N28" si="0">G7+I7</f>
        <v>12200</v>
      </c>
    </row>
    <row r="8" spans="1:14" x14ac:dyDescent="0.25">
      <c r="A8" s="27"/>
      <c r="B8" s="18" t="s">
        <v>383</v>
      </c>
      <c r="C8" s="19" t="s">
        <v>384</v>
      </c>
      <c r="D8" s="19">
        <v>41874</v>
      </c>
      <c r="E8" s="19">
        <v>41876</v>
      </c>
      <c r="F8" s="20">
        <v>50491</v>
      </c>
      <c r="G8" s="21">
        <v>329875.20000000001</v>
      </c>
      <c r="H8" s="22"/>
      <c r="I8" s="92"/>
      <c r="J8" s="21"/>
      <c r="K8" s="21"/>
      <c r="L8" s="21"/>
      <c r="M8" s="21">
        <v>329875.20000000001</v>
      </c>
      <c r="N8" s="23">
        <f t="shared" si="0"/>
        <v>329875.20000000001</v>
      </c>
    </row>
    <row r="9" spans="1:14" x14ac:dyDescent="0.25">
      <c r="A9" s="27"/>
      <c r="B9" s="28"/>
      <c r="C9" s="29"/>
      <c r="D9" s="19"/>
      <c r="E9" s="19"/>
      <c r="F9" s="20"/>
      <c r="G9" s="21"/>
      <c r="H9" s="22"/>
      <c r="I9" s="30"/>
      <c r="J9" s="21"/>
      <c r="K9" s="21"/>
      <c r="L9" s="21"/>
      <c r="M9" s="21"/>
      <c r="N9" s="23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30"/>
      <c r="J10" s="21"/>
      <c r="K10" s="21"/>
      <c r="L10" s="21"/>
      <c r="M10" s="21"/>
      <c r="N10" s="23">
        <f t="shared" si="0"/>
        <v>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92"/>
      <c r="J11" s="21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92"/>
      <c r="J12" s="21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3"/>
      <c r="G13" s="21"/>
      <c r="H13" s="22"/>
      <c r="I13" s="92"/>
      <c r="J13" s="21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2"/>
      <c r="C19" s="1"/>
      <c r="D19" s="19"/>
      <c r="E19" s="19"/>
      <c r="F19" s="34"/>
      <c r="G19" s="21"/>
      <c r="H19" s="22"/>
      <c r="I19" s="92"/>
      <c r="J19" s="21"/>
      <c r="K19" s="21"/>
      <c r="L19" s="21"/>
      <c r="M19" s="21"/>
      <c r="N19" s="23">
        <f t="shared" si="0"/>
        <v>0</v>
      </c>
    </row>
    <row r="20" spans="1:14" x14ac:dyDescent="0.25">
      <c r="A20" s="37"/>
      <c r="B20" s="32"/>
      <c r="C20" s="1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32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>G21+I21</f>
        <v>0</v>
      </c>
    </row>
    <row r="22" spans="1:14" x14ac:dyDescent="0.25">
      <c r="A22" s="37"/>
      <c r="B22" s="32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 t="shared" si="0"/>
        <v>0</v>
      </c>
    </row>
    <row r="23" spans="1:14" x14ac:dyDescent="0.25">
      <c r="A23" s="37"/>
      <c r="B23" s="32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32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32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32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92"/>
      <c r="J28" s="21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92"/>
      <c r="J29" s="21"/>
      <c r="K29" s="21"/>
      <c r="L29" s="21"/>
      <c r="M29" s="21"/>
      <c r="N29" s="23">
        <f>SUM(N6:N28)</f>
        <v>382075.2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369875.20000000001</v>
      </c>
      <c r="H30" s="43"/>
      <c r="I30" s="44">
        <f>SUM(I6:I29)</f>
        <v>12200</v>
      </c>
      <c r="J30" s="44">
        <f>SUM(J6:J29)</f>
        <v>12200</v>
      </c>
      <c r="K30" s="44">
        <f>SUM(K6:K29)</f>
        <v>40000</v>
      </c>
      <c r="L30" s="44">
        <f>SUM(L6:L29)</f>
        <v>0</v>
      </c>
      <c r="M30" s="44">
        <f>SUM(M6:M29)</f>
        <v>329875.20000000001</v>
      </c>
      <c r="N30" s="23">
        <f t="shared" ref="N30" si="1">G30+I30</f>
        <v>382075.2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20</v>
      </c>
      <c r="D34" s="1"/>
      <c r="E34" s="1"/>
      <c r="F34" s="111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10800</v>
      </c>
      <c r="D35" s="1"/>
      <c r="E35" s="1"/>
      <c r="F35" s="111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1400</v>
      </c>
      <c r="D36" s="1"/>
      <c r="E36" s="1"/>
      <c r="F36" s="111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12200</v>
      </c>
      <c r="D37" s="1"/>
      <c r="E37" s="1"/>
      <c r="F37" s="111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7" workbookViewId="0">
      <selection activeCell="G37" sqref="A1:N37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41</v>
      </c>
      <c r="E3" s="126"/>
      <c r="F3" s="126"/>
      <c r="G3" s="127"/>
      <c r="H3" s="5"/>
      <c r="I3" s="1"/>
      <c r="J3" s="11"/>
      <c r="K3" s="12" t="s">
        <v>4</v>
      </c>
      <c r="L3" s="13">
        <v>41875</v>
      </c>
      <c r="M3" s="14"/>
      <c r="N3" s="15" t="s">
        <v>42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379</v>
      </c>
      <c r="C6" s="19" t="s">
        <v>380</v>
      </c>
      <c r="D6" s="19">
        <v>41875</v>
      </c>
      <c r="E6" s="19">
        <v>41876</v>
      </c>
      <c r="F6" s="20">
        <v>50487</v>
      </c>
      <c r="G6" s="21">
        <v>22000</v>
      </c>
      <c r="H6" s="22"/>
      <c r="I6" s="92"/>
      <c r="J6" s="21"/>
      <c r="K6" s="21">
        <v>22000</v>
      </c>
      <c r="L6" s="21"/>
      <c r="M6" s="21"/>
      <c r="N6" s="23">
        <f>G6+I6</f>
        <v>22000</v>
      </c>
    </row>
    <row r="7" spans="1:14" x14ac:dyDescent="0.25">
      <c r="A7" s="27"/>
      <c r="B7" s="18" t="s">
        <v>324</v>
      </c>
      <c r="C7" s="19" t="s">
        <v>47</v>
      </c>
      <c r="D7" s="19"/>
      <c r="E7" s="19"/>
      <c r="F7" s="20">
        <v>50488</v>
      </c>
      <c r="G7" s="21"/>
      <c r="H7" s="22"/>
      <c r="I7" s="92">
        <v>3600</v>
      </c>
      <c r="J7" s="21">
        <v>3600</v>
      </c>
      <c r="K7" s="21"/>
      <c r="L7" s="21"/>
      <c r="M7" s="21"/>
      <c r="N7" s="23">
        <f t="shared" ref="N7:N28" si="0">G7+I7</f>
        <v>3600</v>
      </c>
    </row>
    <row r="8" spans="1:14" x14ac:dyDescent="0.25">
      <c r="A8" s="27"/>
      <c r="B8" s="18"/>
      <c r="C8" s="19"/>
      <c r="D8" s="19"/>
      <c r="E8" s="19"/>
      <c r="F8" s="20"/>
      <c r="G8" s="21"/>
      <c r="H8" s="22"/>
      <c r="I8" s="92"/>
      <c r="J8" s="21"/>
      <c r="K8" s="21"/>
      <c r="L8" s="21"/>
      <c r="M8" s="21"/>
      <c r="N8" s="23">
        <f t="shared" si="0"/>
        <v>0</v>
      </c>
    </row>
    <row r="9" spans="1:14" x14ac:dyDescent="0.25">
      <c r="A9" s="27"/>
      <c r="B9" s="28"/>
      <c r="C9" s="29"/>
      <c r="D9" s="19"/>
      <c r="E9" s="19"/>
      <c r="F9" s="20"/>
      <c r="G9" s="21"/>
      <c r="H9" s="22"/>
      <c r="I9" s="30"/>
      <c r="J9" s="21"/>
      <c r="K9" s="21"/>
      <c r="L9" s="21"/>
      <c r="M9" s="21"/>
      <c r="N9" s="23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30"/>
      <c r="J10" s="21"/>
      <c r="K10" s="21"/>
      <c r="L10" s="21"/>
      <c r="M10" s="21"/>
      <c r="N10" s="23">
        <f t="shared" si="0"/>
        <v>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92"/>
      <c r="J11" s="21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92"/>
      <c r="J12" s="21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3"/>
      <c r="G13" s="21"/>
      <c r="H13" s="22"/>
      <c r="I13" s="92"/>
      <c r="J13" s="21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2"/>
      <c r="C19" s="1"/>
      <c r="D19" s="19"/>
      <c r="E19" s="19"/>
      <c r="F19" s="34"/>
      <c r="G19" s="21"/>
      <c r="H19" s="22"/>
      <c r="I19" s="92"/>
      <c r="J19" s="21"/>
      <c r="K19" s="21"/>
      <c r="L19" s="21"/>
      <c r="M19" s="21"/>
      <c r="N19" s="23">
        <f t="shared" si="0"/>
        <v>0</v>
      </c>
    </row>
    <row r="20" spans="1:14" x14ac:dyDescent="0.25">
      <c r="A20" s="37"/>
      <c r="B20" s="32"/>
      <c r="C20" s="1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32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>G21+I21</f>
        <v>0</v>
      </c>
    </row>
    <row r="22" spans="1:14" x14ac:dyDescent="0.25">
      <c r="A22" s="37"/>
      <c r="B22" s="32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 t="shared" si="0"/>
        <v>0</v>
      </c>
    </row>
    <row r="23" spans="1:14" x14ac:dyDescent="0.25">
      <c r="A23" s="37"/>
      <c r="B23" s="32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32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32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32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92"/>
      <c r="J28" s="21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92"/>
      <c r="J29" s="21"/>
      <c r="K29" s="21"/>
      <c r="L29" s="21"/>
      <c r="M29" s="21"/>
      <c r="N29" s="23">
        <f>SUM(N6:N28)</f>
        <v>25600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22000</v>
      </c>
      <c r="H30" s="43"/>
      <c r="I30" s="44">
        <f>SUM(I6:I29)</f>
        <v>3600</v>
      </c>
      <c r="J30" s="44">
        <f>SUM(J6:J29)</f>
        <v>3600</v>
      </c>
      <c r="K30" s="44">
        <f>SUM(K6:K29)</f>
        <v>22000</v>
      </c>
      <c r="L30" s="44">
        <f>SUM(L6:L29)</f>
        <v>0</v>
      </c>
      <c r="M30" s="44">
        <f>SUM(M6:M29)</f>
        <v>0</v>
      </c>
      <c r="N30" s="23">
        <f t="shared" ref="N30" si="1">G30+I30</f>
        <v>25600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110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110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3600</v>
      </c>
      <c r="D36" s="1"/>
      <c r="E36" s="1"/>
      <c r="F36" s="110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3600</v>
      </c>
      <c r="D37" s="1"/>
      <c r="E37" s="1"/>
      <c r="F37" s="110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G37" sqref="A1:N37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152</v>
      </c>
      <c r="E3" s="126"/>
      <c r="F3" s="126"/>
      <c r="G3" s="127"/>
      <c r="H3" s="5"/>
      <c r="I3" s="1"/>
      <c r="J3" s="11"/>
      <c r="K3" s="12" t="s">
        <v>4</v>
      </c>
      <c r="L3" s="13">
        <v>41875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375</v>
      </c>
      <c r="C6" s="19" t="s">
        <v>376</v>
      </c>
      <c r="D6" s="19">
        <v>41874</v>
      </c>
      <c r="E6" s="19">
        <v>41875</v>
      </c>
      <c r="F6" s="20">
        <v>50484</v>
      </c>
      <c r="G6" s="21">
        <v>58212</v>
      </c>
      <c r="H6" s="22"/>
      <c r="I6" s="92"/>
      <c r="J6" s="21"/>
      <c r="K6" s="21"/>
      <c r="L6" s="21"/>
      <c r="M6" s="21">
        <v>58212</v>
      </c>
      <c r="N6" s="23">
        <f>G6+I6</f>
        <v>58212</v>
      </c>
    </row>
    <row r="7" spans="1:14" x14ac:dyDescent="0.25">
      <c r="A7" s="27"/>
      <c r="B7" s="18" t="s">
        <v>377</v>
      </c>
      <c r="C7" s="19" t="s">
        <v>54</v>
      </c>
      <c r="D7" s="19">
        <v>41875</v>
      </c>
      <c r="E7" s="19">
        <v>41876</v>
      </c>
      <c r="F7" s="20">
        <v>50485</v>
      </c>
      <c r="G7" s="21">
        <v>47617.2</v>
      </c>
      <c r="H7" s="22"/>
      <c r="I7" s="92"/>
      <c r="J7" s="21"/>
      <c r="K7" s="21">
        <v>47617.2</v>
      </c>
      <c r="L7" s="21"/>
      <c r="M7" s="21"/>
      <c r="N7" s="23">
        <f t="shared" ref="N7:N28" si="0">G7+I7</f>
        <v>47617.2</v>
      </c>
    </row>
    <row r="8" spans="1:14" x14ac:dyDescent="0.25">
      <c r="A8" s="27"/>
      <c r="B8" s="18" t="s">
        <v>378</v>
      </c>
      <c r="C8" s="19" t="s">
        <v>38</v>
      </c>
      <c r="D8" s="19"/>
      <c r="E8" s="19"/>
      <c r="F8" s="20">
        <v>50486</v>
      </c>
      <c r="G8" s="21"/>
      <c r="H8" s="22" t="s">
        <v>39</v>
      </c>
      <c r="I8" s="92">
        <v>1800</v>
      </c>
      <c r="J8" s="21">
        <v>1800</v>
      </c>
      <c r="K8" s="21"/>
      <c r="L8" s="21"/>
      <c r="M8" s="21"/>
      <c r="N8" s="23">
        <f t="shared" si="0"/>
        <v>1800</v>
      </c>
    </row>
    <row r="9" spans="1:14" x14ac:dyDescent="0.25">
      <c r="A9" s="27"/>
      <c r="B9" s="28"/>
      <c r="C9" s="29"/>
      <c r="D9" s="19"/>
      <c r="E9" s="19"/>
      <c r="F9" s="20"/>
      <c r="G9" s="21"/>
      <c r="H9" s="22"/>
      <c r="I9" s="30"/>
      <c r="J9" s="21"/>
      <c r="K9" s="21"/>
      <c r="L9" s="21"/>
      <c r="M9" s="21"/>
      <c r="N9" s="23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30"/>
      <c r="J10" s="21"/>
      <c r="K10" s="21"/>
      <c r="L10" s="21"/>
      <c r="M10" s="21"/>
      <c r="N10" s="23">
        <f t="shared" si="0"/>
        <v>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92"/>
      <c r="J11" s="21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92"/>
      <c r="J12" s="21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3"/>
      <c r="G13" s="21"/>
      <c r="H13" s="22"/>
      <c r="I13" s="92"/>
      <c r="J13" s="21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2"/>
      <c r="C19" s="1"/>
      <c r="D19" s="19"/>
      <c r="E19" s="19"/>
      <c r="F19" s="34"/>
      <c r="G19" s="21"/>
      <c r="H19" s="22"/>
      <c r="I19" s="92"/>
      <c r="J19" s="21"/>
      <c r="K19" s="21"/>
      <c r="L19" s="21"/>
      <c r="M19" s="21"/>
      <c r="N19" s="23">
        <f t="shared" si="0"/>
        <v>0</v>
      </c>
    </row>
    <row r="20" spans="1:14" x14ac:dyDescent="0.25">
      <c r="A20" s="37"/>
      <c r="B20" s="32"/>
      <c r="C20" s="1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32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>G21+I21</f>
        <v>0</v>
      </c>
    </row>
    <row r="22" spans="1:14" x14ac:dyDescent="0.25">
      <c r="A22" s="37"/>
      <c r="B22" s="32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 t="shared" si="0"/>
        <v>0</v>
      </c>
    </row>
    <row r="23" spans="1:14" x14ac:dyDescent="0.25">
      <c r="A23" s="37"/>
      <c r="B23" s="32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32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32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32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92"/>
      <c r="J28" s="21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92"/>
      <c r="J29" s="21"/>
      <c r="K29" s="21"/>
      <c r="L29" s="21"/>
      <c r="M29" s="21"/>
      <c r="N29" s="23">
        <f>SUM(N6:N28)</f>
        <v>107629.2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105829.2</v>
      </c>
      <c r="H30" s="43"/>
      <c r="I30" s="44">
        <f>SUM(I6:I29)</f>
        <v>1800</v>
      </c>
      <c r="J30" s="44">
        <f>SUM(J6:J29)</f>
        <v>1800</v>
      </c>
      <c r="K30" s="44">
        <f>SUM(K6:K29)</f>
        <v>47617.2</v>
      </c>
      <c r="L30" s="44">
        <f>SUM(L6:L29)</f>
        <v>0</v>
      </c>
      <c r="M30" s="44">
        <f>SUM(M6:M29)</f>
        <v>58212</v>
      </c>
      <c r="N30" s="23">
        <f t="shared" ref="N30" si="1">G30+I30</f>
        <v>107629.2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109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109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1800</v>
      </c>
      <c r="D36" s="1"/>
      <c r="E36" s="1"/>
      <c r="F36" s="109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1800</v>
      </c>
      <c r="D37" s="1"/>
      <c r="E37" s="1"/>
      <c r="F37" s="109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A6" sqref="A6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85</v>
      </c>
      <c r="E3" s="126"/>
      <c r="F3" s="126"/>
      <c r="G3" s="127"/>
      <c r="H3" s="5"/>
      <c r="I3" s="1"/>
      <c r="J3" s="11"/>
      <c r="K3" s="12" t="s">
        <v>4</v>
      </c>
      <c r="L3" s="13">
        <v>41874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 t="s">
        <v>374</v>
      </c>
      <c r="B6" s="18" t="s">
        <v>373</v>
      </c>
      <c r="C6" s="19" t="s">
        <v>38</v>
      </c>
      <c r="D6" s="19">
        <v>41874</v>
      </c>
      <c r="E6" s="19">
        <v>41876</v>
      </c>
      <c r="F6" s="20">
        <v>50483</v>
      </c>
      <c r="G6" s="21">
        <v>76680</v>
      </c>
      <c r="H6" s="22"/>
      <c r="I6" s="92"/>
      <c r="J6" s="21"/>
      <c r="K6" s="21">
        <v>76680</v>
      </c>
      <c r="L6" s="21"/>
      <c r="M6" s="21"/>
      <c r="N6" s="23">
        <f>G6+I6</f>
        <v>76680</v>
      </c>
    </row>
    <row r="7" spans="1:14" x14ac:dyDescent="0.25">
      <c r="A7" s="27"/>
      <c r="B7" s="18"/>
      <c r="C7" s="19"/>
      <c r="D7" s="19"/>
      <c r="E7" s="19"/>
      <c r="F7" s="20"/>
      <c r="G7" s="21"/>
      <c r="H7" s="22"/>
      <c r="I7" s="92"/>
      <c r="J7" s="21"/>
      <c r="K7" s="21"/>
      <c r="L7" s="21"/>
      <c r="M7" s="21"/>
      <c r="N7" s="23">
        <f t="shared" ref="N7:N28" si="0">G7+I7</f>
        <v>0</v>
      </c>
    </row>
    <row r="8" spans="1:14" x14ac:dyDescent="0.25">
      <c r="A8" s="27"/>
      <c r="B8" s="18"/>
      <c r="C8" s="19"/>
      <c r="D8" s="19"/>
      <c r="E8" s="19"/>
      <c r="F8" s="20"/>
      <c r="G8" s="21"/>
      <c r="H8" s="22"/>
      <c r="I8" s="92"/>
      <c r="J8" s="21"/>
      <c r="K8" s="21"/>
      <c r="L8" s="21"/>
      <c r="M8" s="21"/>
      <c r="N8" s="23">
        <f t="shared" si="0"/>
        <v>0</v>
      </c>
    </row>
    <row r="9" spans="1:14" x14ac:dyDescent="0.25">
      <c r="A9" s="27"/>
      <c r="B9" s="28"/>
      <c r="C9" s="29"/>
      <c r="D9" s="19"/>
      <c r="E9" s="19"/>
      <c r="F9" s="20"/>
      <c r="G9" s="21"/>
      <c r="H9" s="22"/>
      <c r="I9" s="30"/>
      <c r="J9" s="21"/>
      <c r="K9" s="21"/>
      <c r="L9" s="21"/>
      <c r="M9" s="21"/>
      <c r="N9" s="23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30"/>
      <c r="J10" s="21"/>
      <c r="K10" s="21"/>
      <c r="L10" s="21"/>
      <c r="M10" s="21"/>
      <c r="N10" s="23">
        <f t="shared" si="0"/>
        <v>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92"/>
      <c r="J11" s="21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92"/>
      <c r="J12" s="21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3"/>
      <c r="G13" s="21"/>
      <c r="H13" s="22"/>
      <c r="I13" s="92"/>
      <c r="J13" s="21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2"/>
      <c r="C19" s="1"/>
      <c r="D19" s="19"/>
      <c r="E19" s="19"/>
      <c r="F19" s="34"/>
      <c r="G19" s="21"/>
      <c r="H19" s="22"/>
      <c r="I19" s="92"/>
      <c r="J19" s="21"/>
      <c r="K19" s="21"/>
      <c r="L19" s="21"/>
      <c r="M19" s="21"/>
      <c r="N19" s="23">
        <f t="shared" si="0"/>
        <v>0</v>
      </c>
    </row>
    <row r="20" spans="1:14" x14ac:dyDescent="0.25">
      <c r="A20" s="37"/>
      <c r="B20" s="32"/>
      <c r="C20" s="1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32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>G21+I21</f>
        <v>0</v>
      </c>
    </row>
    <row r="22" spans="1:14" x14ac:dyDescent="0.25">
      <c r="A22" s="37"/>
      <c r="B22" s="32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 t="shared" si="0"/>
        <v>0</v>
      </c>
    </row>
    <row r="23" spans="1:14" x14ac:dyDescent="0.25">
      <c r="A23" s="37"/>
      <c r="B23" s="32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32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32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32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92"/>
      <c r="J28" s="21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92"/>
      <c r="J29" s="21"/>
      <c r="K29" s="21"/>
      <c r="L29" s="21"/>
      <c r="M29" s="21"/>
      <c r="N29" s="23">
        <f>SUM(N6:N28)</f>
        <v>76680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76680</v>
      </c>
      <c r="H30" s="43"/>
      <c r="I30" s="44">
        <f>SUM(I6:I29)</f>
        <v>0</v>
      </c>
      <c r="J30" s="44">
        <f>SUM(J6:J29)</f>
        <v>0</v>
      </c>
      <c r="K30" s="44">
        <f>SUM(K6:K29)</f>
        <v>76680</v>
      </c>
      <c r="L30" s="44">
        <f>SUM(L6:L29)</f>
        <v>0</v>
      </c>
      <c r="M30" s="44">
        <f>SUM(M6:M29)</f>
        <v>0</v>
      </c>
      <c r="N30" s="23">
        <f t="shared" ref="N30" si="1">G30+I30</f>
        <v>76680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108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108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0</v>
      </c>
      <c r="D36" s="1"/>
      <c r="E36" s="1"/>
      <c r="F36" s="108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0</v>
      </c>
      <c r="D37" s="1"/>
      <c r="E37" s="1"/>
      <c r="F37" s="108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364</v>
      </c>
      <c r="E3" s="126"/>
      <c r="F3" s="126"/>
      <c r="G3" s="127"/>
      <c r="H3" s="5"/>
      <c r="I3" s="1"/>
      <c r="J3" s="11"/>
      <c r="K3" s="12" t="s">
        <v>4</v>
      </c>
      <c r="L3" s="13">
        <v>41874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34</v>
      </c>
      <c r="C6" s="19" t="s">
        <v>20</v>
      </c>
      <c r="D6" s="19">
        <v>41873</v>
      </c>
      <c r="E6" s="19">
        <v>41874</v>
      </c>
      <c r="F6" s="20">
        <v>50477</v>
      </c>
      <c r="G6" s="21">
        <v>30100</v>
      </c>
      <c r="H6" s="22"/>
      <c r="I6" s="92"/>
      <c r="J6" s="21"/>
      <c r="K6" s="21">
        <v>30100</v>
      </c>
      <c r="L6" s="21"/>
      <c r="M6" s="21"/>
      <c r="N6" s="23">
        <f>G6+I6</f>
        <v>30100</v>
      </c>
    </row>
    <row r="7" spans="1:14" x14ac:dyDescent="0.25">
      <c r="A7" s="27"/>
      <c r="B7" s="18" t="s">
        <v>365</v>
      </c>
      <c r="C7" s="19" t="s">
        <v>63</v>
      </c>
      <c r="D7" s="19">
        <v>41873</v>
      </c>
      <c r="E7" s="19">
        <v>41874</v>
      </c>
      <c r="F7" s="20">
        <v>50478</v>
      </c>
      <c r="G7" s="21">
        <v>27000</v>
      </c>
      <c r="H7" s="22"/>
      <c r="I7" s="92"/>
      <c r="J7" s="21"/>
      <c r="K7" s="21">
        <v>27000</v>
      </c>
      <c r="L7" s="21"/>
      <c r="M7" s="21"/>
      <c r="N7" s="23">
        <f t="shared" ref="N7:N28" si="0">G7+I7</f>
        <v>27000</v>
      </c>
    </row>
    <row r="8" spans="1:14" x14ac:dyDescent="0.25">
      <c r="A8" s="27"/>
      <c r="B8" s="18" t="s">
        <v>366</v>
      </c>
      <c r="C8" s="19" t="s">
        <v>63</v>
      </c>
      <c r="D8" s="19">
        <v>41873</v>
      </c>
      <c r="E8" s="19">
        <v>41874</v>
      </c>
      <c r="F8" s="20">
        <v>50479</v>
      </c>
      <c r="G8" s="21">
        <v>33480</v>
      </c>
      <c r="H8" s="22"/>
      <c r="I8" s="92"/>
      <c r="J8" s="21"/>
      <c r="K8" s="21">
        <v>33480</v>
      </c>
      <c r="L8" s="21"/>
      <c r="M8" s="21"/>
      <c r="N8" s="23">
        <f t="shared" si="0"/>
        <v>33480</v>
      </c>
    </row>
    <row r="9" spans="1:14" x14ac:dyDescent="0.25">
      <c r="A9" s="27"/>
      <c r="B9" s="28" t="s">
        <v>367</v>
      </c>
      <c r="C9" s="29" t="s">
        <v>20</v>
      </c>
      <c r="D9" s="19">
        <v>41872</v>
      </c>
      <c r="E9" s="19">
        <v>41874</v>
      </c>
      <c r="F9" s="20">
        <v>50480</v>
      </c>
      <c r="G9" s="21">
        <v>44000</v>
      </c>
      <c r="H9" s="22"/>
      <c r="I9" s="30"/>
      <c r="J9" s="21">
        <v>44000</v>
      </c>
      <c r="K9" s="21"/>
      <c r="L9" s="21"/>
      <c r="M9" s="21"/>
      <c r="N9" s="23">
        <f t="shared" si="0"/>
        <v>44000</v>
      </c>
    </row>
    <row r="10" spans="1:14" x14ac:dyDescent="0.25">
      <c r="A10" s="27"/>
      <c r="B10" s="25" t="s">
        <v>368</v>
      </c>
      <c r="C10" s="26" t="s">
        <v>38</v>
      </c>
      <c r="D10" s="19">
        <v>41873</v>
      </c>
      <c r="E10" s="19">
        <v>41874</v>
      </c>
      <c r="F10" s="20">
        <v>50481</v>
      </c>
      <c r="G10" s="21">
        <v>30240</v>
      </c>
      <c r="H10" s="22"/>
      <c r="I10" s="30"/>
      <c r="J10" s="21"/>
      <c r="K10" s="21">
        <v>30240</v>
      </c>
      <c r="L10" s="21"/>
      <c r="M10" s="21"/>
      <c r="N10" s="23">
        <f t="shared" si="0"/>
        <v>30240</v>
      </c>
    </row>
    <row r="11" spans="1:14" x14ac:dyDescent="0.25">
      <c r="A11" s="27"/>
      <c r="B11" s="28" t="s">
        <v>369</v>
      </c>
      <c r="C11" s="31" t="s">
        <v>36</v>
      </c>
      <c r="D11" s="19">
        <v>41874</v>
      </c>
      <c r="E11" s="19">
        <v>41875</v>
      </c>
      <c r="F11" s="20">
        <v>50482</v>
      </c>
      <c r="G11" s="21">
        <v>33500</v>
      </c>
      <c r="H11" s="22"/>
      <c r="I11" s="92"/>
      <c r="J11" s="21"/>
      <c r="K11" s="21"/>
      <c r="L11" s="21"/>
      <c r="M11" s="21">
        <v>33500</v>
      </c>
      <c r="N11" s="23">
        <f t="shared" si="0"/>
        <v>33500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92"/>
      <c r="J12" s="21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3"/>
      <c r="G13" s="21"/>
      <c r="H13" s="22"/>
      <c r="I13" s="92"/>
      <c r="J13" s="21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2"/>
      <c r="C19" s="1"/>
      <c r="D19" s="19"/>
      <c r="E19" s="19"/>
      <c r="F19" s="34"/>
      <c r="G19" s="21"/>
      <c r="H19" s="22"/>
      <c r="I19" s="92"/>
      <c r="J19" s="21"/>
      <c r="K19" s="21"/>
      <c r="L19" s="21"/>
      <c r="M19" s="21"/>
      <c r="N19" s="23">
        <f t="shared" si="0"/>
        <v>0</v>
      </c>
    </row>
    <row r="20" spans="1:14" x14ac:dyDescent="0.25">
      <c r="A20" s="37"/>
      <c r="B20" s="32"/>
      <c r="C20" s="1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32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>G21+I21</f>
        <v>0</v>
      </c>
    </row>
    <row r="22" spans="1:14" x14ac:dyDescent="0.25">
      <c r="A22" s="37"/>
      <c r="B22" s="32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 t="shared" si="0"/>
        <v>0</v>
      </c>
    </row>
    <row r="23" spans="1:14" x14ac:dyDescent="0.25">
      <c r="A23" s="37"/>
      <c r="B23" s="32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32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32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32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92"/>
      <c r="J28" s="21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92"/>
      <c r="J29" s="21"/>
      <c r="K29" s="21"/>
      <c r="L29" s="21"/>
      <c r="M29" s="21"/>
      <c r="N29" s="23">
        <f>SUM(N6:N28)</f>
        <v>198320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198320</v>
      </c>
      <c r="H30" s="43"/>
      <c r="I30" s="44">
        <f>SUM(I6:I29)</f>
        <v>0</v>
      </c>
      <c r="J30" s="44">
        <f>SUM(J6:J29)</f>
        <v>44000</v>
      </c>
      <c r="K30" s="44">
        <f>SUM(K6:K29)</f>
        <v>120820</v>
      </c>
      <c r="L30" s="44">
        <f>SUM(L6:L29)</f>
        <v>0</v>
      </c>
      <c r="M30" s="44">
        <f>SUM(M6:M29)</f>
        <v>33500</v>
      </c>
      <c r="N30" s="23">
        <f t="shared" ref="N30" si="1">G30+I30</f>
        <v>198320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107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107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44000</v>
      </c>
      <c r="D36" s="1"/>
      <c r="E36" s="1"/>
      <c r="F36" s="107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44000</v>
      </c>
      <c r="D37" s="1"/>
      <c r="E37" s="1"/>
      <c r="F37" s="107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0" workbookViewId="0">
      <selection activeCell="G33" sqref="G33:N34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41</v>
      </c>
      <c r="E3" s="126"/>
      <c r="F3" s="126"/>
      <c r="G3" s="127"/>
      <c r="H3" s="5"/>
      <c r="I3" s="1"/>
      <c r="J3" s="11"/>
      <c r="K3" s="12" t="s">
        <v>4</v>
      </c>
      <c r="L3" s="13">
        <v>41873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357</v>
      </c>
      <c r="C6" s="19" t="s">
        <v>57</v>
      </c>
      <c r="D6" s="19">
        <v>41873</v>
      </c>
      <c r="E6" s="19">
        <v>41874</v>
      </c>
      <c r="F6" s="20">
        <v>50469</v>
      </c>
      <c r="G6" s="21">
        <v>57240</v>
      </c>
      <c r="H6" s="22"/>
      <c r="I6" s="92"/>
      <c r="J6" s="21"/>
      <c r="K6" s="21">
        <v>57240</v>
      </c>
      <c r="L6" s="21"/>
      <c r="M6" s="21"/>
      <c r="N6" s="23">
        <f>G6+I6</f>
        <v>57240</v>
      </c>
    </row>
    <row r="7" spans="1:14" x14ac:dyDescent="0.25">
      <c r="A7" s="27"/>
      <c r="B7" s="18" t="s">
        <v>358</v>
      </c>
      <c r="C7" s="19" t="s">
        <v>40</v>
      </c>
      <c r="D7" s="19">
        <v>41869</v>
      </c>
      <c r="E7" s="19">
        <v>41873</v>
      </c>
      <c r="F7" s="20">
        <v>50470</v>
      </c>
      <c r="G7" s="21">
        <v>77876.11</v>
      </c>
      <c r="H7" s="22"/>
      <c r="I7" s="92"/>
      <c r="J7" s="21">
        <v>77876.11</v>
      </c>
      <c r="K7" s="21"/>
      <c r="L7" s="21"/>
      <c r="M7" s="21"/>
      <c r="N7" s="23">
        <f t="shared" ref="N7:N28" si="0">G7+I7</f>
        <v>77876.11</v>
      </c>
    </row>
    <row r="8" spans="1:14" x14ac:dyDescent="0.25">
      <c r="A8" s="27"/>
      <c r="B8" s="18" t="s">
        <v>359</v>
      </c>
      <c r="C8" s="19" t="s">
        <v>360</v>
      </c>
      <c r="D8" s="19">
        <v>41873</v>
      </c>
      <c r="E8" s="19">
        <v>41874</v>
      </c>
      <c r="F8" s="20">
        <v>50471</v>
      </c>
      <c r="G8" s="21">
        <v>19000</v>
      </c>
      <c r="H8" s="22"/>
      <c r="I8" s="92"/>
      <c r="J8" s="21"/>
      <c r="K8" s="21">
        <v>19000</v>
      </c>
      <c r="L8" s="21"/>
      <c r="M8" s="21"/>
      <c r="N8" s="23">
        <f t="shared" si="0"/>
        <v>19000</v>
      </c>
    </row>
    <row r="9" spans="1:14" x14ac:dyDescent="0.25">
      <c r="A9" s="27"/>
      <c r="B9" s="28" t="s">
        <v>150</v>
      </c>
      <c r="C9" s="29" t="s">
        <v>362</v>
      </c>
      <c r="D9" s="19">
        <v>41873</v>
      </c>
      <c r="E9" s="19">
        <v>41874</v>
      </c>
      <c r="F9" s="20">
        <v>50473</v>
      </c>
      <c r="G9" s="21">
        <v>22000</v>
      </c>
      <c r="H9" s="22"/>
      <c r="I9" s="30"/>
      <c r="J9" s="21">
        <v>22000</v>
      </c>
      <c r="K9" s="21"/>
      <c r="L9" s="21"/>
      <c r="M9" s="21"/>
      <c r="N9" s="23">
        <f t="shared" si="0"/>
        <v>22000</v>
      </c>
    </row>
    <row r="10" spans="1:14" x14ac:dyDescent="0.25">
      <c r="A10" s="27"/>
      <c r="B10" s="25" t="s">
        <v>363</v>
      </c>
      <c r="C10" s="26" t="s">
        <v>32</v>
      </c>
      <c r="D10" s="19">
        <v>41873</v>
      </c>
      <c r="E10" s="19">
        <v>41874</v>
      </c>
      <c r="F10" s="20">
        <v>50474</v>
      </c>
      <c r="G10" s="21">
        <v>27000</v>
      </c>
      <c r="H10" s="22"/>
      <c r="I10" s="30"/>
      <c r="J10" s="21">
        <v>27000</v>
      </c>
      <c r="K10" s="21"/>
      <c r="L10" s="21"/>
      <c r="M10" s="21"/>
      <c r="N10" s="23">
        <f t="shared" si="0"/>
        <v>27000</v>
      </c>
    </row>
    <row r="11" spans="1:14" x14ac:dyDescent="0.25">
      <c r="A11" s="27"/>
      <c r="B11" s="28" t="s">
        <v>297</v>
      </c>
      <c r="C11" s="31" t="s">
        <v>125</v>
      </c>
      <c r="D11" s="19">
        <v>41871</v>
      </c>
      <c r="E11" s="19">
        <v>41873</v>
      </c>
      <c r="F11" s="20">
        <v>50475</v>
      </c>
      <c r="G11" s="21">
        <v>42869.34</v>
      </c>
      <c r="H11" s="22"/>
      <c r="I11" s="92"/>
      <c r="J11" s="21"/>
      <c r="K11" s="21"/>
      <c r="L11" s="21"/>
      <c r="M11" s="21">
        <v>42869.34</v>
      </c>
      <c r="N11" s="23">
        <f t="shared" si="0"/>
        <v>42869.34</v>
      </c>
    </row>
    <row r="12" spans="1:14" x14ac:dyDescent="0.25">
      <c r="A12" s="27"/>
      <c r="B12" s="32" t="s">
        <v>80</v>
      </c>
      <c r="C12" s="1" t="s">
        <v>57</v>
      </c>
      <c r="D12" s="19"/>
      <c r="E12" s="19"/>
      <c r="F12" s="34">
        <v>50476</v>
      </c>
      <c r="G12" s="21"/>
      <c r="H12" s="22" t="s">
        <v>47</v>
      </c>
      <c r="I12" s="92">
        <v>1000</v>
      </c>
      <c r="J12" s="21">
        <v>1000</v>
      </c>
      <c r="K12" s="21"/>
      <c r="L12" s="21"/>
      <c r="M12" s="21"/>
      <c r="N12" s="23">
        <f t="shared" si="0"/>
        <v>1000</v>
      </c>
    </row>
    <row r="13" spans="1:14" x14ac:dyDescent="0.25">
      <c r="A13" s="27"/>
      <c r="B13" s="32"/>
      <c r="C13" s="24"/>
      <c r="D13" s="19"/>
      <c r="E13" s="19"/>
      <c r="F13" s="33"/>
      <c r="G13" s="21"/>
      <c r="H13" s="22"/>
      <c r="I13" s="92"/>
      <c r="J13" s="21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2"/>
      <c r="C19" s="1"/>
      <c r="D19" s="19"/>
      <c r="E19" s="19"/>
      <c r="F19" s="34"/>
      <c r="G19" s="21"/>
      <c r="H19" s="22"/>
      <c r="I19" s="92"/>
      <c r="J19" s="21"/>
      <c r="K19" s="21"/>
      <c r="L19" s="21"/>
      <c r="M19" s="21"/>
      <c r="N19" s="23">
        <f t="shared" si="0"/>
        <v>0</v>
      </c>
    </row>
    <row r="20" spans="1:14" x14ac:dyDescent="0.25">
      <c r="A20" s="37"/>
      <c r="B20" s="32"/>
      <c r="C20" s="1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32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>G21+I21</f>
        <v>0</v>
      </c>
    </row>
    <row r="22" spans="1:14" x14ac:dyDescent="0.25">
      <c r="A22" s="37"/>
      <c r="B22" s="32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 t="shared" si="0"/>
        <v>0</v>
      </c>
    </row>
    <row r="23" spans="1:14" x14ac:dyDescent="0.25">
      <c r="A23" s="37"/>
      <c r="B23" s="32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32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32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32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92"/>
      <c r="J28" s="21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92"/>
      <c r="J29" s="21"/>
      <c r="K29" s="21"/>
      <c r="L29" s="21"/>
      <c r="M29" s="21"/>
      <c r="N29" s="23">
        <f>SUM(N6:N28)</f>
        <v>246985.44999999998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245985.44999999998</v>
      </c>
      <c r="H30" s="43"/>
      <c r="I30" s="44">
        <f>SUM(I6:I29)</f>
        <v>1000</v>
      </c>
      <c r="J30" s="44">
        <f>SUM(J6:J29)</f>
        <v>127876.11</v>
      </c>
      <c r="K30" s="44">
        <f>SUM(K6:K29)</f>
        <v>76240</v>
      </c>
      <c r="L30" s="44">
        <f>SUM(L6:L29)</f>
        <v>0</v>
      </c>
      <c r="M30" s="44">
        <f>SUM(M6:M29)</f>
        <v>42869.34</v>
      </c>
      <c r="N30" s="23">
        <f t="shared" ref="N30" si="1">G30+I30</f>
        <v>246985.44999999998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 t="s">
        <v>361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 t="s">
        <v>370</v>
      </c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106"/>
      <c r="G34" s="135" t="s">
        <v>371</v>
      </c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106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127876.11</v>
      </c>
      <c r="D36" s="1"/>
      <c r="E36" s="1"/>
      <c r="F36" s="106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127876.11</v>
      </c>
      <c r="D37" s="1"/>
      <c r="E37" s="1"/>
      <c r="F37" s="106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A37" sqref="A1:N37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486</v>
      </c>
      <c r="E3" s="126"/>
      <c r="F3" s="126"/>
      <c r="G3" s="127"/>
      <c r="H3" s="5"/>
      <c r="I3" s="1"/>
      <c r="J3" s="11"/>
      <c r="K3" s="12" t="s">
        <v>4</v>
      </c>
      <c r="L3" s="13">
        <v>41882</v>
      </c>
      <c r="M3" s="14"/>
      <c r="N3" s="15" t="s">
        <v>86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488</v>
      </c>
      <c r="C6" s="19" t="s">
        <v>487</v>
      </c>
      <c r="D6" s="19">
        <v>41879</v>
      </c>
      <c r="E6" s="19">
        <v>41882</v>
      </c>
      <c r="F6" s="20">
        <v>50587</v>
      </c>
      <c r="G6" s="21">
        <v>71280</v>
      </c>
      <c r="H6" s="22"/>
      <c r="I6" s="92"/>
      <c r="J6" s="21"/>
      <c r="K6" s="21"/>
      <c r="L6" s="21"/>
      <c r="M6" s="21">
        <v>71280</v>
      </c>
      <c r="N6" s="23">
        <f>G6+I6</f>
        <v>71280</v>
      </c>
    </row>
    <row r="7" spans="1:14" x14ac:dyDescent="0.25">
      <c r="A7" s="27"/>
      <c r="B7" s="18" t="s">
        <v>489</v>
      </c>
      <c r="C7" s="19" t="s">
        <v>490</v>
      </c>
      <c r="D7" s="19">
        <v>41880</v>
      </c>
      <c r="E7" s="19">
        <v>41882</v>
      </c>
      <c r="F7" s="20">
        <v>50588</v>
      </c>
      <c r="G7" s="21">
        <v>37584</v>
      </c>
      <c r="H7" s="22"/>
      <c r="I7" s="92"/>
      <c r="J7" s="21"/>
      <c r="K7" s="21">
        <v>37584</v>
      </c>
      <c r="L7" s="21"/>
      <c r="M7" s="21"/>
      <c r="N7" s="23">
        <f t="shared" ref="N7:N28" si="0">G7+I7</f>
        <v>37584</v>
      </c>
    </row>
    <row r="8" spans="1:14" x14ac:dyDescent="0.25">
      <c r="A8" s="27"/>
      <c r="B8" s="18" t="s">
        <v>491</v>
      </c>
      <c r="C8" s="19" t="s">
        <v>36</v>
      </c>
      <c r="D8" s="19">
        <v>41880</v>
      </c>
      <c r="E8" s="19">
        <v>41882</v>
      </c>
      <c r="F8" s="20">
        <v>50589</v>
      </c>
      <c r="G8" s="21">
        <v>61040</v>
      </c>
      <c r="H8" s="22"/>
      <c r="I8" s="92"/>
      <c r="J8" s="21"/>
      <c r="K8" s="21"/>
      <c r="L8" s="21"/>
      <c r="M8" s="21">
        <v>61040</v>
      </c>
      <c r="N8" s="23">
        <f t="shared" si="0"/>
        <v>61040</v>
      </c>
    </row>
    <row r="9" spans="1:14" x14ac:dyDescent="0.25">
      <c r="A9" s="27"/>
      <c r="B9" s="28" t="s">
        <v>492</v>
      </c>
      <c r="C9" s="29" t="s">
        <v>38</v>
      </c>
      <c r="D9" s="19"/>
      <c r="E9" s="19"/>
      <c r="F9" s="20">
        <v>50590</v>
      </c>
      <c r="G9" s="21"/>
      <c r="H9" s="22" t="s">
        <v>47</v>
      </c>
      <c r="I9" s="30">
        <v>4400</v>
      </c>
      <c r="J9" s="21">
        <v>4400</v>
      </c>
      <c r="K9" s="21"/>
      <c r="L9" s="21"/>
      <c r="M9" s="21"/>
      <c r="N9" s="23">
        <f t="shared" si="0"/>
        <v>4400</v>
      </c>
    </row>
    <row r="10" spans="1:14" x14ac:dyDescent="0.25">
      <c r="A10" s="27"/>
      <c r="B10" s="25" t="s">
        <v>493</v>
      </c>
      <c r="C10" s="26" t="s">
        <v>38</v>
      </c>
      <c r="D10" s="19">
        <v>41882</v>
      </c>
      <c r="E10" s="19">
        <v>41883</v>
      </c>
      <c r="F10" s="20">
        <v>50591</v>
      </c>
      <c r="G10" s="21">
        <v>30240</v>
      </c>
      <c r="H10" s="22"/>
      <c r="I10" s="30"/>
      <c r="J10" s="21"/>
      <c r="K10" s="21">
        <v>30240</v>
      </c>
      <c r="L10" s="21"/>
      <c r="M10" s="21"/>
      <c r="N10" s="23">
        <f t="shared" si="0"/>
        <v>30240</v>
      </c>
    </row>
    <row r="11" spans="1:14" x14ac:dyDescent="0.25">
      <c r="A11" s="27"/>
      <c r="B11" s="28" t="s">
        <v>494</v>
      </c>
      <c r="C11" s="31" t="s">
        <v>38</v>
      </c>
      <c r="D11" s="19">
        <v>41882</v>
      </c>
      <c r="E11" s="19">
        <v>41885</v>
      </c>
      <c r="F11" s="20">
        <v>50592</v>
      </c>
      <c r="G11" s="21">
        <v>100440</v>
      </c>
      <c r="H11" s="22"/>
      <c r="I11" s="92"/>
      <c r="J11" s="21"/>
      <c r="K11" s="21">
        <v>100440</v>
      </c>
      <c r="L11" s="21"/>
      <c r="M11" s="21"/>
      <c r="N11" s="23">
        <f t="shared" si="0"/>
        <v>100440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92"/>
      <c r="J12" s="21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3"/>
      <c r="G13" s="21"/>
      <c r="H13" s="22"/>
      <c r="I13" s="92"/>
      <c r="J13" s="21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2"/>
      <c r="C19" s="1"/>
      <c r="D19" s="19"/>
      <c r="E19" s="19"/>
      <c r="F19" s="34"/>
      <c r="G19" s="21"/>
      <c r="H19" s="22"/>
      <c r="I19" s="92"/>
      <c r="J19" s="21"/>
      <c r="K19" s="21"/>
      <c r="L19" s="21"/>
      <c r="M19" s="21"/>
      <c r="N19" s="23">
        <f t="shared" si="0"/>
        <v>0</v>
      </c>
    </row>
    <row r="20" spans="1:14" x14ac:dyDescent="0.25">
      <c r="A20" s="37"/>
      <c r="B20" s="32"/>
      <c r="C20" s="1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32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>G21+I21</f>
        <v>0</v>
      </c>
    </row>
    <row r="22" spans="1:14" x14ac:dyDescent="0.25">
      <c r="A22" s="37"/>
      <c r="B22" s="32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 t="shared" si="0"/>
        <v>0</v>
      </c>
    </row>
    <row r="23" spans="1:14" x14ac:dyDescent="0.25">
      <c r="A23" s="37"/>
      <c r="B23" s="32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32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32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32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92"/>
      <c r="J28" s="21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92"/>
      <c r="J29" s="21"/>
      <c r="K29" s="21"/>
      <c r="L29" s="21"/>
      <c r="M29" s="21"/>
      <c r="N29" s="23">
        <f>SUM(N6:N28)</f>
        <v>304984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300584</v>
      </c>
      <c r="H30" s="43"/>
      <c r="I30" s="44">
        <f>SUM(I6:I29)</f>
        <v>4400</v>
      </c>
      <c r="J30" s="44">
        <f>SUM(J6:J29)</f>
        <v>4400</v>
      </c>
      <c r="K30" s="44">
        <f>SUM(K6:K29)</f>
        <v>168264</v>
      </c>
      <c r="L30" s="44">
        <f>SUM(L6:L29)</f>
        <v>0</v>
      </c>
      <c r="M30" s="44">
        <f>SUM(M6:M29)</f>
        <v>132320</v>
      </c>
      <c r="N30" s="23">
        <f t="shared" ref="N30" si="1">G30+I30</f>
        <v>304984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123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123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4400</v>
      </c>
      <c r="D36" s="1"/>
      <c r="E36" s="1"/>
      <c r="F36" s="123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4400</v>
      </c>
      <c r="D37" s="1"/>
      <c r="E37" s="1"/>
      <c r="F37" s="123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/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101</v>
      </c>
      <c r="E3" s="126"/>
      <c r="F3" s="126"/>
      <c r="G3" s="127"/>
      <c r="H3" s="5"/>
      <c r="I3" s="1"/>
      <c r="J3" s="11"/>
      <c r="K3" s="12" t="s">
        <v>4</v>
      </c>
      <c r="L3" s="13">
        <v>41873</v>
      </c>
      <c r="M3" s="14"/>
      <c r="N3" s="15" t="s">
        <v>86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345</v>
      </c>
      <c r="C6" s="19" t="s">
        <v>104</v>
      </c>
      <c r="D6" s="19">
        <v>41872</v>
      </c>
      <c r="E6" s="19">
        <v>41873</v>
      </c>
      <c r="F6" s="20">
        <v>50459</v>
      </c>
      <c r="G6" s="21">
        <v>19000</v>
      </c>
      <c r="H6" s="22"/>
      <c r="I6" s="92"/>
      <c r="J6" s="21"/>
      <c r="K6" s="21">
        <v>19000</v>
      </c>
      <c r="L6" s="21"/>
      <c r="M6" s="21"/>
      <c r="N6" s="23">
        <f>G6+I6</f>
        <v>19000</v>
      </c>
    </row>
    <row r="7" spans="1:14" x14ac:dyDescent="0.25">
      <c r="A7" s="27"/>
      <c r="B7" s="18" t="s">
        <v>345</v>
      </c>
      <c r="C7" s="19" t="s">
        <v>104</v>
      </c>
      <c r="D7" s="19">
        <v>41872</v>
      </c>
      <c r="E7" s="19">
        <v>41873</v>
      </c>
      <c r="F7" s="20">
        <v>50460</v>
      </c>
      <c r="G7" s="21">
        <v>19000</v>
      </c>
      <c r="H7" s="22"/>
      <c r="I7" s="92"/>
      <c r="J7" s="21"/>
      <c r="K7" s="21">
        <v>19000</v>
      </c>
      <c r="L7" s="21"/>
      <c r="M7" s="21"/>
      <c r="N7" s="23">
        <f t="shared" ref="N7:N28" si="0">G7+I7</f>
        <v>19000</v>
      </c>
    </row>
    <row r="8" spans="1:14" x14ac:dyDescent="0.25">
      <c r="A8" s="27"/>
      <c r="B8" s="18" t="s">
        <v>346</v>
      </c>
      <c r="C8" s="19" t="s">
        <v>347</v>
      </c>
      <c r="D8" s="19">
        <v>41871</v>
      </c>
      <c r="E8" s="19">
        <v>41873</v>
      </c>
      <c r="F8" s="20">
        <v>50461</v>
      </c>
      <c r="G8" s="21">
        <v>74520</v>
      </c>
      <c r="H8" s="22"/>
      <c r="I8" s="92"/>
      <c r="J8" s="21"/>
      <c r="K8" s="21"/>
      <c r="L8" s="21"/>
      <c r="M8" s="21">
        <v>74520</v>
      </c>
      <c r="N8" s="23">
        <f t="shared" si="0"/>
        <v>74520</v>
      </c>
    </row>
    <row r="9" spans="1:14" x14ac:dyDescent="0.25">
      <c r="A9" s="27"/>
      <c r="B9" s="28" t="s">
        <v>348</v>
      </c>
      <c r="C9" s="29" t="s">
        <v>349</v>
      </c>
      <c r="D9" s="19">
        <v>41871</v>
      </c>
      <c r="E9" s="19">
        <v>41873</v>
      </c>
      <c r="F9" s="20">
        <v>50462</v>
      </c>
      <c r="G9" s="21">
        <v>59130</v>
      </c>
      <c r="H9" s="22"/>
      <c r="I9" s="30"/>
      <c r="J9" s="21"/>
      <c r="K9" s="21"/>
      <c r="L9" s="21"/>
      <c r="M9" s="21">
        <v>59130</v>
      </c>
      <c r="N9" s="23">
        <f t="shared" si="0"/>
        <v>59130</v>
      </c>
    </row>
    <row r="10" spans="1:14" x14ac:dyDescent="0.25">
      <c r="A10" s="27"/>
      <c r="B10" s="25" t="s">
        <v>350</v>
      </c>
      <c r="C10" s="26" t="s">
        <v>74</v>
      </c>
      <c r="D10" s="19">
        <v>41872</v>
      </c>
      <c r="E10" s="19">
        <v>41873</v>
      </c>
      <c r="F10" s="20">
        <v>50463</v>
      </c>
      <c r="G10" s="21">
        <v>20217.599999999999</v>
      </c>
      <c r="H10" s="22"/>
      <c r="I10" s="30"/>
      <c r="J10" s="21"/>
      <c r="K10" s="21">
        <v>20217.599999999999</v>
      </c>
      <c r="L10" s="21"/>
      <c r="M10" s="21"/>
      <c r="N10" s="23">
        <f t="shared" si="0"/>
        <v>20217.599999999999</v>
      </c>
    </row>
    <row r="11" spans="1:14" x14ac:dyDescent="0.25">
      <c r="A11" s="27"/>
      <c r="B11" s="28" t="s">
        <v>351</v>
      </c>
      <c r="C11" s="31" t="s">
        <v>32</v>
      </c>
      <c r="D11" s="19">
        <v>41873</v>
      </c>
      <c r="E11" s="19">
        <v>41874</v>
      </c>
      <c r="F11" s="20">
        <v>50464</v>
      </c>
      <c r="G11" s="21">
        <v>30240</v>
      </c>
      <c r="H11" s="22"/>
      <c r="I11" s="92"/>
      <c r="J11" s="21">
        <v>30240</v>
      </c>
      <c r="K11" s="21"/>
      <c r="L11" s="21"/>
      <c r="M11" s="21"/>
      <c r="N11" s="23">
        <f t="shared" si="0"/>
        <v>30240</v>
      </c>
    </row>
    <row r="12" spans="1:14" x14ac:dyDescent="0.25">
      <c r="A12" s="27"/>
      <c r="B12" s="32" t="s">
        <v>352</v>
      </c>
      <c r="C12" s="1" t="s">
        <v>353</v>
      </c>
      <c r="D12" s="19">
        <v>41870</v>
      </c>
      <c r="E12" s="19">
        <v>41873</v>
      </c>
      <c r="F12" s="34">
        <v>50465</v>
      </c>
      <c r="G12" s="21">
        <v>84321</v>
      </c>
      <c r="H12" s="22"/>
      <c r="I12" s="92"/>
      <c r="J12" s="21"/>
      <c r="K12" s="21"/>
      <c r="L12" s="21"/>
      <c r="M12" s="21">
        <v>84321</v>
      </c>
      <c r="N12" s="23">
        <f t="shared" si="0"/>
        <v>84321</v>
      </c>
    </row>
    <row r="13" spans="1:14" x14ac:dyDescent="0.25">
      <c r="A13" s="27"/>
      <c r="B13" s="32" t="s">
        <v>354</v>
      </c>
      <c r="C13" s="24" t="s">
        <v>104</v>
      </c>
      <c r="D13" s="19">
        <v>41872</v>
      </c>
      <c r="E13" s="19">
        <v>41873</v>
      </c>
      <c r="F13" s="33">
        <v>50466</v>
      </c>
      <c r="G13" s="21">
        <v>19000</v>
      </c>
      <c r="H13" s="22"/>
      <c r="I13" s="92"/>
      <c r="J13" s="21"/>
      <c r="K13" s="21">
        <v>19000</v>
      </c>
      <c r="L13" s="21"/>
      <c r="M13" s="21"/>
      <c r="N13" s="23">
        <f t="shared" si="0"/>
        <v>19000</v>
      </c>
    </row>
    <row r="14" spans="1:14" x14ac:dyDescent="0.25">
      <c r="A14" s="27"/>
      <c r="B14" s="32" t="s">
        <v>355</v>
      </c>
      <c r="C14" s="24" t="s">
        <v>104</v>
      </c>
      <c r="D14" s="19">
        <v>41869</v>
      </c>
      <c r="E14" s="19">
        <v>41873</v>
      </c>
      <c r="F14" s="34">
        <v>50467</v>
      </c>
      <c r="G14" s="21">
        <v>68000</v>
      </c>
      <c r="H14" s="22"/>
      <c r="I14" s="92"/>
      <c r="J14" s="21"/>
      <c r="K14" s="21">
        <v>68000</v>
      </c>
      <c r="L14" s="21"/>
      <c r="M14" s="21"/>
      <c r="N14" s="23">
        <f t="shared" si="0"/>
        <v>68000</v>
      </c>
    </row>
    <row r="15" spans="1:14" x14ac:dyDescent="0.25">
      <c r="A15" s="27"/>
      <c r="B15" s="32" t="s">
        <v>356</v>
      </c>
      <c r="C15" s="1" t="s">
        <v>54</v>
      </c>
      <c r="D15" s="19">
        <v>41873</v>
      </c>
      <c r="E15" s="19">
        <v>41875</v>
      </c>
      <c r="F15" s="34">
        <v>50468</v>
      </c>
      <c r="G15" s="21">
        <v>421200</v>
      </c>
      <c r="H15" s="22"/>
      <c r="I15" s="92"/>
      <c r="J15" s="21">
        <v>205200</v>
      </c>
      <c r="K15" s="21"/>
      <c r="L15" s="21"/>
      <c r="M15" s="21">
        <v>216000</v>
      </c>
      <c r="N15" s="23">
        <f t="shared" si="0"/>
        <v>421200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2"/>
      <c r="C19" s="1"/>
      <c r="D19" s="19"/>
      <c r="E19" s="19"/>
      <c r="F19" s="34"/>
      <c r="G19" s="21"/>
      <c r="H19" s="22"/>
      <c r="I19" s="92"/>
      <c r="J19" s="21"/>
      <c r="K19" s="21"/>
      <c r="L19" s="21"/>
      <c r="M19" s="21"/>
      <c r="N19" s="23">
        <f t="shared" si="0"/>
        <v>0</v>
      </c>
    </row>
    <row r="20" spans="1:14" x14ac:dyDescent="0.25">
      <c r="A20" s="37"/>
      <c r="B20" s="32"/>
      <c r="C20" s="1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32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>G21+I21</f>
        <v>0</v>
      </c>
    </row>
    <row r="22" spans="1:14" x14ac:dyDescent="0.25">
      <c r="A22" s="37"/>
      <c r="B22" s="32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 t="shared" si="0"/>
        <v>0</v>
      </c>
    </row>
    <row r="23" spans="1:14" x14ac:dyDescent="0.25">
      <c r="A23" s="37"/>
      <c r="B23" s="32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32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32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32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92"/>
      <c r="J28" s="21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92"/>
      <c r="J29" s="21"/>
      <c r="K29" s="21"/>
      <c r="L29" s="21"/>
      <c r="M29" s="21"/>
      <c r="N29" s="23">
        <f>SUM(N6:N28)</f>
        <v>814628.6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814628.6</v>
      </c>
      <c r="H30" s="43"/>
      <c r="I30" s="44">
        <f>SUM(I6:I29)</f>
        <v>0</v>
      </c>
      <c r="J30" s="44">
        <f>SUM(J6:J29)</f>
        <v>235440</v>
      </c>
      <c r="K30" s="44">
        <f>SUM(K6:K29)</f>
        <v>145217.60000000001</v>
      </c>
      <c r="L30" s="44">
        <f>SUM(L6:L29)</f>
        <v>0</v>
      </c>
      <c r="M30" s="44">
        <f>SUM(M6:M29)</f>
        <v>433971</v>
      </c>
      <c r="N30" s="23">
        <f t="shared" ref="N30" si="1">G30+I30</f>
        <v>814628.6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436</v>
      </c>
      <c r="D34" s="1"/>
      <c r="E34" s="1"/>
      <c r="F34" s="105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235440</v>
      </c>
      <c r="D35" s="1"/>
      <c r="E35" s="1"/>
      <c r="F35" s="105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0</v>
      </c>
      <c r="D36" s="1"/>
      <c r="E36" s="1"/>
      <c r="F36" s="105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235440</v>
      </c>
      <c r="D37" s="1"/>
      <c r="E37" s="1"/>
      <c r="F37" s="105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G34" sqref="G34:N34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108</v>
      </c>
      <c r="E3" s="126"/>
      <c r="F3" s="126"/>
      <c r="G3" s="127"/>
      <c r="H3" s="5"/>
      <c r="I3" s="1"/>
      <c r="J3" s="11"/>
      <c r="K3" s="12" t="s">
        <v>4</v>
      </c>
      <c r="L3" s="13">
        <v>41872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329</v>
      </c>
      <c r="C6" s="19" t="s">
        <v>179</v>
      </c>
      <c r="D6" s="19">
        <v>41860</v>
      </c>
      <c r="E6" s="19">
        <v>41862</v>
      </c>
      <c r="F6" s="20">
        <v>50442</v>
      </c>
      <c r="G6" s="21">
        <v>46872</v>
      </c>
      <c r="H6" s="22"/>
      <c r="I6" s="92"/>
      <c r="J6" s="21"/>
      <c r="K6" s="21"/>
      <c r="L6" s="21">
        <v>46872</v>
      </c>
      <c r="M6" s="21"/>
      <c r="N6" s="23">
        <f>G6+I6</f>
        <v>46872</v>
      </c>
    </row>
    <row r="7" spans="1:14" x14ac:dyDescent="0.25">
      <c r="A7" s="27"/>
      <c r="B7" s="18" t="s">
        <v>326</v>
      </c>
      <c r="C7" s="19" t="s">
        <v>326</v>
      </c>
      <c r="D7" s="19">
        <v>41856</v>
      </c>
      <c r="E7" s="19">
        <v>41857</v>
      </c>
      <c r="F7" s="20">
        <v>50443</v>
      </c>
      <c r="G7" s="21">
        <v>21600</v>
      </c>
      <c r="H7" s="22"/>
      <c r="I7" s="92"/>
      <c r="J7" s="21"/>
      <c r="K7" s="21"/>
      <c r="L7" s="21">
        <v>21600</v>
      </c>
      <c r="M7" s="21"/>
      <c r="N7" s="23">
        <f t="shared" ref="N7:N28" si="0">G7+I7</f>
        <v>21600</v>
      </c>
    </row>
    <row r="8" spans="1:14" x14ac:dyDescent="0.25">
      <c r="A8" s="27"/>
      <c r="B8" s="18" t="s">
        <v>341</v>
      </c>
      <c r="C8" s="19" t="s">
        <v>326</v>
      </c>
      <c r="D8" s="19">
        <v>41858</v>
      </c>
      <c r="E8" s="19">
        <v>41860</v>
      </c>
      <c r="F8" s="20">
        <v>50444</v>
      </c>
      <c r="G8" s="21">
        <v>483300</v>
      </c>
      <c r="H8" s="22"/>
      <c r="I8" s="92"/>
      <c r="J8" s="21"/>
      <c r="K8" s="21"/>
      <c r="L8" s="21">
        <v>483300</v>
      </c>
      <c r="M8" s="21"/>
      <c r="N8" s="23">
        <f t="shared" si="0"/>
        <v>483300</v>
      </c>
    </row>
    <row r="9" spans="1:14" x14ac:dyDescent="0.25">
      <c r="A9" s="27"/>
      <c r="B9" s="28" t="s">
        <v>327</v>
      </c>
      <c r="C9" s="29" t="s">
        <v>328</v>
      </c>
      <c r="D9" s="19">
        <v>41859</v>
      </c>
      <c r="E9" s="19">
        <v>41860</v>
      </c>
      <c r="F9" s="20">
        <v>50445</v>
      </c>
      <c r="G9" s="21">
        <v>155520</v>
      </c>
      <c r="H9" s="22"/>
      <c r="I9" s="30"/>
      <c r="J9" s="21"/>
      <c r="K9" s="21"/>
      <c r="L9" s="21">
        <v>155520</v>
      </c>
      <c r="M9" s="21"/>
      <c r="N9" s="23">
        <f t="shared" si="0"/>
        <v>155520</v>
      </c>
    </row>
    <row r="10" spans="1:14" x14ac:dyDescent="0.25">
      <c r="A10" s="27"/>
      <c r="B10" s="25" t="s">
        <v>330</v>
      </c>
      <c r="C10" s="26" t="s">
        <v>328</v>
      </c>
      <c r="D10" s="19">
        <v>41865</v>
      </c>
      <c r="E10" s="19">
        <v>41867</v>
      </c>
      <c r="F10" s="20">
        <v>50446</v>
      </c>
      <c r="G10" s="21">
        <v>395280</v>
      </c>
      <c r="H10" s="22"/>
      <c r="I10" s="30"/>
      <c r="J10" s="21"/>
      <c r="K10" s="21"/>
      <c r="L10" s="21">
        <v>395280</v>
      </c>
      <c r="M10" s="21"/>
      <c r="N10" s="23">
        <f t="shared" si="0"/>
        <v>395280</v>
      </c>
    </row>
    <row r="11" spans="1:14" x14ac:dyDescent="0.25">
      <c r="A11" s="27"/>
      <c r="B11" s="28" t="s">
        <v>331</v>
      </c>
      <c r="C11" s="31" t="s">
        <v>267</v>
      </c>
      <c r="D11" s="19">
        <v>41872</v>
      </c>
      <c r="E11" s="19">
        <v>41873</v>
      </c>
      <c r="F11" s="20">
        <v>50447</v>
      </c>
      <c r="G11" s="21">
        <v>33480</v>
      </c>
      <c r="H11" s="22"/>
      <c r="I11" s="92"/>
      <c r="J11" s="21"/>
      <c r="K11" s="21">
        <v>33480</v>
      </c>
      <c r="L11" s="21"/>
      <c r="M11" s="21"/>
      <c r="N11" s="23">
        <f t="shared" si="0"/>
        <v>33480</v>
      </c>
    </row>
    <row r="12" spans="1:14" x14ac:dyDescent="0.25">
      <c r="A12" s="27"/>
      <c r="B12" s="32" t="s">
        <v>332</v>
      </c>
      <c r="C12" s="1" t="s">
        <v>54</v>
      </c>
      <c r="D12" s="19">
        <v>41872</v>
      </c>
      <c r="E12" s="19">
        <v>41873</v>
      </c>
      <c r="F12" s="34">
        <v>50448</v>
      </c>
      <c r="G12" s="21">
        <v>33480</v>
      </c>
      <c r="H12" s="22"/>
      <c r="I12" s="92"/>
      <c r="J12" s="21"/>
      <c r="K12" s="21">
        <v>33480</v>
      </c>
      <c r="L12" s="21"/>
      <c r="M12" s="21"/>
      <c r="N12" s="23">
        <f t="shared" si="0"/>
        <v>33480</v>
      </c>
    </row>
    <row r="13" spans="1:14" x14ac:dyDescent="0.25">
      <c r="A13" s="27"/>
      <c r="B13" s="32" t="s">
        <v>333</v>
      </c>
      <c r="C13" s="24" t="s">
        <v>334</v>
      </c>
      <c r="D13" s="19">
        <v>41872</v>
      </c>
      <c r="E13" s="19">
        <v>41873</v>
      </c>
      <c r="F13" s="33">
        <v>50449</v>
      </c>
      <c r="G13" s="21">
        <v>19000</v>
      </c>
      <c r="H13" s="22"/>
      <c r="I13" s="92"/>
      <c r="J13" s="21"/>
      <c r="K13" s="21">
        <v>19000</v>
      </c>
      <c r="L13" s="21"/>
      <c r="M13" s="21"/>
      <c r="N13" s="23">
        <f t="shared" si="0"/>
        <v>19000</v>
      </c>
    </row>
    <row r="14" spans="1:14" x14ac:dyDescent="0.25">
      <c r="A14" s="27"/>
      <c r="B14" s="32" t="s">
        <v>333</v>
      </c>
      <c r="C14" s="24" t="s">
        <v>335</v>
      </c>
      <c r="D14" s="19">
        <v>41872</v>
      </c>
      <c r="E14" s="19">
        <v>41873</v>
      </c>
      <c r="F14" s="34">
        <v>50450</v>
      </c>
      <c r="G14" s="21">
        <v>8100</v>
      </c>
      <c r="H14" s="22"/>
      <c r="I14" s="92"/>
      <c r="J14" s="21"/>
      <c r="K14" s="21">
        <v>8100</v>
      </c>
      <c r="L14" s="21"/>
      <c r="M14" s="21"/>
      <c r="N14" s="23">
        <f t="shared" si="0"/>
        <v>8100</v>
      </c>
    </row>
    <row r="15" spans="1:14" x14ac:dyDescent="0.25">
      <c r="A15" s="27"/>
      <c r="B15" s="32" t="s">
        <v>336</v>
      </c>
      <c r="C15" s="1" t="s">
        <v>337</v>
      </c>
      <c r="D15" s="19">
        <v>41872</v>
      </c>
      <c r="E15" s="19">
        <v>41873</v>
      </c>
      <c r="F15" s="34">
        <v>50451</v>
      </c>
      <c r="G15" s="21">
        <v>22000</v>
      </c>
      <c r="H15" s="22"/>
      <c r="I15" s="92"/>
      <c r="J15" s="21">
        <v>22000</v>
      </c>
      <c r="K15" s="21"/>
      <c r="L15" s="21"/>
      <c r="M15" s="21"/>
      <c r="N15" s="23">
        <f t="shared" si="0"/>
        <v>22000</v>
      </c>
    </row>
    <row r="16" spans="1:14" x14ac:dyDescent="0.25">
      <c r="A16" s="27"/>
      <c r="B16" s="32" t="s">
        <v>96</v>
      </c>
      <c r="C16" s="1" t="s">
        <v>196</v>
      </c>
      <c r="D16" s="19">
        <v>41870</v>
      </c>
      <c r="E16" s="19">
        <v>41873</v>
      </c>
      <c r="F16" s="34">
        <v>50452</v>
      </c>
      <c r="G16" s="21">
        <v>66000</v>
      </c>
      <c r="H16" s="22"/>
      <c r="I16" s="92"/>
      <c r="J16" s="21"/>
      <c r="K16" s="21">
        <v>66000</v>
      </c>
      <c r="L16" s="21"/>
      <c r="M16" s="21"/>
      <c r="N16" s="23">
        <f>G16+I16</f>
        <v>66000</v>
      </c>
    </row>
    <row r="17" spans="1:14" x14ac:dyDescent="0.25">
      <c r="A17" s="27"/>
      <c r="B17" s="32" t="s">
        <v>338</v>
      </c>
      <c r="C17" s="1" t="s">
        <v>204</v>
      </c>
      <c r="D17" s="19">
        <v>41870</v>
      </c>
      <c r="E17" s="19">
        <v>41873</v>
      </c>
      <c r="F17" s="34">
        <v>50453</v>
      </c>
      <c r="G17" s="21">
        <v>72000</v>
      </c>
      <c r="H17" s="22"/>
      <c r="I17" s="92"/>
      <c r="J17" s="21"/>
      <c r="K17" s="21">
        <v>72000</v>
      </c>
      <c r="L17" s="21"/>
      <c r="M17" s="21"/>
      <c r="N17" s="23">
        <f t="shared" si="0"/>
        <v>72000</v>
      </c>
    </row>
    <row r="18" spans="1:14" x14ac:dyDescent="0.25">
      <c r="A18" s="27"/>
      <c r="B18" s="32" t="s">
        <v>203</v>
      </c>
      <c r="C18" s="1" t="s">
        <v>204</v>
      </c>
      <c r="D18" s="19">
        <v>41872</v>
      </c>
      <c r="E18" s="19">
        <v>41873</v>
      </c>
      <c r="F18" s="34">
        <v>50454</v>
      </c>
      <c r="G18" s="21">
        <v>24000</v>
      </c>
      <c r="H18" s="22"/>
      <c r="I18" s="92"/>
      <c r="J18" s="21"/>
      <c r="K18" s="21">
        <v>24000</v>
      </c>
      <c r="L18" s="21"/>
      <c r="M18" s="21"/>
      <c r="N18" s="23">
        <f t="shared" si="0"/>
        <v>24000</v>
      </c>
    </row>
    <row r="19" spans="1:14" x14ac:dyDescent="0.25">
      <c r="A19" s="37"/>
      <c r="B19" s="32" t="s">
        <v>339</v>
      </c>
      <c r="C19" s="1" t="s">
        <v>340</v>
      </c>
      <c r="D19" s="19">
        <v>41872</v>
      </c>
      <c r="E19" s="19">
        <v>41873</v>
      </c>
      <c r="F19" s="34">
        <v>50455</v>
      </c>
      <c r="G19" s="21">
        <v>19000</v>
      </c>
      <c r="H19" s="22"/>
      <c r="I19" s="92"/>
      <c r="J19" s="21"/>
      <c r="K19" s="21">
        <v>19000</v>
      </c>
      <c r="L19" s="21"/>
      <c r="M19" s="21"/>
      <c r="N19" s="23">
        <f t="shared" si="0"/>
        <v>19000</v>
      </c>
    </row>
    <row r="20" spans="1:14" x14ac:dyDescent="0.25">
      <c r="A20" s="37"/>
      <c r="B20" s="32" t="s">
        <v>342</v>
      </c>
      <c r="C20" s="1" t="s">
        <v>204</v>
      </c>
      <c r="D20" s="19">
        <v>41872</v>
      </c>
      <c r="E20" s="19">
        <v>41873</v>
      </c>
      <c r="F20" s="34">
        <v>50456</v>
      </c>
      <c r="G20" s="21">
        <v>24000</v>
      </c>
      <c r="H20" s="22"/>
      <c r="I20" s="92"/>
      <c r="J20" s="21"/>
      <c r="K20" s="21">
        <v>24000</v>
      </c>
      <c r="L20" s="21"/>
      <c r="M20" s="21"/>
      <c r="N20" s="23">
        <f>G20+I20</f>
        <v>24000</v>
      </c>
    </row>
    <row r="21" spans="1:14" x14ac:dyDescent="0.25">
      <c r="A21" s="37"/>
      <c r="B21" s="32" t="s">
        <v>343</v>
      </c>
      <c r="C21" s="1" t="s">
        <v>204</v>
      </c>
      <c r="D21" s="19">
        <v>41872</v>
      </c>
      <c r="E21" s="19">
        <v>41873</v>
      </c>
      <c r="F21" s="34">
        <v>50457</v>
      </c>
      <c r="G21" s="21">
        <v>24000</v>
      </c>
      <c r="H21" s="22"/>
      <c r="I21" s="92"/>
      <c r="J21" s="21"/>
      <c r="K21" s="21">
        <v>24000</v>
      </c>
      <c r="L21" s="21"/>
      <c r="M21" s="21"/>
      <c r="N21" s="23">
        <f>G21+I21</f>
        <v>24000</v>
      </c>
    </row>
    <row r="22" spans="1:14" x14ac:dyDescent="0.25">
      <c r="A22" s="37"/>
      <c r="B22" s="32" t="s">
        <v>344</v>
      </c>
      <c r="C22" s="1" t="s">
        <v>196</v>
      </c>
      <c r="D22" s="19">
        <v>41870</v>
      </c>
      <c r="E22" s="19">
        <v>41873</v>
      </c>
      <c r="F22" s="34">
        <v>50458</v>
      </c>
      <c r="G22" s="21">
        <v>61500</v>
      </c>
      <c r="H22" s="22"/>
      <c r="I22" s="92"/>
      <c r="J22" s="21">
        <v>61500</v>
      </c>
      <c r="K22" s="21"/>
      <c r="L22" s="21"/>
      <c r="M22" s="21"/>
      <c r="N22" s="23">
        <f t="shared" si="0"/>
        <v>61500</v>
      </c>
    </row>
    <row r="23" spans="1:14" x14ac:dyDescent="0.25">
      <c r="A23" s="37"/>
      <c r="B23" s="32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32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32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32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92"/>
      <c r="J28" s="21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92"/>
      <c r="J29" s="21"/>
      <c r="K29" s="21"/>
      <c r="L29" s="21"/>
      <c r="M29" s="21"/>
      <c r="N29" s="23">
        <f>SUM(N6:N28)</f>
        <v>1509132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1509132</v>
      </c>
      <c r="H30" s="43"/>
      <c r="I30" s="44">
        <f>SUM(I6:I29)</f>
        <v>0</v>
      </c>
      <c r="J30" s="44">
        <f>SUM(J6:J29)</f>
        <v>83500</v>
      </c>
      <c r="K30" s="44">
        <f>SUM(K6:K29)</f>
        <v>323060</v>
      </c>
      <c r="L30" s="44">
        <f>SUM(L6:L29)</f>
        <v>1102572</v>
      </c>
      <c r="M30" s="44">
        <f>SUM(M6:M29)</f>
        <v>0</v>
      </c>
      <c r="N30" s="23">
        <f t="shared" ref="N30" si="1">G30+I30</f>
        <v>1509132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 t="s">
        <v>325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 t="s">
        <v>372</v>
      </c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104"/>
      <c r="G34" s="135" t="s">
        <v>371</v>
      </c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104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83500</v>
      </c>
      <c r="D36" s="1"/>
      <c r="E36" s="1"/>
      <c r="F36" s="104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83500</v>
      </c>
      <c r="D37" s="1"/>
      <c r="E37" s="1"/>
      <c r="F37" s="104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13" workbookViewId="0">
      <selection activeCell="N29" sqref="N29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245</v>
      </c>
      <c r="E3" s="126"/>
      <c r="F3" s="126"/>
      <c r="G3" s="127"/>
      <c r="H3" s="5"/>
      <c r="I3" s="1"/>
      <c r="J3" s="11"/>
      <c r="K3" s="12" t="s">
        <v>4</v>
      </c>
      <c r="L3" s="13">
        <v>41872</v>
      </c>
      <c r="M3" s="14"/>
      <c r="N3" s="15" t="s">
        <v>86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303</v>
      </c>
      <c r="C6" s="19" t="s">
        <v>304</v>
      </c>
      <c r="D6" s="19">
        <v>41871</v>
      </c>
      <c r="E6" s="19">
        <v>41872</v>
      </c>
      <c r="F6" s="20">
        <v>50424</v>
      </c>
      <c r="G6" s="21">
        <v>22000</v>
      </c>
      <c r="H6" s="22"/>
      <c r="I6" s="92"/>
      <c r="J6" s="21"/>
      <c r="K6" s="21">
        <v>22000</v>
      </c>
      <c r="L6" s="21"/>
      <c r="M6" s="21"/>
      <c r="N6" s="23">
        <f>G6+I6</f>
        <v>22000</v>
      </c>
    </row>
    <row r="7" spans="1:14" x14ac:dyDescent="0.25">
      <c r="A7" s="27"/>
      <c r="B7" s="28" t="s">
        <v>305</v>
      </c>
      <c r="C7" s="29" t="s">
        <v>304</v>
      </c>
      <c r="D7" s="19">
        <v>41871</v>
      </c>
      <c r="E7" s="19">
        <v>41872</v>
      </c>
      <c r="F7" s="20">
        <v>50425</v>
      </c>
      <c r="G7" s="21">
        <v>22000</v>
      </c>
      <c r="H7" s="22"/>
      <c r="I7" s="30"/>
      <c r="J7" s="21"/>
      <c r="K7" s="21">
        <v>22000</v>
      </c>
      <c r="L7" s="21"/>
      <c r="M7" s="21"/>
      <c r="N7" s="23">
        <f t="shared" ref="N7:N27" si="0">G7+I7</f>
        <v>22000</v>
      </c>
    </row>
    <row r="8" spans="1:14" x14ac:dyDescent="0.25">
      <c r="A8" s="27"/>
      <c r="B8" s="25" t="s">
        <v>306</v>
      </c>
      <c r="C8" s="26" t="s">
        <v>304</v>
      </c>
      <c r="D8" s="19">
        <v>41871</v>
      </c>
      <c r="E8" s="19">
        <v>41872</v>
      </c>
      <c r="F8" s="20">
        <v>50426</v>
      </c>
      <c r="G8" s="21">
        <v>22000</v>
      </c>
      <c r="H8" s="22"/>
      <c r="I8" s="30"/>
      <c r="J8" s="21"/>
      <c r="K8" s="21">
        <v>22000</v>
      </c>
      <c r="L8" s="21"/>
      <c r="M8" s="21"/>
      <c r="N8" s="23">
        <f t="shared" si="0"/>
        <v>22000</v>
      </c>
    </row>
    <row r="9" spans="1:14" x14ac:dyDescent="0.25">
      <c r="A9" s="27"/>
      <c r="B9" s="25" t="s">
        <v>115</v>
      </c>
      <c r="C9" s="26" t="s">
        <v>307</v>
      </c>
      <c r="D9" s="19">
        <v>41871</v>
      </c>
      <c r="E9" s="19">
        <v>41872</v>
      </c>
      <c r="F9" s="20">
        <v>50427</v>
      </c>
      <c r="G9" s="21">
        <v>17000</v>
      </c>
      <c r="H9" s="22"/>
      <c r="I9" s="30"/>
      <c r="J9" s="21">
        <v>17000</v>
      </c>
      <c r="K9" s="21"/>
      <c r="L9" s="21"/>
      <c r="M9" s="21"/>
      <c r="N9" s="23">
        <f t="shared" si="0"/>
        <v>17000</v>
      </c>
    </row>
    <row r="10" spans="1:14" x14ac:dyDescent="0.25">
      <c r="A10" s="27"/>
      <c r="B10" s="28" t="s">
        <v>309</v>
      </c>
      <c r="C10" s="31" t="s">
        <v>308</v>
      </c>
      <c r="D10" s="19">
        <v>41870</v>
      </c>
      <c r="E10" s="19">
        <v>41872</v>
      </c>
      <c r="F10" s="20">
        <v>50428</v>
      </c>
      <c r="G10" s="21">
        <v>38000</v>
      </c>
      <c r="H10" s="22"/>
      <c r="I10" s="92"/>
      <c r="J10" s="21"/>
      <c r="K10" s="21"/>
      <c r="L10" s="21">
        <v>38000</v>
      </c>
      <c r="M10" s="21"/>
      <c r="N10" s="23">
        <f t="shared" si="0"/>
        <v>38000</v>
      </c>
    </row>
    <row r="11" spans="1:14" x14ac:dyDescent="0.25">
      <c r="A11" s="27"/>
      <c r="B11" s="32" t="s">
        <v>310</v>
      </c>
      <c r="C11" s="1" t="s">
        <v>311</v>
      </c>
      <c r="D11" s="19">
        <v>41854</v>
      </c>
      <c r="E11" s="19">
        <v>41856</v>
      </c>
      <c r="F11" s="34">
        <v>50429</v>
      </c>
      <c r="G11" s="21">
        <v>55080</v>
      </c>
      <c r="H11" s="22"/>
      <c r="I11" s="92"/>
      <c r="J11" s="21"/>
      <c r="K11" s="21"/>
      <c r="L11" s="21">
        <v>55080</v>
      </c>
      <c r="M11" s="21"/>
      <c r="N11" s="23">
        <f t="shared" si="0"/>
        <v>55080</v>
      </c>
    </row>
    <row r="12" spans="1:14" x14ac:dyDescent="0.25">
      <c r="A12" s="27"/>
      <c r="B12" s="32" t="s">
        <v>313</v>
      </c>
      <c r="C12" s="24" t="s">
        <v>311</v>
      </c>
      <c r="D12" s="19">
        <v>41855</v>
      </c>
      <c r="E12" s="19">
        <v>41858</v>
      </c>
      <c r="F12" s="33">
        <v>50431</v>
      </c>
      <c r="G12" s="21">
        <v>104328</v>
      </c>
      <c r="H12" s="22"/>
      <c r="I12" s="92"/>
      <c r="J12" s="21"/>
      <c r="K12" s="21"/>
      <c r="L12" s="21">
        <v>104328</v>
      </c>
      <c r="M12" s="21"/>
      <c r="N12" s="23">
        <f t="shared" si="0"/>
        <v>104328</v>
      </c>
    </row>
    <row r="13" spans="1:14" x14ac:dyDescent="0.25">
      <c r="A13" s="27"/>
      <c r="B13" s="32" t="s">
        <v>314</v>
      </c>
      <c r="C13" s="24" t="s">
        <v>311</v>
      </c>
      <c r="D13" s="19">
        <v>41855</v>
      </c>
      <c r="E13" s="19">
        <v>41857</v>
      </c>
      <c r="F13" s="34">
        <v>50432</v>
      </c>
      <c r="G13" s="21">
        <v>46872</v>
      </c>
      <c r="H13" s="22"/>
      <c r="I13" s="92"/>
      <c r="J13" s="21"/>
      <c r="K13" s="21"/>
      <c r="L13" s="21">
        <v>46872</v>
      </c>
      <c r="M13" s="21"/>
      <c r="N13" s="23">
        <f t="shared" si="0"/>
        <v>46872</v>
      </c>
    </row>
    <row r="14" spans="1:14" x14ac:dyDescent="0.25">
      <c r="A14" s="27"/>
      <c r="B14" s="32" t="s">
        <v>315</v>
      </c>
      <c r="C14" s="1" t="s">
        <v>311</v>
      </c>
      <c r="D14" s="19">
        <v>41856</v>
      </c>
      <c r="E14" s="19">
        <v>41858</v>
      </c>
      <c r="F14" s="34">
        <v>50433</v>
      </c>
      <c r="G14" s="21">
        <v>40068</v>
      </c>
      <c r="H14" s="22"/>
      <c r="I14" s="92"/>
      <c r="J14" s="21"/>
      <c r="K14" s="21"/>
      <c r="L14" s="21">
        <v>40068</v>
      </c>
      <c r="M14" s="21"/>
      <c r="N14" s="23">
        <f t="shared" si="0"/>
        <v>40068</v>
      </c>
    </row>
    <row r="15" spans="1:14" x14ac:dyDescent="0.25">
      <c r="A15" s="27"/>
      <c r="B15" s="32" t="s">
        <v>316</v>
      </c>
      <c r="C15" s="1" t="s">
        <v>311</v>
      </c>
      <c r="D15" s="19">
        <v>41857</v>
      </c>
      <c r="E15" s="19">
        <v>41859</v>
      </c>
      <c r="F15" s="34">
        <v>50434</v>
      </c>
      <c r="G15" s="21">
        <v>46872</v>
      </c>
      <c r="H15" s="22"/>
      <c r="I15" s="92"/>
      <c r="J15" s="21"/>
      <c r="K15" s="21"/>
      <c r="L15" s="21">
        <v>46872</v>
      </c>
      <c r="M15" s="21"/>
      <c r="N15" s="23">
        <f>G15+I15</f>
        <v>46872</v>
      </c>
    </row>
    <row r="16" spans="1:14" x14ac:dyDescent="0.25">
      <c r="A16" s="27"/>
      <c r="B16" s="32" t="s">
        <v>317</v>
      </c>
      <c r="C16" s="1" t="s">
        <v>311</v>
      </c>
      <c r="D16" s="19">
        <v>41860</v>
      </c>
      <c r="E16" s="19">
        <v>41862</v>
      </c>
      <c r="F16" s="34">
        <v>50435</v>
      </c>
      <c r="G16" s="21">
        <v>33998.400000000001</v>
      </c>
      <c r="H16" s="22"/>
      <c r="I16" s="92"/>
      <c r="J16" s="21"/>
      <c r="K16" s="21"/>
      <c r="L16" s="21">
        <v>33998.400000000001</v>
      </c>
      <c r="M16" s="21"/>
      <c r="N16" s="23">
        <f t="shared" si="0"/>
        <v>33998.400000000001</v>
      </c>
    </row>
    <row r="17" spans="1:14" x14ac:dyDescent="0.25">
      <c r="A17" s="27"/>
      <c r="B17" s="32" t="s">
        <v>318</v>
      </c>
      <c r="C17" s="1" t="s">
        <v>311</v>
      </c>
      <c r="D17" s="19">
        <v>41861</v>
      </c>
      <c r="E17" s="19">
        <v>41863</v>
      </c>
      <c r="F17" s="34">
        <v>50436</v>
      </c>
      <c r="G17" s="21">
        <v>46872</v>
      </c>
      <c r="H17" s="22"/>
      <c r="I17" s="92"/>
      <c r="J17" s="21"/>
      <c r="K17" s="21"/>
      <c r="L17" s="21">
        <v>46872</v>
      </c>
      <c r="M17" s="21"/>
      <c r="N17" s="23">
        <f t="shared" si="0"/>
        <v>46872</v>
      </c>
    </row>
    <row r="18" spans="1:14" x14ac:dyDescent="0.25">
      <c r="A18" s="37"/>
      <c r="B18" s="32" t="s">
        <v>319</v>
      </c>
      <c r="C18" s="1" t="s">
        <v>311</v>
      </c>
      <c r="D18" s="19">
        <v>41864</v>
      </c>
      <c r="E18" s="19">
        <v>41866</v>
      </c>
      <c r="F18" s="34">
        <v>50437</v>
      </c>
      <c r="G18" s="21">
        <v>46872</v>
      </c>
      <c r="H18" s="22"/>
      <c r="I18" s="92"/>
      <c r="J18" s="21"/>
      <c r="K18" s="21"/>
      <c r="L18" s="21">
        <v>46872</v>
      </c>
      <c r="M18" s="21"/>
      <c r="N18" s="23">
        <f t="shared" si="0"/>
        <v>46872</v>
      </c>
    </row>
    <row r="19" spans="1:14" x14ac:dyDescent="0.25">
      <c r="A19" s="37"/>
      <c r="B19" s="32" t="s">
        <v>321</v>
      </c>
      <c r="C19" s="1" t="s">
        <v>320</v>
      </c>
      <c r="D19" s="19">
        <v>41863</v>
      </c>
      <c r="E19" s="19">
        <v>41865</v>
      </c>
      <c r="F19" s="34">
        <v>50438</v>
      </c>
      <c r="G19" s="21">
        <v>511920</v>
      </c>
      <c r="H19" s="22"/>
      <c r="I19" s="92"/>
      <c r="J19" s="21"/>
      <c r="K19" s="21"/>
      <c r="L19" s="21">
        <v>511920</v>
      </c>
      <c r="M19" s="21"/>
      <c r="N19" s="23">
        <f>G19+I19</f>
        <v>511920</v>
      </c>
    </row>
    <row r="20" spans="1:14" x14ac:dyDescent="0.25">
      <c r="A20" s="37"/>
      <c r="B20" s="32" t="s">
        <v>323</v>
      </c>
      <c r="C20" s="1" t="s">
        <v>322</v>
      </c>
      <c r="D20" s="19">
        <v>41859</v>
      </c>
      <c r="E20" s="19">
        <v>41861</v>
      </c>
      <c r="F20" s="34">
        <v>50439</v>
      </c>
      <c r="G20" s="21">
        <v>64800</v>
      </c>
      <c r="H20" s="22"/>
      <c r="I20" s="92"/>
      <c r="J20" s="21"/>
      <c r="K20" s="21"/>
      <c r="L20" s="21">
        <v>64800</v>
      </c>
      <c r="M20" s="21"/>
      <c r="N20" s="23">
        <f>G20+I20</f>
        <v>64800</v>
      </c>
    </row>
    <row r="21" spans="1:14" x14ac:dyDescent="0.25">
      <c r="A21" s="37"/>
      <c r="B21" s="32" t="s">
        <v>324</v>
      </c>
      <c r="C21" s="1" t="s">
        <v>57</v>
      </c>
      <c r="D21" s="19"/>
      <c r="E21" s="19"/>
      <c r="F21" s="34">
        <v>50440</v>
      </c>
      <c r="G21" s="21"/>
      <c r="H21" s="22" t="s">
        <v>47</v>
      </c>
      <c r="I21" s="92">
        <v>2000</v>
      </c>
      <c r="J21" s="21">
        <v>2000</v>
      </c>
      <c r="K21" s="21"/>
      <c r="L21" s="21"/>
      <c r="M21" s="21"/>
      <c r="N21" s="23">
        <f t="shared" si="0"/>
        <v>2000</v>
      </c>
    </row>
    <row r="22" spans="1:14" x14ac:dyDescent="0.25">
      <c r="A22" s="37"/>
      <c r="B22" s="32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>G22+I22</f>
        <v>0</v>
      </c>
    </row>
    <row r="23" spans="1:14" x14ac:dyDescent="0.25">
      <c r="A23" s="37"/>
      <c r="B23" s="32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32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32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92"/>
      <c r="J28" s="21"/>
      <c r="K28" s="21"/>
      <c r="L28" s="21"/>
      <c r="M28" s="21"/>
      <c r="N28" s="23">
        <f>SUM(N6:N27)</f>
        <v>1120682.3999999999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1118682.3999999999</v>
      </c>
      <c r="H29" s="43"/>
      <c r="I29" s="44">
        <f>SUM(I6:I28)</f>
        <v>2000</v>
      </c>
      <c r="J29" s="44">
        <f>SUM(J6:J28)</f>
        <v>19000</v>
      </c>
      <c r="K29" s="44">
        <f>SUM(K6:K28)</f>
        <v>66000</v>
      </c>
      <c r="L29" s="44">
        <f>SUM(L6:L28)</f>
        <v>1035682.4</v>
      </c>
      <c r="M29" s="44">
        <f>SUM(M6:M28)</f>
        <v>0</v>
      </c>
      <c r="N29" s="23">
        <f t="shared" ref="N29" si="1">G29+I29</f>
        <v>1120682.3999999999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 t="s">
        <v>312</v>
      </c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0</v>
      </c>
      <c r="D33" s="1"/>
      <c r="E33" s="1"/>
      <c r="F33" s="103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f>C33*E32</f>
        <v>0</v>
      </c>
      <c r="D34" s="1"/>
      <c r="E34" s="1"/>
      <c r="F34" s="103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19000</v>
      </c>
      <c r="D35" s="1"/>
      <c r="E35" s="1"/>
      <c r="F35" s="103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19000</v>
      </c>
      <c r="D36" s="1"/>
      <c r="E36" s="1"/>
      <c r="F36" s="103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mergeCells count="18"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  <mergeCell ref="B3:C3"/>
    <mergeCell ref="D3:G3"/>
    <mergeCell ref="H4:I4"/>
    <mergeCell ref="A29:B29"/>
    <mergeCell ref="A31:B31"/>
    <mergeCell ref="E31:F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27" workbookViewId="0">
      <selection activeCell="N28" sqref="N28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85</v>
      </c>
      <c r="E3" s="126"/>
      <c r="F3" s="126"/>
      <c r="G3" s="127"/>
      <c r="H3" s="5"/>
      <c r="I3" s="1"/>
      <c r="J3" s="11"/>
      <c r="K3" s="12" t="s">
        <v>4</v>
      </c>
      <c r="L3" s="13">
        <v>41871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292</v>
      </c>
      <c r="C6" s="19" t="s">
        <v>293</v>
      </c>
      <c r="D6" s="19">
        <v>41871</v>
      </c>
      <c r="E6" s="19">
        <v>41872</v>
      </c>
      <c r="F6" s="20">
        <v>50416</v>
      </c>
      <c r="G6" s="21">
        <v>22000</v>
      </c>
      <c r="H6" s="22"/>
      <c r="I6" s="92"/>
      <c r="J6" s="21">
        <v>22000</v>
      </c>
      <c r="K6" s="21"/>
      <c r="L6" s="21"/>
      <c r="M6" s="21"/>
      <c r="N6" s="23">
        <f>G6+I6</f>
        <v>22000</v>
      </c>
    </row>
    <row r="7" spans="1:14" x14ac:dyDescent="0.25">
      <c r="A7" s="27"/>
      <c r="B7" s="28" t="s">
        <v>296</v>
      </c>
      <c r="C7" s="29" t="s">
        <v>295</v>
      </c>
      <c r="D7" s="19">
        <v>41871</v>
      </c>
      <c r="E7" s="19">
        <v>41872</v>
      </c>
      <c r="F7" s="20">
        <v>50417</v>
      </c>
      <c r="G7" s="21">
        <v>22000</v>
      </c>
      <c r="H7" s="22"/>
      <c r="I7" s="30"/>
      <c r="J7" s="21">
        <v>22000</v>
      </c>
      <c r="K7" s="21"/>
      <c r="L7" s="21"/>
      <c r="M7" s="21"/>
      <c r="N7" s="23">
        <f t="shared" ref="N7:N27" si="0">G7+I7</f>
        <v>22000</v>
      </c>
    </row>
    <row r="8" spans="1:14" x14ac:dyDescent="0.25">
      <c r="A8" s="27"/>
      <c r="B8" s="25" t="s">
        <v>294</v>
      </c>
      <c r="C8" s="26" t="s">
        <v>295</v>
      </c>
      <c r="D8" s="19">
        <v>41871</v>
      </c>
      <c r="E8" s="19">
        <v>41872</v>
      </c>
      <c r="F8" s="20">
        <v>50418</v>
      </c>
      <c r="G8" s="21">
        <v>22000</v>
      </c>
      <c r="H8" s="22"/>
      <c r="I8" s="30"/>
      <c r="J8" s="21">
        <v>22000</v>
      </c>
      <c r="K8" s="21"/>
      <c r="L8" s="21"/>
      <c r="M8" s="21"/>
      <c r="N8" s="23">
        <f t="shared" si="0"/>
        <v>22000</v>
      </c>
    </row>
    <row r="9" spans="1:14" x14ac:dyDescent="0.25">
      <c r="A9" s="27"/>
      <c r="B9" s="25" t="s">
        <v>297</v>
      </c>
      <c r="C9" s="26" t="s">
        <v>32</v>
      </c>
      <c r="D9" s="19"/>
      <c r="E9" s="19"/>
      <c r="F9" s="20">
        <v>50419</v>
      </c>
      <c r="G9" s="21"/>
      <c r="H9" s="22" t="s">
        <v>298</v>
      </c>
      <c r="I9" s="30">
        <v>221400</v>
      </c>
      <c r="J9" s="21"/>
      <c r="K9" s="21">
        <v>221400</v>
      </c>
      <c r="L9" s="21"/>
      <c r="M9" s="21"/>
      <c r="N9" s="23">
        <f t="shared" si="0"/>
        <v>221400</v>
      </c>
    </row>
    <row r="10" spans="1:14" x14ac:dyDescent="0.25">
      <c r="A10" s="27"/>
      <c r="B10" s="28" t="s">
        <v>299</v>
      </c>
      <c r="C10" s="31" t="s">
        <v>300</v>
      </c>
      <c r="D10" s="19">
        <v>41871</v>
      </c>
      <c r="E10" s="19">
        <v>41872</v>
      </c>
      <c r="F10" s="20">
        <v>50420</v>
      </c>
      <c r="G10" s="21">
        <v>19000</v>
      </c>
      <c r="H10" s="22"/>
      <c r="I10" s="92"/>
      <c r="J10" s="21">
        <v>19000</v>
      </c>
      <c r="K10" s="21"/>
      <c r="L10" s="21"/>
      <c r="M10" s="21"/>
      <c r="N10" s="23">
        <f t="shared" si="0"/>
        <v>19000</v>
      </c>
    </row>
    <row r="11" spans="1:14" x14ac:dyDescent="0.25">
      <c r="A11" s="27"/>
      <c r="B11" s="32" t="s">
        <v>302</v>
      </c>
      <c r="C11" s="1" t="s">
        <v>301</v>
      </c>
      <c r="D11" s="19">
        <v>41871</v>
      </c>
      <c r="E11" s="19">
        <v>41872</v>
      </c>
      <c r="F11" s="34">
        <v>50421</v>
      </c>
      <c r="G11" s="21">
        <v>19000</v>
      </c>
      <c r="H11" s="22"/>
      <c r="I11" s="92"/>
      <c r="J11" s="21"/>
      <c r="K11" s="21">
        <v>19000</v>
      </c>
      <c r="L11" s="21"/>
      <c r="M11" s="21"/>
      <c r="N11" s="23">
        <f t="shared" si="0"/>
        <v>19000</v>
      </c>
    </row>
    <row r="12" spans="1:14" x14ac:dyDescent="0.25">
      <c r="A12" s="27"/>
      <c r="B12" s="32" t="s">
        <v>203</v>
      </c>
      <c r="C12" s="24" t="s">
        <v>204</v>
      </c>
      <c r="D12" s="19">
        <v>41871</v>
      </c>
      <c r="E12" s="19">
        <v>41872</v>
      </c>
      <c r="F12" s="33">
        <v>50422</v>
      </c>
      <c r="G12" s="21">
        <v>24000</v>
      </c>
      <c r="H12" s="22"/>
      <c r="I12" s="92"/>
      <c r="J12" s="21"/>
      <c r="K12" s="21">
        <v>24000</v>
      </c>
      <c r="L12" s="21"/>
      <c r="M12" s="21"/>
      <c r="N12" s="23">
        <f t="shared" si="0"/>
        <v>24000</v>
      </c>
    </row>
    <row r="13" spans="1:14" x14ac:dyDescent="0.25">
      <c r="A13" s="27"/>
      <c r="B13" s="32" t="s">
        <v>70</v>
      </c>
      <c r="C13" s="24" t="s">
        <v>57</v>
      </c>
      <c r="D13" s="19"/>
      <c r="E13" s="19"/>
      <c r="F13" s="34">
        <v>50423</v>
      </c>
      <c r="G13" s="21"/>
      <c r="H13" s="22" t="s">
        <v>47</v>
      </c>
      <c r="I13" s="92">
        <v>1000</v>
      </c>
      <c r="J13" s="21">
        <v>1000</v>
      </c>
      <c r="K13" s="21"/>
      <c r="L13" s="21"/>
      <c r="M13" s="21"/>
      <c r="N13" s="23">
        <f t="shared" si="0"/>
        <v>1000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>G15+I15</f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 t="shared" si="0"/>
        <v>0</v>
      </c>
    </row>
    <row r="17" spans="1:14" x14ac:dyDescent="0.25">
      <c r="A17" s="27"/>
      <c r="B17" s="35"/>
      <c r="C17" s="36"/>
      <c r="D17" s="19"/>
      <c r="E17" s="19"/>
      <c r="F17" s="33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37"/>
      <c r="B18" s="38"/>
      <c r="C18" s="39"/>
      <c r="D18" s="19"/>
      <c r="E18" s="19"/>
      <c r="F18" s="34"/>
      <c r="G18" s="22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92"/>
      <c r="J19" s="21"/>
      <c r="K19" s="21"/>
      <c r="L19" s="21"/>
      <c r="M19" s="21"/>
      <c r="N19" s="23">
        <f>G19+I19</f>
        <v>0</v>
      </c>
    </row>
    <row r="20" spans="1:14" x14ac:dyDescent="0.25">
      <c r="A20" s="37"/>
      <c r="B20" s="5"/>
      <c r="C20" s="19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 t="shared" si="0"/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92"/>
      <c r="J28" s="21"/>
      <c r="K28" s="21"/>
      <c r="L28" s="21"/>
      <c r="M28" s="21"/>
      <c r="N28" s="23">
        <f>SUM(N6:N27)</f>
        <v>350400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128000</v>
      </c>
      <c r="H29" s="43"/>
      <c r="I29" s="44">
        <f>SUM(I6:I28)</f>
        <v>222400</v>
      </c>
      <c r="J29" s="44">
        <f>SUM(J6:J28)</f>
        <v>86000</v>
      </c>
      <c r="K29" s="44">
        <f>SUM(K6:K28)</f>
        <v>264400</v>
      </c>
      <c r="L29" s="44">
        <f>SUM(L6:L28)</f>
        <v>0</v>
      </c>
      <c r="M29" s="44">
        <f>SUM(M6:M28)</f>
        <v>0</v>
      </c>
      <c r="N29" s="23">
        <f t="shared" ref="N29" si="1">G29+I29</f>
        <v>350400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/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0</v>
      </c>
      <c r="D33" s="1"/>
      <c r="E33" s="1"/>
      <c r="F33" s="102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f>C33*E32</f>
        <v>0</v>
      </c>
      <c r="D34" s="1"/>
      <c r="E34" s="1"/>
      <c r="F34" s="102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86000</v>
      </c>
      <c r="D35" s="1"/>
      <c r="E35" s="1"/>
      <c r="F35" s="102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86000</v>
      </c>
      <c r="D36" s="1"/>
      <c r="E36" s="1"/>
      <c r="F36" s="102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mergeCells count="18"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  <mergeCell ref="B3:C3"/>
    <mergeCell ref="D3:G3"/>
    <mergeCell ref="H4:I4"/>
    <mergeCell ref="A29:B29"/>
    <mergeCell ref="A31:B31"/>
    <mergeCell ref="E31:F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16" workbookViewId="0">
      <selection sqref="A1:N36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28</v>
      </c>
      <c r="E3" s="126"/>
      <c r="F3" s="126"/>
      <c r="G3" s="127"/>
      <c r="H3" s="5"/>
      <c r="I3" s="1"/>
      <c r="J3" s="11"/>
      <c r="K3" s="12" t="s">
        <v>4</v>
      </c>
      <c r="L3" s="13">
        <v>41871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285</v>
      </c>
      <c r="C6" s="19" t="s">
        <v>20</v>
      </c>
      <c r="D6" s="19">
        <v>41869</v>
      </c>
      <c r="E6" s="19">
        <v>41871</v>
      </c>
      <c r="F6" s="20">
        <v>50405</v>
      </c>
      <c r="G6" s="21">
        <v>76000</v>
      </c>
      <c r="H6" s="22"/>
      <c r="I6" s="92"/>
      <c r="J6" s="21"/>
      <c r="K6" s="21"/>
      <c r="L6" s="21">
        <v>76000</v>
      </c>
      <c r="M6" s="21"/>
      <c r="N6" s="23">
        <f>G6+I6</f>
        <v>76000</v>
      </c>
    </row>
    <row r="7" spans="1:14" x14ac:dyDescent="0.25">
      <c r="A7" s="27"/>
      <c r="B7" s="25" t="s">
        <v>285</v>
      </c>
      <c r="C7" s="26" t="s">
        <v>20</v>
      </c>
      <c r="D7" s="19"/>
      <c r="E7" s="19"/>
      <c r="F7" s="20">
        <v>50406</v>
      </c>
      <c r="G7" s="21"/>
      <c r="H7" s="22" t="s">
        <v>286</v>
      </c>
      <c r="I7" s="30">
        <v>6480</v>
      </c>
      <c r="J7" s="21">
        <v>6480</v>
      </c>
      <c r="K7" s="21"/>
      <c r="L7" s="21"/>
      <c r="M7" s="21"/>
      <c r="N7" s="23">
        <f t="shared" ref="N7:N27" si="0">G7+I7</f>
        <v>6480</v>
      </c>
    </row>
    <row r="8" spans="1:14" x14ac:dyDescent="0.25">
      <c r="A8" s="27"/>
      <c r="B8" s="28" t="s">
        <v>285</v>
      </c>
      <c r="C8" s="29" t="s">
        <v>20</v>
      </c>
      <c r="D8" s="19">
        <v>41870</v>
      </c>
      <c r="E8" s="19">
        <v>41871</v>
      </c>
      <c r="F8" s="20">
        <v>50408</v>
      </c>
      <c r="G8" s="21">
        <v>19000</v>
      </c>
      <c r="H8" s="22"/>
      <c r="I8" s="92"/>
      <c r="J8" s="21"/>
      <c r="K8" s="21"/>
      <c r="L8" s="21">
        <v>19000</v>
      </c>
      <c r="M8" s="21"/>
      <c r="N8" s="23">
        <f t="shared" si="0"/>
        <v>19000</v>
      </c>
    </row>
    <row r="9" spans="1:14" x14ac:dyDescent="0.25">
      <c r="A9" s="27"/>
      <c r="B9" s="25" t="s">
        <v>285</v>
      </c>
      <c r="C9" s="26" t="s">
        <v>20</v>
      </c>
      <c r="D9" s="19">
        <v>41870</v>
      </c>
      <c r="E9" s="19">
        <v>41871</v>
      </c>
      <c r="F9" s="20">
        <v>50409</v>
      </c>
      <c r="G9" s="21">
        <v>19000</v>
      </c>
      <c r="H9" s="22"/>
      <c r="I9" s="30"/>
      <c r="J9" s="21"/>
      <c r="K9" s="21"/>
      <c r="L9" s="21">
        <v>19000</v>
      </c>
      <c r="M9" s="21"/>
      <c r="N9" s="23">
        <f t="shared" si="0"/>
        <v>19000</v>
      </c>
    </row>
    <row r="10" spans="1:14" x14ac:dyDescent="0.25">
      <c r="A10" s="27"/>
      <c r="B10" s="28" t="s">
        <v>285</v>
      </c>
      <c r="C10" s="31" t="s">
        <v>20</v>
      </c>
      <c r="D10" s="19">
        <v>41870</v>
      </c>
      <c r="E10" s="19">
        <v>41871</v>
      </c>
      <c r="F10" s="20">
        <v>50410</v>
      </c>
      <c r="G10" s="21">
        <v>19000</v>
      </c>
      <c r="H10" s="22"/>
      <c r="I10" s="92"/>
      <c r="J10" s="21"/>
      <c r="K10" s="21"/>
      <c r="L10" s="21">
        <v>19000</v>
      </c>
      <c r="M10" s="21"/>
      <c r="N10" s="23">
        <f t="shared" si="0"/>
        <v>19000</v>
      </c>
    </row>
    <row r="11" spans="1:14" x14ac:dyDescent="0.25">
      <c r="A11" s="27"/>
      <c r="B11" s="32" t="s">
        <v>288</v>
      </c>
      <c r="C11" s="1" t="s">
        <v>20</v>
      </c>
      <c r="D11" s="19">
        <v>41870</v>
      </c>
      <c r="E11" s="19">
        <v>41871</v>
      </c>
      <c r="F11" s="34">
        <v>50411</v>
      </c>
      <c r="G11" s="21">
        <v>52100</v>
      </c>
      <c r="H11" s="22"/>
      <c r="I11" s="92"/>
      <c r="J11" s="21">
        <v>52100</v>
      </c>
      <c r="K11" s="21"/>
      <c r="L11" s="21"/>
      <c r="M11" s="21"/>
      <c r="N11" s="23">
        <f t="shared" si="0"/>
        <v>52100</v>
      </c>
    </row>
    <row r="12" spans="1:14" x14ac:dyDescent="0.25">
      <c r="A12" s="27"/>
      <c r="B12" s="32" t="s">
        <v>289</v>
      </c>
      <c r="C12" s="24" t="s">
        <v>20</v>
      </c>
      <c r="D12" s="19">
        <v>41869</v>
      </c>
      <c r="E12" s="19">
        <v>41871</v>
      </c>
      <c r="F12" s="33">
        <v>50412</v>
      </c>
      <c r="G12" s="21">
        <v>41000</v>
      </c>
      <c r="H12" s="22"/>
      <c r="I12" s="92"/>
      <c r="J12" s="21"/>
      <c r="K12" s="21">
        <v>41000</v>
      </c>
      <c r="L12" s="21"/>
      <c r="M12" s="21"/>
      <c r="N12" s="23">
        <f t="shared" si="0"/>
        <v>41000</v>
      </c>
    </row>
    <row r="13" spans="1:14" x14ac:dyDescent="0.25">
      <c r="A13" s="27"/>
      <c r="B13" s="32" t="s">
        <v>289</v>
      </c>
      <c r="C13" s="24" t="s">
        <v>20</v>
      </c>
      <c r="D13" s="19">
        <v>41869</v>
      </c>
      <c r="E13" s="19">
        <v>41871</v>
      </c>
      <c r="F13" s="34">
        <v>50413</v>
      </c>
      <c r="G13" s="21">
        <v>41000</v>
      </c>
      <c r="H13" s="22"/>
      <c r="I13" s="92"/>
      <c r="J13" s="21"/>
      <c r="K13" s="21">
        <v>41000</v>
      </c>
      <c r="L13" s="21"/>
      <c r="M13" s="21"/>
      <c r="N13" s="23">
        <f t="shared" si="0"/>
        <v>41000</v>
      </c>
    </row>
    <row r="14" spans="1:14" x14ac:dyDescent="0.25">
      <c r="A14" s="27"/>
      <c r="B14" s="32" t="s">
        <v>290</v>
      </c>
      <c r="C14" s="1" t="s">
        <v>207</v>
      </c>
      <c r="D14" s="19">
        <v>41869</v>
      </c>
      <c r="E14" s="19">
        <v>41871</v>
      </c>
      <c r="F14" s="34">
        <v>50414</v>
      </c>
      <c r="G14" s="21">
        <v>43280</v>
      </c>
      <c r="H14" s="22"/>
      <c r="I14" s="92"/>
      <c r="J14" s="21"/>
      <c r="K14" s="21"/>
      <c r="L14" s="21"/>
      <c r="M14" s="21">
        <v>43280</v>
      </c>
      <c r="N14" s="23">
        <f t="shared" si="0"/>
        <v>43280</v>
      </c>
    </row>
    <row r="15" spans="1:14" x14ac:dyDescent="0.25">
      <c r="A15" s="27"/>
      <c r="B15" s="32" t="s">
        <v>291</v>
      </c>
      <c r="C15" s="1" t="s">
        <v>38</v>
      </c>
      <c r="D15" s="19"/>
      <c r="E15" s="19"/>
      <c r="F15" s="34">
        <v>50415</v>
      </c>
      <c r="G15" s="21"/>
      <c r="H15" s="22" t="s">
        <v>39</v>
      </c>
      <c r="I15" s="92">
        <v>1600</v>
      </c>
      <c r="J15" s="21">
        <v>1600</v>
      </c>
      <c r="K15" s="21"/>
      <c r="L15" s="21"/>
      <c r="M15" s="21"/>
      <c r="N15" s="23">
        <f>G15+I15</f>
        <v>1600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 t="shared" si="0"/>
        <v>0</v>
      </c>
    </row>
    <row r="17" spans="1:14" x14ac:dyDescent="0.25">
      <c r="A17" s="27"/>
      <c r="B17" s="35"/>
      <c r="C17" s="36"/>
      <c r="D17" s="19"/>
      <c r="E17" s="19"/>
      <c r="F17" s="33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37"/>
      <c r="B18" s="38"/>
      <c r="C18" s="39"/>
      <c r="D18" s="19"/>
      <c r="E18" s="19"/>
      <c r="F18" s="34"/>
      <c r="G18" s="22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92"/>
      <c r="J19" s="21"/>
      <c r="K19" s="21"/>
      <c r="L19" s="21"/>
      <c r="M19" s="21"/>
      <c r="N19" s="23">
        <f>G19+I19</f>
        <v>0</v>
      </c>
    </row>
    <row r="20" spans="1:14" x14ac:dyDescent="0.25">
      <c r="A20" s="37"/>
      <c r="B20" s="5"/>
      <c r="C20" s="19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 t="shared" si="0"/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92"/>
      <c r="J28" s="21"/>
      <c r="K28" s="21"/>
      <c r="L28" s="21"/>
      <c r="M28" s="21"/>
      <c r="N28" s="23">
        <f>SUM(N6:N27)</f>
        <v>318460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310380</v>
      </c>
      <c r="H29" s="43"/>
      <c r="I29" s="44">
        <f>SUM(I6:I28)</f>
        <v>8080</v>
      </c>
      <c r="J29" s="44">
        <f>SUM(J6:J28)</f>
        <v>60180</v>
      </c>
      <c r="K29" s="44">
        <f>SUM(K6:K28)</f>
        <v>82000</v>
      </c>
      <c r="L29" s="44">
        <f>SUM(L6:L28)</f>
        <v>133000</v>
      </c>
      <c r="M29" s="44">
        <f>SUM(M6:M28)</f>
        <v>43280</v>
      </c>
      <c r="N29" s="23">
        <f t="shared" ref="N29" si="1">G29+I29</f>
        <v>318460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 t="s">
        <v>287</v>
      </c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0</v>
      </c>
      <c r="D33" s="1"/>
      <c r="E33" s="1"/>
      <c r="F33" s="10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f>C33*E32</f>
        <v>0</v>
      </c>
      <c r="D34" s="1"/>
      <c r="E34" s="1"/>
      <c r="F34" s="101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60180</v>
      </c>
      <c r="D35" s="1"/>
      <c r="E35" s="1"/>
      <c r="F35" s="101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60180</v>
      </c>
      <c r="D36" s="1"/>
      <c r="E36" s="1"/>
      <c r="F36" s="101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mergeCells count="18"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  <mergeCell ref="B3:C3"/>
    <mergeCell ref="D3:G3"/>
    <mergeCell ref="H4:I4"/>
    <mergeCell ref="A29:B29"/>
    <mergeCell ref="A31:B31"/>
    <mergeCell ref="E31:F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25" workbookViewId="0">
      <selection activeCell="B1" sqref="A1:N36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279</v>
      </c>
      <c r="E3" s="126"/>
      <c r="F3" s="126"/>
      <c r="G3" s="127"/>
      <c r="H3" s="5"/>
      <c r="I3" s="1"/>
      <c r="J3" s="11"/>
      <c r="K3" s="12" t="s">
        <v>4</v>
      </c>
      <c r="L3" s="13">
        <v>41870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281</v>
      </c>
      <c r="C6" s="19" t="s">
        <v>280</v>
      </c>
      <c r="D6" s="19">
        <v>41870</v>
      </c>
      <c r="E6" s="19">
        <v>41871</v>
      </c>
      <c r="F6" s="20">
        <v>50401</v>
      </c>
      <c r="G6" s="21">
        <v>22000</v>
      </c>
      <c r="H6" s="22"/>
      <c r="I6" s="92"/>
      <c r="J6" s="21"/>
      <c r="K6" s="21">
        <v>22000</v>
      </c>
      <c r="L6" s="21"/>
      <c r="M6" s="21"/>
      <c r="N6" s="23">
        <f>G6+I6</f>
        <v>22000</v>
      </c>
    </row>
    <row r="7" spans="1:14" x14ac:dyDescent="0.25">
      <c r="A7" s="27"/>
      <c r="B7" s="25" t="s">
        <v>282</v>
      </c>
      <c r="C7" s="26" t="s">
        <v>257</v>
      </c>
      <c r="D7" s="19">
        <v>41870</v>
      </c>
      <c r="E7" s="19">
        <v>41871</v>
      </c>
      <c r="F7" s="20">
        <v>50402</v>
      </c>
      <c r="G7" s="21">
        <v>30100</v>
      </c>
      <c r="H7" s="22"/>
      <c r="I7" s="30"/>
      <c r="J7" s="21"/>
      <c r="K7" s="21">
        <v>30100</v>
      </c>
      <c r="L7" s="21"/>
      <c r="M7" s="21"/>
      <c r="N7" s="23">
        <f t="shared" ref="N7:N27" si="0">G7+I7</f>
        <v>30100</v>
      </c>
    </row>
    <row r="8" spans="1:14" x14ac:dyDescent="0.25">
      <c r="A8" s="27"/>
      <c r="B8" s="28" t="s">
        <v>203</v>
      </c>
      <c r="C8" s="29" t="s">
        <v>283</v>
      </c>
      <c r="D8" s="19">
        <v>41870</v>
      </c>
      <c r="E8" s="19">
        <v>41871</v>
      </c>
      <c r="F8" s="20">
        <v>50403</v>
      </c>
      <c r="G8" s="21">
        <v>24000</v>
      </c>
      <c r="H8" s="22"/>
      <c r="I8" s="92"/>
      <c r="J8" s="21"/>
      <c r="K8" s="21">
        <v>24000</v>
      </c>
      <c r="L8" s="21"/>
      <c r="M8" s="21"/>
      <c r="N8" s="23">
        <f t="shared" si="0"/>
        <v>24000</v>
      </c>
    </row>
    <row r="9" spans="1:14" x14ac:dyDescent="0.25">
      <c r="A9" s="27"/>
      <c r="B9" s="25" t="s">
        <v>284</v>
      </c>
      <c r="C9" s="26" t="s">
        <v>38</v>
      </c>
      <c r="D9" s="19"/>
      <c r="E9" s="19"/>
      <c r="F9" s="20">
        <v>50404</v>
      </c>
      <c r="G9" s="21"/>
      <c r="H9" s="22" t="s">
        <v>39</v>
      </c>
      <c r="I9" s="30">
        <v>1000</v>
      </c>
      <c r="J9" s="21">
        <v>1000</v>
      </c>
      <c r="K9" s="21"/>
      <c r="L9" s="21"/>
      <c r="M9" s="21"/>
      <c r="N9" s="23">
        <f t="shared" si="0"/>
        <v>1000</v>
      </c>
    </row>
    <row r="10" spans="1:14" x14ac:dyDescent="0.25">
      <c r="A10" s="27"/>
      <c r="B10" s="28"/>
      <c r="C10" s="31"/>
      <c r="D10" s="19"/>
      <c r="E10" s="19"/>
      <c r="F10" s="20"/>
      <c r="G10" s="21"/>
      <c r="H10" s="22"/>
      <c r="I10" s="92"/>
      <c r="J10" s="21"/>
      <c r="K10" s="21"/>
      <c r="L10" s="21"/>
      <c r="M10" s="21"/>
      <c r="N10" s="23">
        <f t="shared" si="0"/>
        <v>0</v>
      </c>
    </row>
    <row r="11" spans="1:14" x14ac:dyDescent="0.25">
      <c r="A11" s="27"/>
      <c r="B11" s="32"/>
      <c r="C11" s="1"/>
      <c r="D11" s="19"/>
      <c r="E11" s="19"/>
      <c r="F11" s="34"/>
      <c r="G11" s="21"/>
      <c r="H11" s="22"/>
      <c r="I11" s="92"/>
      <c r="J11" s="21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92"/>
      <c r="J12" s="21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4"/>
      <c r="G13" s="21"/>
      <c r="H13" s="22"/>
      <c r="I13" s="92"/>
      <c r="J13" s="21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>G15+I15</f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 t="shared" si="0"/>
        <v>0</v>
      </c>
    </row>
    <row r="17" spans="1:14" x14ac:dyDescent="0.25">
      <c r="A17" s="27"/>
      <c r="B17" s="35"/>
      <c r="C17" s="36"/>
      <c r="D17" s="19"/>
      <c r="E17" s="19"/>
      <c r="F17" s="33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37"/>
      <c r="B18" s="38"/>
      <c r="C18" s="39"/>
      <c r="D18" s="19"/>
      <c r="E18" s="19"/>
      <c r="F18" s="34"/>
      <c r="G18" s="22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92"/>
      <c r="J19" s="21"/>
      <c r="K19" s="21"/>
      <c r="L19" s="21"/>
      <c r="M19" s="21"/>
      <c r="N19" s="23">
        <f>G19+I19</f>
        <v>0</v>
      </c>
    </row>
    <row r="20" spans="1:14" x14ac:dyDescent="0.25">
      <c r="A20" s="37"/>
      <c r="B20" s="5"/>
      <c r="C20" s="19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 t="shared" si="0"/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92"/>
      <c r="J28" s="21"/>
      <c r="K28" s="21"/>
      <c r="L28" s="21"/>
      <c r="M28" s="21"/>
      <c r="N28" s="23">
        <f>SUM(N6:N27)</f>
        <v>77100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76100</v>
      </c>
      <c r="H29" s="43"/>
      <c r="I29" s="44">
        <f>SUM(I6:I28)</f>
        <v>1000</v>
      </c>
      <c r="J29" s="44">
        <f>SUM(J6:J28)</f>
        <v>1000</v>
      </c>
      <c r="K29" s="44">
        <f>SUM(K6:K28)</f>
        <v>76100</v>
      </c>
      <c r="L29" s="44">
        <f>SUM(L6:L28)</f>
        <v>0</v>
      </c>
      <c r="M29" s="44">
        <f>SUM(M6:M28)</f>
        <v>0</v>
      </c>
      <c r="N29" s="23">
        <f t="shared" ref="N29" si="1">G29+I29</f>
        <v>77100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/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0</v>
      </c>
      <c r="D33" s="1"/>
      <c r="E33" s="1"/>
      <c r="F33" s="100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f>C33*E32</f>
        <v>0</v>
      </c>
      <c r="D34" s="1"/>
      <c r="E34" s="1"/>
      <c r="F34" s="100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1000</v>
      </c>
      <c r="D35" s="1"/>
      <c r="E35" s="1"/>
      <c r="F35" s="100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1000</v>
      </c>
      <c r="D36" s="1"/>
      <c r="E36" s="1"/>
      <c r="F36" s="100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mergeCells count="18"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  <mergeCell ref="B3:C3"/>
    <mergeCell ref="D3:G3"/>
    <mergeCell ref="H4:I4"/>
    <mergeCell ref="A29:B29"/>
    <mergeCell ref="A31:B31"/>
    <mergeCell ref="E31:F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7" workbookViewId="0">
      <selection activeCell="G36" sqref="A1:N36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278</v>
      </c>
      <c r="E3" s="126"/>
      <c r="F3" s="126"/>
      <c r="G3" s="127"/>
      <c r="H3" s="5"/>
      <c r="I3" s="1"/>
      <c r="J3" s="11"/>
      <c r="K3" s="12" t="s">
        <v>4</v>
      </c>
      <c r="L3" s="13">
        <v>41870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276</v>
      </c>
      <c r="C6" s="19" t="s">
        <v>277</v>
      </c>
      <c r="D6" s="19"/>
      <c r="E6" s="19"/>
      <c r="F6" s="20">
        <v>50400</v>
      </c>
      <c r="G6" s="21">
        <v>8100</v>
      </c>
      <c r="H6" s="22"/>
      <c r="I6" s="92"/>
      <c r="J6" s="21">
        <v>8100</v>
      </c>
      <c r="K6" s="21"/>
      <c r="L6" s="21"/>
      <c r="M6" s="21"/>
      <c r="N6" s="23">
        <f>G6+I6</f>
        <v>8100</v>
      </c>
    </row>
    <row r="7" spans="1:14" x14ac:dyDescent="0.25">
      <c r="A7" s="27"/>
      <c r="B7" s="25"/>
      <c r="C7" s="26"/>
      <c r="D7" s="19"/>
      <c r="E7" s="19"/>
      <c r="F7" s="20"/>
      <c r="G7" s="21"/>
      <c r="H7" s="22"/>
      <c r="I7" s="30"/>
      <c r="J7" s="21"/>
      <c r="K7" s="21"/>
      <c r="L7" s="21"/>
      <c r="M7" s="21"/>
      <c r="N7" s="23">
        <f t="shared" ref="N7:N27" si="0">G7+I7</f>
        <v>0</v>
      </c>
    </row>
    <row r="8" spans="1:14" x14ac:dyDescent="0.25">
      <c r="A8" s="27"/>
      <c r="B8" s="28"/>
      <c r="C8" s="29"/>
      <c r="D8" s="19"/>
      <c r="E8" s="19"/>
      <c r="F8" s="20"/>
      <c r="G8" s="21"/>
      <c r="H8" s="22"/>
      <c r="I8" s="92"/>
      <c r="J8" s="21"/>
      <c r="K8" s="21"/>
      <c r="L8" s="21"/>
      <c r="M8" s="21"/>
      <c r="N8" s="23">
        <f t="shared" si="0"/>
        <v>0</v>
      </c>
    </row>
    <row r="9" spans="1:14" x14ac:dyDescent="0.25">
      <c r="A9" s="27"/>
      <c r="B9" s="25"/>
      <c r="C9" s="26"/>
      <c r="D9" s="19"/>
      <c r="E9" s="19"/>
      <c r="F9" s="20"/>
      <c r="G9" s="21"/>
      <c r="H9" s="22"/>
      <c r="I9" s="30"/>
      <c r="J9" s="21"/>
      <c r="K9" s="21"/>
      <c r="L9" s="21"/>
      <c r="M9" s="21"/>
      <c r="N9" s="23">
        <f t="shared" si="0"/>
        <v>0</v>
      </c>
    </row>
    <row r="10" spans="1:14" x14ac:dyDescent="0.25">
      <c r="A10" s="27"/>
      <c r="B10" s="28"/>
      <c r="C10" s="31"/>
      <c r="D10" s="19"/>
      <c r="E10" s="19"/>
      <c r="F10" s="20"/>
      <c r="G10" s="21"/>
      <c r="H10" s="22"/>
      <c r="I10" s="92"/>
      <c r="J10" s="21"/>
      <c r="K10" s="21"/>
      <c r="L10" s="21"/>
      <c r="M10" s="21"/>
      <c r="N10" s="23">
        <f t="shared" si="0"/>
        <v>0</v>
      </c>
    </row>
    <row r="11" spans="1:14" x14ac:dyDescent="0.25">
      <c r="A11" s="27"/>
      <c r="B11" s="32"/>
      <c r="C11" s="1"/>
      <c r="D11" s="19"/>
      <c r="E11" s="19"/>
      <c r="F11" s="34"/>
      <c r="G11" s="21"/>
      <c r="H11" s="22"/>
      <c r="I11" s="92"/>
      <c r="J11" s="21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92"/>
      <c r="J12" s="21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4"/>
      <c r="G13" s="21"/>
      <c r="H13" s="22"/>
      <c r="I13" s="92"/>
      <c r="J13" s="21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>G15+I15</f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 t="shared" si="0"/>
        <v>0</v>
      </c>
    </row>
    <row r="17" spans="1:14" x14ac:dyDescent="0.25">
      <c r="A17" s="27"/>
      <c r="B17" s="35"/>
      <c r="C17" s="36"/>
      <c r="D17" s="19"/>
      <c r="E17" s="19"/>
      <c r="F17" s="33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37"/>
      <c r="B18" s="38"/>
      <c r="C18" s="39"/>
      <c r="D18" s="19"/>
      <c r="E18" s="19"/>
      <c r="F18" s="34"/>
      <c r="G18" s="22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92"/>
      <c r="J19" s="21"/>
      <c r="K19" s="21"/>
      <c r="L19" s="21"/>
      <c r="M19" s="21"/>
      <c r="N19" s="23">
        <f>G19+I19</f>
        <v>0</v>
      </c>
    </row>
    <row r="20" spans="1:14" x14ac:dyDescent="0.25">
      <c r="A20" s="37"/>
      <c r="B20" s="5"/>
      <c r="C20" s="19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 t="shared" si="0"/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92"/>
      <c r="J28" s="21"/>
      <c r="K28" s="21"/>
      <c r="L28" s="21"/>
      <c r="M28" s="21"/>
      <c r="N28" s="23">
        <f>SUM(N6:N27)</f>
        <v>8100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8100</v>
      </c>
      <c r="H29" s="43"/>
      <c r="I29" s="44">
        <f>SUM(I6:I28)</f>
        <v>0</v>
      </c>
      <c r="J29" s="44">
        <f>SUM(J6:J28)</f>
        <v>8100</v>
      </c>
      <c r="K29" s="44">
        <f>SUM(K6:K28)</f>
        <v>0</v>
      </c>
      <c r="L29" s="44">
        <f>SUM(L6:L28)</f>
        <v>0</v>
      </c>
      <c r="M29" s="44">
        <f>SUM(M6:M28)</f>
        <v>0</v>
      </c>
      <c r="N29" s="23">
        <f t="shared" ref="N29" si="1">G29+I29</f>
        <v>8100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/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0</v>
      </c>
      <c r="D33" s="1"/>
      <c r="E33" s="1"/>
      <c r="F33" s="100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f>C33*E32</f>
        <v>0</v>
      </c>
      <c r="D34" s="1"/>
      <c r="E34" s="1"/>
      <c r="F34" s="100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8100</v>
      </c>
      <c r="D35" s="1"/>
      <c r="E35" s="1"/>
      <c r="F35" s="100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8100</v>
      </c>
      <c r="D36" s="1"/>
      <c r="E36" s="1"/>
      <c r="F36" s="100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mergeCells count="18"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  <mergeCell ref="B3:C3"/>
    <mergeCell ref="D3:G3"/>
    <mergeCell ref="H4:I4"/>
    <mergeCell ref="A29:B29"/>
    <mergeCell ref="A31:B31"/>
    <mergeCell ref="E31:F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19" workbookViewId="0">
      <selection activeCell="N28" sqref="N28:N29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250</v>
      </c>
      <c r="E3" s="126"/>
      <c r="F3" s="126"/>
      <c r="G3" s="127"/>
      <c r="H3" s="5"/>
      <c r="I3" s="1"/>
      <c r="J3" s="11"/>
      <c r="K3" s="12" t="s">
        <v>4</v>
      </c>
      <c r="L3" s="13">
        <v>41869</v>
      </c>
      <c r="M3" s="14"/>
      <c r="N3" s="15" t="s">
        <v>42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270</v>
      </c>
      <c r="C6" s="19" t="s">
        <v>63</v>
      </c>
      <c r="D6" s="19">
        <v>41869</v>
      </c>
      <c r="E6" s="19">
        <v>41874</v>
      </c>
      <c r="F6" s="20">
        <v>50392</v>
      </c>
      <c r="G6" s="21">
        <v>224100</v>
      </c>
      <c r="H6" s="22"/>
      <c r="I6" s="92"/>
      <c r="J6" s="21">
        <v>111780</v>
      </c>
      <c r="K6" s="21"/>
      <c r="L6" s="21"/>
      <c r="M6" s="21">
        <v>112320</v>
      </c>
      <c r="N6" s="23">
        <f>G6+I6</f>
        <v>224100</v>
      </c>
    </row>
    <row r="7" spans="1:14" x14ac:dyDescent="0.25">
      <c r="A7" s="27"/>
      <c r="B7" s="25" t="s">
        <v>271</v>
      </c>
      <c r="C7" s="26" t="s">
        <v>20</v>
      </c>
      <c r="D7" s="19">
        <v>41869</v>
      </c>
      <c r="E7" s="19">
        <v>41870</v>
      </c>
      <c r="F7" s="20">
        <v>50393</v>
      </c>
      <c r="G7" s="21">
        <v>22000</v>
      </c>
      <c r="H7" s="22"/>
      <c r="I7" s="30"/>
      <c r="J7" s="21"/>
      <c r="K7" s="21">
        <v>22000</v>
      </c>
      <c r="L7" s="21"/>
      <c r="M7" s="21"/>
      <c r="N7" s="23">
        <f t="shared" ref="N7:N27" si="0">G7+I7</f>
        <v>22000</v>
      </c>
    </row>
    <row r="8" spans="1:14" x14ac:dyDescent="0.25">
      <c r="A8" s="27"/>
      <c r="B8" s="28" t="s">
        <v>272</v>
      </c>
      <c r="C8" s="29" t="s">
        <v>20</v>
      </c>
      <c r="D8" s="19">
        <v>41869</v>
      </c>
      <c r="E8" s="19">
        <v>41870</v>
      </c>
      <c r="F8" s="20">
        <v>50394</v>
      </c>
      <c r="G8" s="21">
        <v>19000</v>
      </c>
      <c r="H8" s="22"/>
      <c r="I8" s="92"/>
      <c r="J8" s="21">
        <v>19000</v>
      </c>
      <c r="K8" s="21"/>
      <c r="L8" s="21"/>
      <c r="M8" s="21"/>
      <c r="N8" s="23">
        <f t="shared" si="0"/>
        <v>19000</v>
      </c>
    </row>
    <row r="9" spans="1:14" x14ac:dyDescent="0.25">
      <c r="A9" s="27"/>
      <c r="B9" s="25" t="s">
        <v>273</v>
      </c>
      <c r="C9" s="26" t="s">
        <v>20</v>
      </c>
      <c r="D9" s="19">
        <v>41869</v>
      </c>
      <c r="E9" s="19">
        <v>41871</v>
      </c>
      <c r="F9" s="20">
        <v>50395</v>
      </c>
      <c r="G9" s="21">
        <v>44000</v>
      </c>
      <c r="H9" s="22"/>
      <c r="I9" s="30"/>
      <c r="J9" s="21"/>
      <c r="K9" s="21">
        <v>44000</v>
      </c>
      <c r="L9" s="21"/>
      <c r="M9" s="21"/>
      <c r="N9" s="23">
        <f t="shared" si="0"/>
        <v>44000</v>
      </c>
    </row>
    <row r="10" spans="1:14" x14ac:dyDescent="0.25">
      <c r="A10" s="27"/>
      <c r="B10" s="28" t="s">
        <v>273</v>
      </c>
      <c r="C10" s="31" t="s">
        <v>20</v>
      </c>
      <c r="D10" s="19">
        <v>41869</v>
      </c>
      <c r="E10" s="19">
        <v>41871</v>
      </c>
      <c r="F10" s="20">
        <v>50396</v>
      </c>
      <c r="G10" s="21">
        <v>44000</v>
      </c>
      <c r="H10" s="22"/>
      <c r="I10" s="92"/>
      <c r="J10" s="21"/>
      <c r="K10" s="21">
        <v>44000</v>
      </c>
      <c r="L10" s="21"/>
      <c r="M10" s="21"/>
      <c r="N10" s="23">
        <f t="shared" si="0"/>
        <v>44000</v>
      </c>
    </row>
    <row r="11" spans="1:14" x14ac:dyDescent="0.25">
      <c r="A11" s="27"/>
      <c r="B11" s="32" t="s">
        <v>253</v>
      </c>
      <c r="C11" s="1" t="s">
        <v>38</v>
      </c>
      <c r="D11" s="19"/>
      <c r="E11" s="19"/>
      <c r="F11" s="34">
        <v>50397</v>
      </c>
      <c r="G11" s="21"/>
      <c r="H11" s="22" t="s">
        <v>47</v>
      </c>
      <c r="I11" s="92">
        <v>3400</v>
      </c>
      <c r="J11" s="21">
        <v>3400</v>
      </c>
      <c r="K11" s="21"/>
      <c r="L11" s="21"/>
      <c r="M11" s="21"/>
      <c r="N11" s="23">
        <f t="shared" si="0"/>
        <v>3400</v>
      </c>
    </row>
    <row r="12" spans="1:14" x14ac:dyDescent="0.25">
      <c r="A12" s="27"/>
      <c r="B12" s="32" t="s">
        <v>274</v>
      </c>
      <c r="C12" s="24" t="s">
        <v>123</v>
      </c>
      <c r="D12" s="19">
        <v>41869</v>
      </c>
      <c r="E12" s="19">
        <v>41870</v>
      </c>
      <c r="F12" s="33">
        <v>50398</v>
      </c>
      <c r="G12" s="21">
        <v>19000</v>
      </c>
      <c r="H12" s="22"/>
      <c r="I12" s="92"/>
      <c r="J12" s="21">
        <v>19000</v>
      </c>
      <c r="K12" s="21"/>
      <c r="L12" s="21"/>
      <c r="M12" s="21"/>
      <c r="N12" s="23">
        <f t="shared" si="0"/>
        <v>19000</v>
      </c>
    </row>
    <row r="13" spans="1:14" x14ac:dyDescent="0.25">
      <c r="A13" s="27"/>
      <c r="B13" s="32" t="s">
        <v>275</v>
      </c>
      <c r="C13" s="24" t="s">
        <v>57</v>
      </c>
      <c r="D13" s="19">
        <v>41869</v>
      </c>
      <c r="E13" s="19">
        <v>41870</v>
      </c>
      <c r="F13" s="34">
        <v>50399</v>
      </c>
      <c r="G13" s="21">
        <v>90720</v>
      </c>
      <c r="H13" s="22"/>
      <c r="I13" s="92"/>
      <c r="J13" s="21"/>
      <c r="K13" s="21">
        <v>90720</v>
      </c>
      <c r="L13" s="21"/>
      <c r="M13" s="21"/>
      <c r="N13" s="23">
        <f t="shared" si="0"/>
        <v>90720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>G15+I15</f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 t="shared" si="0"/>
        <v>0</v>
      </c>
    </row>
    <row r="17" spans="1:14" x14ac:dyDescent="0.25">
      <c r="A17" s="27"/>
      <c r="B17" s="35"/>
      <c r="C17" s="36"/>
      <c r="D17" s="19"/>
      <c r="E17" s="19"/>
      <c r="F17" s="33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37"/>
      <c r="B18" s="38"/>
      <c r="C18" s="39"/>
      <c r="D18" s="19"/>
      <c r="E18" s="19"/>
      <c r="F18" s="34"/>
      <c r="G18" s="22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92"/>
      <c r="J19" s="21"/>
      <c r="K19" s="21"/>
      <c r="L19" s="21"/>
      <c r="M19" s="21"/>
      <c r="N19" s="23">
        <f>G19+I19</f>
        <v>0</v>
      </c>
    </row>
    <row r="20" spans="1:14" x14ac:dyDescent="0.25">
      <c r="A20" s="37"/>
      <c r="B20" s="5"/>
      <c r="C20" s="19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 t="shared" si="0"/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92"/>
      <c r="J28" s="21"/>
      <c r="K28" s="21"/>
      <c r="L28" s="21"/>
      <c r="M28" s="21"/>
      <c r="N28" s="23">
        <f>SUM(N6:N27)</f>
        <v>466220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462820</v>
      </c>
      <c r="H29" s="43"/>
      <c r="I29" s="44">
        <f>SUM(I6:I28)</f>
        <v>3400</v>
      </c>
      <c r="J29" s="44">
        <f>SUM(J6:J28)</f>
        <v>153180</v>
      </c>
      <c r="K29" s="44">
        <f>SUM(K6:K28)</f>
        <v>200720</v>
      </c>
      <c r="L29" s="44">
        <f>SUM(L6:L28)</f>
        <v>0</v>
      </c>
      <c r="M29" s="44">
        <f>SUM(M6:M28)</f>
        <v>112320</v>
      </c>
      <c r="N29" s="23">
        <f t="shared" ref="N29" si="1">G29+I29</f>
        <v>466220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/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210</v>
      </c>
      <c r="D33" s="1"/>
      <c r="E33" s="1"/>
      <c r="F33" s="99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f>C33*E32</f>
        <v>113400</v>
      </c>
      <c r="D34" s="1"/>
      <c r="E34" s="1"/>
      <c r="F34" s="99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39780</v>
      </c>
      <c r="D35" s="1"/>
      <c r="E35" s="1"/>
      <c r="F35" s="99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153180</v>
      </c>
      <c r="D36" s="1"/>
      <c r="E36" s="1"/>
      <c r="F36" s="99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sortState ref="B6:M12">
    <sortCondition ref="F6:F12"/>
  </sortState>
  <mergeCells count="18">
    <mergeCell ref="B3:C3"/>
    <mergeCell ref="D3:G3"/>
    <mergeCell ref="H4:I4"/>
    <mergeCell ref="A29:B29"/>
    <mergeCell ref="A31:B31"/>
    <mergeCell ref="E31:F31"/>
    <mergeCell ref="G31:N31"/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sqref="A1:N36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70</v>
      </c>
      <c r="E3" s="126"/>
      <c r="F3" s="126"/>
      <c r="G3" s="127"/>
      <c r="H3" s="5"/>
      <c r="I3" s="1"/>
      <c r="J3" s="11"/>
      <c r="K3" s="12" t="s">
        <v>4</v>
      </c>
      <c r="L3" s="13">
        <v>41869</v>
      </c>
      <c r="M3" s="14"/>
      <c r="N3" s="15" t="s">
        <v>86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264</v>
      </c>
      <c r="C6" s="19" t="s">
        <v>235</v>
      </c>
      <c r="D6" s="19">
        <v>41866</v>
      </c>
      <c r="E6" s="19">
        <v>41869</v>
      </c>
      <c r="F6" s="20">
        <v>50388</v>
      </c>
      <c r="G6" s="21">
        <v>82620</v>
      </c>
      <c r="H6" s="22"/>
      <c r="I6" s="92"/>
      <c r="J6" s="21"/>
      <c r="K6" s="21"/>
      <c r="L6" s="21"/>
      <c r="M6" s="21">
        <v>82620</v>
      </c>
      <c r="N6" s="23">
        <f>G6+I6</f>
        <v>82620</v>
      </c>
    </row>
    <row r="7" spans="1:14" x14ac:dyDescent="0.25">
      <c r="A7" s="27"/>
      <c r="B7" s="25" t="s">
        <v>265</v>
      </c>
      <c r="C7" s="26" t="s">
        <v>82</v>
      </c>
      <c r="D7" s="19">
        <v>41867</v>
      </c>
      <c r="E7" s="19">
        <v>41869</v>
      </c>
      <c r="F7" s="20">
        <v>50389</v>
      </c>
      <c r="G7" s="21">
        <v>552960</v>
      </c>
      <c r="H7" s="22"/>
      <c r="I7" s="30"/>
      <c r="J7" s="21"/>
      <c r="K7" s="21"/>
      <c r="L7" s="21"/>
      <c r="M7" s="21">
        <v>552960</v>
      </c>
      <c r="N7" s="23">
        <f t="shared" ref="N7:N27" si="0">G7+I7</f>
        <v>552960</v>
      </c>
    </row>
    <row r="8" spans="1:14" x14ac:dyDescent="0.25">
      <c r="A8" s="27"/>
      <c r="B8" s="28" t="s">
        <v>266</v>
      </c>
      <c r="C8" s="29" t="s">
        <v>267</v>
      </c>
      <c r="D8" s="19">
        <v>41868</v>
      </c>
      <c r="E8" s="19">
        <v>41869</v>
      </c>
      <c r="F8" s="20">
        <v>50390</v>
      </c>
      <c r="G8" s="21">
        <v>86400</v>
      </c>
      <c r="H8" s="22"/>
      <c r="I8" s="92"/>
      <c r="J8" s="21"/>
      <c r="K8" s="21">
        <v>86400</v>
      </c>
      <c r="L8" s="21"/>
      <c r="M8" s="21"/>
      <c r="N8" s="23">
        <f t="shared" si="0"/>
        <v>86400</v>
      </c>
    </row>
    <row r="9" spans="1:14" x14ac:dyDescent="0.25">
      <c r="A9" s="27"/>
      <c r="B9" s="25" t="s">
        <v>268</v>
      </c>
      <c r="C9" s="26" t="s">
        <v>269</v>
      </c>
      <c r="D9" s="19">
        <v>41868</v>
      </c>
      <c r="E9" s="19">
        <v>41871</v>
      </c>
      <c r="F9" s="20">
        <v>50391</v>
      </c>
      <c r="G9" s="21">
        <v>55080</v>
      </c>
      <c r="H9" s="22"/>
      <c r="I9" s="30"/>
      <c r="J9" s="21"/>
      <c r="K9" s="21"/>
      <c r="L9" s="21"/>
      <c r="M9" s="21">
        <v>55080</v>
      </c>
      <c r="N9" s="23">
        <f t="shared" si="0"/>
        <v>55080</v>
      </c>
    </row>
    <row r="10" spans="1:14" x14ac:dyDescent="0.25">
      <c r="A10" s="27"/>
      <c r="B10" s="28"/>
      <c r="C10" s="31"/>
      <c r="D10" s="19"/>
      <c r="E10" s="19"/>
      <c r="F10" s="20"/>
      <c r="G10" s="21"/>
      <c r="H10" s="22"/>
      <c r="I10" s="92"/>
      <c r="J10" s="21"/>
      <c r="K10" s="21"/>
      <c r="L10" s="21"/>
      <c r="M10" s="21"/>
      <c r="N10" s="23">
        <f t="shared" si="0"/>
        <v>0</v>
      </c>
    </row>
    <row r="11" spans="1:14" x14ac:dyDescent="0.25">
      <c r="A11" s="27"/>
      <c r="B11" s="32"/>
      <c r="C11" s="24"/>
      <c r="D11" s="19"/>
      <c r="E11" s="19"/>
      <c r="F11" s="33"/>
      <c r="G11" s="21"/>
      <c r="H11" s="22"/>
      <c r="I11" s="92"/>
      <c r="J11" s="21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92"/>
      <c r="J12" s="21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4"/>
      <c r="G13" s="21"/>
      <c r="H13" s="22"/>
      <c r="I13" s="92"/>
      <c r="J13" s="21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>G15+I15</f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 t="shared" si="0"/>
        <v>0</v>
      </c>
    </row>
    <row r="17" spans="1:14" x14ac:dyDescent="0.25">
      <c r="A17" s="27"/>
      <c r="B17" s="35"/>
      <c r="C17" s="36"/>
      <c r="D17" s="19"/>
      <c r="E17" s="19"/>
      <c r="F17" s="33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37"/>
      <c r="B18" s="38"/>
      <c r="C18" s="39"/>
      <c r="D18" s="19"/>
      <c r="E18" s="19"/>
      <c r="F18" s="34"/>
      <c r="G18" s="22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92"/>
      <c r="J19" s="21"/>
      <c r="K19" s="21"/>
      <c r="L19" s="21"/>
      <c r="M19" s="21"/>
      <c r="N19" s="23">
        <f>G19+I19</f>
        <v>0</v>
      </c>
    </row>
    <row r="20" spans="1:14" x14ac:dyDescent="0.25">
      <c r="A20" s="37"/>
      <c r="B20" s="5"/>
      <c r="C20" s="19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 t="shared" si="0"/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92"/>
      <c r="J28" s="21"/>
      <c r="K28" s="21"/>
      <c r="L28" s="21"/>
      <c r="M28" s="21"/>
      <c r="N28" s="23">
        <f>SUM(N6:N27)</f>
        <v>777060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777060</v>
      </c>
      <c r="H29" s="43"/>
      <c r="I29" s="44">
        <f>SUM(I6:I28)</f>
        <v>0</v>
      </c>
      <c r="J29" s="44">
        <f>SUM(J6:J28)</f>
        <v>0</v>
      </c>
      <c r="K29" s="44">
        <f>SUM(K6:K28)</f>
        <v>86400</v>
      </c>
      <c r="L29" s="44">
        <f>SUM(L6:L28)</f>
        <v>0</v>
      </c>
      <c r="M29" s="44">
        <f>SUM(M6:M28)</f>
        <v>690660</v>
      </c>
      <c r="N29" s="23">
        <f t="shared" ref="N29" si="1">G29+I29</f>
        <v>777060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/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0</v>
      </c>
      <c r="D33" s="1"/>
      <c r="E33" s="1"/>
      <c r="F33" s="98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f>C33*E32</f>
        <v>0</v>
      </c>
      <c r="D34" s="1"/>
      <c r="E34" s="1"/>
      <c r="F34" s="98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0</v>
      </c>
      <c r="D35" s="1"/>
      <c r="E35" s="1"/>
      <c r="F35" s="98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0</v>
      </c>
      <c r="D36" s="1"/>
      <c r="E36" s="1"/>
      <c r="F36" s="98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mergeCells count="18"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  <mergeCell ref="B3:C3"/>
    <mergeCell ref="D3:G3"/>
    <mergeCell ref="H4:I4"/>
    <mergeCell ref="A29:B29"/>
    <mergeCell ref="A31:B31"/>
    <mergeCell ref="E31:F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H7" sqref="H7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48</v>
      </c>
      <c r="E3" s="126"/>
      <c r="F3" s="126"/>
      <c r="G3" s="127"/>
      <c r="H3" s="5"/>
      <c r="I3" s="1"/>
      <c r="J3" s="11"/>
      <c r="K3" s="12" t="s">
        <v>4</v>
      </c>
      <c r="L3" s="13">
        <v>41868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263</v>
      </c>
      <c r="C6" s="19" t="s">
        <v>57</v>
      </c>
      <c r="D6" s="19">
        <v>41868</v>
      </c>
      <c r="E6" s="19">
        <v>41869</v>
      </c>
      <c r="F6" s="20">
        <v>50387</v>
      </c>
      <c r="G6" s="21">
        <v>40176</v>
      </c>
      <c r="H6" s="22"/>
      <c r="I6" s="92"/>
      <c r="J6" s="21"/>
      <c r="K6" s="21">
        <v>40176</v>
      </c>
      <c r="L6" s="21"/>
      <c r="M6" s="21"/>
      <c r="N6" s="23">
        <f>G6+I6</f>
        <v>40176</v>
      </c>
    </row>
    <row r="7" spans="1:14" x14ac:dyDescent="0.25">
      <c r="A7" s="27"/>
      <c r="B7" s="25"/>
      <c r="C7" s="26"/>
      <c r="D7" s="19"/>
      <c r="E7" s="19"/>
      <c r="F7" s="20"/>
      <c r="G7" s="21"/>
      <c r="H7" s="22"/>
      <c r="I7" s="30"/>
      <c r="J7" s="21"/>
      <c r="K7" s="21"/>
      <c r="L7" s="21"/>
      <c r="M7" s="21"/>
      <c r="N7" s="23">
        <f t="shared" ref="N7:N27" si="0">G7+I7</f>
        <v>0</v>
      </c>
    </row>
    <row r="8" spans="1:14" x14ac:dyDescent="0.25">
      <c r="A8" s="27"/>
      <c r="B8" s="28"/>
      <c r="C8" s="29"/>
      <c r="D8" s="19"/>
      <c r="E8" s="19"/>
      <c r="F8" s="20"/>
      <c r="G8" s="21"/>
      <c r="H8" s="22"/>
      <c r="I8" s="92"/>
      <c r="J8" s="21"/>
      <c r="K8" s="21"/>
      <c r="L8" s="21"/>
      <c r="M8" s="21"/>
      <c r="N8" s="23">
        <f t="shared" si="0"/>
        <v>0</v>
      </c>
    </row>
    <row r="9" spans="1:14" x14ac:dyDescent="0.25">
      <c r="A9" s="27"/>
      <c r="B9" s="25"/>
      <c r="C9" s="26"/>
      <c r="D9" s="19"/>
      <c r="E9" s="19"/>
      <c r="F9" s="20"/>
      <c r="G9" s="21"/>
      <c r="H9" s="22"/>
      <c r="I9" s="30"/>
      <c r="J9" s="21"/>
      <c r="K9" s="21"/>
      <c r="L9" s="21"/>
      <c r="M9" s="21"/>
      <c r="N9" s="23">
        <f t="shared" si="0"/>
        <v>0</v>
      </c>
    </row>
    <row r="10" spans="1:14" x14ac:dyDescent="0.25">
      <c r="A10" s="27"/>
      <c r="B10" s="28"/>
      <c r="C10" s="31"/>
      <c r="D10" s="19"/>
      <c r="E10" s="19"/>
      <c r="F10" s="20"/>
      <c r="G10" s="21"/>
      <c r="H10" s="22"/>
      <c r="I10" s="92"/>
      <c r="J10" s="21"/>
      <c r="K10" s="21"/>
      <c r="L10" s="21"/>
      <c r="M10" s="21"/>
      <c r="N10" s="23">
        <f t="shared" si="0"/>
        <v>0</v>
      </c>
    </row>
    <row r="11" spans="1:14" x14ac:dyDescent="0.25">
      <c r="A11" s="27"/>
      <c r="B11" s="32"/>
      <c r="C11" s="24"/>
      <c r="D11" s="19"/>
      <c r="E11" s="19"/>
      <c r="F11" s="33"/>
      <c r="G11" s="21"/>
      <c r="H11" s="22"/>
      <c r="I11" s="92"/>
      <c r="J11" s="21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92"/>
      <c r="J12" s="21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4"/>
      <c r="G13" s="21"/>
      <c r="H13" s="22"/>
      <c r="I13" s="92"/>
      <c r="J13" s="21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>G15+I15</f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 t="shared" si="0"/>
        <v>0</v>
      </c>
    </row>
    <row r="17" spans="1:14" x14ac:dyDescent="0.25">
      <c r="A17" s="27"/>
      <c r="B17" s="35"/>
      <c r="C17" s="36"/>
      <c r="D17" s="19"/>
      <c r="E17" s="19"/>
      <c r="F17" s="33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37"/>
      <c r="B18" s="38"/>
      <c r="C18" s="39"/>
      <c r="D18" s="19"/>
      <c r="E18" s="19"/>
      <c r="F18" s="34"/>
      <c r="G18" s="22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92"/>
      <c r="J19" s="21"/>
      <c r="K19" s="21"/>
      <c r="L19" s="21"/>
      <c r="M19" s="21"/>
      <c r="N19" s="23">
        <f>G19+I19</f>
        <v>0</v>
      </c>
    </row>
    <row r="20" spans="1:14" x14ac:dyDescent="0.25">
      <c r="A20" s="37"/>
      <c r="B20" s="5"/>
      <c r="C20" s="19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 t="shared" si="0"/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92"/>
      <c r="J28" s="21"/>
      <c r="K28" s="21"/>
      <c r="L28" s="21"/>
      <c r="M28" s="21"/>
      <c r="N28" s="23">
        <f>SUM(N6:N27)</f>
        <v>40176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40176</v>
      </c>
      <c r="H29" s="43"/>
      <c r="I29" s="44">
        <f>SUM(I6:I28)</f>
        <v>0</v>
      </c>
      <c r="J29" s="44">
        <f>SUM(J6:J28)</f>
        <v>0</v>
      </c>
      <c r="K29" s="44">
        <f>SUM(K6:K28)</f>
        <v>40176</v>
      </c>
      <c r="L29" s="44">
        <f>SUM(L6:L28)</f>
        <v>0</v>
      </c>
      <c r="M29" s="44">
        <f>SUM(M6:M28)</f>
        <v>0</v>
      </c>
      <c r="N29" s="23">
        <f t="shared" ref="N29" si="1">G29+I29</f>
        <v>40176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/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0</v>
      </c>
      <c r="D33" s="1"/>
      <c r="E33" s="1"/>
      <c r="F33" s="97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f>C33*E32</f>
        <v>0</v>
      </c>
      <c r="D34" s="1"/>
      <c r="E34" s="1"/>
      <c r="F34" s="97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0</v>
      </c>
      <c r="D35" s="1"/>
      <c r="E35" s="1"/>
      <c r="F35" s="97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0</v>
      </c>
      <c r="D36" s="1"/>
      <c r="E36" s="1"/>
      <c r="F36" s="97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mergeCells count="18"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  <mergeCell ref="B3:C3"/>
    <mergeCell ref="D3:G3"/>
    <mergeCell ref="H4:I4"/>
    <mergeCell ref="A29:B29"/>
    <mergeCell ref="A31:B31"/>
    <mergeCell ref="E31:F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480</v>
      </c>
      <c r="E3" s="126"/>
      <c r="F3" s="126"/>
      <c r="G3" s="127"/>
      <c r="H3" s="5"/>
      <c r="I3" s="1"/>
      <c r="J3" s="11"/>
      <c r="K3" s="12" t="s">
        <v>4</v>
      </c>
      <c r="L3" s="13">
        <v>41881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481</v>
      </c>
      <c r="C6" s="19" t="s">
        <v>58</v>
      </c>
      <c r="D6" s="19">
        <v>41881</v>
      </c>
      <c r="E6" s="19">
        <v>41882</v>
      </c>
      <c r="F6" s="20">
        <v>50583</v>
      </c>
      <c r="G6" s="21">
        <v>19000</v>
      </c>
      <c r="H6" s="22"/>
      <c r="I6" s="92"/>
      <c r="J6" s="21"/>
      <c r="K6" s="21">
        <v>19000</v>
      </c>
      <c r="L6" s="21"/>
      <c r="M6" s="21"/>
      <c r="N6" s="23">
        <f>G6+I6</f>
        <v>19000</v>
      </c>
    </row>
    <row r="7" spans="1:14" x14ac:dyDescent="0.25">
      <c r="A7" s="27"/>
      <c r="B7" s="18" t="s">
        <v>482</v>
      </c>
      <c r="C7" s="19" t="s">
        <v>57</v>
      </c>
      <c r="D7" s="19">
        <v>41881</v>
      </c>
      <c r="E7" s="19">
        <v>41882</v>
      </c>
      <c r="F7" s="20">
        <v>50584</v>
      </c>
      <c r="G7" s="21">
        <v>68580</v>
      </c>
      <c r="H7" s="22"/>
      <c r="I7" s="92"/>
      <c r="J7" s="21"/>
      <c r="K7" s="21">
        <v>68580</v>
      </c>
      <c r="L7" s="21"/>
      <c r="M7" s="21"/>
      <c r="N7" s="23">
        <f t="shared" ref="N7:N28" si="0">G7+I7</f>
        <v>68580</v>
      </c>
    </row>
    <row r="8" spans="1:14" x14ac:dyDescent="0.25">
      <c r="A8" s="27"/>
      <c r="B8" s="18" t="s">
        <v>483</v>
      </c>
      <c r="C8" s="19" t="s">
        <v>484</v>
      </c>
      <c r="D8" s="19">
        <v>41881</v>
      </c>
      <c r="E8" s="19">
        <v>41882</v>
      </c>
      <c r="F8" s="20">
        <v>50585</v>
      </c>
      <c r="G8" s="21">
        <v>22000</v>
      </c>
      <c r="H8" s="22"/>
      <c r="I8" s="92"/>
      <c r="J8" s="21"/>
      <c r="K8" s="21">
        <v>22000</v>
      </c>
      <c r="L8" s="21"/>
      <c r="M8" s="21"/>
      <c r="N8" s="23">
        <f t="shared" si="0"/>
        <v>22000</v>
      </c>
    </row>
    <row r="9" spans="1:14" x14ac:dyDescent="0.25">
      <c r="A9" s="27"/>
      <c r="B9" s="28" t="s">
        <v>485</v>
      </c>
      <c r="C9" s="29" t="s">
        <v>54</v>
      </c>
      <c r="D9" s="19">
        <v>41881</v>
      </c>
      <c r="E9" s="19">
        <v>41882</v>
      </c>
      <c r="F9" s="20">
        <v>50586</v>
      </c>
      <c r="G9" s="21">
        <v>47520</v>
      </c>
      <c r="H9" s="22"/>
      <c r="I9" s="30"/>
      <c r="J9" s="21">
        <v>23760</v>
      </c>
      <c r="K9" s="21">
        <v>23760</v>
      </c>
      <c r="L9" s="21"/>
      <c r="M9" s="21"/>
      <c r="N9" s="23">
        <f t="shared" si="0"/>
        <v>47520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30"/>
      <c r="J10" s="21"/>
      <c r="K10" s="21"/>
      <c r="L10" s="21"/>
      <c r="M10" s="21"/>
      <c r="N10" s="23">
        <f t="shared" si="0"/>
        <v>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92"/>
      <c r="J11" s="21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92"/>
      <c r="J12" s="21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3"/>
      <c r="G13" s="21"/>
      <c r="H13" s="22"/>
      <c r="I13" s="92"/>
      <c r="J13" s="21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2"/>
      <c r="C19" s="1"/>
      <c r="D19" s="19"/>
      <c r="E19" s="19"/>
      <c r="F19" s="34"/>
      <c r="G19" s="21"/>
      <c r="H19" s="22"/>
      <c r="I19" s="92"/>
      <c r="J19" s="21"/>
      <c r="K19" s="21"/>
      <c r="L19" s="21"/>
      <c r="M19" s="21"/>
      <c r="N19" s="23">
        <f t="shared" si="0"/>
        <v>0</v>
      </c>
    </row>
    <row r="20" spans="1:14" x14ac:dyDescent="0.25">
      <c r="A20" s="37"/>
      <c r="B20" s="32"/>
      <c r="C20" s="1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32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>G21+I21</f>
        <v>0</v>
      </c>
    </row>
    <row r="22" spans="1:14" x14ac:dyDescent="0.25">
      <c r="A22" s="37"/>
      <c r="B22" s="32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 t="shared" si="0"/>
        <v>0</v>
      </c>
    </row>
    <row r="23" spans="1:14" x14ac:dyDescent="0.25">
      <c r="A23" s="37"/>
      <c r="B23" s="32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32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32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32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92"/>
      <c r="J28" s="21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92"/>
      <c r="J29" s="21"/>
      <c r="K29" s="21"/>
      <c r="L29" s="21"/>
      <c r="M29" s="21"/>
      <c r="N29" s="23">
        <f>SUM(N6:N28)</f>
        <v>157100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157100</v>
      </c>
      <c r="H30" s="43"/>
      <c r="I30" s="44">
        <f>SUM(I6:I29)</f>
        <v>0</v>
      </c>
      <c r="J30" s="44">
        <f>SUM(J6:J29)</f>
        <v>23760</v>
      </c>
      <c r="K30" s="44">
        <f>SUM(K6:K29)</f>
        <v>133340</v>
      </c>
      <c r="L30" s="44">
        <f>SUM(L6:L29)</f>
        <v>0</v>
      </c>
      <c r="M30" s="44">
        <f>SUM(M6:M29)</f>
        <v>0</v>
      </c>
      <c r="N30" s="23">
        <f t="shared" ref="N30" si="1">G30+I30</f>
        <v>157100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122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122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23760</v>
      </c>
      <c r="D36" s="1"/>
      <c r="E36" s="1"/>
      <c r="F36" s="122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23760</v>
      </c>
      <c r="D37" s="1"/>
      <c r="E37" s="1"/>
      <c r="F37" s="122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B1" workbookViewId="0">
      <selection activeCell="C20" sqref="C20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172</v>
      </c>
      <c r="E3" s="126"/>
      <c r="F3" s="126"/>
      <c r="G3" s="127"/>
      <c r="H3" s="5"/>
      <c r="I3" s="1"/>
      <c r="J3" s="11"/>
      <c r="K3" s="12" t="s">
        <v>4</v>
      </c>
      <c r="L3" s="13">
        <v>41868</v>
      </c>
      <c r="M3" s="14"/>
      <c r="N3" s="15" t="s">
        <v>86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260</v>
      </c>
      <c r="C6" s="19" t="s">
        <v>261</v>
      </c>
      <c r="D6" s="19">
        <v>41866</v>
      </c>
      <c r="E6" s="19">
        <v>41868</v>
      </c>
      <c r="F6" s="20">
        <v>50385</v>
      </c>
      <c r="G6" s="21">
        <v>521640</v>
      </c>
      <c r="H6" s="22"/>
      <c r="I6" s="92"/>
      <c r="J6" s="21"/>
      <c r="K6" s="21"/>
      <c r="L6" s="21"/>
      <c r="M6" s="21">
        <v>521640</v>
      </c>
      <c r="N6" s="23">
        <f>G6+I6</f>
        <v>521640</v>
      </c>
    </row>
    <row r="7" spans="1:14" x14ac:dyDescent="0.25">
      <c r="A7" s="27"/>
      <c r="B7" s="25" t="s">
        <v>262</v>
      </c>
      <c r="C7" s="26" t="s">
        <v>38</v>
      </c>
      <c r="D7" s="19"/>
      <c r="E7" s="19"/>
      <c r="F7" s="20">
        <v>50386</v>
      </c>
      <c r="G7" s="21"/>
      <c r="H7" s="22" t="s">
        <v>39</v>
      </c>
      <c r="I7" s="30">
        <v>8400</v>
      </c>
      <c r="J7" s="21">
        <v>8400</v>
      </c>
      <c r="K7" s="21"/>
      <c r="L7" s="21"/>
      <c r="M7" s="21"/>
      <c r="N7" s="23">
        <f t="shared" ref="N7:N27" si="0">G7+I7</f>
        <v>8400</v>
      </c>
    </row>
    <row r="8" spans="1:14" x14ac:dyDescent="0.25">
      <c r="A8" s="27"/>
      <c r="B8" s="28"/>
      <c r="C8" s="29"/>
      <c r="D8" s="19"/>
      <c r="E8" s="19"/>
      <c r="F8" s="20"/>
      <c r="G8" s="21"/>
      <c r="H8" s="22"/>
      <c r="I8" s="92"/>
      <c r="J8" s="21"/>
      <c r="K8" s="21"/>
      <c r="L8" s="21"/>
      <c r="M8" s="21"/>
      <c r="N8" s="23">
        <f t="shared" si="0"/>
        <v>0</v>
      </c>
    </row>
    <row r="9" spans="1:14" x14ac:dyDescent="0.25">
      <c r="A9" s="27"/>
      <c r="B9" s="25"/>
      <c r="C9" s="26"/>
      <c r="D9" s="19"/>
      <c r="E9" s="19"/>
      <c r="F9" s="20"/>
      <c r="G9" s="21"/>
      <c r="H9" s="22"/>
      <c r="I9" s="30"/>
      <c r="J9" s="21"/>
      <c r="K9" s="21"/>
      <c r="L9" s="21"/>
      <c r="M9" s="21"/>
      <c r="N9" s="23">
        <f t="shared" si="0"/>
        <v>0</v>
      </c>
    </row>
    <row r="10" spans="1:14" x14ac:dyDescent="0.25">
      <c r="A10" s="27"/>
      <c r="B10" s="28"/>
      <c r="C10" s="31"/>
      <c r="D10" s="19"/>
      <c r="E10" s="19"/>
      <c r="F10" s="20"/>
      <c r="G10" s="21"/>
      <c r="H10" s="22"/>
      <c r="I10" s="92"/>
      <c r="J10" s="21"/>
      <c r="K10" s="21"/>
      <c r="L10" s="21"/>
      <c r="M10" s="21"/>
      <c r="N10" s="23">
        <f t="shared" si="0"/>
        <v>0</v>
      </c>
    </row>
    <row r="11" spans="1:14" x14ac:dyDescent="0.25">
      <c r="A11" s="27"/>
      <c r="B11" s="32"/>
      <c r="C11" s="24"/>
      <c r="D11" s="19"/>
      <c r="E11" s="19"/>
      <c r="F11" s="33"/>
      <c r="G11" s="21"/>
      <c r="H11" s="22"/>
      <c r="I11" s="92"/>
      <c r="J11" s="21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92"/>
      <c r="J12" s="21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4"/>
      <c r="G13" s="21"/>
      <c r="H13" s="22"/>
      <c r="I13" s="92"/>
      <c r="J13" s="21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>G15+I15</f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 t="shared" si="0"/>
        <v>0</v>
      </c>
    </row>
    <row r="17" spans="1:14" x14ac:dyDescent="0.25">
      <c r="A17" s="27"/>
      <c r="B17" s="35"/>
      <c r="C17" s="36"/>
      <c r="D17" s="19"/>
      <c r="E17" s="19"/>
      <c r="F17" s="33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37"/>
      <c r="B18" s="38"/>
      <c r="C18" s="39"/>
      <c r="D18" s="19"/>
      <c r="E18" s="19"/>
      <c r="F18" s="34"/>
      <c r="G18" s="22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92"/>
      <c r="J19" s="21"/>
      <c r="K19" s="21"/>
      <c r="L19" s="21"/>
      <c r="M19" s="21"/>
      <c r="N19" s="23">
        <f>G19+I19</f>
        <v>0</v>
      </c>
    </row>
    <row r="20" spans="1:14" x14ac:dyDescent="0.25">
      <c r="A20" s="37"/>
      <c r="B20" s="5"/>
      <c r="C20" s="19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 t="shared" si="0"/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92"/>
      <c r="J28" s="21"/>
      <c r="K28" s="21"/>
      <c r="L28" s="21"/>
      <c r="M28" s="21"/>
      <c r="N28" s="23">
        <f>SUM(N6:N27)</f>
        <v>530040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521640</v>
      </c>
      <c r="H29" s="43"/>
      <c r="I29" s="44">
        <f>SUM(I6:I28)</f>
        <v>8400</v>
      </c>
      <c r="J29" s="44">
        <f>SUM(J6:J28)</f>
        <v>8400</v>
      </c>
      <c r="K29" s="44">
        <f>SUM(K6:K28)</f>
        <v>0</v>
      </c>
      <c r="L29" s="44">
        <f>SUM(L6:L28)</f>
        <v>0</v>
      </c>
      <c r="M29" s="44">
        <f>SUM(M6:M28)</f>
        <v>521640</v>
      </c>
      <c r="N29" s="23">
        <f t="shared" ref="N29" si="1">G29+I29</f>
        <v>530040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/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0</v>
      </c>
      <c r="D33" s="1"/>
      <c r="E33" s="1"/>
      <c r="F33" s="96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f>C33*E32</f>
        <v>0</v>
      </c>
      <c r="D34" s="1"/>
      <c r="E34" s="1"/>
      <c r="F34" s="96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8400</v>
      </c>
      <c r="D35" s="1"/>
      <c r="E35" s="1"/>
      <c r="F35" s="96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8400</v>
      </c>
      <c r="D36" s="1"/>
      <c r="E36" s="1"/>
      <c r="F36" s="96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mergeCells count="18"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  <mergeCell ref="B3:C3"/>
    <mergeCell ref="D3:G3"/>
    <mergeCell ref="H4:I4"/>
    <mergeCell ref="A29:B29"/>
    <mergeCell ref="A31:B31"/>
    <mergeCell ref="E31:F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22" workbookViewId="0">
      <selection activeCell="C43" sqref="C43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48</v>
      </c>
      <c r="E3" s="126"/>
      <c r="F3" s="126"/>
      <c r="G3" s="127"/>
      <c r="H3" s="5"/>
      <c r="I3" s="1"/>
      <c r="J3" s="11"/>
      <c r="K3" s="12" t="s">
        <v>4</v>
      </c>
      <c r="L3" s="13">
        <v>41867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135</v>
      </c>
      <c r="C6" s="19" t="s">
        <v>47</v>
      </c>
      <c r="D6" s="19"/>
      <c r="E6" s="19"/>
      <c r="F6" s="20">
        <v>50384</v>
      </c>
      <c r="G6" s="21"/>
      <c r="H6" s="22"/>
      <c r="I6" s="92">
        <v>5800</v>
      </c>
      <c r="J6" s="21">
        <v>5800</v>
      </c>
      <c r="K6" s="21"/>
      <c r="L6" s="21"/>
      <c r="M6" s="21"/>
      <c r="N6" s="23">
        <f>G6+I6</f>
        <v>5800</v>
      </c>
    </row>
    <row r="7" spans="1:14" x14ac:dyDescent="0.25">
      <c r="A7" s="27"/>
      <c r="B7" s="25"/>
      <c r="C7" s="26"/>
      <c r="D7" s="19"/>
      <c r="E7" s="19"/>
      <c r="F7" s="20"/>
      <c r="G7" s="21"/>
      <c r="H7" s="22"/>
      <c r="I7" s="30"/>
      <c r="J7" s="21"/>
      <c r="K7" s="21"/>
      <c r="L7" s="21"/>
      <c r="M7" s="21"/>
      <c r="N7" s="23">
        <f t="shared" ref="N7:N27" si="0">G7+I7</f>
        <v>0</v>
      </c>
    </row>
    <row r="8" spans="1:14" x14ac:dyDescent="0.25">
      <c r="A8" s="27"/>
      <c r="B8" s="28"/>
      <c r="C8" s="29"/>
      <c r="D8" s="19"/>
      <c r="E8" s="19"/>
      <c r="F8" s="20"/>
      <c r="G8" s="21"/>
      <c r="H8" s="22"/>
      <c r="I8" s="92"/>
      <c r="J8" s="21"/>
      <c r="K8" s="21"/>
      <c r="L8" s="21"/>
      <c r="M8" s="21"/>
      <c r="N8" s="23">
        <f t="shared" si="0"/>
        <v>0</v>
      </c>
    </row>
    <row r="9" spans="1:14" x14ac:dyDescent="0.25">
      <c r="A9" s="27"/>
      <c r="B9" s="25"/>
      <c r="C9" s="26"/>
      <c r="D9" s="19"/>
      <c r="E9" s="19"/>
      <c r="F9" s="20"/>
      <c r="G9" s="21"/>
      <c r="H9" s="22"/>
      <c r="I9" s="30"/>
      <c r="J9" s="21"/>
      <c r="K9" s="21"/>
      <c r="L9" s="21"/>
      <c r="M9" s="21"/>
      <c r="N9" s="23">
        <f t="shared" si="0"/>
        <v>0</v>
      </c>
    </row>
    <row r="10" spans="1:14" x14ac:dyDescent="0.25">
      <c r="A10" s="27"/>
      <c r="B10" s="28"/>
      <c r="C10" s="31"/>
      <c r="D10" s="19"/>
      <c r="E10" s="19"/>
      <c r="F10" s="20"/>
      <c r="G10" s="21"/>
      <c r="H10" s="22"/>
      <c r="I10" s="92"/>
      <c r="J10" s="21"/>
      <c r="K10" s="21"/>
      <c r="L10" s="21"/>
      <c r="M10" s="21"/>
      <c r="N10" s="23">
        <f t="shared" si="0"/>
        <v>0</v>
      </c>
    </row>
    <row r="11" spans="1:14" x14ac:dyDescent="0.25">
      <c r="A11" s="27"/>
      <c r="B11" s="32"/>
      <c r="C11" s="24"/>
      <c r="D11" s="19"/>
      <c r="E11" s="19"/>
      <c r="F11" s="33"/>
      <c r="G11" s="21"/>
      <c r="H11" s="22"/>
      <c r="I11" s="92"/>
      <c r="J11" s="21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92"/>
      <c r="J12" s="21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4"/>
      <c r="G13" s="21"/>
      <c r="H13" s="22"/>
      <c r="I13" s="92"/>
      <c r="J13" s="21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>G15+I15</f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 t="shared" si="0"/>
        <v>0</v>
      </c>
    </row>
    <row r="17" spans="1:14" x14ac:dyDescent="0.25">
      <c r="A17" s="27"/>
      <c r="B17" s="35"/>
      <c r="C17" s="36"/>
      <c r="D17" s="19"/>
      <c r="E17" s="19"/>
      <c r="F17" s="33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37"/>
      <c r="B18" s="38"/>
      <c r="C18" s="39"/>
      <c r="D18" s="19"/>
      <c r="E18" s="19"/>
      <c r="F18" s="34"/>
      <c r="G18" s="22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92"/>
      <c r="J19" s="21"/>
      <c r="K19" s="21"/>
      <c r="L19" s="21"/>
      <c r="M19" s="21"/>
      <c r="N19" s="23">
        <f>G19+I19</f>
        <v>0</v>
      </c>
    </row>
    <row r="20" spans="1:14" x14ac:dyDescent="0.25">
      <c r="A20" s="37"/>
      <c r="B20" s="5"/>
      <c r="C20" s="19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 t="shared" si="0"/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92"/>
      <c r="J28" s="21"/>
      <c r="K28" s="21"/>
      <c r="L28" s="21"/>
      <c r="M28" s="21"/>
      <c r="N28" s="23">
        <f>SUM(N6:N27)</f>
        <v>5800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0</v>
      </c>
      <c r="H29" s="43"/>
      <c r="I29" s="44">
        <f>SUM(I6:I28)</f>
        <v>5800</v>
      </c>
      <c r="J29" s="44">
        <f>SUM(J6:J28)</f>
        <v>5800</v>
      </c>
      <c r="K29" s="44">
        <f>SUM(K6:K28)</f>
        <v>0</v>
      </c>
      <c r="L29" s="44">
        <f>SUM(L6:L28)</f>
        <v>0</v>
      </c>
      <c r="M29" s="44">
        <f>SUM(M6:M28)</f>
        <v>0</v>
      </c>
      <c r="N29" s="23">
        <f t="shared" ref="N29" si="1">G29+I29</f>
        <v>5800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/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0</v>
      </c>
      <c r="D33" s="1"/>
      <c r="E33" s="1"/>
      <c r="F33" s="95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f>C33*E32</f>
        <v>0</v>
      </c>
      <c r="D34" s="1"/>
      <c r="E34" s="1"/>
      <c r="F34" s="95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5800</v>
      </c>
      <c r="D35" s="1"/>
      <c r="E35" s="1"/>
      <c r="F35" s="95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5800</v>
      </c>
      <c r="D36" s="1"/>
      <c r="E36" s="1"/>
      <c r="F36" s="95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mergeCells count="18">
    <mergeCell ref="B3:C3"/>
    <mergeCell ref="D3:G3"/>
    <mergeCell ref="H4:I4"/>
    <mergeCell ref="A29:B29"/>
    <mergeCell ref="A31:B31"/>
    <mergeCell ref="E31:F31"/>
    <mergeCell ref="G31:N31"/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B22" sqref="B22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245</v>
      </c>
      <c r="E3" s="126"/>
      <c r="F3" s="126"/>
      <c r="G3" s="127"/>
      <c r="H3" s="5"/>
      <c r="I3" s="1"/>
      <c r="J3" s="11"/>
      <c r="K3" s="12" t="s">
        <v>4</v>
      </c>
      <c r="L3" s="13">
        <v>41867</v>
      </c>
      <c r="M3" s="14"/>
      <c r="N3" s="15" t="s">
        <v>86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 t="s">
        <v>259</v>
      </c>
      <c r="B6" s="18" t="s">
        <v>258</v>
      </c>
      <c r="C6" s="19" t="s">
        <v>257</v>
      </c>
      <c r="D6" s="19">
        <v>41866</v>
      </c>
      <c r="E6" s="19">
        <v>41867</v>
      </c>
      <c r="F6" s="20">
        <v>50383</v>
      </c>
      <c r="G6" s="21">
        <v>37000</v>
      </c>
      <c r="H6" s="22"/>
      <c r="I6" s="92"/>
      <c r="J6" s="21"/>
      <c r="K6" s="21">
        <v>37000</v>
      </c>
      <c r="L6" s="21"/>
      <c r="M6" s="21"/>
      <c r="N6" s="23">
        <f>G6+I6</f>
        <v>37000</v>
      </c>
    </row>
    <row r="7" spans="1:14" x14ac:dyDescent="0.25">
      <c r="A7" s="27"/>
      <c r="B7" s="25"/>
      <c r="C7" s="26"/>
      <c r="D7" s="19"/>
      <c r="E7" s="19"/>
      <c r="F7" s="20"/>
      <c r="G7" s="21"/>
      <c r="H7" s="22"/>
      <c r="I7" s="30"/>
      <c r="J7" s="21"/>
      <c r="K7" s="21"/>
      <c r="L7" s="21"/>
      <c r="M7" s="21"/>
      <c r="N7" s="23">
        <f t="shared" ref="N7:N27" si="0">G7+I7</f>
        <v>0</v>
      </c>
    </row>
    <row r="8" spans="1:14" x14ac:dyDescent="0.25">
      <c r="A8" s="27"/>
      <c r="B8" s="28"/>
      <c r="C8" s="29"/>
      <c r="D8" s="19"/>
      <c r="E8" s="19"/>
      <c r="F8" s="20"/>
      <c r="G8" s="21"/>
      <c r="H8" s="22"/>
      <c r="I8" s="92"/>
      <c r="J8" s="21"/>
      <c r="K8" s="21"/>
      <c r="L8" s="21"/>
      <c r="M8" s="21"/>
      <c r="N8" s="23">
        <f t="shared" si="0"/>
        <v>0</v>
      </c>
    </row>
    <row r="9" spans="1:14" x14ac:dyDescent="0.25">
      <c r="A9" s="27"/>
      <c r="B9" s="25"/>
      <c r="C9" s="26"/>
      <c r="D9" s="19"/>
      <c r="E9" s="19"/>
      <c r="F9" s="20"/>
      <c r="G9" s="21"/>
      <c r="H9" s="22"/>
      <c r="I9" s="30"/>
      <c r="J9" s="21"/>
      <c r="K9" s="21"/>
      <c r="L9" s="21"/>
      <c r="M9" s="21"/>
      <c r="N9" s="23">
        <f t="shared" si="0"/>
        <v>0</v>
      </c>
    </row>
    <row r="10" spans="1:14" x14ac:dyDescent="0.25">
      <c r="A10" s="27"/>
      <c r="B10" s="28"/>
      <c r="C10" s="31"/>
      <c r="D10" s="19"/>
      <c r="E10" s="19"/>
      <c r="F10" s="20"/>
      <c r="G10" s="21"/>
      <c r="H10" s="22"/>
      <c r="I10" s="92"/>
      <c r="J10" s="21"/>
      <c r="K10" s="21"/>
      <c r="L10" s="21"/>
      <c r="M10" s="21"/>
      <c r="N10" s="23">
        <f t="shared" si="0"/>
        <v>0</v>
      </c>
    </row>
    <row r="11" spans="1:14" x14ac:dyDescent="0.25">
      <c r="A11" s="27"/>
      <c r="B11" s="32"/>
      <c r="C11" s="24"/>
      <c r="D11" s="19"/>
      <c r="E11" s="19"/>
      <c r="F11" s="33"/>
      <c r="G11" s="21"/>
      <c r="H11" s="22"/>
      <c r="I11" s="92"/>
      <c r="J11" s="21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92"/>
      <c r="J12" s="21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4"/>
      <c r="G13" s="21"/>
      <c r="H13" s="22"/>
      <c r="I13" s="92"/>
      <c r="J13" s="21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>G15+I15</f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 t="shared" si="0"/>
        <v>0</v>
      </c>
    </row>
    <row r="17" spans="1:14" x14ac:dyDescent="0.25">
      <c r="A17" s="27"/>
      <c r="B17" s="35"/>
      <c r="C17" s="36"/>
      <c r="D17" s="19"/>
      <c r="E17" s="19"/>
      <c r="F17" s="33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37"/>
      <c r="B18" s="38"/>
      <c r="C18" s="39"/>
      <c r="D18" s="19"/>
      <c r="E18" s="19"/>
      <c r="F18" s="34"/>
      <c r="G18" s="22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92"/>
      <c r="J19" s="21"/>
      <c r="K19" s="21"/>
      <c r="L19" s="21"/>
      <c r="M19" s="21"/>
      <c r="N19" s="23">
        <f>G19+I19</f>
        <v>0</v>
      </c>
    </row>
    <row r="20" spans="1:14" x14ac:dyDescent="0.25">
      <c r="A20" s="37"/>
      <c r="B20" s="5"/>
      <c r="C20" s="19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 t="shared" si="0"/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92"/>
      <c r="J28" s="21"/>
      <c r="K28" s="21"/>
      <c r="L28" s="21"/>
      <c r="M28" s="21"/>
      <c r="N28" s="23">
        <f>SUM(N6:N27)</f>
        <v>37000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37000</v>
      </c>
      <c r="H29" s="43"/>
      <c r="I29" s="44">
        <f>SUM(I6:I28)</f>
        <v>0</v>
      </c>
      <c r="J29" s="44">
        <f>SUM(J6:J28)</f>
        <v>0</v>
      </c>
      <c r="K29" s="44">
        <f>SUM(K6:K28)</f>
        <v>37000</v>
      </c>
      <c r="L29" s="44">
        <f>SUM(L6:L28)</f>
        <v>0</v>
      </c>
      <c r="M29" s="44">
        <f>SUM(M6:M28)</f>
        <v>0</v>
      </c>
      <c r="N29" s="23">
        <f t="shared" ref="N29" si="1">G29+I29</f>
        <v>37000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/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0</v>
      </c>
      <c r="D33" s="1"/>
      <c r="E33" s="1"/>
      <c r="F33" s="94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f>C33*E32</f>
        <v>0</v>
      </c>
      <c r="D34" s="1"/>
      <c r="E34" s="1"/>
      <c r="F34" s="94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0</v>
      </c>
      <c r="D35" s="1"/>
      <c r="E35" s="1"/>
      <c r="F35" s="94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0</v>
      </c>
      <c r="D36" s="1"/>
      <c r="E36" s="1"/>
      <c r="F36" s="94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mergeCells count="18">
    <mergeCell ref="B3:C3"/>
    <mergeCell ref="D3:G3"/>
    <mergeCell ref="H4:I4"/>
    <mergeCell ref="A29:B29"/>
    <mergeCell ref="A31:B31"/>
    <mergeCell ref="E31:F31"/>
    <mergeCell ref="G31:N31"/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16" workbookViewId="0">
      <selection activeCell="N28" sqref="N28:N29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250</v>
      </c>
      <c r="E3" s="126"/>
      <c r="F3" s="126"/>
      <c r="G3" s="127"/>
      <c r="H3" s="5"/>
      <c r="I3" s="1"/>
      <c r="J3" s="11"/>
      <c r="K3" s="12" t="s">
        <v>4</v>
      </c>
      <c r="L3" s="13">
        <v>41866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251</v>
      </c>
      <c r="C6" s="19" t="s">
        <v>63</v>
      </c>
      <c r="D6" s="19"/>
      <c r="E6" s="19"/>
      <c r="F6" s="20">
        <v>50375</v>
      </c>
      <c r="G6" s="21"/>
      <c r="H6" s="22" t="s">
        <v>255</v>
      </c>
      <c r="I6" s="92">
        <v>64800</v>
      </c>
      <c r="J6" s="21"/>
      <c r="K6" s="21">
        <v>64800</v>
      </c>
      <c r="L6" s="21"/>
      <c r="M6" s="21"/>
      <c r="N6" s="23">
        <f>G6+I6</f>
        <v>64800</v>
      </c>
    </row>
    <row r="7" spans="1:14" x14ac:dyDescent="0.25">
      <c r="A7" s="27"/>
      <c r="B7" s="25" t="s">
        <v>251</v>
      </c>
      <c r="C7" s="26" t="s">
        <v>63</v>
      </c>
      <c r="D7" s="19"/>
      <c r="E7" s="19"/>
      <c r="F7" s="20">
        <v>50376</v>
      </c>
      <c r="G7" s="21"/>
      <c r="H7" s="22" t="s">
        <v>256</v>
      </c>
      <c r="I7" s="30">
        <v>70200</v>
      </c>
      <c r="J7" s="21"/>
      <c r="K7" s="21">
        <v>70200</v>
      </c>
      <c r="L7" s="21"/>
      <c r="M7" s="21"/>
      <c r="N7" s="23">
        <f t="shared" ref="N7:N27" si="0">G7+I7</f>
        <v>70200</v>
      </c>
    </row>
    <row r="8" spans="1:14" x14ac:dyDescent="0.25">
      <c r="A8" s="27"/>
      <c r="B8" s="28" t="s">
        <v>150</v>
      </c>
      <c r="C8" s="29" t="s">
        <v>20</v>
      </c>
      <c r="D8" s="19">
        <v>41866</v>
      </c>
      <c r="E8" s="19">
        <v>41867</v>
      </c>
      <c r="F8" s="20">
        <v>50377</v>
      </c>
      <c r="G8" s="21">
        <v>20000</v>
      </c>
      <c r="H8" s="22"/>
      <c r="I8" s="92"/>
      <c r="J8" s="21">
        <v>20000</v>
      </c>
      <c r="K8" s="21"/>
      <c r="L8" s="21"/>
      <c r="M8" s="21"/>
      <c r="N8" s="23">
        <f t="shared" si="0"/>
        <v>20000</v>
      </c>
    </row>
    <row r="9" spans="1:14" x14ac:dyDescent="0.25">
      <c r="A9" s="27"/>
      <c r="B9" s="25" t="s">
        <v>252</v>
      </c>
      <c r="C9" s="26" t="s">
        <v>57</v>
      </c>
      <c r="D9" s="19">
        <v>41866</v>
      </c>
      <c r="E9" s="19">
        <v>41867</v>
      </c>
      <c r="F9" s="20">
        <v>50378</v>
      </c>
      <c r="G9" s="21">
        <v>43200</v>
      </c>
      <c r="H9" s="22"/>
      <c r="I9" s="30"/>
      <c r="J9" s="21">
        <v>43200</v>
      </c>
      <c r="K9" s="21"/>
      <c r="L9" s="21"/>
      <c r="M9" s="21"/>
      <c r="N9" s="23">
        <f t="shared" si="0"/>
        <v>43200</v>
      </c>
    </row>
    <row r="10" spans="1:14" x14ac:dyDescent="0.25">
      <c r="A10" s="27"/>
      <c r="B10" s="28" t="s">
        <v>253</v>
      </c>
      <c r="C10" s="31" t="s">
        <v>38</v>
      </c>
      <c r="D10" s="19"/>
      <c r="E10" s="19"/>
      <c r="F10" s="20">
        <v>50379</v>
      </c>
      <c r="G10" s="21"/>
      <c r="H10" s="22" t="s">
        <v>39</v>
      </c>
      <c r="I10" s="92">
        <v>5000</v>
      </c>
      <c r="J10" s="21">
        <v>5000</v>
      </c>
      <c r="K10" s="21"/>
      <c r="L10" s="21"/>
      <c r="M10" s="21"/>
      <c r="N10" s="23">
        <f t="shared" si="0"/>
        <v>5000</v>
      </c>
    </row>
    <row r="11" spans="1:14" x14ac:dyDescent="0.25">
      <c r="A11" s="27"/>
      <c r="B11" s="32" t="s">
        <v>254</v>
      </c>
      <c r="C11" s="24" t="s">
        <v>170</v>
      </c>
      <c r="D11" s="19">
        <v>41866</v>
      </c>
      <c r="E11" s="19">
        <v>41868</v>
      </c>
      <c r="F11" s="33">
        <v>50380</v>
      </c>
      <c r="G11" s="21">
        <v>480062</v>
      </c>
      <c r="H11" s="22"/>
      <c r="I11" s="92"/>
      <c r="J11" s="21"/>
      <c r="K11" s="21">
        <v>237810</v>
      </c>
      <c r="L11" s="21"/>
      <c r="M11" s="21">
        <v>242252</v>
      </c>
      <c r="N11" s="23">
        <f t="shared" si="0"/>
        <v>480062</v>
      </c>
    </row>
    <row r="12" spans="1:14" x14ac:dyDescent="0.25">
      <c r="A12" s="27"/>
      <c r="B12" s="32" t="s">
        <v>143</v>
      </c>
      <c r="C12" s="1" t="s">
        <v>38</v>
      </c>
      <c r="D12" s="19"/>
      <c r="E12" s="19"/>
      <c r="F12" s="34">
        <v>50381</v>
      </c>
      <c r="G12" s="21"/>
      <c r="H12" s="22" t="s">
        <v>47</v>
      </c>
      <c r="I12" s="92">
        <v>8600</v>
      </c>
      <c r="J12" s="21">
        <v>8600</v>
      </c>
      <c r="K12" s="21"/>
      <c r="L12" s="21"/>
      <c r="M12" s="21"/>
      <c r="N12" s="23">
        <f t="shared" si="0"/>
        <v>8600</v>
      </c>
    </row>
    <row r="13" spans="1:14" x14ac:dyDescent="0.25">
      <c r="A13" s="27"/>
      <c r="B13" s="32" t="s">
        <v>254</v>
      </c>
      <c r="C13" s="24" t="s">
        <v>38</v>
      </c>
      <c r="D13" s="19">
        <v>41866</v>
      </c>
      <c r="E13" s="19">
        <v>41868</v>
      </c>
      <c r="F13" s="34">
        <v>50382</v>
      </c>
      <c r="G13" s="21"/>
      <c r="H13" s="22" t="s">
        <v>209</v>
      </c>
      <c r="I13" s="92">
        <v>16200</v>
      </c>
      <c r="J13" s="21"/>
      <c r="K13" s="21">
        <v>16200</v>
      </c>
      <c r="L13" s="21"/>
      <c r="M13" s="21"/>
      <c r="N13" s="23">
        <f t="shared" si="0"/>
        <v>16200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>G15+I15</f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 t="shared" si="0"/>
        <v>0</v>
      </c>
    </row>
    <row r="17" spans="1:14" x14ac:dyDescent="0.25">
      <c r="A17" s="27"/>
      <c r="B17" s="35"/>
      <c r="C17" s="36"/>
      <c r="D17" s="19"/>
      <c r="E17" s="19"/>
      <c r="F17" s="33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37"/>
      <c r="B18" s="38"/>
      <c r="C18" s="39"/>
      <c r="D18" s="19"/>
      <c r="E18" s="19"/>
      <c r="F18" s="34"/>
      <c r="G18" s="22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92"/>
      <c r="J19" s="21"/>
      <c r="K19" s="21"/>
      <c r="L19" s="21"/>
      <c r="M19" s="21"/>
      <c r="N19" s="23">
        <f>G19+I19</f>
        <v>0</v>
      </c>
    </row>
    <row r="20" spans="1:14" x14ac:dyDescent="0.25">
      <c r="A20" s="37"/>
      <c r="B20" s="5"/>
      <c r="C20" s="19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 t="shared" si="0"/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92"/>
      <c r="J28" s="21"/>
      <c r="K28" s="21"/>
      <c r="L28" s="21"/>
      <c r="M28" s="21"/>
      <c r="N28" s="23">
        <f>SUM(N6:N27)</f>
        <v>708062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543262</v>
      </c>
      <c r="H29" s="43"/>
      <c r="I29" s="44">
        <f>SUM(I6:I28)</f>
        <v>164800</v>
      </c>
      <c r="J29" s="44">
        <f>SUM(J6:J28)</f>
        <v>76800</v>
      </c>
      <c r="K29" s="44">
        <f>SUM(K6:K28)</f>
        <v>389010</v>
      </c>
      <c r="L29" s="44">
        <f>SUM(L6:L28)</f>
        <v>0</v>
      </c>
      <c r="M29" s="44">
        <f>SUM(M6:M28)</f>
        <v>242252</v>
      </c>
      <c r="N29" s="23">
        <f t="shared" ref="N29" si="1">G29+I29</f>
        <v>708062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/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0</v>
      </c>
      <c r="D33" s="1"/>
      <c r="E33" s="1"/>
      <c r="F33" s="93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f>C33*E32</f>
        <v>0</v>
      </c>
      <c r="D34" s="1"/>
      <c r="E34" s="1"/>
      <c r="F34" s="93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76800</v>
      </c>
      <c r="D35" s="1"/>
      <c r="E35" s="1"/>
      <c r="F35" s="93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76800</v>
      </c>
      <c r="D36" s="1"/>
      <c r="E36" s="1"/>
      <c r="F36" s="93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mergeCells count="18">
    <mergeCell ref="B3:C3"/>
    <mergeCell ref="D3:G3"/>
    <mergeCell ref="H4:I4"/>
    <mergeCell ref="A29:B29"/>
    <mergeCell ref="A31:B31"/>
    <mergeCell ref="E31:F31"/>
    <mergeCell ref="G31:N31"/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B13" workbookViewId="0">
      <selection activeCell="N28" sqref="N28:N29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245</v>
      </c>
      <c r="E3" s="126"/>
      <c r="F3" s="126"/>
      <c r="G3" s="127"/>
      <c r="H3" s="5"/>
      <c r="I3" s="1"/>
      <c r="J3" s="11"/>
      <c r="K3" s="12" t="s">
        <v>4</v>
      </c>
      <c r="L3" s="13">
        <v>41866</v>
      </c>
      <c r="M3" s="14"/>
      <c r="N3" s="15" t="s">
        <v>86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243</v>
      </c>
      <c r="C6" s="19" t="s">
        <v>244</v>
      </c>
      <c r="D6" s="19">
        <v>41864</v>
      </c>
      <c r="E6" s="19">
        <v>41866</v>
      </c>
      <c r="F6" s="20">
        <v>50369</v>
      </c>
      <c r="G6" s="21">
        <v>123660</v>
      </c>
      <c r="H6" s="22"/>
      <c r="I6" s="92"/>
      <c r="J6" s="21"/>
      <c r="K6" s="21"/>
      <c r="L6" s="21"/>
      <c r="M6" s="21">
        <v>123660</v>
      </c>
      <c r="N6" s="23">
        <f>G6+I6</f>
        <v>123660</v>
      </c>
    </row>
    <row r="7" spans="1:14" x14ac:dyDescent="0.25">
      <c r="A7" s="27"/>
      <c r="B7" s="25" t="s">
        <v>246</v>
      </c>
      <c r="C7" s="26" t="s">
        <v>74</v>
      </c>
      <c r="D7" s="19">
        <v>41863</v>
      </c>
      <c r="E7" s="19">
        <v>41866</v>
      </c>
      <c r="F7" s="20">
        <v>50371</v>
      </c>
      <c r="G7" s="21">
        <v>23409</v>
      </c>
      <c r="H7" s="22"/>
      <c r="I7" s="30"/>
      <c r="J7" s="21"/>
      <c r="K7" s="21">
        <v>23409</v>
      </c>
      <c r="L7" s="21"/>
      <c r="M7" s="21"/>
      <c r="N7" s="23">
        <f t="shared" ref="N7:N27" si="0">G7+I7</f>
        <v>23409</v>
      </c>
    </row>
    <row r="8" spans="1:14" x14ac:dyDescent="0.25">
      <c r="A8" s="27"/>
      <c r="B8" s="28" t="s">
        <v>247</v>
      </c>
      <c r="C8" s="29" t="s">
        <v>57</v>
      </c>
      <c r="D8" s="19">
        <v>41865</v>
      </c>
      <c r="E8" s="19">
        <v>41867</v>
      </c>
      <c r="F8" s="20">
        <v>50373</v>
      </c>
      <c r="G8" s="21">
        <v>54000</v>
      </c>
      <c r="H8" s="22"/>
      <c r="I8" s="92"/>
      <c r="J8" s="21"/>
      <c r="K8" s="21">
        <v>54000</v>
      </c>
      <c r="L8" s="21"/>
      <c r="M8" s="21"/>
      <c r="N8" s="23">
        <f t="shared" si="0"/>
        <v>54000</v>
      </c>
    </row>
    <row r="9" spans="1:14" x14ac:dyDescent="0.25">
      <c r="A9" s="27"/>
      <c r="B9" s="25" t="s">
        <v>247</v>
      </c>
      <c r="C9" s="26" t="s">
        <v>57</v>
      </c>
      <c r="D9" s="19"/>
      <c r="E9" s="19"/>
      <c r="F9" s="20">
        <v>50374</v>
      </c>
      <c r="G9" s="21"/>
      <c r="H9" s="22" t="s">
        <v>47</v>
      </c>
      <c r="I9" s="30">
        <v>1000</v>
      </c>
      <c r="J9" s="21"/>
      <c r="K9" s="21">
        <v>1000</v>
      </c>
      <c r="L9" s="21"/>
      <c r="M9" s="21"/>
      <c r="N9" s="23">
        <f t="shared" si="0"/>
        <v>1000</v>
      </c>
    </row>
    <row r="10" spans="1:14" x14ac:dyDescent="0.25">
      <c r="A10" s="27"/>
      <c r="B10" s="28"/>
      <c r="C10" s="31"/>
      <c r="D10" s="19"/>
      <c r="E10" s="19"/>
      <c r="F10" s="20"/>
      <c r="G10" s="21"/>
      <c r="H10" s="22"/>
      <c r="I10" s="92"/>
      <c r="J10" s="21"/>
      <c r="K10" s="21"/>
      <c r="L10" s="21"/>
      <c r="M10" s="21"/>
      <c r="N10" s="23">
        <f t="shared" si="0"/>
        <v>0</v>
      </c>
    </row>
    <row r="11" spans="1:14" x14ac:dyDescent="0.25">
      <c r="A11" s="27"/>
      <c r="B11" s="32"/>
      <c r="C11" s="24"/>
      <c r="D11" s="19"/>
      <c r="E11" s="19"/>
      <c r="F11" s="33"/>
      <c r="G11" s="21"/>
      <c r="H11" s="22"/>
      <c r="I11" s="92"/>
      <c r="J11" s="21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92"/>
      <c r="J12" s="21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4"/>
      <c r="G13" s="21"/>
      <c r="H13" s="22"/>
      <c r="I13" s="92"/>
      <c r="J13" s="21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>G15+I15</f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 t="shared" si="0"/>
        <v>0</v>
      </c>
    </row>
    <row r="17" spans="1:14" x14ac:dyDescent="0.25">
      <c r="A17" s="27"/>
      <c r="B17" s="35"/>
      <c r="C17" s="36"/>
      <c r="D17" s="19"/>
      <c r="E17" s="19"/>
      <c r="F17" s="33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37"/>
      <c r="B18" s="38"/>
      <c r="C18" s="39"/>
      <c r="D18" s="19"/>
      <c r="E18" s="19"/>
      <c r="F18" s="34"/>
      <c r="G18" s="22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92"/>
      <c r="J19" s="21"/>
      <c r="K19" s="21"/>
      <c r="L19" s="21"/>
      <c r="M19" s="21"/>
      <c r="N19" s="23">
        <f>G19+I19</f>
        <v>0</v>
      </c>
    </row>
    <row r="20" spans="1:14" x14ac:dyDescent="0.25">
      <c r="A20" s="37"/>
      <c r="B20" s="5"/>
      <c r="C20" s="19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 t="shared" si="0"/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92"/>
      <c r="J28" s="21"/>
      <c r="K28" s="21"/>
      <c r="L28" s="21"/>
      <c r="M28" s="21"/>
      <c r="N28" s="23">
        <f>SUM(N6:N27)</f>
        <v>202069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201069</v>
      </c>
      <c r="H29" s="43"/>
      <c r="I29" s="44">
        <f>SUM(I6:I28)</f>
        <v>1000</v>
      </c>
      <c r="J29" s="44">
        <f>SUM(J6:J28)</f>
        <v>0</v>
      </c>
      <c r="K29" s="44">
        <f>SUM(K6:K28)</f>
        <v>78409</v>
      </c>
      <c r="L29" s="44">
        <f>SUM(L6:L28)</f>
        <v>0</v>
      </c>
      <c r="M29" s="44">
        <f>SUM(M6:M28)</f>
        <v>123660</v>
      </c>
      <c r="N29" s="23">
        <f t="shared" ref="N29" si="1">G29+I29</f>
        <v>202069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 t="s">
        <v>249</v>
      </c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 t="s">
        <v>248</v>
      </c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0</v>
      </c>
      <c r="D33" s="1"/>
      <c r="E33" s="1"/>
      <c r="F33" s="9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f>C33*E32</f>
        <v>0</v>
      </c>
      <c r="D34" s="1"/>
      <c r="E34" s="1"/>
      <c r="F34" s="91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0</v>
      </c>
      <c r="D35" s="1"/>
      <c r="E35" s="1"/>
      <c r="F35" s="91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0</v>
      </c>
      <c r="D36" s="1"/>
      <c r="E36" s="1"/>
      <c r="F36" s="91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mergeCells count="18">
    <mergeCell ref="B3:C3"/>
    <mergeCell ref="D3:G3"/>
    <mergeCell ref="H4:I4"/>
    <mergeCell ref="A29:B29"/>
    <mergeCell ref="A31:B31"/>
    <mergeCell ref="E31:F31"/>
    <mergeCell ref="G31:N31"/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G36" sqref="A1:N36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71</v>
      </c>
      <c r="E3" s="126"/>
      <c r="F3" s="126"/>
      <c r="G3" s="127"/>
      <c r="H3" s="5"/>
      <c r="I3" s="1"/>
      <c r="J3" s="11"/>
      <c r="K3" s="12" t="s">
        <v>4</v>
      </c>
      <c r="L3" s="13">
        <v>41865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147</v>
      </c>
      <c r="C6" s="19" t="s">
        <v>146</v>
      </c>
      <c r="D6" s="19">
        <v>41862</v>
      </c>
      <c r="E6" s="19">
        <v>41865</v>
      </c>
      <c r="F6" s="20">
        <v>50363</v>
      </c>
      <c r="G6" s="21">
        <v>54424.78</v>
      </c>
      <c r="H6" s="22"/>
      <c r="I6" s="22"/>
      <c r="J6" s="22">
        <v>54424.78</v>
      </c>
      <c r="K6" s="21"/>
      <c r="L6" s="21"/>
      <c r="M6" s="21"/>
      <c r="N6" s="23">
        <f>G6+I6</f>
        <v>54424.78</v>
      </c>
    </row>
    <row r="7" spans="1:14" x14ac:dyDescent="0.25">
      <c r="A7" s="27"/>
      <c r="B7" s="25" t="s">
        <v>236</v>
      </c>
      <c r="C7" s="26" t="s">
        <v>235</v>
      </c>
      <c r="D7" s="19">
        <v>41863</v>
      </c>
      <c r="E7" s="19">
        <v>41865</v>
      </c>
      <c r="F7" s="20">
        <v>50364</v>
      </c>
      <c r="G7" s="21">
        <v>74520</v>
      </c>
      <c r="H7" s="22"/>
      <c r="I7" s="21"/>
      <c r="J7" s="30"/>
      <c r="K7" s="30"/>
      <c r="L7" s="21"/>
      <c r="M7" s="21">
        <v>74520</v>
      </c>
      <c r="N7" s="23">
        <f t="shared" ref="N7:N27" si="0">G7+I7</f>
        <v>74520</v>
      </c>
    </row>
    <row r="8" spans="1:14" x14ac:dyDescent="0.25">
      <c r="A8" s="27"/>
      <c r="B8" s="28" t="s">
        <v>237</v>
      </c>
      <c r="C8" s="29" t="s">
        <v>32</v>
      </c>
      <c r="D8" s="19">
        <v>41865</v>
      </c>
      <c r="E8" s="19">
        <v>41866</v>
      </c>
      <c r="F8" s="20">
        <v>50365</v>
      </c>
      <c r="G8" s="21">
        <v>30240</v>
      </c>
      <c r="H8" s="22"/>
      <c r="I8" s="22"/>
      <c r="J8" s="22">
        <v>30240</v>
      </c>
      <c r="K8" s="21"/>
      <c r="L8" s="30"/>
      <c r="M8" s="30"/>
      <c r="N8" s="23">
        <f t="shared" si="0"/>
        <v>30240</v>
      </c>
    </row>
    <row r="9" spans="1:14" x14ac:dyDescent="0.25">
      <c r="A9" s="27"/>
      <c r="B9" s="25" t="s">
        <v>238</v>
      </c>
      <c r="C9" s="26" t="s">
        <v>239</v>
      </c>
      <c r="D9" s="19">
        <v>41865</v>
      </c>
      <c r="E9" s="19">
        <v>41866</v>
      </c>
      <c r="F9" s="20">
        <v>50366</v>
      </c>
      <c r="G9" s="21">
        <v>17000</v>
      </c>
      <c r="H9" s="22"/>
      <c r="I9" s="21"/>
      <c r="J9" s="30"/>
      <c r="K9" s="30">
        <v>17000</v>
      </c>
      <c r="L9" s="30"/>
      <c r="M9" s="30"/>
      <c r="N9" s="23">
        <f t="shared" si="0"/>
        <v>17000</v>
      </c>
    </row>
    <row r="10" spans="1:14" x14ac:dyDescent="0.25">
      <c r="A10" s="27"/>
      <c r="B10" s="28" t="s">
        <v>240</v>
      </c>
      <c r="C10" s="31" t="s">
        <v>181</v>
      </c>
      <c r="D10" s="19">
        <v>41863</v>
      </c>
      <c r="E10" s="19">
        <v>41865</v>
      </c>
      <c r="F10" s="20">
        <v>50367</v>
      </c>
      <c r="G10" s="21">
        <v>37584</v>
      </c>
      <c r="H10" s="22"/>
      <c r="I10" s="22"/>
      <c r="J10" s="22"/>
      <c r="K10" s="21">
        <v>37584</v>
      </c>
      <c r="L10" s="21"/>
      <c r="M10" s="21"/>
      <c r="N10" s="23">
        <f t="shared" si="0"/>
        <v>37584</v>
      </c>
    </row>
    <row r="11" spans="1:14" x14ac:dyDescent="0.25">
      <c r="A11" s="27"/>
      <c r="B11" s="32" t="s">
        <v>242</v>
      </c>
      <c r="C11" s="24" t="s">
        <v>241</v>
      </c>
      <c r="D11" s="19">
        <v>41865</v>
      </c>
      <c r="E11" s="19">
        <v>41866</v>
      </c>
      <c r="F11" s="33">
        <v>50368</v>
      </c>
      <c r="G11" s="21">
        <v>17000</v>
      </c>
      <c r="H11" s="22"/>
      <c r="I11" s="22"/>
      <c r="J11" s="22"/>
      <c r="K11" s="21">
        <v>17000</v>
      </c>
      <c r="L11" s="21"/>
      <c r="M11" s="21"/>
      <c r="N11" s="23">
        <f t="shared" si="0"/>
        <v>17000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>G15+I15</f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 x14ac:dyDescent="0.25">
      <c r="A17" s="27"/>
      <c r="B17" s="35"/>
      <c r="C17" s="36"/>
      <c r="D17" s="19"/>
      <c r="E17" s="19"/>
      <c r="F17" s="33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37"/>
      <c r="B18" s="38"/>
      <c r="C18" s="39"/>
      <c r="D18" s="19"/>
      <c r="E18" s="19"/>
      <c r="F18" s="34"/>
      <c r="G18" s="22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>G19+I19</f>
        <v>0</v>
      </c>
    </row>
    <row r="20" spans="1:14" x14ac:dyDescent="0.25">
      <c r="A20" s="37"/>
      <c r="B20" s="5"/>
      <c r="C20" s="19"/>
      <c r="D20" s="19"/>
      <c r="E20" s="19"/>
      <c r="F20" s="34"/>
      <c r="G20" s="21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 t="shared" si="0"/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22"/>
      <c r="J28" s="22"/>
      <c r="K28" s="21"/>
      <c r="L28" s="21"/>
      <c r="M28" s="21"/>
      <c r="N28" s="23">
        <f>SUM(N6:N27)</f>
        <v>230768.78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230768.78</v>
      </c>
      <c r="H29" s="43"/>
      <c r="I29" s="44">
        <f>SUM(I6:I28)</f>
        <v>0</v>
      </c>
      <c r="J29" s="44">
        <f>SUM(J6:J28)</f>
        <v>84664.78</v>
      </c>
      <c r="K29" s="44">
        <f>SUM(K6:K28)</f>
        <v>71584</v>
      </c>
      <c r="L29" s="44">
        <f>SUM(L6:L28)</f>
        <v>0</v>
      </c>
      <c r="M29" s="44">
        <f>SUM(M6:M28)</f>
        <v>74520</v>
      </c>
      <c r="N29" s="23">
        <f t="shared" ref="N29" si="1">G29+I29</f>
        <v>230768.78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/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115</v>
      </c>
      <c r="D33" s="1"/>
      <c r="E33" s="1"/>
      <c r="F33" s="90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f>C33*E32</f>
        <v>62100</v>
      </c>
      <c r="D34" s="1"/>
      <c r="E34" s="1"/>
      <c r="F34" s="90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22564.78</v>
      </c>
      <c r="D35" s="1"/>
      <c r="E35" s="1"/>
      <c r="F35" s="90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84664.78</v>
      </c>
      <c r="D36" s="1"/>
      <c r="E36" s="1"/>
      <c r="F36" s="90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mergeCells count="18">
    <mergeCell ref="B3:C3"/>
    <mergeCell ref="D3:G3"/>
    <mergeCell ref="H4:I4"/>
    <mergeCell ref="A29:B29"/>
    <mergeCell ref="A31:B31"/>
    <mergeCell ref="E31:F31"/>
    <mergeCell ref="G31:N31"/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13" workbookViewId="0">
      <selection activeCell="C18" sqref="C18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80</v>
      </c>
      <c r="E3" s="126"/>
      <c r="F3" s="126"/>
      <c r="G3" s="127"/>
      <c r="H3" s="5"/>
      <c r="I3" s="1"/>
      <c r="J3" s="11"/>
      <c r="K3" s="12" t="s">
        <v>4</v>
      </c>
      <c r="L3" s="13">
        <v>41865</v>
      </c>
      <c r="M3" s="14"/>
      <c r="N3" s="15" t="s">
        <v>86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231</v>
      </c>
      <c r="C6" s="19" t="s">
        <v>232</v>
      </c>
      <c r="D6" s="19">
        <v>41863</v>
      </c>
      <c r="E6" s="19">
        <v>41865</v>
      </c>
      <c r="F6" s="20">
        <v>50359</v>
      </c>
      <c r="G6" s="21">
        <v>32000</v>
      </c>
      <c r="H6" s="22"/>
      <c r="I6" s="22"/>
      <c r="J6" s="22">
        <v>32000</v>
      </c>
      <c r="K6" s="21"/>
      <c r="L6" s="21"/>
      <c r="M6" s="21"/>
      <c r="N6" s="23">
        <f>G6+I6</f>
        <v>32000</v>
      </c>
    </row>
    <row r="7" spans="1:14" x14ac:dyDescent="0.25">
      <c r="A7" s="27"/>
      <c r="B7" s="25" t="s">
        <v>234</v>
      </c>
      <c r="C7" s="26" t="s">
        <v>181</v>
      </c>
      <c r="D7" s="19">
        <v>41862</v>
      </c>
      <c r="E7" s="19">
        <v>41863</v>
      </c>
      <c r="F7" s="20">
        <v>50360</v>
      </c>
      <c r="G7" s="21">
        <v>29165.040000000001</v>
      </c>
      <c r="H7" s="22"/>
      <c r="I7" s="21"/>
      <c r="J7" s="30"/>
      <c r="K7" s="30">
        <v>29165.040000000001</v>
      </c>
      <c r="L7" s="21"/>
      <c r="M7" s="21"/>
      <c r="N7" s="23">
        <f t="shared" ref="N7:N27" si="0">G7+I7</f>
        <v>29165.040000000001</v>
      </c>
    </row>
    <row r="8" spans="1:14" x14ac:dyDescent="0.25">
      <c r="A8" s="27"/>
      <c r="B8" s="28" t="s">
        <v>233</v>
      </c>
      <c r="C8" s="29" t="s">
        <v>181</v>
      </c>
      <c r="D8" s="19">
        <v>41862</v>
      </c>
      <c r="E8" s="19">
        <v>41863</v>
      </c>
      <c r="F8" s="20">
        <v>50361</v>
      </c>
      <c r="G8" s="21">
        <v>18792</v>
      </c>
      <c r="H8" s="22"/>
      <c r="I8" s="22"/>
      <c r="J8" s="22"/>
      <c r="K8" s="21">
        <v>18792</v>
      </c>
      <c r="L8" s="30"/>
      <c r="M8" s="30"/>
      <c r="N8" s="23">
        <f t="shared" si="0"/>
        <v>18792</v>
      </c>
    </row>
    <row r="9" spans="1:14" x14ac:dyDescent="0.25">
      <c r="A9" s="27"/>
      <c r="B9" s="25" t="s">
        <v>135</v>
      </c>
      <c r="C9" s="26" t="s">
        <v>47</v>
      </c>
      <c r="D9" s="19"/>
      <c r="E9" s="19"/>
      <c r="F9" s="20">
        <v>50362</v>
      </c>
      <c r="G9" s="21"/>
      <c r="H9" s="22"/>
      <c r="I9" s="21">
        <v>3400</v>
      </c>
      <c r="J9" s="30">
        <v>3400</v>
      </c>
      <c r="K9" s="30"/>
      <c r="L9" s="30"/>
      <c r="M9" s="30"/>
      <c r="N9" s="23">
        <f t="shared" si="0"/>
        <v>3400</v>
      </c>
    </row>
    <row r="10" spans="1:14" x14ac:dyDescent="0.25">
      <c r="A10" s="27"/>
      <c r="B10" s="28"/>
      <c r="C10" s="31"/>
      <c r="D10" s="19"/>
      <c r="E10" s="19"/>
      <c r="F10" s="20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27"/>
      <c r="B11" s="32"/>
      <c r="C11" s="24"/>
      <c r="D11" s="19"/>
      <c r="E11" s="19"/>
      <c r="F11" s="33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>G15+I15</f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 x14ac:dyDescent="0.25">
      <c r="A17" s="27"/>
      <c r="B17" s="35"/>
      <c r="C17" s="36"/>
      <c r="D17" s="19"/>
      <c r="E17" s="19"/>
      <c r="F17" s="33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37"/>
      <c r="B18" s="38"/>
      <c r="C18" s="39"/>
      <c r="D18" s="19"/>
      <c r="E18" s="19"/>
      <c r="F18" s="34"/>
      <c r="G18" s="22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>G19+I19</f>
        <v>0</v>
      </c>
    </row>
    <row r="20" spans="1:14" x14ac:dyDescent="0.25">
      <c r="A20" s="37"/>
      <c r="B20" s="5"/>
      <c r="C20" s="19"/>
      <c r="D20" s="19"/>
      <c r="E20" s="19"/>
      <c r="F20" s="34"/>
      <c r="G20" s="21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 t="shared" si="0"/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22"/>
      <c r="J28" s="22"/>
      <c r="K28" s="21"/>
      <c r="L28" s="21"/>
      <c r="M28" s="21"/>
      <c r="N28" s="23">
        <f>SUM(N6:N27)</f>
        <v>83357.040000000008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79957.040000000008</v>
      </c>
      <c r="H29" s="43"/>
      <c r="I29" s="44">
        <f>SUM(I6:I28)</f>
        <v>3400</v>
      </c>
      <c r="J29" s="44">
        <f>SUM(J6:J28)</f>
        <v>35400</v>
      </c>
      <c r="K29" s="44">
        <f>SUM(K6:K28)</f>
        <v>47957.04</v>
      </c>
      <c r="L29" s="44">
        <f>SUM(L6:L28)</f>
        <v>0</v>
      </c>
      <c r="M29" s="44">
        <f>SUM(M6:M28)</f>
        <v>0</v>
      </c>
      <c r="N29" s="23">
        <f t="shared" ref="N29" si="1">G29+I29</f>
        <v>83357.040000000008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/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0</v>
      </c>
      <c r="D33" s="1"/>
      <c r="E33" s="1"/>
      <c r="F33" s="89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f>C33*E32</f>
        <v>0</v>
      </c>
      <c r="D34" s="1"/>
      <c r="E34" s="1"/>
      <c r="F34" s="89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35400</v>
      </c>
      <c r="D35" s="1"/>
      <c r="E35" s="1"/>
      <c r="F35" s="89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35400</v>
      </c>
      <c r="D36" s="1"/>
      <c r="E36" s="1"/>
      <c r="F36" s="89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sortState ref="B6:K8">
    <sortCondition ref="F6:F8"/>
  </sortState>
  <mergeCells count="18">
    <mergeCell ref="B3:C3"/>
    <mergeCell ref="D3:G3"/>
    <mergeCell ref="H4:I4"/>
    <mergeCell ref="A29:B29"/>
    <mergeCell ref="A31:B31"/>
    <mergeCell ref="E31:F31"/>
    <mergeCell ref="G31:N31"/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16" workbookViewId="0">
      <selection activeCell="E32" sqref="E32:F32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108</v>
      </c>
      <c r="E3" s="126"/>
      <c r="F3" s="126"/>
      <c r="G3" s="127"/>
      <c r="H3" s="5"/>
      <c r="I3" s="1"/>
      <c r="J3" s="11"/>
      <c r="K3" s="12" t="s">
        <v>4</v>
      </c>
      <c r="L3" s="13">
        <v>41864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230</v>
      </c>
      <c r="C6" s="19" t="s">
        <v>54</v>
      </c>
      <c r="D6" s="19">
        <v>41864</v>
      </c>
      <c r="E6" s="19">
        <v>41865</v>
      </c>
      <c r="F6" s="20">
        <v>50352</v>
      </c>
      <c r="G6" s="21">
        <v>58320</v>
      </c>
      <c r="H6" s="22"/>
      <c r="I6" s="22"/>
      <c r="J6" s="22">
        <v>58320</v>
      </c>
      <c r="K6" s="21"/>
      <c r="L6" s="21"/>
      <c r="M6" s="21"/>
      <c r="N6" s="23">
        <f>G6+I6</f>
        <v>58320</v>
      </c>
    </row>
    <row r="7" spans="1:14" x14ac:dyDescent="0.25">
      <c r="A7" s="27"/>
      <c r="B7" s="28" t="s">
        <v>225</v>
      </c>
      <c r="C7" s="29" t="s">
        <v>226</v>
      </c>
      <c r="D7" s="19">
        <v>41864</v>
      </c>
      <c r="E7" s="19">
        <v>41865</v>
      </c>
      <c r="F7" s="20">
        <v>50353</v>
      </c>
      <c r="G7" s="21">
        <v>20000</v>
      </c>
      <c r="H7" s="22"/>
      <c r="I7" s="22"/>
      <c r="J7" s="22"/>
      <c r="K7" s="21">
        <v>20000</v>
      </c>
      <c r="L7" s="21"/>
      <c r="M7" s="21"/>
      <c r="N7" s="23">
        <f t="shared" ref="N7:N27" si="0">G7+I7</f>
        <v>20000</v>
      </c>
    </row>
    <row r="8" spans="1:14" x14ac:dyDescent="0.25">
      <c r="A8" s="27"/>
      <c r="B8" s="25" t="s">
        <v>227</v>
      </c>
      <c r="C8" s="26" t="s">
        <v>32</v>
      </c>
      <c r="D8" s="19">
        <v>41864</v>
      </c>
      <c r="E8" s="19">
        <v>41865</v>
      </c>
      <c r="F8" s="20">
        <v>50354</v>
      </c>
      <c r="G8" s="21">
        <v>30240</v>
      </c>
      <c r="H8" s="22"/>
      <c r="I8" s="21"/>
      <c r="J8" s="30"/>
      <c r="K8" s="30">
        <v>30240</v>
      </c>
      <c r="L8" s="30"/>
      <c r="M8" s="30"/>
      <c r="N8" s="23">
        <f t="shared" si="0"/>
        <v>30240</v>
      </c>
    </row>
    <row r="9" spans="1:14" x14ac:dyDescent="0.25">
      <c r="A9" s="27"/>
      <c r="B9" s="25" t="s">
        <v>228</v>
      </c>
      <c r="C9" s="26" t="s">
        <v>32</v>
      </c>
      <c r="D9" s="19">
        <v>41865</v>
      </c>
      <c r="E9" s="19">
        <v>41866</v>
      </c>
      <c r="F9" s="20">
        <v>50355</v>
      </c>
      <c r="G9" s="21">
        <v>23436</v>
      </c>
      <c r="H9" s="22"/>
      <c r="I9" s="21"/>
      <c r="J9" s="30"/>
      <c r="K9" s="30">
        <v>23436</v>
      </c>
      <c r="L9" s="30"/>
      <c r="M9" s="30"/>
      <c r="N9" s="23">
        <f t="shared" si="0"/>
        <v>23436</v>
      </c>
    </row>
    <row r="10" spans="1:14" x14ac:dyDescent="0.25">
      <c r="A10" s="27"/>
      <c r="B10" s="28" t="s">
        <v>229</v>
      </c>
      <c r="C10" s="31" t="s">
        <v>226</v>
      </c>
      <c r="D10" s="19">
        <v>41862</v>
      </c>
      <c r="E10" s="19">
        <v>41865</v>
      </c>
      <c r="F10" s="20">
        <v>50356</v>
      </c>
      <c r="G10" s="21">
        <v>51000</v>
      </c>
      <c r="H10" s="22"/>
      <c r="I10" s="22"/>
      <c r="J10" s="22"/>
      <c r="K10" s="21">
        <v>51000</v>
      </c>
      <c r="L10" s="21"/>
      <c r="M10" s="21"/>
      <c r="N10" s="23">
        <f t="shared" si="0"/>
        <v>51000</v>
      </c>
    </row>
    <row r="11" spans="1:14" x14ac:dyDescent="0.25">
      <c r="A11" s="27"/>
      <c r="B11" s="32" t="s">
        <v>203</v>
      </c>
      <c r="C11" s="24" t="s">
        <v>204</v>
      </c>
      <c r="D11" s="19">
        <v>41864</v>
      </c>
      <c r="E11" s="19">
        <v>41865</v>
      </c>
      <c r="F11" s="33">
        <v>50357</v>
      </c>
      <c r="G11" s="21">
        <v>20500</v>
      </c>
      <c r="H11" s="22"/>
      <c r="I11" s="22"/>
      <c r="J11" s="22"/>
      <c r="K11" s="21">
        <v>20500</v>
      </c>
      <c r="L11" s="21"/>
      <c r="M11" s="21"/>
      <c r="N11" s="23">
        <f t="shared" si="0"/>
        <v>20500</v>
      </c>
    </row>
    <row r="12" spans="1:14" x14ac:dyDescent="0.25">
      <c r="A12" s="27"/>
      <c r="B12" s="32" t="s">
        <v>70</v>
      </c>
      <c r="C12" s="1" t="s">
        <v>57</v>
      </c>
      <c r="D12" s="19"/>
      <c r="E12" s="19"/>
      <c r="F12" s="34">
        <v>50358</v>
      </c>
      <c r="G12" s="21"/>
      <c r="H12" s="22" t="s">
        <v>47</v>
      </c>
      <c r="I12" s="22">
        <v>2800</v>
      </c>
      <c r="J12" s="22">
        <v>2800</v>
      </c>
      <c r="K12" s="21"/>
      <c r="L12" s="21"/>
      <c r="M12" s="21"/>
      <c r="N12" s="23">
        <f t="shared" si="0"/>
        <v>2800</v>
      </c>
    </row>
    <row r="13" spans="1:14" x14ac:dyDescent="0.25">
      <c r="A13" s="27"/>
      <c r="B13" s="32"/>
      <c r="C13" s="24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>G15+I15</f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 x14ac:dyDescent="0.25">
      <c r="A17" s="27"/>
      <c r="B17" s="35"/>
      <c r="C17" s="36"/>
      <c r="D17" s="19"/>
      <c r="E17" s="19"/>
      <c r="F17" s="33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37"/>
      <c r="B18" s="38"/>
      <c r="C18" s="39"/>
      <c r="D18" s="19"/>
      <c r="E18" s="19"/>
      <c r="F18" s="34"/>
      <c r="G18" s="22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>G19+I19</f>
        <v>0</v>
      </c>
    </row>
    <row r="20" spans="1:14" x14ac:dyDescent="0.25">
      <c r="A20" s="37"/>
      <c r="B20" s="5"/>
      <c r="C20" s="19"/>
      <c r="D20" s="19"/>
      <c r="E20" s="19"/>
      <c r="F20" s="34"/>
      <c r="G20" s="21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 t="shared" si="0"/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22"/>
      <c r="J28" s="22"/>
      <c r="K28" s="21"/>
      <c r="L28" s="21"/>
      <c r="M28" s="21"/>
      <c r="N28" s="23">
        <f>SUM(N6:N27)</f>
        <v>206296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203496</v>
      </c>
      <c r="H29" s="43"/>
      <c r="I29" s="44">
        <f>SUM(I6:I28)</f>
        <v>2800</v>
      </c>
      <c r="J29" s="44">
        <f>SUM(J6:J28)</f>
        <v>61120</v>
      </c>
      <c r="K29" s="44">
        <f>SUM(K6:K28)</f>
        <v>145176</v>
      </c>
      <c r="L29" s="44">
        <f>SUM(L6:L28)</f>
        <v>0</v>
      </c>
      <c r="M29" s="44">
        <f>SUM(M6:M28)</f>
        <v>0</v>
      </c>
      <c r="N29" s="23">
        <f t="shared" ref="N29" si="1">G29+I29</f>
        <v>206296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/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100</v>
      </c>
      <c r="D33" s="1"/>
      <c r="E33" s="1"/>
      <c r="F33" s="88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f>C33*E32</f>
        <v>54000</v>
      </c>
      <c r="D34" s="1"/>
      <c r="E34" s="1"/>
      <c r="F34" s="88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7120</v>
      </c>
      <c r="D35" s="1"/>
      <c r="E35" s="1"/>
      <c r="F35" s="88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61120</v>
      </c>
      <c r="D36" s="1"/>
      <c r="E36" s="1"/>
      <c r="F36" s="88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mergeCells count="18"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  <mergeCell ref="B3:C3"/>
    <mergeCell ref="D3:G3"/>
    <mergeCell ref="H4:I4"/>
    <mergeCell ref="A29:B29"/>
    <mergeCell ref="A31:B31"/>
    <mergeCell ref="E31:F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19" workbookViewId="0">
      <selection activeCell="G13" sqref="G13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28</v>
      </c>
      <c r="E3" s="126"/>
      <c r="F3" s="126"/>
      <c r="G3" s="127"/>
      <c r="H3" s="5"/>
      <c r="I3" s="1"/>
      <c r="J3" s="11"/>
      <c r="K3" s="12" t="s">
        <v>4</v>
      </c>
      <c r="L3" s="13">
        <v>41864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216</v>
      </c>
      <c r="C6" s="19" t="s">
        <v>20</v>
      </c>
      <c r="D6" s="19">
        <v>41862</v>
      </c>
      <c r="E6" s="19">
        <v>41864</v>
      </c>
      <c r="F6" s="20">
        <v>50343</v>
      </c>
      <c r="G6" s="21">
        <v>68000</v>
      </c>
      <c r="H6" s="22"/>
      <c r="I6" s="22"/>
      <c r="J6" s="22"/>
      <c r="K6" s="21"/>
      <c r="L6" s="21">
        <v>68000</v>
      </c>
      <c r="M6" s="21"/>
      <c r="N6" s="23">
        <f>G6+I6</f>
        <v>68000</v>
      </c>
    </row>
    <row r="7" spans="1:14" x14ac:dyDescent="0.25">
      <c r="A7" s="27"/>
      <c r="B7" s="28" t="s">
        <v>217</v>
      </c>
      <c r="C7" s="29" t="s">
        <v>38</v>
      </c>
      <c r="D7" s="19">
        <v>41863</v>
      </c>
      <c r="E7" s="19">
        <v>41864</v>
      </c>
      <c r="F7" s="20">
        <v>50344</v>
      </c>
      <c r="G7" s="21"/>
      <c r="H7" s="22" t="s">
        <v>218</v>
      </c>
      <c r="I7" s="22">
        <v>8100</v>
      </c>
      <c r="J7" s="22">
        <v>8100</v>
      </c>
      <c r="K7" s="21"/>
      <c r="L7" s="21"/>
      <c r="M7" s="21"/>
      <c r="N7" s="23">
        <f t="shared" ref="N7:N27" si="0">G7+I7</f>
        <v>8100</v>
      </c>
    </row>
    <row r="8" spans="1:14" x14ac:dyDescent="0.25">
      <c r="A8" s="27"/>
      <c r="B8" s="25" t="s">
        <v>219</v>
      </c>
      <c r="C8" s="26" t="s">
        <v>20</v>
      </c>
      <c r="D8" s="19">
        <v>41863</v>
      </c>
      <c r="E8" s="19">
        <v>41864</v>
      </c>
      <c r="F8" s="20">
        <v>50345</v>
      </c>
      <c r="G8" s="21">
        <v>20500</v>
      </c>
      <c r="H8" s="22"/>
      <c r="I8" s="21"/>
      <c r="J8" s="30"/>
      <c r="K8" s="30">
        <v>20500</v>
      </c>
      <c r="L8" s="30"/>
      <c r="M8" s="30"/>
      <c r="N8" s="23">
        <f t="shared" si="0"/>
        <v>20500</v>
      </c>
    </row>
    <row r="9" spans="1:14" x14ac:dyDescent="0.25">
      <c r="A9" s="27"/>
      <c r="B9" s="25" t="s">
        <v>220</v>
      </c>
      <c r="C9" s="26" t="s">
        <v>20</v>
      </c>
      <c r="D9" s="19">
        <v>41863</v>
      </c>
      <c r="E9" s="19">
        <v>41864</v>
      </c>
      <c r="F9" s="20">
        <v>50346</v>
      </c>
      <c r="G9" s="21">
        <v>17000</v>
      </c>
      <c r="H9" s="22"/>
      <c r="I9" s="21"/>
      <c r="J9" s="30">
        <v>17000</v>
      </c>
      <c r="K9" s="30"/>
      <c r="L9" s="30"/>
      <c r="M9" s="30"/>
      <c r="N9" s="23">
        <f t="shared" si="0"/>
        <v>17000</v>
      </c>
    </row>
    <row r="10" spans="1:14" x14ac:dyDescent="0.25">
      <c r="A10" s="27"/>
      <c r="B10" s="28" t="s">
        <v>153</v>
      </c>
      <c r="C10" s="31" t="s">
        <v>221</v>
      </c>
      <c r="D10" s="19">
        <v>41858</v>
      </c>
      <c r="E10" s="19">
        <v>41860</v>
      </c>
      <c r="F10" s="20">
        <v>50347</v>
      </c>
      <c r="G10" s="21">
        <v>69552</v>
      </c>
      <c r="H10" s="22"/>
      <c r="I10" s="22"/>
      <c r="J10" s="22"/>
      <c r="K10" s="21"/>
      <c r="L10" s="21">
        <v>69552</v>
      </c>
      <c r="M10" s="21"/>
      <c r="N10" s="23">
        <f t="shared" si="0"/>
        <v>69552</v>
      </c>
    </row>
    <row r="11" spans="1:14" x14ac:dyDescent="0.25">
      <c r="A11" s="27"/>
      <c r="B11" s="32" t="s">
        <v>222</v>
      </c>
      <c r="C11" s="24" t="s">
        <v>221</v>
      </c>
      <c r="D11" s="19">
        <v>41860</v>
      </c>
      <c r="E11" s="19">
        <v>41863</v>
      </c>
      <c r="F11" s="33">
        <v>50348</v>
      </c>
      <c r="G11" s="21">
        <v>59940</v>
      </c>
      <c r="H11" s="22"/>
      <c r="I11" s="22"/>
      <c r="J11" s="22"/>
      <c r="K11" s="21"/>
      <c r="L11" s="21">
        <v>59940</v>
      </c>
      <c r="M11" s="21"/>
      <c r="N11" s="23">
        <f t="shared" si="0"/>
        <v>59940</v>
      </c>
    </row>
    <row r="12" spans="1:14" x14ac:dyDescent="0.25">
      <c r="A12" s="27"/>
      <c r="B12" s="32" t="s">
        <v>223</v>
      </c>
      <c r="C12" s="1" t="s">
        <v>20</v>
      </c>
      <c r="D12" s="19">
        <v>41863</v>
      </c>
      <c r="E12" s="19">
        <v>41864</v>
      </c>
      <c r="F12" s="34">
        <v>50349</v>
      </c>
      <c r="G12" s="21">
        <v>20500</v>
      </c>
      <c r="H12" s="22"/>
      <c r="I12" s="22"/>
      <c r="J12" s="22">
        <v>20500</v>
      </c>
      <c r="K12" s="21"/>
      <c r="L12" s="21"/>
      <c r="M12" s="21"/>
      <c r="N12" s="23">
        <f t="shared" si="0"/>
        <v>20500</v>
      </c>
    </row>
    <row r="13" spans="1:14" x14ac:dyDescent="0.25">
      <c r="A13" s="27"/>
      <c r="B13" s="32" t="s">
        <v>223</v>
      </c>
      <c r="C13" s="24" t="s">
        <v>20</v>
      </c>
      <c r="D13" s="19">
        <v>41864</v>
      </c>
      <c r="E13" s="19">
        <v>41865</v>
      </c>
      <c r="F13" s="34">
        <v>50350</v>
      </c>
      <c r="G13" s="21">
        <v>20500</v>
      </c>
      <c r="H13" s="22"/>
      <c r="I13" s="22"/>
      <c r="J13" s="22">
        <v>20500</v>
      </c>
      <c r="K13" s="21"/>
      <c r="L13" s="21"/>
      <c r="M13" s="21"/>
      <c r="N13" s="23">
        <f t="shared" si="0"/>
        <v>20500</v>
      </c>
    </row>
    <row r="14" spans="1:14" x14ac:dyDescent="0.25">
      <c r="A14" s="27"/>
      <c r="B14" s="32" t="s">
        <v>224</v>
      </c>
      <c r="C14" s="1" t="s">
        <v>38</v>
      </c>
      <c r="D14" s="19"/>
      <c r="E14" s="19"/>
      <c r="F14" s="34">
        <v>50351</v>
      </c>
      <c r="G14" s="21"/>
      <c r="H14" s="22" t="s">
        <v>47</v>
      </c>
      <c r="I14" s="22">
        <v>1000</v>
      </c>
      <c r="J14" s="22">
        <v>1000</v>
      </c>
      <c r="K14" s="21"/>
      <c r="L14" s="21"/>
      <c r="M14" s="21"/>
      <c r="N14" s="23">
        <f t="shared" si="0"/>
        <v>1000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>G15+I15</f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 x14ac:dyDescent="0.25">
      <c r="A17" s="27"/>
      <c r="B17" s="35"/>
      <c r="C17" s="36"/>
      <c r="D17" s="19"/>
      <c r="E17" s="19"/>
      <c r="F17" s="33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37"/>
      <c r="B18" s="38"/>
      <c r="C18" s="39"/>
      <c r="D18" s="19"/>
      <c r="E18" s="19"/>
      <c r="F18" s="34"/>
      <c r="G18" s="22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>G19+I19</f>
        <v>0</v>
      </c>
    </row>
    <row r="20" spans="1:14" x14ac:dyDescent="0.25">
      <c r="A20" s="37"/>
      <c r="B20" s="5"/>
      <c r="C20" s="19"/>
      <c r="D20" s="19"/>
      <c r="E20" s="19"/>
      <c r="F20" s="34"/>
      <c r="G20" s="21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 t="shared" si="0"/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22"/>
      <c r="J28" s="22"/>
      <c r="K28" s="21"/>
      <c r="L28" s="21"/>
      <c r="M28" s="21"/>
      <c r="N28" s="23">
        <f>SUM(N6:N27)</f>
        <v>285092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275992</v>
      </c>
      <c r="H29" s="43"/>
      <c r="I29" s="44">
        <f>SUM(I6:I28)</f>
        <v>9100</v>
      </c>
      <c r="J29" s="44">
        <f>SUM(J6:J28)</f>
        <v>67100</v>
      </c>
      <c r="K29" s="44">
        <f>SUM(K6:K28)</f>
        <v>20500</v>
      </c>
      <c r="L29" s="44">
        <f>SUM(L6:L28)</f>
        <v>197492</v>
      </c>
      <c r="M29" s="44">
        <f>SUM(M6:M28)</f>
        <v>0</v>
      </c>
      <c r="N29" s="23">
        <f t="shared" ref="N29" si="1">G29+I29</f>
        <v>285092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/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0</v>
      </c>
      <c r="D33" s="1"/>
      <c r="E33" s="1"/>
      <c r="F33" s="87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v>0</v>
      </c>
      <c r="D34" s="1"/>
      <c r="E34" s="1"/>
      <c r="F34" s="87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67100</v>
      </c>
      <c r="D35" s="1"/>
      <c r="E35" s="1"/>
      <c r="F35" s="87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67100</v>
      </c>
      <c r="D36" s="1"/>
      <c r="E36" s="1"/>
      <c r="F36" s="87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mergeCells count="18">
    <mergeCell ref="B3:C3"/>
    <mergeCell ref="D3:G3"/>
    <mergeCell ref="H4:I4"/>
    <mergeCell ref="A29:B29"/>
    <mergeCell ref="A31:B31"/>
    <mergeCell ref="E31:F31"/>
    <mergeCell ref="G31:N31"/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B8" sqref="B8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85</v>
      </c>
      <c r="E3" s="126"/>
      <c r="F3" s="126"/>
      <c r="G3" s="127"/>
      <c r="H3" s="5"/>
      <c r="I3" s="1"/>
      <c r="J3" s="11"/>
      <c r="K3" s="12" t="s">
        <v>4</v>
      </c>
      <c r="L3" s="13">
        <v>41863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210</v>
      </c>
      <c r="C6" s="19" t="s">
        <v>211</v>
      </c>
      <c r="D6" s="19">
        <v>41863</v>
      </c>
      <c r="E6" s="19">
        <v>41864</v>
      </c>
      <c r="F6" s="20">
        <v>50338</v>
      </c>
      <c r="G6" s="21">
        <v>37000</v>
      </c>
      <c r="H6" s="22"/>
      <c r="I6" s="22"/>
      <c r="J6" s="22"/>
      <c r="K6" s="21">
        <v>37000</v>
      </c>
      <c r="L6" s="21"/>
      <c r="M6" s="21"/>
      <c r="N6" s="23">
        <f>G6+I6</f>
        <v>37000</v>
      </c>
    </row>
    <row r="7" spans="1:14" x14ac:dyDescent="0.25">
      <c r="A7" s="27"/>
      <c r="B7" s="28" t="s">
        <v>212</v>
      </c>
      <c r="C7" s="29" t="s">
        <v>213</v>
      </c>
      <c r="D7" s="19">
        <v>41863</v>
      </c>
      <c r="E7" s="19">
        <v>41865</v>
      </c>
      <c r="F7" s="20">
        <v>50339</v>
      </c>
      <c r="G7" s="21">
        <v>41000</v>
      </c>
      <c r="H7" s="22"/>
      <c r="I7" s="22"/>
      <c r="J7" s="22">
        <v>41000</v>
      </c>
      <c r="K7" s="21"/>
      <c r="L7" s="21"/>
      <c r="M7" s="21"/>
      <c r="N7" s="23">
        <f t="shared" ref="N7:N27" si="0">G7+I7</f>
        <v>41000</v>
      </c>
    </row>
    <row r="8" spans="1:14" x14ac:dyDescent="0.25">
      <c r="A8" s="27"/>
      <c r="B8" s="25" t="s">
        <v>214</v>
      </c>
      <c r="C8" s="26" t="s">
        <v>215</v>
      </c>
      <c r="D8" s="19">
        <v>41863</v>
      </c>
      <c r="E8" s="19">
        <v>41864</v>
      </c>
      <c r="F8" s="20">
        <v>50340</v>
      </c>
      <c r="G8" s="21">
        <v>20000</v>
      </c>
      <c r="H8" s="22"/>
      <c r="I8" s="21"/>
      <c r="J8" s="30"/>
      <c r="K8" s="30">
        <v>20000</v>
      </c>
      <c r="L8" s="30"/>
      <c r="M8" s="30"/>
      <c r="N8" s="23">
        <f t="shared" si="0"/>
        <v>20000</v>
      </c>
    </row>
    <row r="9" spans="1:14" x14ac:dyDescent="0.25">
      <c r="A9" s="27"/>
      <c r="B9" s="25" t="s">
        <v>203</v>
      </c>
      <c r="C9" s="26" t="s">
        <v>204</v>
      </c>
      <c r="D9" s="19">
        <v>41863</v>
      </c>
      <c r="E9" s="19">
        <v>41864</v>
      </c>
      <c r="F9" s="20">
        <v>50341</v>
      </c>
      <c r="G9" s="21">
        <v>20500</v>
      </c>
      <c r="H9" s="22"/>
      <c r="I9" s="21"/>
      <c r="J9" s="30"/>
      <c r="K9" s="30">
        <v>20500</v>
      </c>
      <c r="L9" s="30"/>
      <c r="M9" s="30"/>
      <c r="N9" s="23">
        <f t="shared" si="0"/>
        <v>20500</v>
      </c>
    </row>
    <row r="10" spans="1:14" x14ac:dyDescent="0.25">
      <c r="A10" s="27"/>
      <c r="B10" s="28" t="s">
        <v>70</v>
      </c>
      <c r="C10" s="31" t="s">
        <v>57</v>
      </c>
      <c r="D10" s="19"/>
      <c r="E10" s="19"/>
      <c r="F10" s="20">
        <v>50342</v>
      </c>
      <c r="G10" s="21"/>
      <c r="H10" s="22" t="s">
        <v>47</v>
      </c>
      <c r="I10" s="22">
        <v>1800</v>
      </c>
      <c r="J10" s="22">
        <v>1800</v>
      </c>
      <c r="K10" s="21"/>
      <c r="L10" s="21"/>
      <c r="M10" s="21"/>
      <c r="N10" s="23">
        <f t="shared" si="0"/>
        <v>1800</v>
      </c>
    </row>
    <row r="11" spans="1:14" x14ac:dyDescent="0.25">
      <c r="A11" s="27"/>
      <c r="B11" s="32"/>
      <c r="C11" s="24"/>
      <c r="D11" s="19"/>
      <c r="E11" s="19"/>
      <c r="F11" s="33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>G15+I15</f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 x14ac:dyDescent="0.25">
      <c r="A17" s="27"/>
      <c r="B17" s="35"/>
      <c r="C17" s="36"/>
      <c r="D17" s="19"/>
      <c r="E17" s="19"/>
      <c r="F17" s="33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37"/>
      <c r="B18" s="38"/>
      <c r="C18" s="39"/>
      <c r="D18" s="19"/>
      <c r="E18" s="19"/>
      <c r="F18" s="34"/>
      <c r="G18" s="22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>G19+I19</f>
        <v>0</v>
      </c>
    </row>
    <row r="20" spans="1:14" x14ac:dyDescent="0.25">
      <c r="A20" s="37"/>
      <c r="B20" s="5"/>
      <c r="C20" s="19"/>
      <c r="D20" s="19"/>
      <c r="E20" s="19"/>
      <c r="F20" s="34"/>
      <c r="G20" s="21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 t="shared" si="0"/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22"/>
      <c r="J28" s="22"/>
      <c r="K28" s="21"/>
      <c r="L28" s="21"/>
      <c r="M28" s="21"/>
      <c r="N28" s="23">
        <f>SUM(N6:N27)</f>
        <v>120300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118500</v>
      </c>
      <c r="H29" s="43"/>
      <c r="I29" s="44">
        <f>SUM(I6:I28)</f>
        <v>1800</v>
      </c>
      <c r="J29" s="44">
        <f>SUM(J6:J28)</f>
        <v>42800</v>
      </c>
      <c r="K29" s="44">
        <f>SUM(K6:K28)</f>
        <v>77500</v>
      </c>
      <c r="L29" s="44">
        <f>SUM(L6:L28)</f>
        <v>0</v>
      </c>
      <c r="M29" s="44">
        <f>SUM(M6:M28)</f>
        <v>0</v>
      </c>
      <c r="N29" s="23">
        <f t="shared" ref="N29" si="1">G29+I29</f>
        <v>120300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/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0</v>
      </c>
      <c r="D33" s="1"/>
      <c r="E33" s="1"/>
      <c r="F33" s="86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v>0</v>
      </c>
      <c r="D34" s="1"/>
      <c r="E34" s="1"/>
      <c r="F34" s="86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42800</v>
      </c>
      <c r="D35" s="1"/>
      <c r="E35" s="1"/>
      <c r="F35" s="86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42800</v>
      </c>
      <c r="D36" s="1"/>
      <c r="E36" s="1"/>
      <c r="F36" s="86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mergeCells count="18"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  <mergeCell ref="B3:C3"/>
    <mergeCell ref="D3:G3"/>
    <mergeCell ref="H4:I4"/>
    <mergeCell ref="A29:B29"/>
    <mergeCell ref="A31:B31"/>
    <mergeCell ref="E31:F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9" workbookViewId="0">
      <selection activeCell="N42" sqref="N42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48</v>
      </c>
      <c r="E3" s="126"/>
      <c r="F3" s="126"/>
      <c r="G3" s="127"/>
      <c r="H3" s="5"/>
      <c r="I3" s="1"/>
      <c r="J3" s="11"/>
      <c r="K3" s="12" t="s">
        <v>4</v>
      </c>
      <c r="L3" s="13">
        <v>41881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469</v>
      </c>
      <c r="C6" s="19" t="s">
        <v>181</v>
      </c>
      <c r="D6" s="19">
        <v>41879</v>
      </c>
      <c r="E6" s="19">
        <v>41881</v>
      </c>
      <c r="F6" s="20">
        <v>50572</v>
      </c>
      <c r="G6" s="21">
        <v>37584</v>
      </c>
      <c r="H6" s="22"/>
      <c r="I6" s="92"/>
      <c r="J6" s="21"/>
      <c r="K6" s="21">
        <v>37584</v>
      </c>
      <c r="L6" s="21"/>
      <c r="M6" s="21"/>
      <c r="N6" s="23">
        <f>G6+I6</f>
        <v>37584</v>
      </c>
    </row>
    <row r="7" spans="1:14" x14ac:dyDescent="0.25">
      <c r="A7" s="27"/>
      <c r="B7" s="18" t="s">
        <v>470</v>
      </c>
      <c r="C7" s="19" t="s">
        <v>74</v>
      </c>
      <c r="D7" s="19">
        <v>41879</v>
      </c>
      <c r="E7" s="19">
        <v>41881</v>
      </c>
      <c r="F7" s="20">
        <v>50574</v>
      </c>
      <c r="G7" s="21">
        <v>57456</v>
      </c>
      <c r="H7" s="22"/>
      <c r="I7" s="92"/>
      <c r="J7" s="21"/>
      <c r="K7" s="21">
        <v>57456</v>
      </c>
      <c r="L7" s="21"/>
      <c r="M7" s="21"/>
      <c r="N7" s="23">
        <f t="shared" ref="N7:N28" si="0">G7+I7</f>
        <v>57456</v>
      </c>
    </row>
    <row r="8" spans="1:14" x14ac:dyDescent="0.25">
      <c r="A8" s="27"/>
      <c r="B8" s="18" t="s">
        <v>471</v>
      </c>
      <c r="C8" s="19" t="s">
        <v>57</v>
      </c>
      <c r="D8" s="19">
        <v>41881</v>
      </c>
      <c r="E8" s="19">
        <v>41882</v>
      </c>
      <c r="F8" s="20">
        <v>50575</v>
      </c>
      <c r="G8" s="21">
        <v>283500</v>
      </c>
      <c r="H8" s="22"/>
      <c r="I8" s="92"/>
      <c r="J8" s="21"/>
      <c r="K8" s="21">
        <v>153500</v>
      </c>
      <c r="L8" s="21"/>
      <c r="M8" s="21">
        <v>130000</v>
      </c>
      <c r="N8" s="23">
        <f t="shared" si="0"/>
        <v>283500</v>
      </c>
    </row>
    <row r="9" spans="1:14" x14ac:dyDescent="0.25">
      <c r="A9" s="27"/>
      <c r="B9" s="28" t="s">
        <v>473</v>
      </c>
      <c r="C9" s="29" t="s">
        <v>57</v>
      </c>
      <c r="D9" s="19">
        <v>41880</v>
      </c>
      <c r="E9" s="19">
        <v>41881</v>
      </c>
      <c r="F9" s="20">
        <v>50576</v>
      </c>
      <c r="G9" s="21">
        <v>30240</v>
      </c>
      <c r="H9" s="22"/>
      <c r="I9" s="30"/>
      <c r="J9" s="21"/>
      <c r="K9" s="21">
        <v>30240</v>
      </c>
      <c r="L9" s="21"/>
      <c r="M9" s="21"/>
      <c r="N9" s="23">
        <f t="shared" si="0"/>
        <v>30240</v>
      </c>
    </row>
    <row r="10" spans="1:14" x14ac:dyDescent="0.25">
      <c r="A10" s="27"/>
      <c r="B10" s="25" t="s">
        <v>474</v>
      </c>
      <c r="C10" s="26" t="s">
        <v>57</v>
      </c>
      <c r="D10" s="19">
        <v>41881</v>
      </c>
      <c r="E10" s="19">
        <v>41882</v>
      </c>
      <c r="F10" s="20">
        <v>50577</v>
      </c>
      <c r="G10" s="21">
        <v>38340</v>
      </c>
      <c r="H10" s="22"/>
      <c r="I10" s="30"/>
      <c r="J10" s="21">
        <v>38340</v>
      </c>
      <c r="K10" s="21"/>
      <c r="L10" s="21"/>
      <c r="M10" s="21"/>
      <c r="N10" s="23">
        <f t="shared" si="0"/>
        <v>38340</v>
      </c>
    </row>
    <row r="11" spans="1:14" x14ac:dyDescent="0.25">
      <c r="A11" s="27"/>
      <c r="B11" s="28" t="s">
        <v>475</v>
      </c>
      <c r="C11" s="31" t="s">
        <v>54</v>
      </c>
      <c r="D11" s="19" t="s">
        <v>476</v>
      </c>
      <c r="E11" s="19">
        <v>41882</v>
      </c>
      <c r="F11" s="20">
        <v>50578</v>
      </c>
      <c r="G11" s="21">
        <v>78300</v>
      </c>
      <c r="H11" s="22"/>
      <c r="I11" s="92"/>
      <c r="J11" s="21">
        <v>36300</v>
      </c>
      <c r="K11" s="21"/>
      <c r="L11" s="21"/>
      <c r="M11" s="21">
        <v>42000</v>
      </c>
      <c r="N11" s="23">
        <f t="shared" si="0"/>
        <v>78300</v>
      </c>
    </row>
    <row r="12" spans="1:14" x14ac:dyDescent="0.25">
      <c r="A12" s="27"/>
      <c r="B12" s="32" t="s">
        <v>477</v>
      </c>
      <c r="C12" s="1" t="s">
        <v>57</v>
      </c>
      <c r="D12" s="19">
        <v>41881</v>
      </c>
      <c r="E12" s="19">
        <v>41882</v>
      </c>
      <c r="F12" s="34">
        <v>50579</v>
      </c>
      <c r="G12" s="21">
        <v>137160</v>
      </c>
      <c r="H12" s="22"/>
      <c r="I12" s="92"/>
      <c r="J12" s="21">
        <v>6134.4</v>
      </c>
      <c r="K12" s="21"/>
      <c r="L12" s="21"/>
      <c r="M12" s="21">
        <v>131025.60000000001</v>
      </c>
      <c r="N12" s="23">
        <f t="shared" si="0"/>
        <v>137160</v>
      </c>
    </row>
    <row r="13" spans="1:14" x14ac:dyDescent="0.25">
      <c r="A13" s="27"/>
      <c r="B13" s="32" t="s">
        <v>135</v>
      </c>
      <c r="C13" s="24" t="s">
        <v>47</v>
      </c>
      <c r="D13" s="19"/>
      <c r="E13" s="19"/>
      <c r="F13" s="33">
        <v>50580</v>
      </c>
      <c r="G13" s="21"/>
      <c r="H13" s="22"/>
      <c r="I13" s="92">
        <v>2800</v>
      </c>
      <c r="J13" s="21">
        <v>2800</v>
      </c>
      <c r="K13" s="21"/>
      <c r="L13" s="21"/>
      <c r="M13" s="21"/>
      <c r="N13" s="23">
        <f t="shared" si="0"/>
        <v>2800</v>
      </c>
    </row>
    <row r="14" spans="1:14" x14ac:dyDescent="0.25">
      <c r="A14" s="27"/>
      <c r="B14" s="32" t="s">
        <v>478</v>
      </c>
      <c r="C14" s="24" t="s">
        <v>57</v>
      </c>
      <c r="D14" s="19">
        <v>41881</v>
      </c>
      <c r="E14" s="19">
        <v>41882</v>
      </c>
      <c r="F14" s="34">
        <v>50581</v>
      </c>
      <c r="G14" s="21">
        <v>60480</v>
      </c>
      <c r="H14" s="22"/>
      <c r="I14" s="92"/>
      <c r="J14" s="21"/>
      <c r="K14" s="21">
        <v>30240</v>
      </c>
      <c r="L14" s="21"/>
      <c r="M14" s="21">
        <v>30240</v>
      </c>
      <c r="N14" s="23">
        <f t="shared" si="0"/>
        <v>60480</v>
      </c>
    </row>
    <row r="15" spans="1:14" x14ac:dyDescent="0.25">
      <c r="A15" s="27"/>
      <c r="B15" s="32" t="s">
        <v>479</v>
      </c>
      <c r="C15" s="1" t="s">
        <v>57</v>
      </c>
      <c r="D15" s="19">
        <v>41881</v>
      </c>
      <c r="E15" s="19">
        <v>41882</v>
      </c>
      <c r="F15" s="34">
        <v>50582</v>
      </c>
      <c r="G15" s="21">
        <v>38340</v>
      </c>
      <c r="H15" s="22"/>
      <c r="I15" s="92"/>
      <c r="J15" s="21"/>
      <c r="K15" s="21">
        <v>18340</v>
      </c>
      <c r="L15" s="21"/>
      <c r="M15" s="21">
        <v>20000</v>
      </c>
      <c r="N15" s="23">
        <f t="shared" si="0"/>
        <v>38340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2"/>
      <c r="C19" s="1"/>
      <c r="D19" s="19"/>
      <c r="E19" s="19"/>
      <c r="F19" s="34"/>
      <c r="G19" s="21"/>
      <c r="H19" s="22"/>
      <c r="I19" s="92"/>
      <c r="J19" s="21"/>
      <c r="K19" s="21"/>
      <c r="L19" s="21"/>
      <c r="M19" s="21"/>
      <c r="N19" s="23">
        <f t="shared" si="0"/>
        <v>0</v>
      </c>
    </row>
    <row r="20" spans="1:14" x14ac:dyDescent="0.25">
      <c r="A20" s="37"/>
      <c r="B20" s="32"/>
      <c r="C20" s="1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32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>G21+I21</f>
        <v>0</v>
      </c>
    </row>
    <row r="22" spans="1:14" x14ac:dyDescent="0.25">
      <c r="A22" s="37"/>
      <c r="B22" s="32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 t="shared" si="0"/>
        <v>0</v>
      </c>
    </row>
    <row r="23" spans="1:14" x14ac:dyDescent="0.25">
      <c r="A23" s="37"/>
      <c r="B23" s="32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32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32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32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92"/>
      <c r="J28" s="21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92"/>
      <c r="J29" s="21"/>
      <c r="K29" s="21"/>
      <c r="L29" s="21"/>
      <c r="M29" s="21"/>
      <c r="N29" s="23">
        <f>SUM(N6:N28)</f>
        <v>764200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761400</v>
      </c>
      <c r="H30" s="43"/>
      <c r="I30" s="44">
        <f>SUM(I6:I29)</f>
        <v>2800</v>
      </c>
      <c r="J30" s="44">
        <f>SUM(J6:J29)</f>
        <v>83574.399999999994</v>
      </c>
      <c r="K30" s="44">
        <f>SUM(K6:K29)</f>
        <v>327360</v>
      </c>
      <c r="L30" s="44">
        <f>SUM(L6:L29)</f>
        <v>0</v>
      </c>
      <c r="M30" s="44">
        <f>SUM(M6:M29)</f>
        <v>353265.6</v>
      </c>
      <c r="N30" s="23">
        <f t="shared" ref="N30" si="1">G30+I30</f>
        <v>764200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 t="s">
        <v>472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121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121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83575</v>
      </c>
      <c r="D36" s="1"/>
      <c r="E36" s="1"/>
      <c r="F36" s="121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83575</v>
      </c>
      <c r="D37" s="1"/>
      <c r="E37" s="1"/>
      <c r="F37" s="121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C34" sqref="C34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28</v>
      </c>
      <c r="E3" s="126"/>
      <c r="F3" s="126"/>
      <c r="G3" s="127"/>
      <c r="H3" s="5"/>
      <c r="I3" s="1"/>
      <c r="J3" s="11"/>
      <c r="K3" s="12" t="s">
        <v>4</v>
      </c>
      <c r="L3" s="13">
        <v>41863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205</v>
      </c>
      <c r="C6" s="19" t="s">
        <v>20</v>
      </c>
      <c r="D6" s="19">
        <v>41862</v>
      </c>
      <c r="E6" s="19">
        <v>41863</v>
      </c>
      <c r="F6" s="20">
        <v>50335</v>
      </c>
      <c r="G6" s="21">
        <v>17000</v>
      </c>
      <c r="H6" s="22"/>
      <c r="I6" s="22"/>
      <c r="J6" s="22">
        <v>17000</v>
      </c>
      <c r="K6" s="21"/>
      <c r="L6" s="21"/>
      <c r="M6" s="21"/>
      <c r="N6" s="23">
        <f>G6+I6</f>
        <v>17000</v>
      </c>
    </row>
    <row r="7" spans="1:14" x14ac:dyDescent="0.25">
      <c r="A7" s="27"/>
      <c r="B7" s="28" t="s">
        <v>206</v>
      </c>
      <c r="C7" s="29" t="s">
        <v>207</v>
      </c>
      <c r="D7" s="19">
        <v>41862</v>
      </c>
      <c r="E7" s="19">
        <v>41863</v>
      </c>
      <c r="F7" s="20">
        <v>50336</v>
      </c>
      <c r="G7" s="21">
        <v>21600</v>
      </c>
      <c r="H7" s="22"/>
      <c r="I7" s="22"/>
      <c r="J7" s="22"/>
      <c r="K7" s="21"/>
      <c r="L7" s="21"/>
      <c r="M7" s="21">
        <v>21600</v>
      </c>
      <c r="N7" s="23">
        <f t="shared" ref="N7:N27" si="0">G7+I7</f>
        <v>21600</v>
      </c>
    </row>
    <row r="8" spans="1:14" x14ac:dyDescent="0.25">
      <c r="A8" s="27"/>
      <c r="B8" s="25" t="s">
        <v>208</v>
      </c>
      <c r="C8" s="26" t="s">
        <v>38</v>
      </c>
      <c r="D8" s="19">
        <v>41862</v>
      </c>
      <c r="E8" s="19">
        <v>41863</v>
      </c>
      <c r="F8" s="20">
        <v>50337</v>
      </c>
      <c r="G8" s="21"/>
      <c r="H8" s="22" t="s">
        <v>209</v>
      </c>
      <c r="I8" s="21">
        <v>8100</v>
      </c>
      <c r="J8" s="30">
        <v>8100</v>
      </c>
      <c r="K8" s="30"/>
      <c r="L8" s="30"/>
      <c r="M8" s="30"/>
      <c r="N8" s="23">
        <f t="shared" si="0"/>
        <v>8100</v>
      </c>
    </row>
    <row r="9" spans="1:14" x14ac:dyDescent="0.25">
      <c r="A9" s="27"/>
      <c r="B9" s="25"/>
      <c r="C9" s="26"/>
      <c r="D9" s="19"/>
      <c r="E9" s="19"/>
      <c r="F9" s="20"/>
      <c r="G9" s="21"/>
      <c r="H9" s="22"/>
      <c r="I9" s="21"/>
      <c r="J9" s="30"/>
      <c r="K9" s="30"/>
      <c r="L9" s="30"/>
      <c r="M9" s="30"/>
      <c r="N9" s="23">
        <f t="shared" si="0"/>
        <v>0</v>
      </c>
    </row>
    <row r="10" spans="1:14" x14ac:dyDescent="0.25">
      <c r="A10" s="27"/>
      <c r="B10" s="28"/>
      <c r="C10" s="31"/>
      <c r="D10" s="19"/>
      <c r="E10" s="19"/>
      <c r="F10" s="20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27"/>
      <c r="B11" s="32"/>
      <c r="C11" s="24"/>
      <c r="D11" s="19"/>
      <c r="E11" s="19"/>
      <c r="F11" s="33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>G15+I15</f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 x14ac:dyDescent="0.25">
      <c r="A17" s="27"/>
      <c r="B17" s="35"/>
      <c r="C17" s="36"/>
      <c r="D17" s="19"/>
      <c r="E17" s="19"/>
      <c r="F17" s="33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37"/>
      <c r="B18" s="38"/>
      <c r="C18" s="39"/>
      <c r="D18" s="19"/>
      <c r="E18" s="19"/>
      <c r="F18" s="34"/>
      <c r="G18" s="22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>G19+I19</f>
        <v>0</v>
      </c>
    </row>
    <row r="20" spans="1:14" x14ac:dyDescent="0.25">
      <c r="A20" s="37"/>
      <c r="B20" s="5"/>
      <c r="C20" s="19"/>
      <c r="D20" s="19"/>
      <c r="E20" s="19"/>
      <c r="F20" s="34"/>
      <c r="G20" s="21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 t="shared" si="0"/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22"/>
      <c r="J28" s="22"/>
      <c r="K28" s="21"/>
      <c r="L28" s="21"/>
      <c r="M28" s="21"/>
      <c r="N28" s="23">
        <f>SUM(N6:N27)</f>
        <v>46700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38600</v>
      </c>
      <c r="H29" s="43"/>
      <c r="I29" s="44">
        <f>SUM(I6:I28)</f>
        <v>8100</v>
      </c>
      <c r="J29" s="44">
        <f>SUM(J6:J28)</f>
        <v>25100</v>
      </c>
      <c r="K29" s="44">
        <f>SUM(K6:K28)</f>
        <v>0</v>
      </c>
      <c r="L29" s="44">
        <f>SUM(L6:L28)</f>
        <v>0</v>
      </c>
      <c r="M29" s="44">
        <f>SUM(M6:M28)</f>
        <v>21600</v>
      </c>
      <c r="N29" s="23">
        <f t="shared" ref="N29" si="1">G29+I29</f>
        <v>46700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/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0</v>
      </c>
      <c r="D33" s="1"/>
      <c r="E33" s="1"/>
      <c r="F33" s="85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v>0</v>
      </c>
      <c r="D34" s="1"/>
      <c r="E34" s="1"/>
      <c r="F34" s="85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25100</v>
      </c>
      <c r="D35" s="1"/>
      <c r="E35" s="1"/>
      <c r="F35" s="85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25100</v>
      </c>
      <c r="D36" s="1"/>
      <c r="E36" s="1"/>
      <c r="F36" s="85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mergeCells count="18">
    <mergeCell ref="B3:C3"/>
    <mergeCell ref="D3:G3"/>
    <mergeCell ref="H4:I4"/>
    <mergeCell ref="A29:B29"/>
    <mergeCell ref="A31:B31"/>
    <mergeCell ref="E31:F31"/>
    <mergeCell ref="G31:N31"/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C34" sqref="C34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191</v>
      </c>
      <c r="E3" s="126"/>
      <c r="F3" s="126"/>
      <c r="G3" s="127"/>
      <c r="H3" s="5"/>
      <c r="I3" s="1"/>
      <c r="J3" s="11"/>
      <c r="K3" s="12" t="s">
        <v>4</v>
      </c>
      <c r="L3" s="13">
        <v>41862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192</v>
      </c>
      <c r="C6" s="19" t="s">
        <v>193</v>
      </c>
      <c r="D6" s="19">
        <v>41862</v>
      </c>
      <c r="E6" s="19">
        <v>41864</v>
      </c>
      <c r="F6" s="20">
        <v>50327</v>
      </c>
      <c r="G6" s="21">
        <v>49557.52</v>
      </c>
      <c r="H6" s="22"/>
      <c r="I6" s="22"/>
      <c r="J6" s="22">
        <v>49557.52</v>
      </c>
      <c r="K6" s="21"/>
      <c r="L6" s="21"/>
      <c r="M6" s="21"/>
      <c r="N6" s="23">
        <f>G6+I6</f>
        <v>49557.52</v>
      </c>
    </row>
    <row r="7" spans="1:14" x14ac:dyDescent="0.25">
      <c r="A7" s="27"/>
      <c r="B7" s="28" t="s">
        <v>192</v>
      </c>
      <c r="C7" s="29" t="s">
        <v>193</v>
      </c>
      <c r="D7" s="19">
        <v>41862</v>
      </c>
      <c r="E7" s="19">
        <v>41864</v>
      </c>
      <c r="F7" s="20">
        <v>50328</v>
      </c>
      <c r="G7" s="21">
        <v>49557.52</v>
      </c>
      <c r="H7" s="22"/>
      <c r="I7" s="22"/>
      <c r="J7" s="22">
        <v>49557.52</v>
      </c>
      <c r="K7" s="21"/>
      <c r="L7" s="21"/>
      <c r="M7" s="21"/>
      <c r="N7" s="23">
        <f t="shared" ref="N7:N27" si="0">G7+I7</f>
        <v>49557.52</v>
      </c>
    </row>
    <row r="8" spans="1:14" x14ac:dyDescent="0.25">
      <c r="A8" s="27"/>
      <c r="B8" s="25" t="s">
        <v>194</v>
      </c>
      <c r="C8" s="26" t="s">
        <v>195</v>
      </c>
      <c r="D8" s="19">
        <v>41862</v>
      </c>
      <c r="E8" s="19">
        <v>41863</v>
      </c>
      <c r="F8" s="20">
        <v>50329</v>
      </c>
      <c r="G8" s="21">
        <v>20000</v>
      </c>
      <c r="H8" s="22"/>
      <c r="I8" s="21"/>
      <c r="J8" s="30">
        <v>20000</v>
      </c>
      <c r="K8" s="30"/>
      <c r="L8" s="30"/>
      <c r="M8" s="30"/>
      <c r="N8" s="23">
        <f t="shared" si="0"/>
        <v>20000</v>
      </c>
    </row>
    <row r="9" spans="1:14" x14ac:dyDescent="0.25">
      <c r="A9" s="27"/>
      <c r="B9" s="25" t="s">
        <v>96</v>
      </c>
      <c r="C9" s="26" t="s">
        <v>196</v>
      </c>
      <c r="D9" s="19">
        <v>41862</v>
      </c>
      <c r="E9" s="19">
        <v>41865</v>
      </c>
      <c r="F9" s="20">
        <v>50330</v>
      </c>
      <c r="G9" s="21">
        <v>61500</v>
      </c>
      <c r="H9" s="22"/>
      <c r="I9" s="21"/>
      <c r="J9" s="30"/>
      <c r="K9" s="30">
        <v>61500</v>
      </c>
      <c r="L9" s="30"/>
      <c r="M9" s="30"/>
      <c r="N9" s="23">
        <f t="shared" si="0"/>
        <v>61500</v>
      </c>
    </row>
    <row r="10" spans="1:14" x14ac:dyDescent="0.25">
      <c r="A10" s="27"/>
      <c r="B10" s="28" t="s">
        <v>197</v>
      </c>
      <c r="C10" s="31" t="s">
        <v>198</v>
      </c>
      <c r="D10" s="19">
        <v>41862</v>
      </c>
      <c r="E10" s="19">
        <v>41863</v>
      </c>
      <c r="F10" s="20">
        <v>50331</v>
      </c>
      <c r="G10" s="21">
        <v>17000</v>
      </c>
      <c r="H10" s="22"/>
      <c r="I10" s="22"/>
      <c r="J10" s="22"/>
      <c r="K10" s="21">
        <v>17000</v>
      </c>
      <c r="L10" s="21"/>
      <c r="M10" s="21"/>
      <c r="N10" s="23">
        <f t="shared" si="0"/>
        <v>17000</v>
      </c>
    </row>
    <row r="11" spans="1:14" x14ac:dyDescent="0.25">
      <c r="A11" s="27"/>
      <c r="B11" s="32" t="s">
        <v>199</v>
      </c>
      <c r="C11" s="24" t="s">
        <v>200</v>
      </c>
      <c r="D11" s="19">
        <v>41862</v>
      </c>
      <c r="E11" s="19">
        <v>41863</v>
      </c>
      <c r="F11" s="33">
        <v>50332</v>
      </c>
      <c r="G11" s="21">
        <v>17000</v>
      </c>
      <c r="H11" s="22"/>
      <c r="I11" s="22"/>
      <c r="J11" s="22">
        <v>17000</v>
      </c>
      <c r="K11" s="21"/>
      <c r="L11" s="21"/>
      <c r="M11" s="21"/>
      <c r="N11" s="23">
        <f t="shared" si="0"/>
        <v>17000</v>
      </c>
    </row>
    <row r="12" spans="1:14" x14ac:dyDescent="0.25">
      <c r="A12" s="27"/>
      <c r="B12" s="32" t="s">
        <v>201</v>
      </c>
      <c r="C12" s="1" t="s">
        <v>202</v>
      </c>
      <c r="D12" s="19">
        <v>41862</v>
      </c>
      <c r="E12" s="19">
        <v>41864</v>
      </c>
      <c r="F12" s="34">
        <v>50333</v>
      </c>
      <c r="G12" s="21">
        <v>34000</v>
      </c>
      <c r="H12" s="22"/>
      <c r="I12" s="22"/>
      <c r="J12" s="22">
        <v>34000</v>
      </c>
      <c r="K12" s="21"/>
      <c r="L12" s="21"/>
      <c r="M12" s="21"/>
      <c r="N12" s="23">
        <f t="shared" si="0"/>
        <v>34000</v>
      </c>
    </row>
    <row r="13" spans="1:14" x14ac:dyDescent="0.25">
      <c r="A13" s="27"/>
      <c r="B13" s="32" t="s">
        <v>203</v>
      </c>
      <c r="C13" s="24" t="s">
        <v>204</v>
      </c>
      <c r="D13" s="19">
        <v>41862</v>
      </c>
      <c r="E13" s="19">
        <v>41863</v>
      </c>
      <c r="F13" s="34">
        <v>50334</v>
      </c>
      <c r="G13" s="21">
        <v>20500</v>
      </c>
      <c r="H13" s="22"/>
      <c r="I13" s="22"/>
      <c r="J13" s="22"/>
      <c r="K13" s="21">
        <v>20500</v>
      </c>
      <c r="L13" s="21"/>
      <c r="M13" s="21"/>
      <c r="N13" s="23">
        <f t="shared" si="0"/>
        <v>20500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>G15+I15</f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 x14ac:dyDescent="0.25">
      <c r="A17" s="27"/>
      <c r="B17" s="35"/>
      <c r="C17" s="36"/>
      <c r="D17" s="19"/>
      <c r="E17" s="19"/>
      <c r="F17" s="33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37"/>
      <c r="B18" s="38"/>
      <c r="C18" s="39"/>
      <c r="D18" s="19"/>
      <c r="E18" s="19"/>
      <c r="F18" s="34"/>
      <c r="G18" s="22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>G19+I19</f>
        <v>0</v>
      </c>
    </row>
    <row r="20" spans="1:14" x14ac:dyDescent="0.25">
      <c r="A20" s="37"/>
      <c r="B20" s="5"/>
      <c r="C20" s="19"/>
      <c r="D20" s="19"/>
      <c r="E20" s="19"/>
      <c r="F20" s="34"/>
      <c r="G20" s="21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 t="shared" si="0"/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22"/>
      <c r="J28" s="22"/>
      <c r="K28" s="21"/>
      <c r="L28" s="21"/>
      <c r="M28" s="21"/>
      <c r="N28" s="23">
        <f>SUM(N6:N27)</f>
        <v>269115.03999999998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269115.03999999998</v>
      </c>
      <c r="H29" s="43"/>
      <c r="I29" s="44">
        <f>SUM(I6:I28)</f>
        <v>0</v>
      </c>
      <c r="J29" s="44">
        <f>SUM(J6:J28)</f>
        <v>170115.03999999998</v>
      </c>
      <c r="K29" s="44">
        <f>SUM(K6:K28)</f>
        <v>99000</v>
      </c>
      <c r="L29" s="44">
        <f>SUM(L6:L28)</f>
        <v>0</v>
      </c>
      <c r="M29" s="44">
        <f>SUM(M6:M28)</f>
        <v>0</v>
      </c>
      <c r="N29" s="23">
        <f t="shared" ref="N29" si="1">G29+I29</f>
        <v>269115.03999999998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/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0</v>
      </c>
      <c r="D33" s="1"/>
      <c r="E33" s="1"/>
      <c r="F33" s="84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v>0</v>
      </c>
      <c r="D34" s="1"/>
      <c r="E34" s="1"/>
      <c r="F34" s="84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170115.04</v>
      </c>
      <c r="D35" s="1"/>
      <c r="E35" s="1"/>
      <c r="F35" s="84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170115.04</v>
      </c>
      <c r="D36" s="1"/>
      <c r="E36" s="1"/>
      <c r="F36" s="84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mergeCells count="18">
    <mergeCell ref="B3:C3"/>
    <mergeCell ref="D3:G3"/>
    <mergeCell ref="H4:I4"/>
    <mergeCell ref="A29:B29"/>
    <mergeCell ref="A31:B31"/>
    <mergeCell ref="E31:F31"/>
    <mergeCell ref="G31:N31"/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C34" sqref="C34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48</v>
      </c>
      <c r="E3" s="126"/>
      <c r="F3" s="126"/>
      <c r="G3" s="127"/>
      <c r="H3" s="5"/>
      <c r="I3" s="1"/>
      <c r="J3" s="11"/>
      <c r="K3" s="12" t="s">
        <v>4</v>
      </c>
      <c r="L3" s="13">
        <v>41862</v>
      </c>
      <c r="M3" s="14"/>
      <c r="N3" s="15" t="s">
        <v>86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173</v>
      </c>
      <c r="C6" s="19" t="s">
        <v>82</v>
      </c>
      <c r="D6" s="19">
        <v>41860</v>
      </c>
      <c r="E6" s="19">
        <v>41862</v>
      </c>
      <c r="F6" s="20">
        <v>50308</v>
      </c>
      <c r="G6" s="21">
        <v>369360</v>
      </c>
      <c r="H6" s="22"/>
      <c r="I6" s="22"/>
      <c r="J6" s="22"/>
      <c r="K6" s="21"/>
      <c r="L6" s="21"/>
      <c r="M6" s="21">
        <v>369360</v>
      </c>
      <c r="N6" s="23">
        <f>G6+I6</f>
        <v>369360</v>
      </c>
    </row>
    <row r="7" spans="1:14" x14ac:dyDescent="0.25">
      <c r="A7" s="27"/>
      <c r="B7" s="28" t="s">
        <v>174</v>
      </c>
      <c r="C7" s="29" t="s">
        <v>175</v>
      </c>
      <c r="D7" s="19">
        <v>41859</v>
      </c>
      <c r="E7" s="19">
        <v>41862</v>
      </c>
      <c r="F7" s="20">
        <v>50309</v>
      </c>
      <c r="G7" s="21">
        <v>64800</v>
      </c>
      <c r="H7" s="22"/>
      <c r="I7" s="22"/>
      <c r="J7" s="22"/>
      <c r="K7" s="21"/>
      <c r="L7" s="21"/>
      <c r="M7" s="21">
        <v>64800</v>
      </c>
      <c r="N7" s="23">
        <f t="shared" ref="N7:N27" si="0">G7+I7</f>
        <v>64800</v>
      </c>
    </row>
    <row r="8" spans="1:14" x14ac:dyDescent="0.25">
      <c r="A8" s="27"/>
      <c r="B8" s="25" t="s">
        <v>176</v>
      </c>
      <c r="C8" s="26" t="s">
        <v>32</v>
      </c>
      <c r="D8" s="19">
        <v>41862</v>
      </c>
      <c r="E8" s="19">
        <v>41864</v>
      </c>
      <c r="F8" s="20">
        <v>50310</v>
      </c>
      <c r="G8" s="21">
        <v>60480</v>
      </c>
      <c r="H8" s="22"/>
      <c r="I8" s="21"/>
      <c r="J8" s="30"/>
      <c r="K8" s="30">
        <v>60480</v>
      </c>
      <c r="L8" s="30"/>
      <c r="M8" s="30"/>
      <c r="N8" s="23">
        <f t="shared" si="0"/>
        <v>60480</v>
      </c>
    </row>
    <row r="9" spans="1:14" x14ac:dyDescent="0.25">
      <c r="A9" s="27"/>
      <c r="B9" s="25" t="s">
        <v>177</v>
      </c>
      <c r="C9" s="26" t="s">
        <v>57</v>
      </c>
      <c r="D9" s="19">
        <v>41862</v>
      </c>
      <c r="E9" s="19">
        <v>41863</v>
      </c>
      <c r="F9" s="20">
        <v>50311</v>
      </c>
      <c r="G9" s="21">
        <v>75060</v>
      </c>
      <c r="H9" s="22"/>
      <c r="I9" s="21"/>
      <c r="J9" s="30"/>
      <c r="K9" s="30">
        <v>75060</v>
      </c>
      <c r="L9" s="30"/>
      <c r="M9" s="30"/>
      <c r="N9" s="23">
        <f t="shared" si="0"/>
        <v>75060</v>
      </c>
    </row>
    <row r="10" spans="1:14" x14ac:dyDescent="0.25">
      <c r="A10" s="27"/>
      <c r="B10" s="28" t="s">
        <v>178</v>
      </c>
      <c r="C10" s="31" t="s">
        <v>179</v>
      </c>
      <c r="D10" s="19">
        <v>41849</v>
      </c>
      <c r="E10" s="19">
        <v>41852</v>
      </c>
      <c r="F10" s="20">
        <v>50312</v>
      </c>
      <c r="G10" s="21">
        <v>70308</v>
      </c>
      <c r="H10" s="22"/>
      <c r="I10" s="22"/>
      <c r="J10" s="22"/>
      <c r="K10" s="21"/>
      <c r="L10" s="21">
        <v>70308</v>
      </c>
      <c r="M10" s="21"/>
      <c r="N10" s="23">
        <f t="shared" si="0"/>
        <v>70308</v>
      </c>
    </row>
    <row r="11" spans="1:14" x14ac:dyDescent="0.25">
      <c r="A11" s="27"/>
      <c r="B11" s="32" t="s">
        <v>180</v>
      </c>
      <c r="C11" s="24" t="s">
        <v>179</v>
      </c>
      <c r="D11" s="19">
        <v>41855</v>
      </c>
      <c r="E11" s="19">
        <v>41856</v>
      </c>
      <c r="F11" s="33">
        <v>50313</v>
      </c>
      <c r="G11" s="21">
        <v>273780</v>
      </c>
      <c r="H11" s="22"/>
      <c r="I11" s="22"/>
      <c r="J11" s="22"/>
      <c r="K11" s="21"/>
      <c r="L11" s="21">
        <v>273780</v>
      </c>
      <c r="M11" s="21"/>
      <c r="N11" s="23">
        <f t="shared" si="0"/>
        <v>273780</v>
      </c>
    </row>
    <row r="12" spans="1:14" x14ac:dyDescent="0.25">
      <c r="A12" s="27"/>
      <c r="B12" s="32" t="s">
        <v>180</v>
      </c>
      <c r="C12" s="1" t="s">
        <v>179</v>
      </c>
      <c r="D12" s="19">
        <v>41856</v>
      </c>
      <c r="E12" s="19">
        <v>41857</v>
      </c>
      <c r="F12" s="34">
        <v>50314</v>
      </c>
      <c r="G12" s="21">
        <v>18900</v>
      </c>
      <c r="H12" s="22"/>
      <c r="I12" s="22"/>
      <c r="J12" s="22"/>
      <c r="K12" s="21"/>
      <c r="L12" s="21">
        <v>18900</v>
      </c>
      <c r="M12" s="21"/>
      <c r="N12" s="23">
        <f t="shared" si="0"/>
        <v>18900</v>
      </c>
    </row>
    <row r="13" spans="1:14" x14ac:dyDescent="0.25">
      <c r="A13" s="27"/>
      <c r="B13" s="32" t="s">
        <v>180</v>
      </c>
      <c r="C13" s="24" t="s">
        <v>179</v>
      </c>
      <c r="D13" s="19">
        <v>41857</v>
      </c>
      <c r="E13" s="19">
        <v>41859</v>
      </c>
      <c r="F13" s="34">
        <v>50315</v>
      </c>
      <c r="G13" s="21">
        <v>547560</v>
      </c>
      <c r="H13" s="22"/>
      <c r="I13" s="22"/>
      <c r="J13" s="22"/>
      <c r="K13" s="21"/>
      <c r="L13" s="21">
        <v>547560</v>
      </c>
      <c r="M13" s="21"/>
      <c r="N13" s="23">
        <f t="shared" si="0"/>
        <v>547560</v>
      </c>
    </row>
    <row r="14" spans="1:14" x14ac:dyDescent="0.25">
      <c r="A14" s="27"/>
      <c r="B14" s="32" t="s">
        <v>72</v>
      </c>
      <c r="C14" s="1" t="s">
        <v>181</v>
      </c>
      <c r="D14" s="19">
        <v>41854</v>
      </c>
      <c r="E14" s="19">
        <v>41855</v>
      </c>
      <c r="F14" s="34">
        <v>50316</v>
      </c>
      <c r="G14" s="21">
        <v>24165</v>
      </c>
      <c r="H14" s="22"/>
      <c r="I14" s="22"/>
      <c r="J14" s="22"/>
      <c r="K14" s="21"/>
      <c r="L14" s="21">
        <v>24165</v>
      </c>
      <c r="M14" s="21"/>
      <c r="N14" s="23">
        <f t="shared" si="0"/>
        <v>24165</v>
      </c>
    </row>
    <row r="15" spans="1:14" x14ac:dyDescent="0.25">
      <c r="A15" s="27"/>
      <c r="B15" s="32" t="s">
        <v>182</v>
      </c>
      <c r="C15" s="1" t="s">
        <v>181</v>
      </c>
      <c r="D15" s="19">
        <v>41855</v>
      </c>
      <c r="E15" s="19">
        <v>41856</v>
      </c>
      <c r="F15" s="34">
        <v>50317</v>
      </c>
      <c r="G15" s="21">
        <v>24165</v>
      </c>
      <c r="H15" s="22"/>
      <c r="I15" s="22"/>
      <c r="J15" s="22"/>
      <c r="K15" s="21"/>
      <c r="L15" s="21">
        <v>24165</v>
      </c>
      <c r="M15" s="21"/>
      <c r="N15" s="23">
        <f>G15+I15</f>
        <v>24165</v>
      </c>
    </row>
    <row r="16" spans="1:14" x14ac:dyDescent="0.25">
      <c r="A16" s="27"/>
      <c r="B16" s="32" t="s">
        <v>183</v>
      </c>
      <c r="C16" s="1" t="s">
        <v>181</v>
      </c>
      <c r="D16" s="19">
        <v>41855</v>
      </c>
      <c r="E16" s="19">
        <v>41856</v>
      </c>
      <c r="F16" s="34">
        <v>50318</v>
      </c>
      <c r="G16" s="21">
        <v>24165</v>
      </c>
      <c r="H16" s="22"/>
      <c r="I16" s="22"/>
      <c r="J16" s="22"/>
      <c r="K16" s="21"/>
      <c r="L16" s="21">
        <v>24165</v>
      </c>
      <c r="M16" s="21"/>
      <c r="N16" s="23">
        <f t="shared" si="0"/>
        <v>24165</v>
      </c>
    </row>
    <row r="17" spans="1:14" x14ac:dyDescent="0.25">
      <c r="A17" s="27"/>
      <c r="B17" s="35" t="s">
        <v>184</v>
      </c>
      <c r="C17" s="36" t="s">
        <v>181</v>
      </c>
      <c r="D17" s="19">
        <v>41856</v>
      </c>
      <c r="E17" s="19">
        <v>41857</v>
      </c>
      <c r="F17" s="33">
        <v>50319</v>
      </c>
      <c r="G17" s="21">
        <v>48205.8</v>
      </c>
      <c r="H17" s="22"/>
      <c r="I17" s="22"/>
      <c r="J17" s="22"/>
      <c r="K17" s="21"/>
      <c r="L17" s="21">
        <v>48205.8</v>
      </c>
      <c r="M17" s="21"/>
      <c r="N17" s="23">
        <f t="shared" si="0"/>
        <v>48205.8</v>
      </c>
    </row>
    <row r="18" spans="1:14" x14ac:dyDescent="0.25">
      <c r="A18" s="37"/>
      <c r="B18" s="38" t="s">
        <v>185</v>
      </c>
      <c r="C18" s="39" t="s">
        <v>181</v>
      </c>
      <c r="D18" s="19">
        <v>41856</v>
      </c>
      <c r="E18" s="19">
        <v>41858</v>
      </c>
      <c r="F18" s="34">
        <v>50320</v>
      </c>
      <c r="G18" s="22">
        <v>62974.8</v>
      </c>
      <c r="H18" s="22"/>
      <c r="I18" s="22"/>
      <c r="J18" s="22"/>
      <c r="K18" s="21"/>
      <c r="L18" s="21">
        <v>62974.8</v>
      </c>
      <c r="M18" s="21"/>
      <c r="N18" s="23">
        <f t="shared" si="0"/>
        <v>62974.8</v>
      </c>
    </row>
    <row r="19" spans="1:14" x14ac:dyDescent="0.25">
      <c r="A19" s="37"/>
      <c r="B19" s="38" t="s">
        <v>187</v>
      </c>
      <c r="C19" s="39" t="s">
        <v>181</v>
      </c>
      <c r="D19" s="19">
        <v>41856</v>
      </c>
      <c r="E19" s="19">
        <v>41858</v>
      </c>
      <c r="F19" s="34">
        <v>50322</v>
      </c>
      <c r="G19" s="22">
        <v>77619.600000000006</v>
      </c>
      <c r="H19" s="22"/>
      <c r="I19" s="22"/>
      <c r="J19" s="22"/>
      <c r="K19" s="21"/>
      <c r="L19" s="21">
        <v>77619.600000000006</v>
      </c>
      <c r="M19" s="21"/>
      <c r="N19" s="23">
        <f>G19+I19</f>
        <v>77619.600000000006</v>
      </c>
    </row>
    <row r="20" spans="1:14" x14ac:dyDescent="0.25">
      <c r="A20" s="37"/>
      <c r="B20" s="5" t="s">
        <v>188</v>
      </c>
      <c r="C20" s="19" t="s">
        <v>181</v>
      </c>
      <c r="D20" s="19">
        <v>41856</v>
      </c>
      <c r="E20" s="19">
        <v>41858</v>
      </c>
      <c r="F20" s="34">
        <v>50323</v>
      </c>
      <c r="G20" s="21">
        <v>48330</v>
      </c>
      <c r="H20" s="22"/>
      <c r="I20" s="22"/>
      <c r="J20" s="22"/>
      <c r="K20" s="21"/>
      <c r="L20" s="21">
        <v>48330</v>
      </c>
      <c r="M20" s="21"/>
      <c r="N20" s="23">
        <f>G20+I20</f>
        <v>48330</v>
      </c>
    </row>
    <row r="21" spans="1:14" x14ac:dyDescent="0.25">
      <c r="A21" s="37"/>
      <c r="B21" s="5" t="s">
        <v>189</v>
      </c>
      <c r="C21" s="1" t="s">
        <v>181</v>
      </c>
      <c r="D21" s="19">
        <v>41857</v>
      </c>
      <c r="E21" s="19">
        <v>41860</v>
      </c>
      <c r="F21" s="34">
        <v>50324</v>
      </c>
      <c r="G21" s="21">
        <v>124480.8</v>
      </c>
      <c r="H21" s="22"/>
      <c r="I21" s="22"/>
      <c r="J21" s="22"/>
      <c r="K21" s="21"/>
      <c r="L21" s="21">
        <v>124480.8</v>
      </c>
      <c r="M21" s="21"/>
      <c r="N21" s="23">
        <f t="shared" si="0"/>
        <v>124480.8</v>
      </c>
    </row>
    <row r="22" spans="1:14" x14ac:dyDescent="0.25">
      <c r="A22" s="37"/>
      <c r="B22" s="5" t="s">
        <v>190</v>
      </c>
      <c r="C22" s="1" t="s">
        <v>38</v>
      </c>
      <c r="D22" s="19">
        <v>41862</v>
      </c>
      <c r="E22" s="19">
        <v>41863</v>
      </c>
      <c r="F22" s="34">
        <v>50325</v>
      </c>
      <c r="G22" s="21">
        <v>30240</v>
      </c>
      <c r="H22" s="22"/>
      <c r="I22" s="22"/>
      <c r="J22" s="22">
        <v>30240</v>
      </c>
      <c r="K22" s="21"/>
      <c r="L22" s="21"/>
      <c r="M22" s="21"/>
      <c r="N22" s="23">
        <f>G22+I22</f>
        <v>30240</v>
      </c>
    </row>
    <row r="23" spans="1:14" x14ac:dyDescent="0.25">
      <c r="A23" s="37"/>
      <c r="B23" s="5" t="s">
        <v>143</v>
      </c>
      <c r="C23" s="1" t="s">
        <v>38</v>
      </c>
      <c r="D23" s="19"/>
      <c r="E23" s="19"/>
      <c r="F23" s="34">
        <v>50326</v>
      </c>
      <c r="G23" s="21"/>
      <c r="H23" s="22" t="s">
        <v>47</v>
      </c>
      <c r="I23" s="22">
        <v>800</v>
      </c>
      <c r="J23" s="22">
        <v>800</v>
      </c>
      <c r="K23" s="21"/>
      <c r="L23" s="21"/>
      <c r="M23" s="21"/>
      <c r="N23" s="23">
        <f>G23+I23</f>
        <v>800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22"/>
      <c r="J28" s="22"/>
      <c r="K28" s="21"/>
      <c r="L28" s="21"/>
      <c r="M28" s="21"/>
      <c r="N28" s="23">
        <f>SUM(N6:N27)</f>
        <v>1945394.0000000002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1944594.0000000002</v>
      </c>
      <c r="H29" s="43"/>
      <c r="I29" s="44">
        <f>SUM(I6:I28)</f>
        <v>800</v>
      </c>
      <c r="J29" s="44">
        <f>SUM(J6:J28)</f>
        <v>31040</v>
      </c>
      <c r="K29" s="44">
        <f>SUM(K6:K28)</f>
        <v>135540</v>
      </c>
      <c r="L29" s="44">
        <f>SUM(L6:L28)</f>
        <v>1344654.0000000002</v>
      </c>
      <c r="M29" s="44">
        <f>SUM(M6:M28)</f>
        <v>434160</v>
      </c>
      <c r="N29" s="23">
        <f t="shared" ref="N29" si="1">G29+I29</f>
        <v>1945394.0000000002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 t="s">
        <v>186</v>
      </c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0</v>
      </c>
      <c r="D33" s="1"/>
      <c r="E33" s="1"/>
      <c r="F33" s="83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v>0</v>
      </c>
      <c r="D34" s="1"/>
      <c r="E34" s="1"/>
      <c r="F34" s="83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31040</v>
      </c>
      <c r="D35" s="1"/>
      <c r="E35" s="1"/>
      <c r="F35" s="83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31040</v>
      </c>
      <c r="D36" s="1"/>
      <c r="E36" s="1"/>
      <c r="F36" s="83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mergeCells count="18">
    <mergeCell ref="B3:C3"/>
    <mergeCell ref="D3:G3"/>
    <mergeCell ref="H4:I4"/>
    <mergeCell ref="A29:B29"/>
    <mergeCell ref="A31:B31"/>
    <mergeCell ref="E31:F31"/>
    <mergeCell ref="G31:N31"/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C34" sqref="C34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172</v>
      </c>
      <c r="E3" s="126"/>
      <c r="F3" s="126"/>
      <c r="G3" s="127"/>
      <c r="H3" s="5"/>
      <c r="I3" s="1"/>
      <c r="J3" s="11"/>
      <c r="K3" s="12" t="s">
        <v>4</v>
      </c>
      <c r="L3" s="13">
        <v>41861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171</v>
      </c>
      <c r="C6" s="19" t="s">
        <v>32</v>
      </c>
      <c r="D6" s="19">
        <v>41861</v>
      </c>
      <c r="E6" s="19">
        <v>41863</v>
      </c>
      <c r="F6" s="20">
        <v>50306</v>
      </c>
      <c r="G6" s="21">
        <v>60480</v>
      </c>
      <c r="H6" s="22"/>
      <c r="I6" s="22"/>
      <c r="J6" s="22"/>
      <c r="K6" s="21">
        <v>60480</v>
      </c>
      <c r="L6" s="21"/>
      <c r="M6" s="21"/>
      <c r="N6" s="23">
        <f>G6+I6</f>
        <v>60480</v>
      </c>
    </row>
    <row r="7" spans="1:14" x14ac:dyDescent="0.25">
      <c r="A7" s="27"/>
      <c r="B7" s="28" t="s">
        <v>70</v>
      </c>
      <c r="C7" s="29" t="s">
        <v>47</v>
      </c>
      <c r="D7" s="19"/>
      <c r="E7" s="19"/>
      <c r="F7" s="20">
        <v>50307</v>
      </c>
      <c r="G7" s="21"/>
      <c r="H7" s="22"/>
      <c r="I7" s="22">
        <v>3000</v>
      </c>
      <c r="J7" s="22">
        <v>3000</v>
      </c>
      <c r="K7" s="21"/>
      <c r="L7" s="21"/>
      <c r="M7" s="21"/>
      <c r="N7" s="23">
        <f t="shared" ref="N7:N27" si="0">G7+I7</f>
        <v>3000</v>
      </c>
    </row>
    <row r="8" spans="1:14" x14ac:dyDescent="0.25">
      <c r="A8" s="27"/>
      <c r="B8" s="25"/>
      <c r="C8" s="26"/>
      <c r="D8" s="19"/>
      <c r="E8" s="19"/>
      <c r="F8" s="20"/>
      <c r="G8" s="21"/>
      <c r="H8" s="22"/>
      <c r="I8" s="21"/>
      <c r="J8" s="30"/>
      <c r="K8" s="30"/>
      <c r="L8" s="30"/>
      <c r="M8" s="30"/>
      <c r="N8" s="23">
        <f t="shared" si="0"/>
        <v>0</v>
      </c>
    </row>
    <row r="9" spans="1:14" x14ac:dyDescent="0.25">
      <c r="A9" s="27"/>
      <c r="B9" s="25"/>
      <c r="C9" s="26"/>
      <c r="D9" s="19"/>
      <c r="E9" s="19"/>
      <c r="F9" s="20"/>
      <c r="G9" s="21"/>
      <c r="H9" s="22"/>
      <c r="I9" s="21"/>
      <c r="J9" s="30"/>
      <c r="K9" s="30"/>
      <c r="L9" s="30"/>
      <c r="M9" s="30"/>
      <c r="N9" s="23">
        <f t="shared" si="0"/>
        <v>0</v>
      </c>
    </row>
    <row r="10" spans="1:14" x14ac:dyDescent="0.25">
      <c r="A10" s="27"/>
      <c r="B10" s="28"/>
      <c r="C10" s="31"/>
      <c r="D10" s="19"/>
      <c r="E10" s="19"/>
      <c r="F10" s="20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27"/>
      <c r="B11" s="32"/>
      <c r="C11" s="24"/>
      <c r="D11" s="19"/>
      <c r="E11" s="19"/>
      <c r="F11" s="33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>G15+I15</f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 x14ac:dyDescent="0.25">
      <c r="A17" s="27"/>
      <c r="B17" s="35"/>
      <c r="C17" s="36"/>
      <c r="D17" s="19"/>
      <c r="E17" s="19"/>
      <c r="F17" s="33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37"/>
      <c r="B18" s="38"/>
      <c r="C18" s="39"/>
      <c r="D18" s="19"/>
      <c r="E18" s="19"/>
      <c r="F18" s="34"/>
      <c r="G18" s="22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>G19+I19</f>
        <v>0</v>
      </c>
    </row>
    <row r="20" spans="1:14" x14ac:dyDescent="0.25">
      <c r="A20" s="37"/>
      <c r="B20" s="5"/>
      <c r="C20" s="19"/>
      <c r="D20" s="19"/>
      <c r="E20" s="19"/>
      <c r="F20" s="34"/>
      <c r="G20" s="21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 t="shared" si="0"/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22"/>
      <c r="J28" s="22"/>
      <c r="K28" s="21"/>
      <c r="L28" s="21"/>
      <c r="M28" s="21"/>
      <c r="N28" s="23">
        <f>SUM(N6:N27)</f>
        <v>63480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60480</v>
      </c>
      <c r="H29" s="43"/>
      <c r="I29" s="44">
        <f>SUM(I6:I28)</f>
        <v>3000</v>
      </c>
      <c r="J29" s="44">
        <f>SUM(J6:J28)</f>
        <v>3000</v>
      </c>
      <c r="K29" s="44">
        <f>SUM(K6:K28)</f>
        <v>60480</v>
      </c>
      <c r="L29" s="44">
        <f>SUM(L6:L28)</f>
        <v>0</v>
      </c>
      <c r="M29" s="44">
        <f>SUM(M6:M28)</f>
        <v>0</v>
      </c>
      <c r="N29" s="23">
        <f t="shared" ref="N29" si="1">G29+I29</f>
        <v>63480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/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0</v>
      </c>
      <c r="D33" s="1"/>
      <c r="E33" s="1"/>
      <c r="F33" s="82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v>0</v>
      </c>
      <c r="D34" s="1"/>
      <c r="E34" s="1"/>
      <c r="F34" s="82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3000</v>
      </c>
      <c r="D35" s="1"/>
      <c r="E35" s="1"/>
      <c r="F35" s="82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3000</v>
      </c>
      <c r="D36" s="1"/>
      <c r="E36" s="1"/>
      <c r="F36" s="82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mergeCells count="18">
    <mergeCell ref="B3:C3"/>
    <mergeCell ref="D3:G3"/>
    <mergeCell ref="H4:I4"/>
    <mergeCell ref="A29:B29"/>
    <mergeCell ref="A31:B31"/>
    <mergeCell ref="E31:F31"/>
    <mergeCell ref="G31:N31"/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B24" sqref="B24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168</v>
      </c>
      <c r="E3" s="126"/>
      <c r="F3" s="126"/>
      <c r="G3" s="127"/>
      <c r="H3" s="5"/>
      <c r="I3" s="1"/>
      <c r="J3" s="11"/>
      <c r="K3" s="12" t="s">
        <v>4</v>
      </c>
      <c r="L3" s="13">
        <v>41861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169</v>
      </c>
      <c r="C6" s="19" t="s">
        <v>170</v>
      </c>
      <c r="D6" s="19">
        <v>41861</v>
      </c>
      <c r="E6" s="19">
        <v>41863</v>
      </c>
      <c r="F6" s="20">
        <v>50305</v>
      </c>
      <c r="G6" s="21">
        <v>179280</v>
      </c>
      <c r="H6" s="22"/>
      <c r="I6" s="22"/>
      <c r="J6" s="22"/>
      <c r="K6" s="21">
        <v>89640</v>
      </c>
      <c r="L6" s="21"/>
      <c r="M6" s="21">
        <v>89640</v>
      </c>
      <c r="N6" s="23">
        <f>G6+I6</f>
        <v>179280</v>
      </c>
    </row>
    <row r="7" spans="1:14" x14ac:dyDescent="0.25">
      <c r="A7" s="27"/>
      <c r="B7" s="28"/>
      <c r="C7" s="29"/>
      <c r="D7" s="19"/>
      <c r="E7" s="19"/>
      <c r="F7" s="20"/>
      <c r="G7" s="21"/>
      <c r="H7" s="22"/>
      <c r="I7" s="22"/>
      <c r="J7" s="22"/>
      <c r="K7" s="21"/>
      <c r="L7" s="21"/>
      <c r="M7" s="21"/>
      <c r="N7" s="23">
        <f t="shared" ref="N7:N27" si="0">G7+I7</f>
        <v>0</v>
      </c>
    </row>
    <row r="8" spans="1:14" x14ac:dyDescent="0.25">
      <c r="A8" s="27"/>
      <c r="B8" s="25"/>
      <c r="C8" s="26"/>
      <c r="D8" s="19"/>
      <c r="E8" s="19"/>
      <c r="F8" s="20"/>
      <c r="G8" s="21"/>
      <c r="H8" s="22"/>
      <c r="I8" s="21"/>
      <c r="J8" s="30"/>
      <c r="K8" s="30"/>
      <c r="L8" s="30"/>
      <c r="M8" s="30"/>
      <c r="N8" s="23">
        <f t="shared" si="0"/>
        <v>0</v>
      </c>
    </row>
    <row r="9" spans="1:14" x14ac:dyDescent="0.25">
      <c r="A9" s="27"/>
      <c r="B9" s="25"/>
      <c r="C9" s="26"/>
      <c r="D9" s="19"/>
      <c r="E9" s="19"/>
      <c r="F9" s="20"/>
      <c r="G9" s="21"/>
      <c r="H9" s="22"/>
      <c r="I9" s="21"/>
      <c r="J9" s="30"/>
      <c r="K9" s="30"/>
      <c r="L9" s="30"/>
      <c r="M9" s="30"/>
      <c r="N9" s="23">
        <f t="shared" si="0"/>
        <v>0</v>
      </c>
    </row>
    <row r="10" spans="1:14" x14ac:dyDescent="0.25">
      <c r="A10" s="27"/>
      <c r="B10" s="28"/>
      <c r="C10" s="31"/>
      <c r="D10" s="19"/>
      <c r="E10" s="19"/>
      <c r="F10" s="20"/>
      <c r="G10" s="21"/>
      <c r="H10" s="22"/>
      <c r="I10" s="22"/>
      <c r="J10" s="22"/>
      <c r="K10" s="21"/>
      <c r="L10" s="21"/>
      <c r="M10" s="21"/>
      <c r="N10" s="23">
        <f t="shared" si="0"/>
        <v>0</v>
      </c>
    </row>
    <row r="11" spans="1:14" x14ac:dyDescent="0.25">
      <c r="A11" s="27"/>
      <c r="B11" s="32"/>
      <c r="C11" s="24"/>
      <c r="D11" s="19"/>
      <c r="E11" s="19"/>
      <c r="F11" s="33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>G15+I15</f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 x14ac:dyDescent="0.25">
      <c r="A17" s="27"/>
      <c r="B17" s="35"/>
      <c r="C17" s="36"/>
      <c r="D17" s="19"/>
      <c r="E17" s="19"/>
      <c r="F17" s="33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37"/>
      <c r="B18" s="38"/>
      <c r="C18" s="39"/>
      <c r="D18" s="19"/>
      <c r="E18" s="19"/>
      <c r="F18" s="34"/>
      <c r="G18" s="22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>G19+I19</f>
        <v>0</v>
      </c>
    </row>
    <row r="20" spans="1:14" x14ac:dyDescent="0.25">
      <c r="A20" s="37"/>
      <c r="B20" s="5"/>
      <c r="C20" s="19"/>
      <c r="D20" s="19"/>
      <c r="E20" s="19"/>
      <c r="F20" s="34"/>
      <c r="G20" s="21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 t="shared" si="0"/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22"/>
      <c r="J28" s="22"/>
      <c r="K28" s="21"/>
      <c r="L28" s="21"/>
      <c r="M28" s="21"/>
      <c r="N28" s="23">
        <f>SUM(N6:N27)</f>
        <v>179280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179280</v>
      </c>
      <c r="H29" s="43"/>
      <c r="I29" s="44">
        <f>SUM(I6:I28)</f>
        <v>0</v>
      </c>
      <c r="J29" s="44">
        <f>SUM(J6:J28)</f>
        <v>0</v>
      </c>
      <c r="K29" s="44">
        <f>SUM(K6:K28)</f>
        <v>89640</v>
      </c>
      <c r="L29" s="44">
        <f>SUM(L6:L28)</f>
        <v>0</v>
      </c>
      <c r="M29" s="44">
        <f>SUM(M6:M28)</f>
        <v>89640</v>
      </c>
      <c r="N29" s="23">
        <f t="shared" ref="N29" si="1">G29+I29</f>
        <v>179280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/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/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0</v>
      </c>
      <c r="D33" s="1"/>
      <c r="E33" s="1"/>
      <c r="F33" s="8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v>0</v>
      </c>
      <c r="D34" s="1"/>
      <c r="E34" s="1"/>
      <c r="F34" s="81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0</v>
      </c>
      <c r="D35" s="1"/>
      <c r="E35" s="1"/>
      <c r="F35" s="81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0</v>
      </c>
      <c r="D36" s="1"/>
      <c r="E36" s="1"/>
      <c r="F36" s="81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mergeCells count="18"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  <mergeCell ref="B3:C3"/>
    <mergeCell ref="D3:G3"/>
    <mergeCell ref="H4:I4"/>
    <mergeCell ref="A29:B29"/>
    <mergeCell ref="A31:B31"/>
    <mergeCell ref="E31:F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B21" sqref="B21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71</v>
      </c>
      <c r="E3" s="126"/>
      <c r="F3" s="126"/>
      <c r="G3" s="127"/>
      <c r="H3" s="5"/>
      <c r="I3" s="1"/>
      <c r="J3" s="11"/>
      <c r="K3" s="12" t="s">
        <v>4</v>
      </c>
      <c r="L3" s="13">
        <v>41860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159</v>
      </c>
      <c r="C6" s="19" t="s">
        <v>32</v>
      </c>
      <c r="D6" s="19">
        <v>41860</v>
      </c>
      <c r="E6" s="19">
        <v>41861</v>
      </c>
      <c r="F6" s="20">
        <v>50298</v>
      </c>
      <c r="G6" s="21">
        <v>28620</v>
      </c>
      <c r="H6" s="22"/>
      <c r="I6" s="22"/>
      <c r="J6" s="22"/>
      <c r="K6" s="21">
        <v>28620</v>
      </c>
      <c r="L6" s="21"/>
      <c r="M6" s="21"/>
      <c r="N6" s="23">
        <f>G6+I6</f>
        <v>28620</v>
      </c>
    </row>
    <row r="7" spans="1:14" x14ac:dyDescent="0.25">
      <c r="A7" s="27"/>
      <c r="B7" s="28" t="s">
        <v>164</v>
      </c>
      <c r="C7" s="29" t="s">
        <v>57</v>
      </c>
      <c r="D7" s="19">
        <v>41860</v>
      </c>
      <c r="E7" s="19">
        <v>41861</v>
      </c>
      <c r="F7" s="20">
        <v>50301</v>
      </c>
      <c r="G7" s="21">
        <v>30240</v>
      </c>
      <c r="H7" s="22"/>
      <c r="I7" s="22"/>
      <c r="J7" s="22">
        <v>30240</v>
      </c>
      <c r="K7" s="21"/>
      <c r="L7" s="21"/>
      <c r="M7" s="21"/>
      <c r="N7" s="23">
        <f t="shared" ref="N7:N27" si="0">G7+I7</f>
        <v>30240</v>
      </c>
    </row>
    <row r="8" spans="1:14" x14ac:dyDescent="0.25">
      <c r="A8" s="27"/>
      <c r="B8" s="25" t="s">
        <v>161</v>
      </c>
      <c r="C8" s="26" t="s">
        <v>57</v>
      </c>
      <c r="D8" s="19">
        <v>41860</v>
      </c>
      <c r="E8" s="19">
        <v>41861</v>
      </c>
      <c r="F8" s="20">
        <v>50302</v>
      </c>
      <c r="G8" s="21">
        <v>162000</v>
      </c>
      <c r="H8" s="22"/>
      <c r="I8" s="21"/>
      <c r="J8" s="30">
        <v>39960</v>
      </c>
      <c r="K8" s="30">
        <v>122040</v>
      </c>
      <c r="L8" s="30"/>
      <c r="M8" s="30"/>
      <c r="N8" s="23">
        <f t="shared" si="0"/>
        <v>162000</v>
      </c>
    </row>
    <row r="9" spans="1:14" x14ac:dyDescent="0.25">
      <c r="A9" s="27"/>
      <c r="B9" s="25" t="s">
        <v>163</v>
      </c>
      <c r="C9" s="26" t="s">
        <v>32</v>
      </c>
      <c r="D9" s="19"/>
      <c r="E9" s="19"/>
      <c r="F9" s="20">
        <v>50303</v>
      </c>
      <c r="G9" s="21"/>
      <c r="H9" s="22" t="s">
        <v>162</v>
      </c>
      <c r="I9" s="21">
        <v>27540</v>
      </c>
      <c r="J9" s="30">
        <v>27540</v>
      </c>
      <c r="K9" s="30"/>
      <c r="L9" s="30"/>
      <c r="M9" s="30"/>
      <c r="N9" s="23">
        <f t="shared" si="0"/>
        <v>27540</v>
      </c>
    </row>
    <row r="10" spans="1:14" x14ac:dyDescent="0.25">
      <c r="A10" s="27"/>
      <c r="B10" s="28" t="s">
        <v>135</v>
      </c>
      <c r="C10" s="31" t="s">
        <v>47</v>
      </c>
      <c r="D10" s="19"/>
      <c r="E10" s="19"/>
      <c r="F10" s="20">
        <v>50304</v>
      </c>
      <c r="G10" s="21"/>
      <c r="H10" s="22"/>
      <c r="I10" s="22">
        <v>3400</v>
      </c>
      <c r="J10" s="22">
        <v>3400</v>
      </c>
      <c r="K10" s="21"/>
      <c r="L10" s="21"/>
      <c r="M10" s="21"/>
      <c r="N10" s="23">
        <f t="shared" si="0"/>
        <v>3400</v>
      </c>
    </row>
    <row r="11" spans="1:14" x14ac:dyDescent="0.25">
      <c r="A11" s="27"/>
      <c r="B11" s="32"/>
      <c r="C11" s="24"/>
      <c r="D11" s="19"/>
      <c r="E11" s="19"/>
      <c r="F11" s="33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>G15+I15</f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 t="shared" si="0"/>
        <v>0</v>
      </c>
    </row>
    <row r="17" spans="1:14" x14ac:dyDescent="0.25">
      <c r="A17" s="27"/>
      <c r="B17" s="35"/>
      <c r="C17" s="36"/>
      <c r="D17" s="19"/>
      <c r="E17" s="19"/>
      <c r="F17" s="33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37"/>
      <c r="B18" s="38"/>
      <c r="C18" s="39"/>
      <c r="D18" s="19"/>
      <c r="E18" s="19"/>
      <c r="F18" s="34"/>
      <c r="G18" s="22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>G19+I19</f>
        <v>0</v>
      </c>
    </row>
    <row r="20" spans="1:14" x14ac:dyDescent="0.25">
      <c r="A20" s="37"/>
      <c r="B20" s="5"/>
      <c r="C20" s="19"/>
      <c r="D20" s="19"/>
      <c r="E20" s="19"/>
      <c r="F20" s="34"/>
      <c r="G20" s="21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 t="shared" si="0"/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 t="shared" si="0"/>
        <v>0</v>
      </c>
    </row>
    <row r="28" spans="1:14" x14ac:dyDescent="0.25">
      <c r="A28" s="37"/>
      <c r="B28" s="5"/>
      <c r="C28" s="1"/>
      <c r="D28" s="19"/>
      <c r="E28" s="19"/>
      <c r="F28" s="40"/>
      <c r="G28" s="21"/>
      <c r="H28" s="22"/>
      <c r="I28" s="22"/>
      <c r="J28" s="22"/>
      <c r="K28" s="21"/>
      <c r="L28" s="21"/>
      <c r="M28" s="21"/>
      <c r="N28" s="23">
        <f>SUM(N6:N27)</f>
        <v>251800</v>
      </c>
    </row>
    <row r="29" spans="1:14" x14ac:dyDescent="0.25">
      <c r="A29" s="125" t="s">
        <v>21</v>
      </c>
      <c r="B29" s="127"/>
      <c r="C29" s="1"/>
      <c r="D29" s="41"/>
      <c r="E29" s="41"/>
      <c r="F29" s="42"/>
      <c r="G29" s="21">
        <f>SUM(G6:G28)</f>
        <v>220860</v>
      </c>
      <c r="H29" s="43"/>
      <c r="I29" s="44">
        <f>SUM(I6:I28)</f>
        <v>30940</v>
      </c>
      <c r="J29" s="44">
        <f>SUM(J6:J28)</f>
        <v>101140</v>
      </c>
      <c r="K29" s="44">
        <f>SUM(K6:K28)</f>
        <v>150660</v>
      </c>
      <c r="L29" s="44">
        <f>SUM(L6:L28)</f>
        <v>0</v>
      </c>
      <c r="M29" s="44">
        <f>SUM(M6:M28)</f>
        <v>0</v>
      </c>
      <c r="N29" s="23">
        <f t="shared" ref="N29" si="1">G29+I29</f>
        <v>251800</v>
      </c>
    </row>
    <row r="30" spans="1:14" x14ac:dyDescent="0.25">
      <c r="A30" s="1"/>
      <c r="B30" s="1"/>
      <c r="D30" s="19"/>
      <c r="E30" s="1"/>
      <c r="F30" s="1"/>
      <c r="G30" s="8"/>
      <c r="H30" s="45" t="s">
        <v>22</v>
      </c>
      <c r="I30" s="46"/>
      <c r="J30" s="47"/>
      <c r="K30" s="48"/>
      <c r="L30" s="41"/>
      <c r="M30" s="47"/>
      <c r="N30" s="8"/>
    </row>
    <row r="31" spans="1:14" x14ac:dyDescent="0.25">
      <c r="A31" s="125" t="s">
        <v>23</v>
      </c>
      <c r="B31" s="127"/>
      <c r="C31" s="1"/>
      <c r="D31" s="19"/>
      <c r="E31" s="130" t="s">
        <v>24</v>
      </c>
      <c r="F31" s="131"/>
      <c r="G31" s="132" t="s">
        <v>160</v>
      </c>
      <c r="H31" s="133"/>
      <c r="I31" s="133"/>
      <c r="J31" s="133"/>
      <c r="K31" s="133"/>
      <c r="L31" s="133"/>
      <c r="M31" s="133"/>
      <c r="N31" s="134"/>
    </row>
    <row r="32" spans="1:14" x14ac:dyDescent="0.25">
      <c r="A32" s="125" t="s">
        <v>25</v>
      </c>
      <c r="B32" s="127"/>
      <c r="C32" s="49"/>
      <c r="D32" s="1"/>
      <c r="E32" s="130">
        <v>540</v>
      </c>
      <c r="F32" s="141"/>
      <c r="G32" s="135" t="s">
        <v>165</v>
      </c>
      <c r="H32" s="136"/>
      <c r="I32" s="136"/>
      <c r="J32" s="136"/>
      <c r="K32" s="136"/>
      <c r="L32" s="136"/>
      <c r="M32" s="136"/>
      <c r="N32" s="137"/>
    </row>
    <row r="33" spans="1:14" x14ac:dyDescent="0.25">
      <c r="A33" s="125" t="s">
        <v>26</v>
      </c>
      <c r="B33" s="127"/>
      <c r="C33" s="50">
        <v>51</v>
      </c>
      <c r="D33" s="1"/>
      <c r="E33" s="1"/>
      <c r="F33" s="80"/>
      <c r="G33" s="135" t="s">
        <v>166</v>
      </c>
      <c r="H33" s="136"/>
      <c r="I33" s="136"/>
      <c r="J33" s="136"/>
      <c r="K33" s="136"/>
      <c r="L33" s="136"/>
      <c r="M33" s="136"/>
      <c r="N33" s="137"/>
    </row>
    <row r="34" spans="1:14" x14ac:dyDescent="0.25">
      <c r="A34" s="142"/>
      <c r="B34" s="143"/>
      <c r="C34" s="21">
        <f>C33*E32</f>
        <v>27540</v>
      </c>
      <c r="D34" s="1"/>
      <c r="E34" s="1"/>
      <c r="F34" s="80"/>
      <c r="G34" s="135" t="s">
        <v>167</v>
      </c>
      <c r="H34" s="136"/>
      <c r="I34" s="136"/>
      <c r="J34" s="136"/>
      <c r="K34" s="136"/>
      <c r="L34" s="136"/>
      <c r="M34" s="136"/>
      <c r="N34" s="137"/>
    </row>
    <row r="35" spans="1:14" x14ac:dyDescent="0.25">
      <c r="A35" s="125" t="s">
        <v>27</v>
      </c>
      <c r="B35" s="127"/>
      <c r="C35" s="44">
        <v>73600</v>
      </c>
      <c r="D35" s="1"/>
      <c r="E35" s="1"/>
      <c r="F35" s="80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19</v>
      </c>
      <c r="B36" s="127"/>
      <c r="C36" s="21">
        <f>C34+C35</f>
        <v>101140</v>
      </c>
      <c r="D36" s="1"/>
      <c r="E36" s="1"/>
      <c r="F36" s="80"/>
      <c r="G36" s="138"/>
      <c r="H36" s="139"/>
      <c r="I36" s="139"/>
      <c r="J36" s="139"/>
      <c r="K36" s="139"/>
      <c r="L36" s="139"/>
      <c r="M36" s="139"/>
      <c r="N36" s="140"/>
    </row>
    <row r="39" spans="1:14" x14ac:dyDescent="0.25">
      <c r="C39" s="52"/>
    </row>
  </sheetData>
  <mergeCells count="18">
    <mergeCell ref="A35:B35"/>
    <mergeCell ref="G35:N35"/>
    <mergeCell ref="A36:B36"/>
    <mergeCell ref="G36:N36"/>
    <mergeCell ref="A32:B32"/>
    <mergeCell ref="E32:F32"/>
    <mergeCell ref="G32:N32"/>
    <mergeCell ref="A33:B33"/>
    <mergeCell ref="G33:N33"/>
    <mergeCell ref="A34:B34"/>
    <mergeCell ref="G34:N34"/>
    <mergeCell ref="B3:C3"/>
    <mergeCell ref="D3:G3"/>
    <mergeCell ref="H4:I4"/>
    <mergeCell ref="A29:B29"/>
    <mergeCell ref="A31:B31"/>
    <mergeCell ref="E31:F31"/>
    <mergeCell ref="G31:N31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152</v>
      </c>
      <c r="E3" s="126"/>
      <c r="F3" s="126"/>
      <c r="G3" s="127"/>
      <c r="H3" s="5"/>
      <c r="I3" s="1"/>
      <c r="J3" s="11"/>
      <c r="K3" s="12" t="s">
        <v>4</v>
      </c>
      <c r="L3" s="13">
        <v>41860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153</v>
      </c>
      <c r="C6" s="19" t="s">
        <v>63</v>
      </c>
      <c r="D6" s="19">
        <v>41860</v>
      </c>
      <c r="E6" s="19">
        <v>41861</v>
      </c>
      <c r="F6" s="20">
        <v>50292</v>
      </c>
      <c r="G6" s="21">
        <v>34884</v>
      </c>
      <c r="H6" s="22"/>
      <c r="I6" s="22"/>
      <c r="J6" s="22"/>
      <c r="K6" s="21">
        <v>34884</v>
      </c>
      <c r="L6" s="21"/>
      <c r="M6" s="21"/>
      <c r="N6" s="23">
        <f>G6+I6</f>
        <v>34884</v>
      </c>
    </row>
    <row r="7" spans="1:14" x14ac:dyDescent="0.25">
      <c r="A7" s="24"/>
      <c r="B7" s="18" t="s">
        <v>154</v>
      </c>
      <c r="C7" s="26" t="s">
        <v>38</v>
      </c>
      <c r="D7" s="19">
        <v>41860</v>
      </c>
      <c r="E7" s="19">
        <v>41861</v>
      </c>
      <c r="F7" s="20">
        <v>50293</v>
      </c>
      <c r="G7" s="21">
        <v>30240</v>
      </c>
      <c r="H7" s="22"/>
      <c r="I7" s="22"/>
      <c r="J7" s="22"/>
      <c r="K7" s="21">
        <v>30240</v>
      </c>
      <c r="L7" s="21"/>
      <c r="M7" s="21"/>
      <c r="N7" s="23">
        <f t="shared" ref="N7:N28" si="0">G7+I7</f>
        <v>30240</v>
      </c>
    </row>
    <row r="8" spans="1:14" x14ac:dyDescent="0.25">
      <c r="A8" s="27"/>
      <c r="B8" s="28" t="s">
        <v>155</v>
      </c>
      <c r="C8" s="29" t="s">
        <v>54</v>
      </c>
      <c r="D8" s="19">
        <v>41860</v>
      </c>
      <c r="E8" s="19">
        <v>41861</v>
      </c>
      <c r="F8" s="20">
        <v>50294</v>
      </c>
      <c r="G8" s="21">
        <v>46440</v>
      </c>
      <c r="H8" s="22"/>
      <c r="I8" s="22"/>
      <c r="J8" s="22">
        <v>23140</v>
      </c>
      <c r="K8" s="21"/>
      <c r="L8" s="21"/>
      <c r="M8" s="21">
        <v>23300</v>
      </c>
      <c r="N8" s="23">
        <f t="shared" si="0"/>
        <v>46440</v>
      </c>
    </row>
    <row r="9" spans="1:14" x14ac:dyDescent="0.25">
      <c r="A9" s="27"/>
      <c r="B9" s="25" t="s">
        <v>156</v>
      </c>
      <c r="C9" s="26" t="s">
        <v>54</v>
      </c>
      <c r="D9" s="19">
        <v>41860</v>
      </c>
      <c r="E9" s="19">
        <v>41861</v>
      </c>
      <c r="F9" s="20">
        <v>50295</v>
      </c>
      <c r="G9" s="21">
        <v>76680</v>
      </c>
      <c r="H9" s="22"/>
      <c r="I9" s="21"/>
      <c r="J9" s="30">
        <v>38680</v>
      </c>
      <c r="K9" s="30"/>
      <c r="L9" s="30"/>
      <c r="M9" s="30">
        <v>38000</v>
      </c>
      <c r="N9" s="23">
        <f t="shared" si="0"/>
        <v>76680</v>
      </c>
    </row>
    <row r="10" spans="1:14" x14ac:dyDescent="0.25">
      <c r="A10" s="27"/>
      <c r="B10" s="25" t="s">
        <v>157</v>
      </c>
      <c r="C10" s="26" t="s">
        <v>54</v>
      </c>
      <c r="D10" s="19">
        <v>41860</v>
      </c>
      <c r="E10" s="19">
        <v>41861</v>
      </c>
      <c r="F10" s="20">
        <v>50296</v>
      </c>
      <c r="G10" s="21">
        <v>30240</v>
      </c>
      <c r="H10" s="22"/>
      <c r="I10" s="21"/>
      <c r="J10" s="30">
        <v>10240</v>
      </c>
      <c r="K10" s="30"/>
      <c r="L10" s="30"/>
      <c r="M10" s="30">
        <v>20000</v>
      </c>
      <c r="N10" s="23">
        <f t="shared" si="0"/>
        <v>30240</v>
      </c>
    </row>
    <row r="11" spans="1:14" x14ac:dyDescent="0.25">
      <c r="A11" s="27"/>
      <c r="B11" s="28" t="s">
        <v>158</v>
      </c>
      <c r="C11" s="31" t="s">
        <v>38</v>
      </c>
      <c r="D11" s="19">
        <v>41860</v>
      </c>
      <c r="E11" s="19">
        <v>41861</v>
      </c>
      <c r="F11" s="20">
        <v>50297</v>
      </c>
      <c r="G11" s="21">
        <v>30240</v>
      </c>
      <c r="H11" s="22"/>
      <c r="I11" s="22"/>
      <c r="J11" s="22"/>
      <c r="K11" s="21">
        <v>30240</v>
      </c>
      <c r="L11" s="21"/>
      <c r="M11" s="21"/>
      <c r="N11" s="23">
        <f t="shared" si="0"/>
        <v>30240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248724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248724</v>
      </c>
      <c r="H30" s="43"/>
      <c r="I30" s="44">
        <f>SUM(I6:I29)</f>
        <v>0</v>
      </c>
      <c r="J30" s="44">
        <f>SUM(J6:J29)</f>
        <v>72060</v>
      </c>
      <c r="K30" s="44">
        <f>SUM(K6:K29)</f>
        <v>95364</v>
      </c>
      <c r="L30" s="44">
        <f>SUM(L6:L29)</f>
        <v>0</v>
      </c>
      <c r="M30" s="44">
        <f>SUM(M6:M29)</f>
        <v>81300</v>
      </c>
      <c r="N30" s="23">
        <f t="shared" ref="N30" si="1">G30+I30</f>
        <v>248724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79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79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72060</v>
      </c>
      <c r="D36" s="1"/>
      <c r="E36" s="1"/>
      <c r="F36" s="79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72060</v>
      </c>
      <c r="D37" s="1"/>
      <c r="E37" s="1"/>
      <c r="F37" s="79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C7" sqref="C7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144</v>
      </c>
      <c r="E3" s="126"/>
      <c r="F3" s="126"/>
      <c r="G3" s="127"/>
      <c r="H3" s="5"/>
      <c r="I3" s="1"/>
      <c r="J3" s="11"/>
      <c r="K3" s="12" t="s">
        <v>4</v>
      </c>
      <c r="L3" s="13">
        <v>41859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145</v>
      </c>
      <c r="C6" s="19" t="s">
        <v>57</v>
      </c>
      <c r="D6" s="19">
        <v>41859</v>
      </c>
      <c r="E6" s="19">
        <v>41860</v>
      </c>
      <c r="F6" s="20">
        <v>50288</v>
      </c>
      <c r="G6" s="21">
        <v>46440</v>
      </c>
      <c r="H6" s="22"/>
      <c r="I6" s="22"/>
      <c r="J6" s="22"/>
      <c r="K6" s="21">
        <v>46440</v>
      </c>
      <c r="L6" s="21"/>
      <c r="M6" s="21"/>
      <c r="N6" s="23">
        <f>G6+I6</f>
        <v>46440</v>
      </c>
    </row>
    <row r="7" spans="1:14" x14ac:dyDescent="0.25">
      <c r="A7" s="24"/>
      <c r="B7" s="18" t="s">
        <v>147</v>
      </c>
      <c r="C7" s="26" t="s">
        <v>146</v>
      </c>
      <c r="D7" s="19">
        <v>41855</v>
      </c>
      <c r="E7" s="19">
        <v>41859</v>
      </c>
      <c r="F7" s="20">
        <v>50289</v>
      </c>
      <c r="G7" s="21">
        <v>72566.37</v>
      </c>
      <c r="H7" s="22"/>
      <c r="I7" s="22"/>
      <c r="J7" s="22">
        <v>72566.37</v>
      </c>
      <c r="K7" s="21"/>
      <c r="L7" s="21"/>
      <c r="M7" s="21"/>
      <c r="N7" s="23">
        <f t="shared" ref="N7:N28" si="0">G7+I7</f>
        <v>72566.37</v>
      </c>
    </row>
    <row r="8" spans="1:14" x14ac:dyDescent="0.25">
      <c r="A8" s="27"/>
      <c r="B8" s="28" t="s">
        <v>148</v>
      </c>
      <c r="C8" s="29" t="s">
        <v>32</v>
      </c>
      <c r="D8" s="19">
        <v>41859</v>
      </c>
      <c r="E8" s="19">
        <v>41861</v>
      </c>
      <c r="F8" s="20">
        <v>50290</v>
      </c>
      <c r="G8" s="21">
        <v>83160</v>
      </c>
      <c r="H8" s="22"/>
      <c r="I8" s="22"/>
      <c r="J8" s="22"/>
      <c r="K8" s="21">
        <v>83160</v>
      </c>
      <c r="L8" s="21"/>
      <c r="M8" s="21"/>
      <c r="N8" s="23">
        <f t="shared" si="0"/>
        <v>83160</v>
      </c>
    </row>
    <row r="9" spans="1:14" x14ac:dyDescent="0.25">
      <c r="A9" s="27"/>
      <c r="B9" s="25" t="s">
        <v>150</v>
      </c>
      <c r="C9" s="26" t="s">
        <v>149</v>
      </c>
      <c r="D9" s="19">
        <v>41859</v>
      </c>
      <c r="E9" s="19">
        <v>41860</v>
      </c>
      <c r="F9" s="20">
        <v>50291</v>
      </c>
      <c r="G9" s="21">
        <v>20000</v>
      </c>
      <c r="H9" s="22"/>
      <c r="I9" s="21"/>
      <c r="J9" s="30">
        <v>20000</v>
      </c>
      <c r="K9" s="30"/>
      <c r="L9" s="30"/>
      <c r="M9" s="30"/>
      <c r="N9" s="23">
        <f t="shared" si="0"/>
        <v>20000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1"/>
      <c r="J10" s="30"/>
      <c r="K10" s="30"/>
      <c r="L10" s="30"/>
      <c r="M10" s="30"/>
      <c r="N10" s="23">
        <f t="shared" si="0"/>
        <v>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222166.37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222166.37</v>
      </c>
      <c r="H30" s="43"/>
      <c r="I30" s="44">
        <f>SUM(I6:I29)</f>
        <v>0</v>
      </c>
      <c r="J30" s="44">
        <f>SUM(J6:J29)</f>
        <v>92566.37</v>
      </c>
      <c r="K30" s="44">
        <f>SUM(K6:K29)</f>
        <v>129600</v>
      </c>
      <c r="L30" s="44">
        <f>SUM(L6:L29)</f>
        <v>0</v>
      </c>
      <c r="M30" s="44">
        <f>SUM(M6:M29)</f>
        <v>0</v>
      </c>
      <c r="N30" s="23">
        <f t="shared" ref="N30" si="1">G30+I30</f>
        <v>222166.37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 t="s">
        <v>151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78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78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92570</v>
      </c>
      <c r="D36" s="1"/>
      <c r="E36" s="1"/>
      <c r="F36" s="78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92570</v>
      </c>
      <c r="D37" s="1"/>
      <c r="E37" s="1"/>
      <c r="F37" s="78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C9" sqref="C9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28</v>
      </c>
      <c r="E3" s="126"/>
      <c r="F3" s="126"/>
      <c r="G3" s="127"/>
      <c r="H3" s="5"/>
      <c r="I3" s="1"/>
      <c r="J3" s="11"/>
      <c r="K3" s="12" t="s">
        <v>4</v>
      </c>
      <c r="L3" s="13">
        <v>41859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139</v>
      </c>
      <c r="C6" s="19" t="s">
        <v>97</v>
      </c>
      <c r="D6" s="19">
        <v>41856</v>
      </c>
      <c r="E6" s="19">
        <v>41859</v>
      </c>
      <c r="F6" s="20">
        <v>50283</v>
      </c>
      <c r="G6" s="21">
        <v>61500</v>
      </c>
      <c r="H6" s="22"/>
      <c r="I6" s="22"/>
      <c r="J6" s="22"/>
      <c r="K6" s="21">
        <v>61500</v>
      </c>
      <c r="L6" s="21"/>
      <c r="M6" s="21"/>
      <c r="N6" s="23">
        <f>G6+I6</f>
        <v>61500</v>
      </c>
    </row>
    <row r="7" spans="1:14" x14ac:dyDescent="0.25">
      <c r="A7" s="24"/>
      <c r="B7" s="18" t="s">
        <v>140</v>
      </c>
      <c r="C7" s="26" t="s">
        <v>54</v>
      </c>
      <c r="D7" s="19">
        <v>41859</v>
      </c>
      <c r="E7" s="19">
        <v>41860</v>
      </c>
      <c r="F7" s="20">
        <v>50284</v>
      </c>
      <c r="G7" s="21">
        <v>66960</v>
      </c>
      <c r="H7" s="22"/>
      <c r="I7" s="22"/>
      <c r="J7" s="22"/>
      <c r="K7" s="21">
        <v>33480</v>
      </c>
      <c r="L7" s="21"/>
      <c r="M7" s="21">
        <v>33480</v>
      </c>
      <c r="N7" s="23">
        <f t="shared" ref="N7:N28" si="0">G7+I7</f>
        <v>66960</v>
      </c>
    </row>
    <row r="8" spans="1:14" x14ac:dyDescent="0.25">
      <c r="A8" s="27"/>
      <c r="B8" s="28" t="s">
        <v>141</v>
      </c>
      <c r="C8" s="29" t="s">
        <v>63</v>
      </c>
      <c r="D8" s="19"/>
      <c r="E8" s="19"/>
      <c r="F8" s="20">
        <v>50285</v>
      </c>
      <c r="G8" s="21"/>
      <c r="H8" s="22" t="s">
        <v>142</v>
      </c>
      <c r="I8" s="22"/>
      <c r="J8" s="22"/>
      <c r="K8" s="21">
        <v>66960</v>
      </c>
      <c r="L8" s="21"/>
      <c r="M8" s="21"/>
      <c r="N8" s="23">
        <f t="shared" si="0"/>
        <v>0</v>
      </c>
    </row>
    <row r="9" spans="1:14" x14ac:dyDescent="0.25">
      <c r="A9" s="27"/>
      <c r="B9" s="25" t="s">
        <v>34</v>
      </c>
      <c r="C9" s="26" t="s">
        <v>20</v>
      </c>
      <c r="D9" s="19">
        <v>41859</v>
      </c>
      <c r="E9" s="19">
        <v>41860</v>
      </c>
      <c r="F9" s="20">
        <v>50286</v>
      </c>
      <c r="G9" s="21">
        <v>37000</v>
      </c>
      <c r="H9" s="22"/>
      <c r="I9" s="21"/>
      <c r="J9" s="30"/>
      <c r="K9" s="30">
        <v>37000</v>
      </c>
      <c r="L9" s="30"/>
      <c r="M9" s="30"/>
      <c r="N9" s="23">
        <f t="shared" si="0"/>
        <v>37000</v>
      </c>
    </row>
    <row r="10" spans="1:14" x14ac:dyDescent="0.25">
      <c r="A10" s="27"/>
      <c r="B10" s="25" t="s">
        <v>143</v>
      </c>
      <c r="C10" s="26" t="s">
        <v>38</v>
      </c>
      <c r="D10" s="19"/>
      <c r="E10" s="19"/>
      <c r="F10" s="20">
        <v>50287</v>
      </c>
      <c r="G10" s="21"/>
      <c r="H10" s="22" t="s">
        <v>47</v>
      </c>
      <c r="I10" s="21">
        <v>800</v>
      </c>
      <c r="J10" s="30">
        <v>800</v>
      </c>
      <c r="K10" s="30"/>
      <c r="L10" s="30"/>
      <c r="M10" s="30"/>
      <c r="N10" s="23">
        <f t="shared" si="0"/>
        <v>800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166260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165460</v>
      </c>
      <c r="H30" s="43"/>
      <c r="I30" s="44">
        <f>SUM(I6:I29)</f>
        <v>800</v>
      </c>
      <c r="J30" s="44">
        <f>SUM(J6:J29)</f>
        <v>800</v>
      </c>
      <c r="K30" s="44">
        <f>SUM(K6:K29)</f>
        <v>198940</v>
      </c>
      <c r="L30" s="44">
        <f>SUM(L6:L29)</f>
        <v>0</v>
      </c>
      <c r="M30" s="44">
        <f>SUM(M6:M29)</f>
        <v>33480</v>
      </c>
      <c r="N30" s="23">
        <f t="shared" ref="N30" si="1">G30+I30</f>
        <v>166260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77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77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800</v>
      </c>
      <c r="D36" s="1"/>
      <c r="E36" s="1"/>
      <c r="F36" s="77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800</v>
      </c>
      <c r="D37" s="1"/>
      <c r="E37" s="1"/>
      <c r="F37" s="77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N38" sqref="A1:N38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136</v>
      </c>
      <c r="E3" s="126"/>
      <c r="F3" s="126"/>
      <c r="G3" s="127"/>
      <c r="H3" s="5"/>
      <c r="I3" s="1"/>
      <c r="J3" s="11"/>
      <c r="K3" s="12" t="s">
        <v>4</v>
      </c>
      <c r="L3" s="13">
        <v>41858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137</v>
      </c>
      <c r="C6" s="19" t="s">
        <v>138</v>
      </c>
      <c r="D6" s="19">
        <v>41855</v>
      </c>
      <c r="E6" s="19">
        <v>41859</v>
      </c>
      <c r="F6" s="20">
        <v>50282</v>
      </c>
      <c r="G6" s="21">
        <v>68000</v>
      </c>
      <c r="H6" s="22"/>
      <c r="I6" s="22"/>
      <c r="J6" s="22"/>
      <c r="K6" s="21">
        <v>68000</v>
      </c>
      <c r="L6" s="21"/>
      <c r="M6" s="21"/>
      <c r="N6" s="23">
        <f>G6+I6</f>
        <v>68000</v>
      </c>
    </row>
    <row r="7" spans="1:14" x14ac:dyDescent="0.25">
      <c r="A7" s="24"/>
      <c r="B7" s="75"/>
      <c r="C7" s="26"/>
      <c r="D7" s="19"/>
      <c r="E7" s="19"/>
      <c r="F7" s="20"/>
      <c r="G7" s="21"/>
      <c r="H7" s="22"/>
      <c r="I7" s="22"/>
      <c r="J7" s="22"/>
      <c r="K7" s="21"/>
      <c r="L7" s="21"/>
      <c r="M7" s="21"/>
      <c r="N7" s="23">
        <f t="shared" ref="N7:N28" si="0">G7+I7</f>
        <v>0</v>
      </c>
    </row>
    <row r="8" spans="1:14" x14ac:dyDescent="0.25">
      <c r="A8" s="27"/>
      <c r="B8" s="28"/>
      <c r="C8" s="29"/>
      <c r="D8" s="19"/>
      <c r="E8" s="19"/>
      <c r="F8" s="20"/>
      <c r="G8" s="21"/>
      <c r="H8" s="22"/>
      <c r="I8" s="22"/>
      <c r="J8" s="22"/>
      <c r="K8" s="21"/>
      <c r="L8" s="21"/>
      <c r="M8" s="21"/>
      <c r="N8" s="23">
        <f t="shared" si="0"/>
        <v>0</v>
      </c>
    </row>
    <row r="9" spans="1:14" x14ac:dyDescent="0.25">
      <c r="A9" s="27"/>
      <c r="B9" s="25"/>
      <c r="C9" s="26"/>
      <c r="D9" s="19"/>
      <c r="E9" s="19"/>
      <c r="F9" s="20"/>
      <c r="G9" s="21"/>
      <c r="H9" s="22"/>
      <c r="I9" s="21"/>
      <c r="J9" s="30"/>
      <c r="K9" s="30"/>
      <c r="L9" s="30"/>
      <c r="M9" s="30"/>
      <c r="N9" s="23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1"/>
      <c r="J10" s="30"/>
      <c r="K10" s="30"/>
      <c r="L10" s="30"/>
      <c r="M10" s="30"/>
      <c r="N10" s="23">
        <f t="shared" si="0"/>
        <v>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68000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68000</v>
      </c>
      <c r="H30" s="43"/>
      <c r="I30" s="44">
        <f>SUM(I6:I29)</f>
        <v>0</v>
      </c>
      <c r="J30" s="44">
        <f>SUM(J6:J29)</f>
        <v>0</v>
      </c>
      <c r="K30" s="44">
        <f>SUM(K6:K29)</f>
        <v>68000</v>
      </c>
      <c r="L30" s="44">
        <f>SUM(L6:L29)</f>
        <v>0</v>
      </c>
      <c r="M30" s="44">
        <f>SUM(M6:M29)</f>
        <v>0</v>
      </c>
      <c r="N30" s="23">
        <f t="shared" ref="N30" si="1">G30+I30</f>
        <v>68000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76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76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0</v>
      </c>
      <c r="D36" s="1"/>
      <c r="E36" s="1"/>
      <c r="F36" s="76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0</v>
      </c>
      <c r="D37" s="1"/>
      <c r="E37" s="1"/>
      <c r="F37" s="76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20" workbookViewId="0">
      <selection activeCell="C43" sqref="C43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463</v>
      </c>
      <c r="E3" s="126"/>
      <c r="F3" s="126"/>
      <c r="G3" s="127"/>
      <c r="H3" s="5"/>
      <c r="I3" s="1"/>
      <c r="J3" s="11"/>
      <c r="K3" s="12" t="s">
        <v>4</v>
      </c>
      <c r="L3" s="13">
        <v>41880</v>
      </c>
      <c r="M3" s="14"/>
      <c r="N3" s="15" t="s">
        <v>42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464</v>
      </c>
      <c r="C6" s="19" t="s">
        <v>57</v>
      </c>
      <c r="D6" s="19">
        <v>41880</v>
      </c>
      <c r="E6" s="19">
        <v>41881</v>
      </c>
      <c r="F6" s="20">
        <v>50566</v>
      </c>
      <c r="G6" s="21">
        <v>30240</v>
      </c>
      <c r="H6" s="22"/>
      <c r="I6" s="92"/>
      <c r="J6" s="21">
        <v>15000</v>
      </c>
      <c r="K6" s="21"/>
      <c r="L6" s="21"/>
      <c r="M6" s="21">
        <v>15240</v>
      </c>
      <c r="N6" s="23">
        <f>G6+I6</f>
        <v>30240</v>
      </c>
    </row>
    <row r="7" spans="1:14" x14ac:dyDescent="0.25">
      <c r="A7" s="27"/>
      <c r="B7" s="18" t="s">
        <v>150</v>
      </c>
      <c r="C7" s="19" t="s">
        <v>362</v>
      </c>
      <c r="D7" s="19">
        <v>41880</v>
      </c>
      <c r="E7" s="19">
        <v>41881</v>
      </c>
      <c r="F7" s="20">
        <v>50567</v>
      </c>
      <c r="G7" s="21">
        <v>22000</v>
      </c>
      <c r="H7" s="22"/>
      <c r="I7" s="92"/>
      <c r="J7" s="21">
        <v>22000</v>
      </c>
      <c r="K7" s="21"/>
      <c r="L7" s="21"/>
      <c r="M7" s="21"/>
      <c r="N7" s="23">
        <f t="shared" ref="N7:N28" si="0">G7+I7</f>
        <v>22000</v>
      </c>
    </row>
    <row r="8" spans="1:14" x14ac:dyDescent="0.25">
      <c r="A8" s="27"/>
      <c r="B8" s="18" t="s">
        <v>465</v>
      </c>
      <c r="C8" s="19" t="s">
        <v>32</v>
      </c>
      <c r="D8" s="19">
        <v>41880</v>
      </c>
      <c r="E8" s="19">
        <v>41882</v>
      </c>
      <c r="F8" s="20">
        <v>50568</v>
      </c>
      <c r="G8" s="21">
        <v>50122.28</v>
      </c>
      <c r="H8" s="22"/>
      <c r="I8" s="92"/>
      <c r="J8" s="21">
        <v>50122.28</v>
      </c>
      <c r="K8" s="21"/>
      <c r="L8" s="21"/>
      <c r="M8" s="21"/>
      <c r="N8" s="23">
        <f t="shared" si="0"/>
        <v>50122.28</v>
      </c>
    </row>
    <row r="9" spans="1:14" x14ac:dyDescent="0.25">
      <c r="A9" s="27"/>
      <c r="B9" s="28" t="s">
        <v>466</v>
      </c>
      <c r="C9" s="29" t="s">
        <v>123</v>
      </c>
      <c r="D9" s="19">
        <v>41880</v>
      </c>
      <c r="E9" s="19">
        <v>41881</v>
      </c>
      <c r="F9" s="20">
        <v>50569</v>
      </c>
      <c r="G9" s="21">
        <v>22000</v>
      </c>
      <c r="H9" s="22"/>
      <c r="I9" s="30"/>
      <c r="J9" s="21"/>
      <c r="K9" s="21">
        <v>22000</v>
      </c>
      <c r="L9" s="21"/>
      <c r="M9" s="21"/>
      <c r="N9" s="23">
        <f t="shared" si="0"/>
        <v>22000</v>
      </c>
    </row>
    <row r="10" spans="1:14" x14ac:dyDescent="0.25">
      <c r="A10" s="27"/>
      <c r="B10" s="25" t="s">
        <v>466</v>
      </c>
      <c r="C10" s="26" t="s">
        <v>123</v>
      </c>
      <c r="D10" s="19">
        <v>41880</v>
      </c>
      <c r="E10" s="19">
        <v>41881</v>
      </c>
      <c r="F10" s="20">
        <v>50571</v>
      </c>
      <c r="G10" s="21">
        <v>22000</v>
      </c>
      <c r="H10" s="22"/>
      <c r="I10" s="30"/>
      <c r="J10" s="21"/>
      <c r="K10" s="21">
        <v>22000</v>
      </c>
      <c r="L10" s="21"/>
      <c r="M10" s="21"/>
      <c r="N10" s="23">
        <f t="shared" si="0"/>
        <v>22000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92"/>
      <c r="J11" s="21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92"/>
      <c r="J12" s="21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3"/>
      <c r="G13" s="21"/>
      <c r="H13" s="22"/>
      <c r="I13" s="92"/>
      <c r="J13" s="21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2"/>
      <c r="C19" s="1"/>
      <c r="D19" s="19"/>
      <c r="E19" s="19"/>
      <c r="F19" s="34"/>
      <c r="G19" s="21"/>
      <c r="H19" s="22"/>
      <c r="I19" s="92"/>
      <c r="J19" s="21"/>
      <c r="K19" s="21"/>
      <c r="L19" s="21"/>
      <c r="M19" s="21"/>
      <c r="N19" s="23">
        <f t="shared" si="0"/>
        <v>0</v>
      </c>
    </row>
    <row r="20" spans="1:14" x14ac:dyDescent="0.25">
      <c r="A20" s="37"/>
      <c r="B20" s="32"/>
      <c r="C20" s="1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32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>G21+I21</f>
        <v>0</v>
      </c>
    </row>
    <row r="22" spans="1:14" x14ac:dyDescent="0.25">
      <c r="A22" s="37"/>
      <c r="B22" s="32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 t="shared" si="0"/>
        <v>0</v>
      </c>
    </row>
    <row r="23" spans="1:14" x14ac:dyDescent="0.25">
      <c r="A23" s="37"/>
      <c r="B23" s="32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32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32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32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92"/>
      <c r="J28" s="21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92"/>
      <c r="J29" s="21"/>
      <c r="K29" s="21"/>
      <c r="L29" s="21"/>
      <c r="M29" s="21"/>
      <c r="N29" s="23">
        <f>SUM(N6:N28)</f>
        <v>146362.28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146362.28</v>
      </c>
      <c r="H30" s="43"/>
      <c r="I30" s="44">
        <f>SUM(I6:I29)</f>
        <v>0</v>
      </c>
      <c r="J30" s="44">
        <f>SUM(J6:J29)</f>
        <v>87122.28</v>
      </c>
      <c r="K30" s="44">
        <f>SUM(K6:K29)</f>
        <v>44000</v>
      </c>
      <c r="L30" s="44">
        <f>SUM(L6:L29)</f>
        <v>0</v>
      </c>
      <c r="M30" s="44">
        <f>SUM(M6:M29)</f>
        <v>15240</v>
      </c>
      <c r="N30" s="23">
        <f t="shared" ref="N30" si="1">G30+I30</f>
        <v>146362.28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 t="s">
        <v>467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 t="s">
        <v>468</v>
      </c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80</v>
      </c>
      <c r="D34" s="1"/>
      <c r="E34" s="1"/>
      <c r="F34" s="120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43200</v>
      </c>
      <c r="D35" s="1"/>
      <c r="E35" s="1"/>
      <c r="F35" s="120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43925</v>
      </c>
      <c r="D36" s="1"/>
      <c r="E36" s="1"/>
      <c r="F36" s="120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87125</v>
      </c>
      <c r="D37" s="1"/>
      <c r="E37" s="1"/>
      <c r="F37" s="120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H16" sqref="H16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80</v>
      </c>
      <c r="E3" s="126"/>
      <c r="F3" s="126"/>
      <c r="G3" s="127"/>
      <c r="H3" s="5"/>
      <c r="I3" s="1"/>
      <c r="J3" s="11"/>
      <c r="K3" s="12" t="s">
        <v>4</v>
      </c>
      <c r="L3" s="13">
        <v>41858</v>
      </c>
      <c r="M3" s="14"/>
      <c r="N3" s="15" t="s">
        <v>86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131</v>
      </c>
      <c r="C6" s="19" t="s">
        <v>118</v>
      </c>
      <c r="D6" s="19">
        <v>41856</v>
      </c>
      <c r="E6" s="19">
        <v>41858</v>
      </c>
      <c r="F6" s="20">
        <v>50277</v>
      </c>
      <c r="G6" s="21">
        <v>34000</v>
      </c>
      <c r="H6" s="22"/>
      <c r="I6" s="22"/>
      <c r="J6" s="22"/>
      <c r="K6" s="21"/>
      <c r="L6" s="21">
        <v>34000</v>
      </c>
      <c r="M6" s="21"/>
      <c r="N6" s="23">
        <f>G6+I6</f>
        <v>34000</v>
      </c>
    </row>
    <row r="7" spans="1:14" x14ac:dyDescent="0.25">
      <c r="A7" s="24"/>
      <c r="B7" s="75" t="s">
        <v>132</v>
      </c>
      <c r="C7" s="26" t="s">
        <v>82</v>
      </c>
      <c r="D7" s="19">
        <v>41856</v>
      </c>
      <c r="E7" s="19">
        <v>41858</v>
      </c>
      <c r="F7" s="20">
        <v>50278</v>
      </c>
      <c r="G7" s="21">
        <v>118800</v>
      </c>
      <c r="H7" s="22"/>
      <c r="I7" s="22"/>
      <c r="J7" s="22"/>
      <c r="K7" s="21"/>
      <c r="L7" s="21"/>
      <c r="M7" s="21">
        <v>118800</v>
      </c>
      <c r="N7" s="23">
        <f t="shared" ref="N7:N28" si="0">G7+I7</f>
        <v>118800</v>
      </c>
    </row>
    <row r="8" spans="1:14" x14ac:dyDescent="0.25">
      <c r="A8" s="27"/>
      <c r="B8" s="28" t="s">
        <v>133</v>
      </c>
      <c r="C8" s="29" t="s">
        <v>52</v>
      </c>
      <c r="D8" s="19">
        <v>41856</v>
      </c>
      <c r="E8" s="19">
        <v>41858</v>
      </c>
      <c r="F8" s="20">
        <v>50279</v>
      </c>
      <c r="G8" s="21">
        <v>62640</v>
      </c>
      <c r="H8" s="22"/>
      <c r="I8" s="22"/>
      <c r="J8" s="22"/>
      <c r="K8" s="21"/>
      <c r="L8" s="21"/>
      <c r="M8" s="21">
        <v>62640</v>
      </c>
      <c r="N8" s="23">
        <f t="shared" si="0"/>
        <v>62640</v>
      </c>
    </row>
    <row r="9" spans="1:14" x14ac:dyDescent="0.25">
      <c r="A9" s="27"/>
      <c r="B9" s="25" t="s">
        <v>134</v>
      </c>
      <c r="C9" s="26" t="s">
        <v>123</v>
      </c>
      <c r="D9" s="19">
        <v>41857</v>
      </c>
      <c r="E9" s="19">
        <v>41858</v>
      </c>
      <c r="F9" s="20">
        <v>50280</v>
      </c>
      <c r="G9" s="21">
        <v>18000</v>
      </c>
      <c r="H9" s="22"/>
      <c r="I9" s="21"/>
      <c r="J9" s="30"/>
      <c r="K9" s="30">
        <v>18000</v>
      </c>
      <c r="L9" s="30"/>
      <c r="M9" s="30"/>
      <c r="N9" s="23">
        <f t="shared" si="0"/>
        <v>18000</v>
      </c>
    </row>
    <row r="10" spans="1:14" x14ac:dyDescent="0.25">
      <c r="A10" s="27"/>
      <c r="B10" s="25" t="s">
        <v>135</v>
      </c>
      <c r="C10" s="26" t="s">
        <v>47</v>
      </c>
      <c r="D10" s="19"/>
      <c r="E10" s="19"/>
      <c r="F10" s="20">
        <v>50281</v>
      </c>
      <c r="G10" s="21"/>
      <c r="H10" s="22"/>
      <c r="I10" s="21">
        <v>1000</v>
      </c>
      <c r="J10" s="30">
        <v>1000</v>
      </c>
      <c r="K10" s="30"/>
      <c r="L10" s="30"/>
      <c r="M10" s="30"/>
      <c r="N10" s="23">
        <f t="shared" si="0"/>
        <v>1000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234440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233440</v>
      </c>
      <c r="H30" s="43"/>
      <c r="I30" s="44">
        <f>SUM(I6:I29)</f>
        <v>1000</v>
      </c>
      <c r="J30" s="44">
        <f>SUM(J6:J29)</f>
        <v>1000</v>
      </c>
      <c r="K30" s="44">
        <f>SUM(K6:K29)</f>
        <v>18000</v>
      </c>
      <c r="L30" s="44">
        <f>SUM(L6:L29)</f>
        <v>34000</v>
      </c>
      <c r="M30" s="44">
        <f>SUM(M6:M29)</f>
        <v>181440</v>
      </c>
      <c r="N30" s="23">
        <f t="shared" ref="N30" si="1">G30+I30</f>
        <v>234440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74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74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1000</v>
      </c>
      <c r="D36" s="1"/>
      <c r="E36" s="1"/>
      <c r="F36" s="74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1000</v>
      </c>
      <c r="D37" s="1"/>
      <c r="E37" s="1"/>
      <c r="F37" s="74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B8" sqref="B8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71</v>
      </c>
      <c r="E3" s="126"/>
      <c r="F3" s="126"/>
      <c r="G3" s="127"/>
      <c r="H3" s="5"/>
      <c r="I3" s="1"/>
      <c r="J3" s="11"/>
      <c r="K3" s="12" t="s">
        <v>4</v>
      </c>
      <c r="L3" s="13">
        <v>41857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127</v>
      </c>
      <c r="C6" s="19" t="s">
        <v>57</v>
      </c>
      <c r="D6" s="19">
        <v>41857</v>
      </c>
      <c r="E6" s="19">
        <v>41858</v>
      </c>
      <c r="F6" s="20">
        <v>50274</v>
      </c>
      <c r="G6" s="21">
        <v>30240</v>
      </c>
      <c r="H6" s="22"/>
      <c r="I6" s="22"/>
      <c r="J6" s="22"/>
      <c r="K6" s="21">
        <v>30240</v>
      </c>
      <c r="L6" s="21"/>
      <c r="M6" s="21"/>
      <c r="N6" s="23">
        <f>G6+I6</f>
        <v>30240</v>
      </c>
    </row>
    <row r="7" spans="1:14" x14ac:dyDescent="0.25">
      <c r="A7" s="24"/>
      <c r="B7" s="25" t="s">
        <v>128</v>
      </c>
      <c r="C7" s="26" t="s">
        <v>57</v>
      </c>
      <c r="D7" s="19">
        <v>41857</v>
      </c>
      <c r="E7" s="19">
        <v>41858</v>
      </c>
      <c r="F7" s="20">
        <v>50275</v>
      </c>
      <c r="G7" s="21">
        <v>30240</v>
      </c>
      <c r="H7" s="22"/>
      <c r="I7" s="22"/>
      <c r="J7" s="22"/>
      <c r="K7" s="21">
        <v>30240</v>
      </c>
      <c r="L7" s="21"/>
      <c r="M7" s="21"/>
      <c r="N7" s="23">
        <f t="shared" ref="N7:N28" si="0">G7+I7</f>
        <v>30240</v>
      </c>
    </row>
    <row r="8" spans="1:14" x14ac:dyDescent="0.25">
      <c r="A8" s="27"/>
      <c r="B8" s="28" t="s">
        <v>129</v>
      </c>
      <c r="C8" s="29" t="s">
        <v>130</v>
      </c>
      <c r="D8" s="19">
        <v>41857</v>
      </c>
      <c r="E8" s="19">
        <v>41858</v>
      </c>
      <c r="F8" s="20">
        <v>50276</v>
      </c>
      <c r="G8" s="21">
        <v>17000</v>
      </c>
      <c r="H8" s="22"/>
      <c r="I8" s="22"/>
      <c r="J8" s="22"/>
      <c r="K8" s="21">
        <v>17000</v>
      </c>
      <c r="L8" s="21"/>
      <c r="M8" s="21"/>
      <c r="N8" s="23">
        <f t="shared" si="0"/>
        <v>17000</v>
      </c>
    </row>
    <row r="9" spans="1:14" x14ac:dyDescent="0.25">
      <c r="A9" s="27"/>
      <c r="B9" s="25"/>
      <c r="C9" s="26"/>
      <c r="D9" s="19"/>
      <c r="E9" s="19"/>
      <c r="F9" s="20"/>
      <c r="G9" s="21"/>
      <c r="H9" s="22"/>
      <c r="I9" s="21"/>
      <c r="J9" s="30"/>
      <c r="K9" s="30"/>
      <c r="L9" s="30"/>
      <c r="M9" s="30"/>
      <c r="N9" s="23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1"/>
      <c r="J10" s="30"/>
      <c r="K10" s="30"/>
      <c r="L10" s="30"/>
      <c r="M10" s="30"/>
      <c r="N10" s="23">
        <f t="shared" si="0"/>
        <v>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77480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77480</v>
      </c>
      <c r="H30" s="43"/>
      <c r="I30" s="44">
        <f>SUM(I6:I29)</f>
        <v>0</v>
      </c>
      <c r="J30" s="44">
        <f>SUM(J6:J29)</f>
        <v>0</v>
      </c>
      <c r="K30" s="44">
        <f>SUM(K6:K29)</f>
        <v>77480</v>
      </c>
      <c r="L30" s="44">
        <f>SUM(L6:L29)</f>
        <v>0</v>
      </c>
      <c r="M30" s="44">
        <f>SUM(M6:M29)</f>
        <v>0</v>
      </c>
      <c r="N30" s="23">
        <f t="shared" ref="N30" si="1">G30+I30</f>
        <v>77480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73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73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0</v>
      </c>
      <c r="D36" s="1"/>
      <c r="E36" s="1"/>
      <c r="F36" s="73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0</v>
      </c>
      <c r="D37" s="1"/>
      <c r="E37" s="1"/>
      <c r="F37" s="73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2" orientation="landscape" horizontalDpi="4294967294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workbookViewId="0">
      <selection activeCell="D18" sqref="D18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100</v>
      </c>
      <c r="C3" s="126"/>
      <c r="D3" s="126" t="s">
        <v>70</v>
      </c>
      <c r="E3" s="126"/>
      <c r="F3" s="126"/>
      <c r="G3" s="127"/>
      <c r="H3" s="5"/>
      <c r="I3" s="1"/>
      <c r="J3" s="11"/>
      <c r="K3" s="12" t="s">
        <v>4</v>
      </c>
      <c r="L3" s="13">
        <v>41857</v>
      </c>
      <c r="M3" s="14"/>
      <c r="N3" s="15" t="s">
        <v>86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117</v>
      </c>
      <c r="C6" s="19" t="s">
        <v>118</v>
      </c>
      <c r="D6" s="19">
        <v>41855</v>
      </c>
      <c r="E6" s="19">
        <v>41857</v>
      </c>
      <c r="F6" s="20">
        <v>50268</v>
      </c>
      <c r="G6" s="21">
        <v>68000</v>
      </c>
      <c r="H6" s="22"/>
      <c r="I6" s="22"/>
      <c r="J6" s="22"/>
      <c r="K6" s="21"/>
      <c r="L6" s="21">
        <v>68000</v>
      </c>
      <c r="M6" s="21"/>
      <c r="N6" s="23">
        <f>G6+I6</f>
        <v>68000</v>
      </c>
    </row>
    <row r="7" spans="1:14" x14ac:dyDescent="0.25">
      <c r="A7" s="24"/>
      <c r="B7" s="25" t="s">
        <v>119</v>
      </c>
      <c r="C7" s="26" t="s">
        <v>120</v>
      </c>
      <c r="D7" s="19">
        <v>41856</v>
      </c>
      <c r="E7" s="19">
        <v>41857</v>
      </c>
      <c r="F7" s="20">
        <v>50269</v>
      </c>
      <c r="G7" s="21">
        <v>37000</v>
      </c>
      <c r="H7" s="22"/>
      <c r="I7" s="22"/>
      <c r="J7" s="22"/>
      <c r="K7" s="21">
        <v>37000</v>
      </c>
      <c r="L7" s="21"/>
      <c r="M7" s="21"/>
      <c r="N7" s="23">
        <f t="shared" ref="N7:N28" si="0">G7+I7</f>
        <v>37000</v>
      </c>
    </row>
    <row r="8" spans="1:14" x14ac:dyDescent="0.25">
      <c r="A8" s="27"/>
      <c r="B8" s="28" t="s">
        <v>121</v>
      </c>
      <c r="C8" s="29" t="s">
        <v>112</v>
      </c>
      <c r="D8" s="19">
        <v>41856</v>
      </c>
      <c r="E8" s="19">
        <v>41857</v>
      </c>
      <c r="F8" s="20">
        <v>50270</v>
      </c>
      <c r="G8" s="21">
        <v>20000</v>
      </c>
      <c r="H8" s="22"/>
      <c r="I8" s="22"/>
      <c r="J8" s="22"/>
      <c r="K8" s="21">
        <v>20000</v>
      </c>
      <c r="L8" s="21"/>
      <c r="M8" s="21"/>
      <c r="N8" s="23">
        <f t="shared" si="0"/>
        <v>20000</v>
      </c>
    </row>
    <row r="9" spans="1:14" x14ac:dyDescent="0.25">
      <c r="A9" s="27"/>
      <c r="B9" s="25" t="s">
        <v>122</v>
      </c>
      <c r="C9" s="26" t="s">
        <v>123</v>
      </c>
      <c r="D9" s="19">
        <v>41856</v>
      </c>
      <c r="E9" s="19">
        <v>41857</v>
      </c>
      <c r="F9" s="20">
        <v>50271</v>
      </c>
      <c r="G9" s="21">
        <v>17000</v>
      </c>
      <c r="H9" s="22"/>
      <c r="I9" s="21"/>
      <c r="J9" s="30"/>
      <c r="K9" s="30">
        <v>17000</v>
      </c>
      <c r="L9" s="30"/>
      <c r="M9" s="30"/>
      <c r="N9" s="23">
        <f t="shared" si="0"/>
        <v>17000</v>
      </c>
    </row>
    <row r="10" spans="1:14" x14ac:dyDescent="0.25">
      <c r="A10" s="27"/>
      <c r="B10" s="25" t="s">
        <v>124</v>
      </c>
      <c r="C10" s="26" t="s">
        <v>125</v>
      </c>
      <c r="D10" s="19">
        <v>41855</v>
      </c>
      <c r="E10" s="19">
        <v>41857</v>
      </c>
      <c r="F10" s="20">
        <v>50273</v>
      </c>
      <c r="G10" s="21">
        <v>43280</v>
      </c>
      <c r="H10" s="22"/>
      <c r="I10" s="21"/>
      <c r="J10" s="30"/>
      <c r="K10" s="30"/>
      <c r="L10" s="30">
        <v>43280</v>
      </c>
      <c r="M10" s="30"/>
      <c r="N10" s="23">
        <f t="shared" si="0"/>
        <v>43280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185280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185280</v>
      </c>
      <c r="H30" s="43"/>
      <c r="I30" s="44">
        <f>SUM(I6:I29)</f>
        <v>0</v>
      </c>
      <c r="J30" s="44">
        <f>SUM(J6:J29)</f>
        <v>0</v>
      </c>
      <c r="K30" s="44">
        <f>SUM(K6:K29)</f>
        <v>74000</v>
      </c>
      <c r="L30" s="44">
        <f>SUM(L6:L29)</f>
        <v>111280</v>
      </c>
      <c r="M30" s="44">
        <f>SUM(M6:M29)</f>
        <v>0</v>
      </c>
      <c r="N30" s="23">
        <f t="shared" ref="N30" si="1">G30+I30</f>
        <v>185280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 t="s">
        <v>126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72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72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0</v>
      </c>
      <c r="D36" s="1"/>
      <c r="E36" s="1"/>
      <c r="F36" s="72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0</v>
      </c>
      <c r="D37" s="1"/>
      <c r="E37" s="1"/>
      <c r="F37" s="72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2" orientation="landscape" horizontalDpi="4294967294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C11" sqref="C11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100</v>
      </c>
      <c r="C3" s="126"/>
      <c r="D3" s="126" t="s">
        <v>108</v>
      </c>
      <c r="E3" s="126"/>
      <c r="F3" s="126"/>
      <c r="G3" s="127"/>
      <c r="H3" s="5"/>
      <c r="I3" s="1"/>
      <c r="J3" s="11"/>
      <c r="K3" s="12" t="s">
        <v>4</v>
      </c>
      <c r="L3" s="13">
        <v>41856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109</v>
      </c>
      <c r="C6" s="19" t="s">
        <v>110</v>
      </c>
      <c r="D6" s="19">
        <v>41856</v>
      </c>
      <c r="E6" s="19">
        <v>41857</v>
      </c>
      <c r="F6" s="20">
        <v>50264</v>
      </c>
      <c r="G6" s="21">
        <v>20000</v>
      </c>
      <c r="H6" s="22"/>
      <c r="I6" s="22"/>
      <c r="J6" s="22">
        <v>20000</v>
      </c>
      <c r="K6" s="21"/>
      <c r="L6" s="21"/>
      <c r="M6" s="21"/>
      <c r="N6" s="23">
        <f>G6+I6</f>
        <v>20000</v>
      </c>
    </row>
    <row r="7" spans="1:14" x14ac:dyDescent="0.25">
      <c r="A7" s="24"/>
      <c r="B7" s="25" t="s">
        <v>111</v>
      </c>
      <c r="C7" s="26" t="s">
        <v>112</v>
      </c>
      <c r="D7" s="19">
        <v>41856</v>
      </c>
      <c r="E7" s="19">
        <v>41857</v>
      </c>
      <c r="F7" s="20">
        <v>50265</v>
      </c>
      <c r="G7" s="21">
        <v>20000</v>
      </c>
      <c r="H7" s="22"/>
      <c r="I7" s="22"/>
      <c r="J7" s="22"/>
      <c r="K7" s="21">
        <v>20000</v>
      </c>
      <c r="L7" s="21"/>
      <c r="M7" s="21"/>
      <c r="N7" s="23">
        <f t="shared" ref="N7:N28" si="0">G7+I7</f>
        <v>20000</v>
      </c>
    </row>
    <row r="8" spans="1:14" x14ac:dyDescent="0.25">
      <c r="A8" s="27"/>
      <c r="B8" s="28" t="s">
        <v>114</v>
      </c>
      <c r="C8" s="29" t="s">
        <v>113</v>
      </c>
      <c r="D8" s="19">
        <v>41856</v>
      </c>
      <c r="E8" s="19">
        <v>41857</v>
      </c>
      <c r="F8" s="20">
        <v>50266</v>
      </c>
      <c r="G8" s="21">
        <v>17000</v>
      </c>
      <c r="H8" s="22"/>
      <c r="I8" s="22"/>
      <c r="J8" s="22">
        <v>17000</v>
      </c>
      <c r="K8" s="21"/>
      <c r="L8" s="21"/>
      <c r="M8" s="21"/>
      <c r="N8" s="23">
        <f t="shared" si="0"/>
        <v>17000</v>
      </c>
    </row>
    <row r="9" spans="1:14" x14ac:dyDescent="0.25">
      <c r="A9" s="27"/>
      <c r="B9" s="25" t="s">
        <v>115</v>
      </c>
      <c r="C9" s="26" t="s">
        <v>116</v>
      </c>
      <c r="D9" s="19">
        <v>41856</v>
      </c>
      <c r="E9" s="19">
        <v>41857</v>
      </c>
      <c r="F9" s="20">
        <v>50267</v>
      </c>
      <c r="G9" s="21">
        <v>17000</v>
      </c>
      <c r="H9" s="22"/>
      <c r="I9" s="21"/>
      <c r="J9" s="30"/>
      <c r="K9" s="30">
        <v>17000</v>
      </c>
      <c r="L9" s="30"/>
      <c r="M9" s="30"/>
      <c r="N9" s="23">
        <f t="shared" si="0"/>
        <v>17000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1"/>
      <c r="J10" s="30"/>
      <c r="K10" s="30"/>
      <c r="L10" s="30"/>
      <c r="M10" s="30"/>
      <c r="N10" s="23">
        <f t="shared" si="0"/>
        <v>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74000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74000</v>
      </c>
      <c r="H30" s="43"/>
      <c r="I30" s="44">
        <f>SUM(I6:I29)</f>
        <v>0</v>
      </c>
      <c r="J30" s="44">
        <f>SUM(J6:J29)</f>
        <v>37000</v>
      </c>
      <c r="K30" s="44">
        <f>SUM(K6:K29)</f>
        <v>37000</v>
      </c>
      <c r="L30" s="44">
        <f>SUM(L6:L29)</f>
        <v>0</v>
      </c>
      <c r="M30" s="44">
        <f>SUM(M6:M29)</f>
        <v>0</v>
      </c>
      <c r="N30" s="23">
        <f t="shared" ref="N30" si="1">G30+I30</f>
        <v>74000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71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71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37000</v>
      </c>
      <c r="D36" s="1"/>
      <c r="E36" s="1"/>
      <c r="F36" s="71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37000</v>
      </c>
      <c r="D37" s="1"/>
      <c r="E37" s="1"/>
      <c r="F37" s="71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2" orientation="landscape" horizontalDpi="4294967294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C35" sqref="C35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100</v>
      </c>
      <c r="C3" s="126"/>
      <c r="D3" s="126" t="s">
        <v>101</v>
      </c>
      <c r="E3" s="126"/>
      <c r="F3" s="126"/>
      <c r="G3" s="127"/>
      <c r="H3" s="5"/>
      <c r="I3" s="1"/>
      <c r="J3" s="11"/>
      <c r="K3" s="12" t="s">
        <v>4</v>
      </c>
      <c r="L3" s="13">
        <v>41856</v>
      </c>
      <c r="M3" s="14"/>
      <c r="N3" s="15" t="s">
        <v>86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102</v>
      </c>
      <c r="C6" s="19" t="s">
        <v>74</v>
      </c>
      <c r="D6" s="19">
        <v>41854</v>
      </c>
      <c r="E6" s="19">
        <v>41856</v>
      </c>
      <c r="F6" s="20">
        <v>50262</v>
      </c>
      <c r="G6" s="21">
        <v>43146</v>
      </c>
      <c r="H6" s="22"/>
      <c r="I6" s="22"/>
      <c r="J6" s="22"/>
      <c r="K6" s="21">
        <v>43146</v>
      </c>
      <c r="L6" s="21"/>
      <c r="M6" s="21"/>
      <c r="N6" s="23">
        <f>G6+I6</f>
        <v>43146</v>
      </c>
    </row>
    <row r="7" spans="1:14" x14ac:dyDescent="0.25">
      <c r="A7" s="24"/>
      <c r="B7" s="25" t="s">
        <v>103</v>
      </c>
      <c r="C7" s="26" t="s">
        <v>104</v>
      </c>
      <c r="D7" s="19"/>
      <c r="E7" s="19"/>
      <c r="F7" s="20"/>
      <c r="G7" s="21"/>
      <c r="H7" s="22" t="s">
        <v>105</v>
      </c>
      <c r="I7" s="22">
        <v>90000</v>
      </c>
      <c r="J7" s="22">
        <v>90000</v>
      </c>
      <c r="K7" s="21"/>
      <c r="L7" s="21"/>
      <c r="M7" s="21"/>
      <c r="N7" s="23">
        <f t="shared" ref="N7:N28" si="0">G7+I7</f>
        <v>90000</v>
      </c>
    </row>
    <row r="8" spans="1:14" x14ac:dyDescent="0.25">
      <c r="A8" s="27"/>
      <c r="B8" s="28" t="s">
        <v>106</v>
      </c>
      <c r="C8" s="29" t="s">
        <v>57</v>
      </c>
      <c r="D8" s="19"/>
      <c r="E8" s="19"/>
      <c r="F8" s="20">
        <v>50263</v>
      </c>
      <c r="G8" s="21"/>
      <c r="H8" s="22" t="s">
        <v>47</v>
      </c>
      <c r="I8" s="22">
        <v>4000</v>
      </c>
      <c r="J8" s="22">
        <v>4000</v>
      </c>
      <c r="K8" s="21"/>
      <c r="L8" s="21"/>
      <c r="M8" s="21"/>
      <c r="N8" s="23">
        <f t="shared" si="0"/>
        <v>4000</v>
      </c>
    </row>
    <row r="9" spans="1:14" x14ac:dyDescent="0.25">
      <c r="A9" s="27"/>
      <c r="B9" s="25"/>
      <c r="C9" s="26"/>
      <c r="D9" s="19"/>
      <c r="E9" s="19"/>
      <c r="F9" s="20"/>
      <c r="G9" s="21"/>
      <c r="H9" s="22"/>
      <c r="I9" s="21"/>
      <c r="J9" s="30"/>
      <c r="K9" s="30"/>
      <c r="L9" s="30"/>
      <c r="M9" s="30"/>
      <c r="N9" s="23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1"/>
      <c r="J10" s="30"/>
      <c r="K10" s="30"/>
      <c r="L10" s="30"/>
      <c r="M10" s="30"/>
      <c r="N10" s="23">
        <f t="shared" si="0"/>
        <v>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137146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43146</v>
      </c>
      <c r="H30" s="43"/>
      <c r="I30" s="44">
        <f>SUM(I6:I29)</f>
        <v>94000</v>
      </c>
      <c r="J30" s="44">
        <f>SUM(J6:J29)</f>
        <v>94000</v>
      </c>
      <c r="K30" s="44">
        <f>SUM(K6:K29)</f>
        <v>43146</v>
      </c>
      <c r="L30" s="44">
        <f>SUM(L6:L29)</f>
        <v>0</v>
      </c>
      <c r="M30" s="44">
        <f>SUM(M6:M29)</f>
        <v>0</v>
      </c>
      <c r="N30" s="23">
        <f t="shared" ref="N30" si="1">G30+I30</f>
        <v>137146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 t="s">
        <v>107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70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70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94000</v>
      </c>
      <c r="D36" s="1"/>
      <c r="E36" s="1"/>
      <c r="F36" s="70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94000</v>
      </c>
      <c r="D37" s="1"/>
      <c r="E37" s="1"/>
      <c r="F37" s="70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F10" sqref="F10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100</v>
      </c>
      <c r="C3" s="126"/>
      <c r="D3" s="126" t="s">
        <v>48</v>
      </c>
      <c r="E3" s="126"/>
      <c r="F3" s="126"/>
      <c r="G3" s="127"/>
      <c r="H3" s="5"/>
      <c r="I3" s="1"/>
      <c r="J3" s="11"/>
      <c r="K3" s="12" t="s">
        <v>4</v>
      </c>
      <c r="L3" s="13">
        <v>41855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91</v>
      </c>
      <c r="C6" s="19" t="s">
        <v>57</v>
      </c>
      <c r="D6" s="19">
        <v>41855</v>
      </c>
      <c r="E6" s="19">
        <v>41856</v>
      </c>
      <c r="F6" s="20">
        <v>50257</v>
      </c>
      <c r="G6" s="21">
        <v>46440</v>
      </c>
      <c r="H6" s="22"/>
      <c r="I6" s="22"/>
      <c r="J6" s="22">
        <v>46440</v>
      </c>
      <c r="K6" s="21"/>
      <c r="L6" s="21"/>
      <c r="M6" s="21"/>
      <c r="N6" s="23">
        <f>G6+I6</f>
        <v>46440</v>
      </c>
    </row>
    <row r="7" spans="1:14" x14ac:dyDescent="0.25">
      <c r="A7" s="24"/>
      <c r="B7" s="25" t="s">
        <v>92</v>
      </c>
      <c r="C7" s="26" t="s">
        <v>93</v>
      </c>
      <c r="D7" s="19"/>
      <c r="E7" s="19"/>
      <c r="F7" s="20">
        <v>50258</v>
      </c>
      <c r="G7" s="21"/>
      <c r="H7" s="22"/>
      <c r="I7" s="22">
        <v>97200</v>
      </c>
      <c r="J7" s="22">
        <v>97200</v>
      </c>
      <c r="K7" s="21"/>
      <c r="L7" s="21"/>
      <c r="M7" s="21"/>
      <c r="N7" s="23">
        <f t="shared" ref="N7:N28" si="0">G7+I7</f>
        <v>97200</v>
      </c>
    </row>
    <row r="8" spans="1:14" x14ac:dyDescent="0.25">
      <c r="A8" s="27"/>
      <c r="B8" s="28" t="s">
        <v>94</v>
      </c>
      <c r="C8" s="29" t="s">
        <v>95</v>
      </c>
      <c r="D8" s="19">
        <v>41855</v>
      </c>
      <c r="E8" s="19">
        <v>41856</v>
      </c>
      <c r="F8" s="20">
        <v>50259</v>
      </c>
      <c r="G8" s="21">
        <v>17000</v>
      </c>
      <c r="H8" s="22"/>
      <c r="I8" s="22"/>
      <c r="J8" s="22"/>
      <c r="K8" s="21">
        <v>17000</v>
      </c>
      <c r="L8" s="21"/>
      <c r="M8" s="21"/>
      <c r="N8" s="23">
        <f t="shared" si="0"/>
        <v>17000</v>
      </c>
    </row>
    <row r="9" spans="1:14" x14ac:dyDescent="0.25">
      <c r="A9" s="27"/>
      <c r="B9" s="25" t="s">
        <v>96</v>
      </c>
      <c r="C9" s="26" t="s">
        <v>97</v>
      </c>
      <c r="D9" s="19">
        <v>41855</v>
      </c>
      <c r="E9" s="19">
        <v>41859</v>
      </c>
      <c r="F9" s="20">
        <v>50260</v>
      </c>
      <c r="G9" s="21">
        <v>82000</v>
      </c>
      <c r="H9" s="22"/>
      <c r="I9" s="21"/>
      <c r="J9" s="30"/>
      <c r="K9" s="30">
        <v>82000</v>
      </c>
      <c r="L9" s="30"/>
      <c r="M9" s="30"/>
      <c r="N9" s="23">
        <f t="shared" si="0"/>
        <v>82000</v>
      </c>
    </row>
    <row r="10" spans="1:14" x14ac:dyDescent="0.25">
      <c r="A10" s="27"/>
      <c r="B10" s="25" t="s">
        <v>99</v>
      </c>
      <c r="C10" s="26" t="s">
        <v>98</v>
      </c>
      <c r="D10" s="19">
        <v>41855</v>
      </c>
      <c r="E10" s="19">
        <v>41856</v>
      </c>
      <c r="F10" s="20">
        <v>50261</v>
      </c>
      <c r="G10" s="21">
        <v>20000</v>
      </c>
      <c r="H10" s="22"/>
      <c r="I10" s="21"/>
      <c r="J10" s="30">
        <v>20000</v>
      </c>
      <c r="K10" s="30"/>
      <c r="L10" s="30"/>
      <c r="M10" s="30"/>
      <c r="N10" s="23">
        <f t="shared" si="0"/>
        <v>20000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262640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165440</v>
      </c>
      <c r="H30" s="43"/>
      <c r="I30" s="44">
        <f>SUM(I6:I29)</f>
        <v>97200</v>
      </c>
      <c r="J30" s="44">
        <f>SUM(J6:J29)</f>
        <v>163640</v>
      </c>
      <c r="K30" s="44">
        <f>SUM(K6:K29)</f>
        <v>99000</v>
      </c>
      <c r="L30" s="44">
        <f>SUM(L6:L29)</f>
        <v>0</v>
      </c>
      <c r="M30" s="44">
        <f>SUM(M6:M29)</f>
        <v>0</v>
      </c>
      <c r="N30" s="23">
        <f t="shared" ref="N30" si="1">G30+I30</f>
        <v>262640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148</v>
      </c>
      <c r="D34" s="1"/>
      <c r="E34" s="1"/>
      <c r="F34" s="58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79920</v>
      </c>
      <c r="D35" s="1"/>
      <c r="E35" s="1"/>
      <c r="F35" s="58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83720</v>
      </c>
      <c r="D36" s="1"/>
      <c r="E36" s="1"/>
      <c r="F36" s="58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163640</v>
      </c>
      <c r="D37" s="1"/>
      <c r="E37" s="1"/>
      <c r="F37" s="58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B3" sqref="B3:C3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8.2851562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28515625" style="68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60" t="s">
        <v>90</v>
      </c>
      <c r="D1" s="61"/>
      <c r="E1" s="61"/>
      <c r="F1" s="62"/>
      <c r="G1" s="1"/>
      <c r="H1" s="1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1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85</v>
      </c>
      <c r="E3" s="126"/>
      <c r="F3" s="126"/>
      <c r="G3" s="127"/>
      <c r="H3" s="1"/>
      <c r="I3" s="1"/>
      <c r="J3" s="11"/>
      <c r="K3" s="63" t="s">
        <v>4</v>
      </c>
      <c r="L3" s="13">
        <v>41855</v>
      </c>
      <c r="M3" s="64"/>
      <c r="N3" s="15" t="s">
        <v>86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36" t="s">
        <v>81</v>
      </c>
      <c r="C6" s="19" t="s">
        <v>54</v>
      </c>
      <c r="D6" s="19">
        <v>41854</v>
      </c>
      <c r="E6" s="19">
        <v>41855</v>
      </c>
      <c r="F6" s="20">
        <v>50251</v>
      </c>
      <c r="G6" s="21">
        <v>433080</v>
      </c>
      <c r="H6" s="22"/>
      <c r="I6" s="22"/>
      <c r="J6" s="22">
        <v>433080</v>
      </c>
      <c r="K6" s="21"/>
      <c r="L6" s="21"/>
      <c r="M6" s="21"/>
      <c r="N6" s="23">
        <f>G6+I6</f>
        <v>433080</v>
      </c>
    </row>
    <row r="7" spans="1:14" x14ac:dyDescent="0.25">
      <c r="A7" s="24"/>
      <c r="B7" s="31" t="s">
        <v>83</v>
      </c>
      <c r="C7" s="26" t="s">
        <v>82</v>
      </c>
      <c r="D7" s="19">
        <v>41853</v>
      </c>
      <c r="E7" s="19">
        <v>41855</v>
      </c>
      <c r="F7" s="20">
        <v>50252</v>
      </c>
      <c r="G7" s="21">
        <v>500040</v>
      </c>
      <c r="H7" s="22"/>
      <c r="I7" s="22"/>
      <c r="J7" s="22"/>
      <c r="K7" s="21"/>
      <c r="L7" s="21"/>
      <c r="M7" s="21">
        <v>500040</v>
      </c>
      <c r="N7" s="23">
        <f t="shared" ref="N7:N28" si="0">G7+I7</f>
        <v>500040</v>
      </c>
    </row>
    <row r="8" spans="1:14" x14ac:dyDescent="0.25">
      <c r="A8" s="27"/>
      <c r="B8" s="65" t="s">
        <v>84</v>
      </c>
      <c r="C8" s="29" t="s">
        <v>82</v>
      </c>
      <c r="D8" s="19">
        <v>41853</v>
      </c>
      <c r="E8" s="19">
        <v>41855</v>
      </c>
      <c r="F8" s="20">
        <v>50253</v>
      </c>
      <c r="G8" s="21">
        <v>64800</v>
      </c>
      <c r="H8" s="22"/>
      <c r="I8" s="22"/>
      <c r="J8" s="22"/>
      <c r="K8" s="21"/>
      <c r="L8" s="21"/>
      <c r="M8" s="21">
        <v>64800</v>
      </c>
      <c r="N8" s="23">
        <f t="shared" si="0"/>
        <v>64800</v>
      </c>
    </row>
    <row r="9" spans="1:14" x14ac:dyDescent="0.25">
      <c r="A9" s="27"/>
      <c r="B9" s="31" t="s">
        <v>87</v>
      </c>
      <c r="C9" s="26" t="s">
        <v>88</v>
      </c>
      <c r="D9" s="19">
        <v>41855</v>
      </c>
      <c r="E9" s="19">
        <v>41857</v>
      </c>
      <c r="F9" s="20">
        <v>50254</v>
      </c>
      <c r="G9" s="21">
        <v>45187.199999999997</v>
      </c>
      <c r="H9" s="22"/>
      <c r="I9" s="21"/>
      <c r="J9" s="30"/>
      <c r="K9" s="30">
        <v>45187.199999999997</v>
      </c>
      <c r="L9" s="30"/>
      <c r="M9" s="30"/>
      <c r="N9" s="23">
        <f t="shared" si="0"/>
        <v>45187.199999999997</v>
      </c>
    </row>
    <row r="10" spans="1:14" x14ac:dyDescent="0.25">
      <c r="A10" s="27"/>
      <c r="B10" s="31" t="s">
        <v>72</v>
      </c>
      <c r="C10" s="26" t="s">
        <v>32</v>
      </c>
      <c r="D10" s="19">
        <v>41855</v>
      </c>
      <c r="E10" s="19">
        <v>41856</v>
      </c>
      <c r="F10" s="20">
        <v>50255</v>
      </c>
      <c r="G10" s="21">
        <v>36720</v>
      </c>
      <c r="H10" s="22"/>
      <c r="I10" s="21"/>
      <c r="J10" s="30">
        <v>36720</v>
      </c>
      <c r="K10" s="30"/>
      <c r="L10" s="30"/>
      <c r="M10" s="30"/>
      <c r="N10" s="23">
        <f t="shared" si="0"/>
        <v>36720</v>
      </c>
    </row>
    <row r="11" spans="1:14" x14ac:dyDescent="0.25">
      <c r="A11" s="27"/>
      <c r="B11" s="65" t="s">
        <v>89</v>
      </c>
      <c r="C11" s="31" t="s">
        <v>57</v>
      </c>
      <c r="D11" s="19"/>
      <c r="E11" s="19"/>
      <c r="F11" s="20">
        <v>50256</v>
      </c>
      <c r="G11" s="21"/>
      <c r="H11" s="22" t="s">
        <v>47</v>
      </c>
      <c r="I11" s="22">
        <v>3000</v>
      </c>
      <c r="J11" s="22">
        <v>3000</v>
      </c>
      <c r="K11" s="21"/>
      <c r="L11" s="21"/>
      <c r="M11" s="21"/>
      <c r="N11" s="23">
        <f t="shared" si="0"/>
        <v>3000</v>
      </c>
    </row>
    <row r="12" spans="1:14" x14ac:dyDescent="0.25">
      <c r="A12" s="27"/>
      <c r="B12" s="1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1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1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1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1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1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66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67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67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1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1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1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1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1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1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1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1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1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1082827.2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1079827.2</v>
      </c>
      <c r="H30" s="21"/>
      <c r="I30" s="44">
        <f>SUM(I6:I29)</f>
        <v>3000</v>
      </c>
      <c r="J30" s="44">
        <f>SUM(J6:J29)</f>
        <v>472800</v>
      </c>
      <c r="K30" s="44">
        <f>SUM(K6:K29)</f>
        <v>45187.199999999997</v>
      </c>
      <c r="L30" s="44">
        <f>SUM(L6:L29)</f>
        <v>0</v>
      </c>
      <c r="M30" s="44">
        <f>SUM(M6:M29)</f>
        <v>564840</v>
      </c>
      <c r="N30" s="23">
        <f t="shared" ref="N30" si="1">G30+I30</f>
        <v>1082827.2</v>
      </c>
    </row>
    <row r="31" spans="1:14" x14ac:dyDescent="0.25">
      <c r="A31" s="1"/>
      <c r="B31" s="1"/>
      <c r="C31" s="68"/>
      <c r="D31" s="19"/>
      <c r="E31" s="1"/>
      <c r="F31" s="1"/>
      <c r="G31" s="8"/>
      <c r="H31" s="69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50"/>
      <c r="H32" s="151"/>
      <c r="I32" s="151"/>
      <c r="J32" s="151"/>
      <c r="K32" s="151"/>
      <c r="L32" s="151"/>
      <c r="M32" s="151"/>
      <c r="N32" s="152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44"/>
      <c r="H33" s="145"/>
      <c r="I33" s="145"/>
      <c r="J33" s="145"/>
      <c r="K33" s="145"/>
      <c r="L33" s="145"/>
      <c r="M33" s="145"/>
      <c r="N33" s="146"/>
    </row>
    <row r="34" spans="1:14" x14ac:dyDescent="0.25">
      <c r="A34" s="125" t="s">
        <v>26</v>
      </c>
      <c r="B34" s="127"/>
      <c r="C34" s="50">
        <v>870</v>
      </c>
      <c r="D34" s="1"/>
      <c r="E34" s="1"/>
      <c r="F34" s="59"/>
      <c r="G34" s="144"/>
      <c r="H34" s="145"/>
      <c r="I34" s="145"/>
      <c r="J34" s="145"/>
      <c r="K34" s="145"/>
      <c r="L34" s="145"/>
      <c r="M34" s="145"/>
      <c r="N34" s="146"/>
    </row>
    <row r="35" spans="1:14" x14ac:dyDescent="0.25">
      <c r="A35" s="142"/>
      <c r="B35" s="143"/>
      <c r="C35" s="21">
        <f>C34*E33</f>
        <v>469800</v>
      </c>
      <c r="D35" s="1"/>
      <c r="E35" s="1"/>
      <c r="F35" s="59"/>
      <c r="G35" s="144"/>
      <c r="H35" s="145"/>
      <c r="I35" s="145"/>
      <c r="J35" s="145"/>
      <c r="K35" s="145"/>
      <c r="L35" s="145"/>
      <c r="M35" s="145"/>
      <c r="N35" s="146"/>
    </row>
    <row r="36" spans="1:14" x14ac:dyDescent="0.25">
      <c r="A36" s="125" t="s">
        <v>27</v>
      </c>
      <c r="B36" s="127"/>
      <c r="C36" s="44">
        <v>3000</v>
      </c>
      <c r="D36" s="1"/>
      <c r="E36" s="1"/>
      <c r="F36" s="59"/>
      <c r="G36" s="144"/>
      <c r="H36" s="145"/>
      <c r="I36" s="145"/>
      <c r="J36" s="145"/>
      <c r="K36" s="145"/>
      <c r="L36" s="145"/>
      <c r="M36" s="145"/>
      <c r="N36" s="146"/>
    </row>
    <row r="37" spans="1:14" x14ac:dyDescent="0.25">
      <c r="A37" s="125" t="s">
        <v>19</v>
      </c>
      <c r="B37" s="127"/>
      <c r="C37" s="21">
        <f>C35+C36</f>
        <v>472800</v>
      </c>
      <c r="D37" s="1"/>
      <c r="E37" s="1"/>
      <c r="F37" s="59"/>
      <c r="G37" s="147"/>
      <c r="H37" s="148"/>
      <c r="I37" s="148"/>
      <c r="J37" s="148"/>
      <c r="K37" s="148"/>
      <c r="L37" s="148"/>
      <c r="M37" s="148"/>
      <c r="N37" s="149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C35" sqref="C35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71</v>
      </c>
      <c r="E3" s="126"/>
      <c r="F3" s="126"/>
      <c r="G3" s="127"/>
      <c r="H3" s="5"/>
      <c r="I3" s="1"/>
      <c r="J3" s="11"/>
      <c r="K3" s="12" t="s">
        <v>4</v>
      </c>
      <c r="L3" s="13">
        <v>41854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72</v>
      </c>
      <c r="C6" s="19" t="s">
        <v>32</v>
      </c>
      <c r="D6" s="19">
        <v>41854</v>
      </c>
      <c r="E6" s="19">
        <v>41855</v>
      </c>
      <c r="F6" s="20">
        <v>50246</v>
      </c>
      <c r="G6" s="21"/>
      <c r="H6" s="22" t="s">
        <v>73</v>
      </c>
      <c r="I6" s="22">
        <v>11340</v>
      </c>
      <c r="J6" s="22">
        <v>11340</v>
      </c>
      <c r="K6" s="21"/>
      <c r="L6" s="21"/>
      <c r="M6" s="21"/>
      <c r="N6" s="23">
        <f>G6+I6</f>
        <v>11340</v>
      </c>
    </row>
    <row r="7" spans="1:14" x14ac:dyDescent="0.25">
      <c r="A7" s="24"/>
      <c r="B7" s="25" t="s">
        <v>75</v>
      </c>
      <c r="C7" s="26" t="s">
        <v>74</v>
      </c>
      <c r="D7" s="19">
        <v>41850</v>
      </c>
      <c r="E7" s="19">
        <v>41853</v>
      </c>
      <c r="F7" s="20">
        <v>50247</v>
      </c>
      <c r="G7" s="21">
        <v>70227</v>
      </c>
      <c r="H7" s="22"/>
      <c r="I7" s="22"/>
      <c r="J7" s="22"/>
      <c r="K7" s="21">
        <v>70227</v>
      </c>
      <c r="L7" s="21"/>
      <c r="M7" s="21"/>
      <c r="N7" s="23">
        <f t="shared" ref="N7:N28" si="0">G7+I7</f>
        <v>70227</v>
      </c>
    </row>
    <row r="8" spans="1:14" x14ac:dyDescent="0.25">
      <c r="A8" s="27"/>
      <c r="B8" s="28" t="s">
        <v>78</v>
      </c>
      <c r="C8" s="29" t="s">
        <v>76</v>
      </c>
      <c r="D8" s="19">
        <v>41854</v>
      </c>
      <c r="E8" s="19">
        <v>41855</v>
      </c>
      <c r="F8" s="20">
        <v>50248</v>
      </c>
      <c r="G8" s="21">
        <v>17000</v>
      </c>
      <c r="H8" s="22"/>
      <c r="I8" s="22"/>
      <c r="J8" s="22">
        <v>17000</v>
      </c>
      <c r="K8" s="21"/>
      <c r="L8" s="21"/>
      <c r="M8" s="21"/>
      <c r="N8" s="23">
        <f t="shared" si="0"/>
        <v>17000</v>
      </c>
    </row>
    <row r="9" spans="1:14" x14ac:dyDescent="0.25">
      <c r="A9" s="27"/>
      <c r="B9" s="25" t="s">
        <v>79</v>
      </c>
      <c r="C9" s="26" t="s">
        <v>77</v>
      </c>
      <c r="D9" s="19">
        <v>41854</v>
      </c>
      <c r="E9" s="19">
        <v>41856</v>
      </c>
      <c r="F9" s="20">
        <v>50249</v>
      </c>
      <c r="G9" s="21">
        <v>34000</v>
      </c>
      <c r="H9" s="22"/>
      <c r="I9" s="21"/>
      <c r="J9" s="30"/>
      <c r="K9" s="30">
        <v>34000</v>
      </c>
      <c r="L9" s="30"/>
      <c r="M9" s="30"/>
      <c r="N9" s="23">
        <f t="shared" si="0"/>
        <v>34000</v>
      </c>
    </row>
    <row r="10" spans="1:14" x14ac:dyDescent="0.25">
      <c r="A10" s="27"/>
      <c r="B10" s="25" t="s">
        <v>80</v>
      </c>
      <c r="C10" s="26" t="s">
        <v>47</v>
      </c>
      <c r="D10" s="19"/>
      <c r="E10" s="19"/>
      <c r="F10" s="20">
        <v>50250</v>
      </c>
      <c r="G10" s="21"/>
      <c r="H10" s="22"/>
      <c r="I10" s="21">
        <v>4200</v>
      </c>
      <c r="J10" s="30">
        <v>4200</v>
      </c>
      <c r="K10" s="30"/>
      <c r="L10" s="30"/>
      <c r="M10" s="30"/>
      <c r="N10" s="23">
        <f t="shared" si="0"/>
        <v>4200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136767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121227</v>
      </c>
      <c r="H30" s="43"/>
      <c r="I30" s="44">
        <f>SUM(I6:I29)</f>
        <v>15540</v>
      </c>
      <c r="J30" s="44">
        <f>SUM(J6:J29)</f>
        <v>32540</v>
      </c>
      <c r="K30" s="44">
        <f>SUM(K6:K29)</f>
        <v>104227</v>
      </c>
      <c r="L30" s="44">
        <f>SUM(L6:L29)</f>
        <v>0</v>
      </c>
      <c r="M30" s="44">
        <f>SUM(M6:M29)</f>
        <v>0</v>
      </c>
      <c r="N30" s="23">
        <f t="shared" ref="N30" si="1">G30+I30</f>
        <v>136767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59"/>
      <c r="H32" s="160"/>
      <c r="I32" s="160"/>
      <c r="J32" s="160"/>
      <c r="K32" s="160"/>
      <c r="L32" s="160"/>
      <c r="M32" s="160"/>
      <c r="N32" s="161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A34" s="125" t="s">
        <v>26</v>
      </c>
      <c r="B34" s="127"/>
      <c r="C34" s="50">
        <v>21</v>
      </c>
      <c r="D34" s="1"/>
      <c r="E34" s="1"/>
      <c r="F34" s="57"/>
      <c r="G34" s="153"/>
      <c r="H34" s="154"/>
      <c r="I34" s="154"/>
      <c r="J34" s="154"/>
      <c r="K34" s="154"/>
      <c r="L34" s="154"/>
      <c r="M34" s="154"/>
      <c r="N34" s="155"/>
    </row>
    <row r="35" spans="1:14" x14ac:dyDescent="0.25">
      <c r="A35" s="142"/>
      <c r="B35" s="143"/>
      <c r="C35" s="21">
        <f>C34*E33</f>
        <v>11340</v>
      </c>
      <c r="D35" s="1"/>
      <c r="E35" s="1"/>
      <c r="F35" s="57"/>
      <c r="G35" s="153"/>
      <c r="H35" s="154"/>
      <c r="I35" s="154"/>
      <c r="J35" s="154"/>
      <c r="K35" s="154"/>
      <c r="L35" s="154"/>
      <c r="M35" s="154"/>
      <c r="N35" s="155"/>
    </row>
    <row r="36" spans="1:14" x14ac:dyDescent="0.25">
      <c r="A36" s="125" t="s">
        <v>27</v>
      </c>
      <c r="B36" s="127"/>
      <c r="C36" s="44">
        <v>21200</v>
      </c>
      <c r="D36" s="1"/>
      <c r="E36" s="1"/>
      <c r="F36" s="57"/>
      <c r="G36" s="153"/>
      <c r="H36" s="154"/>
      <c r="I36" s="154"/>
      <c r="J36" s="154"/>
      <c r="K36" s="154"/>
      <c r="L36" s="154"/>
      <c r="M36" s="154"/>
      <c r="N36" s="155"/>
    </row>
    <row r="37" spans="1:14" x14ac:dyDescent="0.25">
      <c r="A37" s="125" t="s">
        <v>19</v>
      </c>
      <c r="B37" s="127"/>
      <c r="C37" s="21">
        <f>C35+C36</f>
        <v>32540</v>
      </c>
      <c r="D37" s="1"/>
      <c r="E37" s="1"/>
      <c r="F37" s="57"/>
      <c r="G37" s="156"/>
      <c r="H37" s="157"/>
      <c r="I37" s="157"/>
      <c r="J37" s="157"/>
      <c r="K37" s="157"/>
      <c r="L37" s="157"/>
      <c r="M37" s="157"/>
      <c r="N37" s="15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C35" sqref="C35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61</v>
      </c>
      <c r="E3" s="126"/>
      <c r="F3" s="126"/>
      <c r="G3" s="127"/>
      <c r="H3" s="5"/>
      <c r="I3" s="1"/>
      <c r="J3" s="11"/>
      <c r="K3" s="12" t="s">
        <v>4</v>
      </c>
      <c r="L3" s="13">
        <v>41854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62</v>
      </c>
      <c r="C6" s="19" t="s">
        <v>63</v>
      </c>
      <c r="D6" s="19"/>
      <c r="E6" s="19"/>
      <c r="F6" s="20">
        <v>50241</v>
      </c>
      <c r="G6" s="21"/>
      <c r="H6" s="22" t="s">
        <v>64</v>
      </c>
      <c r="I6" s="22">
        <v>59400</v>
      </c>
      <c r="J6" s="22"/>
      <c r="K6" s="21">
        <v>59400</v>
      </c>
      <c r="L6" s="21"/>
      <c r="M6" s="21"/>
      <c r="N6" s="23">
        <f>G6+I6</f>
        <v>59400</v>
      </c>
    </row>
    <row r="7" spans="1:14" x14ac:dyDescent="0.25">
      <c r="A7" s="24"/>
      <c r="B7" s="25" t="s">
        <v>65</v>
      </c>
      <c r="C7" s="26" t="s">
        <v>66</v>
      </c>
      <c r="D7" s="19">
        <v>41852</v>
      </c>
      <c r="E7" s="19">
        <v>41854</v>
      </c>
      <c r="F7" s="20">
        <v>50243</v>
      </c>
      <c r="G7" s="21">
        <v>493560</v>
      </c>
      <c r="H7" s="22"/>
      <c r="I7" s="22"/>
      <c r="J7" s="22"/>
      <c r="K7" s="21"/>
      <c r="L7" s="21"/>
      <c r="M7" s="21">
        <v>493560</v>
      </c>
      <c r="N7" s="23">
        <f t="shared" ref="N7:N28" si="0">G7+I7</f>
        <v>493560</v>
      </c>
    </row>
    <row r="8" spans="1:14" x14ac:dyDescent="0.25">
      <c r="A8" s="27"/>
      <c r="B8" s="28" t="s">
        <v>68</v>
      </c>
      <c r="C8" s="29" t="s">
        <v>69</v>
      </c>
      <c r="D8" s="19">
        <v>41853</v>
      </c>
      <c r="E8" s="19">
        <v>41854</v>
      </c>
      <c r="F8" s="20">
        <v>50244</v>
      </c>
      <c r="G8" s="21">
        <v>71940</v>
      </c>
      <c r="H8" s="22"/>
      <c r="I8" s="22"/>
      <c r="J8" s="22"/>
      <c r="K8" s="21"/>
      <c r="L8" s="21"/>
      <c r="M8" s="21">
        <v>71940</v>
      </c>
      <c r="N8" s="23">
        <f t="shared" si="0"/>
        <v>71940</v>
      </c>
    </row>
    <row r="9" spans="1:14" x14ac:dyDescent="0.25">
      <c r="A9" s="27"/>
      <c r="B9" s="25" t="s">
        <v>70</v>
      </c>
      <c r="C9" s="26" t="s">
        <v>57</v>
      </c>
      <c r="D9" s="19"/>
      <c r="E9" s="19"/>
      <c r="F9" s="20">
        <v>50245</v>
      </c>
      <c r="G9" s="21"/>
      <c r="H9" s="22" t="s">
        <v>47</v>
      </c>
      <c r="I9" s="21">
        <v>4600</v>
      </c>
      <c r="J9" s="30">
        <v>4600</v>
      </c>
      <c r="K9" s="30"/>
      <c r="L9" s="30"/>
      <c r="M9" s="30"/>
      <c r="N9" s="23">
        <f t="shared" si="0"/>
        <v>4600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1"/>
      <c r="J10" s="30"/>
      <c r="K10" s="30"/>
      <c r="L10" s="30"/>
      <c r="M10" s="30"/>
      <c r="N10" s="23">
        <f t="shared" si="0"/>
        <v>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629500</v>
      </c>
    </row>
    <row r="30" spans="1:14" x14ac:dyDescent="0.25">
      <c r="A30" s="125" t="s">
        <v>21</v>
      </c>
      <c r="B30" s="127"/>
      <c r="C30" s="41"/>
      <c r="D30" s="41"/>
      <c r="E30" s="41"/>
      <c r="F30" s="42"/>
      <c r="G30" s="21">
        <f>SUM(G6:G29)</f>
        <v>565500</v>
      </c>
      <c r="H30" s="43"/>
      <c r="I30" s="44">
        <f>SUM(I6:I29)</f>
        <v>64000</v>
      </c>
      <c r="J30" s="44">
        <f>SUM(J6:J29)</f>
        <v>4600</v>
      </c>
      <c r="K30" s="44">
        <f>SUM(K6:K29)</f>
        <v>59400</v>
      </c>
      <c r="L30" s="44">
        <f>SUM(L6:L29)</f>
        <v>0</v>
      </c>
      <c r="M30" s="44">
        <f>SUM(M6:M29)</f>
        <v>565500</v>
      </c>
      <c r="N30" s="23">
        <f t="shared" ref="N30" si="1">G30+I30</f>
        <v>629500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59" t="s">
        <v>67</v>
      </c>
      <c r="H32" s="160"/>
      <c r="I32" s="160"/>
      <c r="J32" s="160"/>
      <c r="K32" s="160"/>
      <c r="L32" s="160"/>
      <c r="M32" s="160"/>
      <c r="N32" s="161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A34" s="125" t="s">
        <v>26</v>
      </c>
      <c r="B34" s="127"/>
      <c r="C34" s="50">
        <v>0</v>
      </c>
      <c r="D34" s="1"/>
      <c r="E34" s="1"/>
      <c r="F34" s="56"/>
      <c r="G34" s="153"/>
      <c r="H34" s="154"/>
      <c r="I34" s="154"/>
      <c r="J34" s="154"/>
      <c r="K34" s="154"/>
      <c r="L34" s="154"/>
      <c r="M34" s="154"/>
      <c r="N34" s="155"/>
    </row>
    <row r="35" spans="1:14" x14ac:dyDescent="0.25">
      <c r="A35" s="142"/>
      <c r="B35" s="143"/>
      <c r="C35" s="21">
        <v>0</v>
      </c>
      <c r="D35" s="1"/>
      <c r="E35" s="1"/>
      <c r="F35" s="56"/>
      <c r="G35" s="153"/>
      <c r="H35" s="154"/>
      <c r="I35" s="154"/>
      <c r="J35" s="154"/>
      <c r="K35" s="154"/>
      <c r="L35" s="154"/>
      <c r="M35" s="154"/>
      <c r="N35" s="155"/>
    </row>
    <row r="36" spans="1:14" x14ac:dyDescent="0.25">
      <c r="A36" s="125" t="s">
        <v>27</v>
      </c>
      <c r="B36" s="127"/>
      <c r="C36" s="44">
        <v>4600</v>
      </c>
      <c r="D36" s="1"/>
      <c r="E36" s="1"/>
      <c r="F36" s="56"/>
      <c r="G36" s="153"/>
      <c r="H36" s="154"/>
      <c r="I36" s="154"/>
      <c r="J36" s="154"/>
      <c r="K36" s="154"/>
      <c r="L36" s="154"/>
      <c r="M36" s="154"/>
      <c r="N36" s="155"/>
    </row>
    <row r="37" spans="1:14" x14ac:dyDescent="0.25">
      <c r="A37" s="125" t="s">
        <v>19</v>
      </c>
      <c r="B37" s="127"/>
      <c r="C37" s="21">
        <f>C35+C36</f>
        <v>4600</v>
      </c>
      <c r="D37" s="1"/>
      <c r="E37" s="1"/>
      <c r="F37" s="56"/>
      <c r="G37" s="156"/>
      <c r="H37" s="157"/>
      <c r="I37" s="157"/>
      <c r="J37" s="157"/>
      <c r="K37" s="157"/>
      <c r="L37" s="157"/>
      <c r="M37" s="157"/>
      <c r="N37" s="158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C35" sqref="C35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50</v>
      </c>
      <c r="E3" s="126"/>
      <c r="F3" s="126"/>
      <c r="G3" s="127"/>
      <c r="H3" s="5"/>
      <c r="I3" s="1"/>
      <c r="J3" s="11"/>
      <c r="K3" s="12" t="s">
        <v>4</v>
      </c>
      <c r="L3" s="13">
        <v>41853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56</v>
      </c>
      <c r="C6" s="19" t="s">
        <v>57</v>
      </c>
      <c r="D6" s="19">
        <v>41853</v>
      </c>
      <c r="E6" s="19">
        <v>41854</v>
      </c>
      <c r="F6" s="20">
        <v>50238</v>
      </c>
      <c r="G6" s="21">
        <v>33480</v>
      </c>
      <c r="H6" s="22"/>
      <c r="I6" s="22"/>
      <c r="J6" s="22"/>
      <c r="K6" s="21">
        <v>33480</v>
      </c>
      <c r="L6" s="21"/>
      <c r="M6" s="21"/>
      <c r="N6" s="23">
        <f>G6+I6</f>
        <v>33480</v>
      </c>
    </row>
    <row r="7" spans="1:14" x14ac:dyDescent="0.25">
      <c r="A7" s="24" t="s">
        <v>45</v>
      </c>
      <c r="B7" s="25" t="s">
        <v>59</v>
      </c>
      <c r="C7" s="26" t="s">
        <v>58</v>
      </c>
      <c r="D7" s="19">
        <v>41853</v>
      </c>
      <c r="E7" s="19">
        <v>41854</v>
      </c>
      <c r="F7" s="20">
        <v>50239</v>
      </c>
      <c r="G7" s="21">
        <v>17000</v>
      </c>
      <c r="H7" s="22"/>
      <c r="I7" s="22"/>
      <c r="J7" s="22"/>
      <c r="K7" s="21">
        <v>17000</v>
      </c>
      <c r="L7" s="21"/>
      <c r="M7" s="21"/>
      <c r="N7" s="23">
        <f t="shared" ref="N7:N28" si="0">G7+I7</f>
        <v>17000</v>
      </c>
    </row>
    <row r="8" spans="1:14" x14ac:dyDescent="0.25">
      <c r="A8" s="27"/>
      <c r="B8" s="28" t="s">
        <v>60</v>
      </c>
      <c r="C8" s="29" t="s">
        <v>32</v>
      </c>
      <c r="D8" s="19">
        <v>41853</v>
      </c>
      <c r="E8" s="19">
        <v>41855</v>
      </c>
      <c r="F8" s="20">
        <v>50240</v>
      </c>
      <c r="G8" s="21">
        <v>66960</v>
      </c>
      <c r="H8" s="22"/>
      <c r="I8" s="22"/>
      <c r="J8" s="22">
        <v>66960</v>
      </c>
      <c r="K8" s="21"/>
      <c r="L8" s="21"/>
      <c r="M8" s="21"/>
      <c r="N8" s="23">
        <f t="shared" si="0"/>
        <v>66960</v>
      </c>
    </row>
    <row r="9" spans="1:14" x14ac:dyDescent="0.25">
      <c r="A9" s="27"/>
      <c r="B9" s="25"/>
      <c r="C9" s="26"/>
      <c r="D9" s="19"/>
      <c r="E9" s="19"/>
      <c r="F9" s="20"/>
      <c r="G9" s="21"/>
      <c r="H9" s="22"/>
      <c r="I9" s="21"/>
      <c r="J9" s="30"/>
      <c r="K9" s="30"/>
      <c r="L9" s="30"/>
      <c r="M9" s="30"/>
      <c r="N9" s="23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1"/>
      <c r="J10" s="30"/>
      <c r="K10" s="30"/>
      <c r="L10" s="30"/>
      <c r="M10" s="30"/>
      <c r="N10" s="23">
        <f t="shared" si="0"/>
        <v>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117440</v>
      </c>
    </row>
    <row r="30" spans="1:14" x14ac:dyDescent="0.25">
      <c r="A30" s="125" t="s">
        <v>21</v>
      </c>
      <c r="B30" s="127"/>
      <c r="C30" s="41"/>
      <c r="D30" s="41"/>
      <c r="E30" s="41"/>
      <c r="F30" s="42"/>
      <c r="G30" s="21">
        <f>SUM(G6:G29)</f>
        <v>117440</v>
      </c>
      <c r="H30" s="43"/>
      <c r="I30" s="44">
        <f>SUM(I6:I29)</f>
        <v>0</v>
      </c>
      <c r="J30" s="44">
        <f>SUM(J6:J29)</f>
        <v>66960</v>
      </c>
      <c r="K30" s="44">
        <f>SUM(K6:K29)</f>
        <v>50480</v>
      </c>
      <c r="L30" s="44">
        <f>SUM(L6:L29)</f>
        <v>0</v>
      </c>
      <c r="M30" s="44">
        <f>SUM(M6:M29)</f>
        <v>0</v>
      </c>
      <c r="N30" s="23">
        <f t="shared" ref="N30" si="1">G30+I30</f>
        <v>117440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59"/>
      <c r="H32" s="160"/>
      <c r="I32" s="160"/>
      <c r="J32" s="160"/>
      <c r="K32" s="160"/>
      <c r="L32" s="160"/>
      <c r="M32" s="160"/>
      <c r="N32" s="161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A34" s="125" t="s">
        <v>26</v>
      </c>
      <c r="B34" s="127"/>
      <c r="C34" s="50">
        <v>120</v>
      </c>
      <c r="D34" s="1"/>
      <c r="E34" s="1"/>
      <c r="F34" s="55"/>
      <c r="G34" s="153"/>
      <c r="H34" s="154"/>
      <c r="I34" s="154"/>
      <c r="J34" s="154"/>
      <c r="K34" s="154"/>
      <c r="L34" s="154"/>
      <c r="M34" s="154"/>
      <c r="N34" s="155"/>
    </row>
    <row r="35" spans="1:14" x14ac:dyDescent="0.25">
      <c r="A35" s="142"/>
      <c r="B35" s="143"/>
      <c r="C35" s="21">
        <f>C34*E33</f>
        <v>64800</v>
      </c>
      <c r="D35" s="1"/>
      <c r="E35" s="1"/>
      <c r="F35" s="55"/>
      <c r="G35" s="153"/>
      <c r="H35" s="154"/>
      <c r="I35" s="154"/>
      <c r="J35" s="154"/>
      <c r="K35" s="154"/>
      <c r="L35" s="154"/>
      <c r="M35" s="154"/>
      <c r="N35" s="155"/>
    </row>
    <row r="36" spans="1:14" x14ac:dyDescent="0.25">
      <c r="A36" s="125" t="s">
        <v>27</v>
      </c>
      <c r="B36" s="127"/>
      <c r="C36" s="44">
        <v>2160</v>
      </c>
      <c r="D36" s="1"/>
      <c r="E36" s="1"/>
      <c r="F36" s="55"/>
      <c r="G36" s="153"/>
      <c r="H36" s="154"/>
      <c r="I36" s="154"/>
      <c r="J36" s="154"/>
      <c r="K36" s="154"/>
      <c r="L36" s="154"/>
      <c r="M36" s="154"/>
      <c r="N36" s="155"/>
    </row>
    <row r="37" spans="1:14" x14ac:dyDescent="0.25">
      <c r="A37" s="125" t="s">
        <v>19</v>
      </c>
      <c r="B37" s="127"/>
      <c r="C37" s="21">
        <f>C35+C36</f>
        <v>66960</v>
      </c>
      <c r="D37" s="1"/>
      <c r="E37" s="1"/>
      <c r="F37" s="55"/>
      <c r="G37" s="156"/>
      <c r="H37" s="157"/>
      <c r="I37" s="157"/>
      <c r="J37" s="157"/>
      <c r="K37" s="157"/>
      <c r="L37" s="157"/>
      <c r="M37" s="157"/>
      <c r="N37" s="158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28</v>
      </c>
      <c r="E3" s="126"/>
      <c r="F3" s="126"/>
      <c r="G3" s="127"/>
      <c r="H3" s="5"/>
      <c r="I3" s="1"/>
      <c r="J3" s="11"/>
      <c r="K3" s="12" t="s">
        <v>4</v>
      </c>
      <c r="L3" s="13">
        <v>41880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450</v>
      </c>
      <c r="C6" s="19" t="s">
        <v>20</v>
      </c>
      <c r="D6" s="19">
        <v>41879</v>
      </c>
      <c r="E6" s="19">
        <v>41880</v>
      </c>
      <c r="F6" s="20">
        <v>50552</v>
      </c>
      <c r="G6" s="21">
        <v>24000</v>
      </c>
      <c r="H6" s="22"/>
      <c r="I6" s="92"/>
      <c r="J6" s="21"/>
      <c r="K6" s="21">
        <v>24000</v>
      </c>
      <c r="L6" s="21"/>
      <c r="M6" s="21"/>
      <c r="N6" s="23">
        <f>G6+I6</f>
        <v>24000</v>
      </c>
    </row>
    <row r="7" spans="1:14" x14ac:dyDescent="0.25">
      <c r="A7" s="27"/>
      <c r="B7" s="18" t="s">
        <v>450</v>
      </c>
      <c r="C7" s="19" t="s">
        <v>20</v>
      </c>
      <c r="D7" s="19">
        <v>41878</v>
      </c>
      <c r="E7" s="19">
        <v>41880</v>
      </c>
      <c r="F7" s="20">
        <v>50553</v>
      </c>
      <c r="G7" s="21">
        <v>48000</v>
      </c>
      <c r="H7" s="22"/>
      <c r="I7" s="92"/>
      <c r="J7" s="21"/>
      <c r="K7" s="21">
        <v>48000</v>
      </c>
      <c r="L7" s="21"/>
      <c r="M7" s="21"/>
      <c r="N7" s="23">
        <f t="shared" ref="N7:N28" si="0">G7+I7</f>
        <v>48000</v>
      </c>
    </row>
    <row r="8" spans="1:14" x14ac:dyDescent="0.25">
      <c r="A8" s="27"/>
      <c r="B8" s="18" t="s">
        <v>451</v>
      </c>
      <c r="C8" s="19" t="s">
        <v>20</v>
      </c>
      <c r="D8" s="19">
        <v>41878</v>
      </c>
      <c r="E8" s="19">
        <v>41880</v>
      </c>
      <c r="F8" s="20">
        <v>50554</v>
      </c>
      <c r="G8" s="21">
        <v>48000</v>
      </c>
      <c r="H8" s="22"/>
      <c r="I8" s="92"/>
      <c r="J8" s="21"/>
      <c r="K8" s="21">
        <v>48000</v>
      </c>
      <c r="L8" s="21"/>
      <c r="M8" s="21"/>
      <c r="N8" s="23">
        <f t="shared" si="0"/>
        <v>48000</v>
      </c>
    </row>
    <row r="9" spans="1:14" x14ac:dyDescent="0.25">
      <c r="A9" s="27"/>
      <c r="B9" s="28" t="s">
        <v>450</v>
      </c>
      <c r="C9" s="29" t="s">
        <v>20</v>
      </c>
      <c r="D9" s="19">
        <v>41878</v>
      </c>
      <c r="E9" s="19">
        <v>41880</v>
      </c>
      <c r="F9" s="20">
        <v>50555</v>
      </c>
      <c r="G9" s="21">
        <v>48000</v>
      </c>
      <c r="H9" s="22"/>
      <c r="I9" s="30"/>
      <c r="J9" s="21"/>
      <c r="K9" s="21">
        <v>48000</v>
      </c>
      <c r="L9" s="21"/>
      <c r="M9" s="21"/>
      <c r="N9" s="23">
        <f t="shared" si="0"/>
        <v>48000</v>
      </c>
    </row>
    <row r="10" spans="1:14" x14ac:dyDescent="0.25">
      <c r="A10" s="27"/>
      <c r="B10" s="25" t="s">
        <v>30</v>
      </c>
      <c r="C10" s="26" t="s">
        <v>104</v>
      </c>
      <c r="D10" s="19">
        <v>41878</v>
      </c>
      <c r="E10" s="19">
        <v>41880</v>
      </c>
      <c r="F10" s="20">
        <v>50556</v>
      </c>
      <c r="G10" s="21">
        <v>32000</v>
      </c>
      <c r="H10" s="22"/>
      <c r="I10" s="30"/>
      <c r="J10" s="21">
        <v>32000</v>
      </c>
      <c r="K10" s="21"/>
      <c r="L10" s="21"/>
      <c r="M10" s="21"/>
      <c r="N10" s="23">
        <f t="shared" si="0"/>
        <v>32000</v>
      </c>
    </row>
    <row r="11" spans="1:14" x14ac:dyDescent="0.25">
      <c r="A11" s="27"/>
      <c r="B11" s="28" t="s">
        <v>450</v>
      </c>
      <c r="C11" s="31" t="s">
        <v>20</v>
      </c>
      <c r="D11" s="19">
        <v>41879</v>
      </c>
      <c r="E11" s="19">
        <v>41880</v>
      </c>
      <c r="F11" s="20">
        <v>50557</v>
      </c>
      <c r="G11" s="21">
        <v>24000</v>
      </c>
      <c r="H11" s="22"/>
      <c r="I11" s="92"/>
      <c r="J11" s="21"/>
      <c r="K11" s="21">
        <v>24000</v>
      </c>
      <c r="L11" s="21"/>
      <c r="M11" s="21"/>
      <c r="N11" s="23">
        <f t="shared" si="0"/>
        <v>24000</v>
      </c>
    </row>
    <row r="12" spans="1:14" x14ac:dyDescent="0.25">
      <c r="A12" s="27"/>
      <c r="B12" s="32" t="s">
        <v>452</v>
      </c>
      <c r="C12" s="1" t="s">
        <v>20</v>
      </c>
      <c r="D12" s="19">
        <v>41879</v>
      </c>
      <c r="E12" s="19">
        <v>41880</v>
      </c>
      <c r="F12" s="34">
        <v>50558</v>
      </c>
      <c r="G12" s="21">
        <v>19000</v>
      </c>
      <c r="H12" s="22"/>
      <c r="I12" s="92"/>
      <c r="J12" s="21"/>
      <c r="K12" s="21">
        <v>19000</v>
      </c>
      <c r="L12" s="21"/>
      <c r="M12" s="21"/>
      <c r="N12" s="23">
        <f t="shared" si="0"/>
        <v>19000</v>
      </c>
    </row>
    <row r="13" spans="1:14" x14ac:dyDescent="0.25">
      <c r="A13" s="27"/>
      <c r="B13" s="32" t="s">
        <v>452</v>
      </c>
      <c r="C13" s="24" t="s">
        <v>104</v>
      </c>
      <c r="D13" s="19">
        <v>41879</v>
      </c>
      <c r="E13" s="19">
        <v>41880</v>
      </c>
      <c r="F13" s="33">
        <v>50559</v>
      </c>
      <c r="G13" s="21">
        <v>19000</v>
      </c>
      <c r="H13" s="22"/>
      <c r="I13" s="92"/>
      <c r="J13" s="21"/>
      <c r="K13" s="21">
        <v>19000</v>
      </c>
      <c r="L13" s="21"/>
      <c r="M13" s="21"/>
      <c r="N13" s="23">
        <f t="shared" si="0"/>
        <v>19000</v>
      </c>
    </row>
    <row r="14" spans="1:14" x14ac:dyDescent="0.25">
      <c r="A14" s="27"/>
      <c r="B14" s="32" t="s">
        <v>454</v>
      </c>
      <c r="C14" s="24" t="s">
        <v>455</v>
      </c>
      <c r="D14" s="19">
        <v>41784</v>
      </c>
      <c r="E14" s="19">
        <v>41785</v>
      </c>
      <c r="F14" s="34">
        <v>50560</v>
      </c>
      <c r="G14" s="21">
        <v>20034</v>
      </c>
      <c r="H14" s="22"/>
      <c r="I14" s="92"/>
      <c r="J14" s="21"/>
      <c r="K14" s="21"/>
      <c r="L14" s="21">
        <v>20034</v>
      </c>
      <c r="M14" s="21"/>
      <c r="N14" s="23">
        <f t="shared" si="0"/>
        <v>20034</v>
      </c>
    </row>
    <row r="15" spans="1:14" x14ac:dyDescent="0.25">
      <c r="A15" s="27"/>
      <c r="B15" s="32" t="s">
        <v>456</v>
      </c>
      <c r="C15" s="1" t="s">
        <v>457</v>
      </c>
      <c r="D15" s="19">
        <v>41786</v>
      </c>
      <c r="E15" s="19">
        <v>41788</v>
      </c>
      <c r="F15" s="34">
        <v>50561</v>
      </c>
      <c r="G15" s="21">
        <v>55080</v>
      </c>
      <c r="H15" s="22"/>
      <c r="I15" s="92"/>
      <c r="J15" s="21"/>
      <c r="K15" s="21"/>
      <c r="L15" s="21">
        <v>55080</v>
      </c>
      <c r="M15" s="21"/>
      <c r="N15" s="23">
        <f t="shared" si="0"/>
        <v>55080</v>
      </c>
    </row>
    <row r="16" spans="1:14" x14ac:dyDescent="0.25">
      <c r="A16" s="27"/>
      <c r="B16" s="32" t="s">
        <v>458</v>
      </c>
      <c r="C16" s="1" t="s">
        <v>455</v>
      </c>
      <c r="D16" s="19">
        <v>41787</v>
      </c>
      <c r="E16" s="19">
        <v>41789</v>
      </c>
      <c r="F16" s="34">
        <v>50562</v>
      </c>
      <c r="G16" s="21">
        <v>55080</v>
      </c>
      <c r="H16" s="22"/>
      <c r="I16" s="92"/>
      <c r="J16" s="21"/>
      <c r="K16" s="21"/>
      <c r="L16" s="21">
        <v>55080</v>
      </c>
      <c r="M16" s="21"/>
      <c r="N16" s="23">
        <f>G16+I16</f>
        <v>55080</v>
      </c>
    </row>
    <row r="17" spans="1:14" x14ac:dyDescent="0.25">
      <c r="A17" s="27"/>
      <c r="B17" s="32" t="s">
        <v>459</v>
      </c>
      <c r="C17" s="1" t="s">
        <v>221</v>
      </c>
      <c r="D17" s="19">
        <v>41876</v>
      </c>
      <c r="E17" s="19">
        <v>41878</v>
      </c>
      <c r="F17" s="34">
        <v>50563</v>
      </c>
      <c r="G17" s="21">
        <v>69552</v>
      </c>
      <c r="H17" s="22"/>
      <c r="I17" s="92"/>
      <c r="J17" s="21"/>
      <c r="K17" s="21"/>
      <c r="L17" s="21">
        <v>69552</v>
      </c>
      <c r="M17" s="21"/>
      <c r="N17" s="23">
        <f t="shared" si="0"/>
        <v>69552</v>
      </c>
    </row>
    <row r="18" spans="1:14" x14ac:dyDescent="0.25">
      <c r="A18" s="27"/>
      <c r="B18" s="32" t="s">
        <v>460</v>
      </c>
      <c r="C18" s="1" t="s">
        <v>461</v>
      </c>
      <c r="D18" s="19">
        <v>41874</v>
      </c>
      <c r="E18" s="19">
        <v>41876</v>
      </c>
      <c r="F18" s="34">
        <v>50564</v>
      </c>
      <c r="G18" s="21">
        <v>40068</v>
      </c>
      <c r="H18" s="22"/>
      <c r="I18" s="92"/>
      <c r="J18" s="21"/>
      <c r="K18" s="21"/>
      <c r="L18" s="21">
        <v>40068</v>
      </c>
      <c r="M18" s="21"/>
      <c r="N18" s="23">
        <f t="shared" si="0"/>
        <v>40068</v>
      </c>
    </row>
    <row r="19" spans="1:14" x14ac:dyDescent="0.25">
      <c r="A19" s="37"/>
      <c r="B19" s="32" t="s">
        <v>462</v>
      </c>
      <c r="C19" s="1" t="s">
        <v>20</v>
      </c>
      <c r="D19" s="19">
        <v>41880</v>
      </c>
      <c r="E19" s="19">
        <v>41881</v>
      </c>
      <c r="F19" s="34">
        <v>50565</v>
      </c>
      <c r="G19" s="21">
        <v>19000</v>
      </c>
      <c r="H19" s="22"/>
      <c r="I19" s="92"/>
      <c r="J19" s="21"/>
      <c r="K19" s="21">
        <v>19000</v>
      </c>
      <c r="L19" s="21"/>
      <c r="M19" s="21"/>
      <c r="N19" s="23">
        <f t="shared" si="0"/>
        <v>19000</v>
      </c>
    </row>
    <row r="20" spans="1:14" x14ac:dyDescent="0.25">
      <c r="A20" s="37"/>
      <c r="B20" s="32"/>
      <c r="C20" s="1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32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>G21+I21</f>
        <v>0</v>
      </c>
    </row>
    <row r="22" spans="1:14" x14ac:dyDescent="0.25">
      <c r="A22" s="37"/>
      <c r="B22" s="32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 t="shared" si="0"/>
        <v>0</v>
      </c>
    </row>
    <row r="23" spans="1:14" x14ac:dyDescent="0.25">
      <c r="A23" s="37"/>
      <c r="B23" s="32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32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32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32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92"/>
      <c r="J28" s="21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92"/>
      <c r="J29" s="21"/>
      <c r="K29" s="21"/>
      <c r="L29" s="21"/>
      <c r="M29" s="21"/>
      <c r="N29" s="23">
        <f>SUM(N6:N28)</f>
        <v>520814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520814</v>
      </c>
      <c r="H30" s="43"/>
      <c r="I30" s="44">
        <f>SUM(I6:I29)</f>
        <v>0</v>
      </c>
      <c r="J30" s="44">
        <f>SUM(J6:J29)</f>
        <v>32000</v>
      </c>
      <c r="K30" s="44">
        <f>SUM(K6:K29)</f>
        <v>249000</v>
      </c>
      <c r="L30" s="44">
        <f>SUM(L6:L29)</f>
        <v>239814</v>
      </c>
      <c r="M30" s="44">
        <f>SUM(M6:M29)</f>
        <v>0</v>
      </c>
      <c r="N30" s="23">
        <f t="shared" ref="N30" si="1">G30+I30</f>
        <v>520814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 t="s">
        <v>453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119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119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32000</v>
      </c>
      <c r="D36" s="1"/>
      <c r="E36" s="1"/>
      <c r="F36" s="119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32000</v>
      </c>
      <c r="D37" s="1"/>
      <c r="E37" s="1"/>
      <c r="F37" s="119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3" workbookViewId="0">
      <selection activeCell="C35" sqref="C35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48</v>
      </c>
      <c r="E3" s="126"/>
      <c r="F3" s="126"/>
      <c r="G3" s="127"/>
      <c r="H3" s="5"/>
      <c r="I3" s="1"/>
      <c r="J3" s="11"/>
      <c r="K3" s="12" t="s">
        <v>4</v>
      </c>
      <c r="L3" s="13">
        <v>41853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51</v>
      </c>
      <c r="C6" s="19" t="s">
        <v>52</v>
      </c>
      <c r="D6" s="19">
        <v>41851</v>
      </c>
      <c r="E6" s="19">
        <v>41853</v>
      </c>
      <c r="F6" s="20">
        <v>50234</v>
      </c>
      <c r="G6" s="21">
        <v>110160</v>
      </c>
      <c r="H6" s="22"/>
      <c r="I6" s="22"/>
      <c r="J6" s="22"/>
      <c r="K6" s="21"/>
      <c r="L6" s="21"/>
      <c r="M6" s="21">
        <v>110160</v>
      </c>
      <c r="N6" s="23">
        <f>G6+I6</f>
        <v>110160</v>
      </c>
    </row>
    <row r="7" spans="1:14" x14ac:dyDescent="0.25">
      <c r="A7" s="24" t="s">
        <v>45</v>
      </c>
      <c r="B7" s="25" t="s">
        <v>53</v>
      </c>
      <c r="C7" s="26" t="s">
        <v>54</v>
      </c>
      <c r="D7" s="19">
        <v>41853</v>
      </c>
      <c r="E7" s="19">
        <v>41854</v>
      </c>
      <c r="F7" s="20">
        <v>50235</v>
      </c>
      <c r="G7" s="21">
        <v>33480</v>
      </c>
      <c r="H7" s="22"/>
      <c r="I7" s="22"/>
      <c r="J7" s="22">
        <v>33480</v>
      </c>
      <c r="K7" s="21"/>
      <c r="L7" s="21"/>
      <c r="M7" s="21"/>
      <c r="N7" s="23">
        <f t="shared" ref="N7:N28" si="0">G7+I7</f>
        <v>33480</v>
      </c>
    </row>
    <row r="8" spans="1:14" x14ac:dyDescent="0.25">
      <c r="A8" s="27"/>
      <c r="B8" s="28" t="s">
        <v>55</v>
      </c>
      <c r="C8" s="29" t="s">
        <v>54</v>
      </c>
      <c r="D8" s="19">
        <v>41853</v>
      </c>
      <c r="E8" s="19">
        <v>41854</v>
      </c>
      <c r="F8" s="20">
        <v>50236</v>
      </c>
      <c r="G8" s="21">
        <v>33480</v>
      </c>
      <c r="H8" s="22"/>
      <c r="I8" s="22"/>
      <c r="J8" s="22">
        <v>11740</v>
      </c>
      <c r="K8" s="21">
        <v>11740</v>
      </c>
      <c r="L8" s="21"/>
      <c r="M8" s="21">
        <v>10000</v>
      </c>
      <c r="N8" s="23">
        <f t="shared" si="0"/>
        <v>33480</v>
      </c>
    </row>
    <row r="9" spans="1:14" x14ac:dyDescent="0.25">
      <c r="A9" s="27"/>
      <c r="B9" s="25" t="s">
        <v>37</v>
      </c>
      <c r="C9" s="26" t="s">
        <v>38</v>
      </c>
      <c r="D9" s="19"/>
      <c r="E9" s="19"/>
      <c r="F9" s="20">
        <v>50237</v>
      </c>
      <c r="G9" s="21"/>
      <c r="H9" s="22" t="s">
        <v>39</v>
      </c>
      <c r="I9" s="21">
        <v>2000</v>
      </c>
      <c r="J9" s="30">
        <v>2000</v>
      </c>
      <c r="K9" s="30"/>
      <c r="L9" s="30"/>
      <c r="M9" s="30"/>
      <c r="N9" s="23">
        <f t="shared" si="0"/>
        <v>2000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1"/>
      <c r="J10" s="30"/>
      <c r="K10" s="30"/>
      <c r="L10" s="30"/>
      <c r="M10" s="30"/>
      <c r="N10" s="23">
        <f t="shared" si="0"/>
        <v>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179120</v>
      </c>
    </row>
    <row r="30" spans="1:14" x14ac:dyDescent="0.25">
      <c r="A30" s="125" t="s">
        <v>21</v>
      </c>
      <c r="B30" s="127"/>
      <c r="C30" s="41"/>
      <c r="D30" s="41"/>
      <c r="E30" s="41"/>
      <c r="F30" s="42"/>
      <c r="G30" s="21">
        <f>SUM(G6:G29)</f>
        <v>177120</v>
      </c>
      <c r="H30" s="43"/>
      <c r="I30" s="44">
        <f>SUM(I6:I29)</f>
        <v>2000</v>
      </c>
      <c r="J30" s="44">
        <f>SUM(J6:J29)</f>
        <v>47220</v>
      </c>
      <c r="K30" s="44">
        <f>SUM(K6:K29)</f>
        <v>11740</v>
      </c>
      <c r="L30" s="44">
        <f>SUM(L6:L29)</f>
        <v>0</v>
      </c>
      <c r="M30" s="44">
        <f>SUM(M6:M29)</f>
        <v>120160</v>
      </c>
      <c r="N30" s="23">
        <f t="shared" ref="N30" si="1">G30+I30</f>
        <v>179120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59"/>
      <c r="H32" s="160"/>
      <c r="I32" s="160"/>
      <c r="J32" s="160"/>
      <c r="K32" s="160"/>
      <c r="L32" s="160"/>
      <c r="M32" s="160"/>
      <c r="N32" s="161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A34" s="125" t="s">
        <v>26</v>
      </c>
      <c r="B34" s="127"/>
      <c r="C34" s="50">
        <v>0</v>
      </c>
      <c r="D34" s="1"/>
      <c r="E34" s="1"/>
      <c r="F34" s="54"/>
      <c r="G34" s="153"/>
      <c r="H34" s="154"/>
      <c r="I34" s="154"/>
      <c r="J34" s="154"/>
      <c r="K34" s="154"/>
      <c r="L34" s="154"/>
      <c r="M34" s="154"/>
      <c r="N34" s="155"/>
    </row>
    <row r="35" spans="1:14" x14ac:dyDescent="0.25">
      <c r="A35" s="142"/>
      <c r="B35" s="143"/>
      <c r="C35" s="21">
        <f>C34*E33</f>
        <v>0</v>
      </c>
      <c r="D35" s="1"/>
      <c r="E35" s="1"/>
      <c r="F35" s="54"/>
      <c r="G35" s="153"/>
      <c r="H35" s="154"/>
      <c r="I35" s="154"/>
      <c r="J35" s="154"/>
      <c r="K35" s="154"/>
      <c r="L35" s="154"/>
      <c r="M35" s="154"/>
      <c r="N35" s="155"/>
    </row>
    <row r="36" spans="1:14" x14ac:dyDescent="0.25">
      <c r="A36" s="125" t="s">
        <v>27</v>
      </c>
      <c r="B36" s="127"/>
      <c r="C36" s="44">
        <v>47220</v>
      </c>
      <c r="D36" s="1"/>
      <c r="E36" s="1"/>
      <c r="F36" s="54"/>
      <c r="G36" s="153"/>
      <c r="H36" s="154"/>
      <c r="I36" s="154"/>
      <c r="J36" s="154"/>
      <c r="K36" s="154"/>
      <c r="L36" s="154"/>
      <c r="M36" s="154"/>
      <c r="N36" s="155"/>
    </row>
    <row r="37" spans="1:14" x14ac:dyDescent="0.25">
      <c r="A37" s="125" t="s">
        <v>19</v>
      </c>
      <c r="B37" s="127"/>
      <c r="C37" s="21">
        <f>C35+C36</f>
        <v>47220</v>
      </c>
      <c r="D37" s="1"/>
      <c r="E37" s="1"/>
      <c r="F37" s="54"/>
      <c r="G37" s="156"/>
      <c r="H37" s="157"/>
      <c r="I37" s="157"/>
      <c r="J37" s="157"/>
      <c r="K37" s="157"/>
      <c r="L37" s="157"/>
      <c r="M37" s="157"/>
      <c r="N37" s="15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6" workbookViewId="0">
      <selection activeCell="G47" sqref="G4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41</v>
      </c>
      <c r="E3" s="126"/>
      <c r="F3" s="126"/>
      <c r="G3" s="127"/>
      <c r="H3" s="5"/>
      <c r="I3" s="1"/>
      <c r="J3" s="11"/>
      <c r="K3" s="12" t="s">
        <v>4</v>
      </c>
      <c r="L3" s="13">
        <v>41852</v>
      </c>
      <c r="M3" s="14"/>
      <c r="N3" s="15" t="s">
        <v>42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43</v>
      </c>
      <c r="C6" s="19" t="s">
        <v>44</v>
      </c>
      <c r="D6" s="19">
        <v>41851</v>
      </c>
      <c r="E6" s="19">
        <v>41852</v>
      </c>
      <c r="F6" s="20">
        <v>50232</v>
      </c>
      <c r="G6" s="21">
        <v>17000</v>
      </c>
      <c r="H6" s="22"/>
      <c r="I6" s="22"/>
      <c r="J6" s="22">
        <v>17000</v>
      </c>
      <c r="K6" s="21"/>
      <c r="L6" s="21"/>
      <c r="M6" s="21"/>
      <c r="N6" s="23">
        <f>G6+I6</f>
        <v>17000</v>
      </c>
    </row>
    <row r="7" spans="1:14" x14ac:dyDescent="0.25">
      <c r="A7" s="24" t="s">
        <v>45</v>
      </c>
      <c r="B7" s="25" t="s">
        <v>46</v>
      </c>
      <c r="C7" s="26" t="s">
        <v>47</v>
      </c>
      <c r="D7" s="19"/>
      <c r="E7" s="19"/>
      <c r="F7" s="20">
        <v>50233</v>
      </c>
      <c r="G7" s="21"/>
      <c r="H7" s="22"/>
      <c r="I7" s="22">
        <v>2000</v>
      </c>
      <c r="J7" s="22">
        <v>2000</v>
      </c>
      <c r="K7" s="21"/>
      <c r="L7" s="21"/>
      <c r="M7" s="21"/>
      <c r="N7" s="23">
        <f t="shared" ref="N7:N28" si="0">G7+I7</f>
        <v>2000</v>
      </c>
    </row>
    <row r="8" spans="1:14" x14ac:dyDescent="0.25">
      <c r="A8" s="27"/>
      <c r="B8" s="28"/>
      <c r="C8" s="29"/>
      <c r="D8" s="19"/>
      <c r="E8" s="19"/>
      <c r="F8" s="20"/>
      <c r="G8" s="21"/>
      <c r="H8" s="22"/>
      <c r="I8" s="22"/>
      <c r="J8" s="22"/>
      <c r="K8" s="21"/>
      <c r="L8" s="21"/>
      <c r="M8" s="21"/>
      <c r="N8" s="23">
        <f t="shared" si="0"/>
        <v>0</v>
      </c>
    </row>
    <row r="9" spans="1:14" x14ac:dyDescent="0.25">
      <c r="A9" s="27"/>
      <c r="B9" s="25"/>
      <c r="C9" s="26"/>
      <c r="D9" s="19"/>
      <c r="E9" s="19"/>
      <c r="F9" s="20"/>
      <c r="G9" s="21"/>
      <c r="H9" s="22"/>
      <c r="I9" s="21"/>
      <c r="J9" s="30"/>
      <c r="K9" s="30"/>
      <c r="L9" s="30"/>
      <c r="M9" s="30"/>
      <c r="N9" s="23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1"/>
      <c r="J10" s="30"/>
      <c r="K10" s="30"/>
      <c r="L10" s="30"/>
      <c r="M10" s="30"/>
      <c r="N10" s="23">
        <f t="shared" si="0"/>
        <v>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19000</v>
      </c>
    </row>
    <row r="30" spans="1:14" x14ac:dyDescent="0.25">
      <c r="A30" s="125" t="s">
        <v>21</v>
      </c>
      <c r="B30" s="127"/>
      <c r="C30" s="41"/>
      <c r="D30" s="41"/>
      <c r="E30" s="41"/>
      <c r="F30" s="42"/>
      <c r="G30" s="21">
        <f>SUM(G6:G29)</f>
        <v>17000</v>
      </c>
      <c r="H30" s="43"/>
      <c r="I30" s="44">
        <f>SUM(I6:I29)</f>
        <v>2000</v>
      </c>
      <c r="J30" s="44">
        <f>SUM(J6:J29)</f>
        <v>19000</v>
      </c>
      <c r="K30" s="44">
        <f>SUM(K6:K29)</f>
        <v>0</v>
      </c>
      <c r="L30" s="44">
        <f>SUM(L6:L29)</f>
        <v>0</v>
      </c>
      <c r="M30" s="44">
        <f>SUM(M6:M29)</f>
        <v>0</v>
      </c>
      <c r="N30" s="23">
        <f t="shared" ref="N30" si="1">G30+I30</f>
        <v>19000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59"/>
      <c r="H32" s="160"/>
      <c r="I32" s="160"/>
      <c r="J32" s="160"/>
      <c r="K32" s="160"/>
      <c r="L32" s="160"/>
      <c r="M32" s="160"/>
      <c r="N32" s="161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A34" s="125" t="s">
        <v>26</v>
      </c>
      <c r="B34" s="127"/>
      <c r="C34" s="50">
        <v>0</v>
      </c>
      <c r="D34" s="1"/>
      <c r="E34" s="1"/>
      <c r="F34" s="53"/>
      <c r="G34" s="153"/>
      <c r="H34" s="154"/>
      <c r="I34" s="154"/>
      <c r="J34" s="154"/>
      <c r="K34" s="154"/>
      <c r="L34" s="154"/>
      <c r="M34" s="154"/>
      <c r="N34" s="155"/>
    </row>
    <row r="35" spans="1:14" x14ac:dyDescent="0.25">
      <c r="A35" s="142"/>
      <c r="B35" s="143"/>
      <c r="C35" s="21">
        <f>C34*E33</f>
        <v>0</v>
      </c>
      <c r="D35" s="1"/>
      <c r="E35" s="1"/>
      <c r="F35" s="53"/>
      <c r="G35" s="153"/>
      <c r="H35" s="154"/>
      <c r="I35" s="154"/>
      <c r="J35" s="154"/>
      <c r="K35" s="154"/>
      <c r="L35" s="154"/>
      <c r="M35" s="154"/>
      <c r="N35" s="155"/>
    </row>
    <row r="36" spans="1:14" x14ac:dyDescent="0.25">
      <c r="A36" s="125" t="s">
        <v>27</v>
      </c>
      <c r="B36" s="127"/>
      <c r="C36" s="44">
        <v>19000</v>
      </c>
      <c r="D36" s="1"/>
      <c r="E36" s="1"/>
      <c r="F36" s="53"/>
      <c r="G36" s="153"/>
      <c r="H36" s="154"/>
      <c r="I36" s="154"/>
      <c r="J36" s="154"/>
      <c r="K36" s="154"/>
      <c r="L36" s="154"/>
      <c r="M36" s="154"/>
      <c r="N36" s="155"/>
    </row>
    <row r="37" spans="1:14" x14ac:dyDescent="0.25">
      <c r="A37" s="125" t="s">
        <v>19</v>
      </c>
      <c r="B37" s="127"/>
      <c r="C37" s="21">
        <f>C35+C36</f>
        <v>19000</v>
      </c>
      <c r="D37" s="1"/>
      <c r="E37" s="1"/>
      <c r="F37" s="53"/>
      <c r="G37" s="156"/>
      <c r="H37" s="157"/>
      <c r="I37" s="157"/>
      <c r="J37" s="157"/>
      <c r="K37" s="157"/>
      <c r="L37" s="157"/>
      <c r="M37" s="157"/>
      <c r="N37" s="158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6" workbookViewId="0">
      <selection activeCell="N29" sqref="N29:N30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28</v>
      </c>
      <c r="E3" s="126"/>
      <c r="F3" s="126"/>
      <c r="G3" s="127"/>
      <c r="H3" s="5"/>
      <c r="I3" s="1"/>
      <c r="J3" s="11"/>
      <c r="K3" s="12" t="s">
        <v>4</v>
      </c>
      <c r="L3" s="13">
        <v>41852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30</v>
      </c>
      <c r="C6" s="19" t="s">
        <v>20</v>
      </c>
      <c r="D6" s="19">
        <v>41850</v>
      </c>
      <c r="E6" s="19">
        <v>41852</v>
      </c>
      <c r="F6" s="20">
        <v>50226</v>
      </c>
      <c r="G6" s="21">
        <v>32000</v>
      </c>
      <c r="H6" s="22"/>
      <c r="I6" s="22"/>
      <c r="J6" s="22">
        <v>32000</v>
      </c>
      <c r="K6" s="21"/>
      <c r="L6" s="21"/>
      <c r="M6" s="21"/>
      <c r="N6" s="23">
        <f>G6+I6</f>
        <v>32000</v>
      </c>
    </row>
    <row r="7" spans="1:14" x14ac:dyDescent="0.25">
      <c r="A7" s="24"/>
      <c r="B7" s="25" t="s">
        <v>31</v>
      </c>
      <c r="C7" s="26" t="s">
        <v>32</v>
      </c>
      <c r="D7" s="19"/>
      <c r="E7" s="19"/>
      <c r="F7" s="20">
        <v>50227</v>
      </c>
      <c r="G7" s="21"/>
      <c r="H7" s="22" t="s">
        <v>33</v>
      </c>
      <c r="I7" s="22">
        <v>118800</v>
      </c>
      <c r="J7" s="22"/>
      <c r="K7" s="21">
        <v>118800</v>
      </c>
      <c r="L7" s="21"/>
      <c r="M7" s="21"/>
      <c r="N7" s="23">
        <f t="shared" ref="N7:N28" si="0">G7+I7</f>
        <v>118800</v>
      </c>
    </row>
    <row r="8" spans="1:14" x14ac:dyDescent="0.25">
      <c r="A8" s="27"/>
      <c r="B8" s="28" t="s">
        <v>34</v>
      </c>
      <c r="C8" s="29" t="s">
        <v>20</v>
      </c>
      <c r="D8" s="19">
        <v>41852</v>
      </c>
      <c r="E8" s="19">
        <v>41853</v>
      </c>
      <c r="F8" s="20">
        <v>50228</v>
      </c>
      <c r="G8" s="21">
        <v>37000</v>
      </c>
      <c r="H8" s="22"/>
      <c r="I8" s="22"/>
      <c r="J8" s="22"/>
      <c r="K8" s="21">
        <v>37000</v>
      </c>
      <c r="L8" s="21"/>
      <c r="M8" s="21"/>
      <c r="N8" s="23">
        <f t="shared" si="0"/>
        <v>37000</v>
      </c>
    </row>
    <row r="9" spans="1:14" x14ac:dyDescent="0.25">
      <c r="A9" s="27"/>
      <c r="B9" s="25" t="s">
        <v>35</v>
      </c>
      <c r="C9" s="26" t="s">
        <v>36</v>
      </c>
      <c r="D9" s="19">
        <v>41852</v>
      </c>
      <c r="E9" s="19">
        <v>41854</v>
      </c>
      <c r="F9" s="20">
        <v>50229</v>
      </c>
      <c r="G9" s="21">
        <v>69660</v>
      </c>
      <c r="H9" s="22"/>
      <c r="I9" s="21"/>
      <c r="J9" s="30"/>
      <c r="K9" s="30">
        <v>5350</v>
      </c>
      <c r="L9" s="30"/>
      <c r="M9" s="30">
        <v>64310</v>
      </c>
      <c r="N9" s="23">
        <f t="shared" si="0"/>
        <v>69660</v>
      </c>
    </row>
    <row r="10" spans="1:14" x14ac:dyDescent="0.25">
      <c r="A10" s="27"/>
      <c r="B10" s="25" t="s">
        <v>37</v>
      </c>
      <c r="C10" s="26" t="s">
        <v>38</v>
      </c>
      <c r="D10" s="19"/>
      <c r="E10" s="19"/>
      <c r="F10" s="20">
        <v>50230</v>
      </c>
      <c r="G10" s="21"/>
      <c r="H10" s="22" t="s">
        <v>39</v>
      </c>
      <c r="I10" s="21">
        <v>2800</v>
      </c>
      <c r="J10" s="30">
        <v>2800</v>
      </c>
      <c r="K10" s="30"/>
      <c r="L10" s="30"/>
      <c r="M10" s="30"/>
      <c r="N10" s="23">
        <f t="shared" si="0"/>
        <v>2800</v>
      </c>
    </row>
    <row r="11" spans="1:14" x14ac:dyDescent="0.25">
      <c r="A11" s="27"/>
      <c r="B11" s="28" t="s">
        <v>40</v>
      </c>
      <c r="C11" s="31" t="s">
        <v>20</v>
      </c>
      <c r="D11" s="19">
        <v>41848</v>
      </c>
      <c r="E11" s="19">
        <v>41852</v>
      </c>
      <c r="F11" s="20">
        <v>50231</v>
      </c>
      <c r="G11" s="21">
        <v>72566.37</v>
      </c>
      <c r="H11" s="22"/>
      <c r="I11" s="22"/>
      <c r="J11" s="22">
        <v>72566.37</v>
      </c>
      <c r="K11" s="21"/>
      <c r="L11" s="21"/>
      <c r="M11" s="21"/>
      <c r="N11" s="23">
        <f t="shared" si="0"/>
        <v>72566.37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332826.37</v>
      </c>
    </row>
    <row r="30" spans="1:14" x14ac:dyDescent="0.25">
      <c r="A30" s="125" t="s">
        <v>21</v>
      </c>
      <c r="B30" s="127"/>
      <c r="C30" s="41"/>
      <c r="D30" s="41"/>
      <c r="E30" s="41"/>
      <c r="F30" s="42"/>
      <c r="G30" s="21">
        <f>SUM(G6:G29)</f>
        <v>211226.37</v>
      </c>
      <c r="H30" s="43"/>
      <c r="I30" s="44">
        <f>SUM(I6:I29)</f>
        <v>121600</v>
      </c>
      <c r="J30" s="44">
        <f>SUM(J6:J29)</f>
        <v>107366.37</v>
      </c>
      <c r="K30" s="44">
        <f>SUM(K6:K29)</f>
        <v>161150</v>
      </c>
      <c r="L30" s="44">
        <f>SUM(L6:L29)</f>
        <v>0</v>
      </c>
      <c r="M30" s="44">
        <f>SUM(M6:M29)</f>
        <v>64310</v>
      </c>
      <c r="N30" s="23">
        <f t="shared" ref="N30" si="1">G30+I30</f>
        <v>332826.37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59"/>
      <c r="H32" s="160"/>
      <c r="I32" s="160"/>
      <c r="J32" s="160"/>
      <c r="K32" s="160"/>
      <c r="L32" s="160"/>
      <c r="M32" s="160"/>
      <c r="N32" s="161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53"/>
      <c r="H33" s="154"/>
      <c r="I33" s="154"/>
      <c r="J33" s="154"/>
      <c r="K33" s="154"/>
      <c r="L33" s="154"/>
      <c r="M33" s="154"/>
      <c r="N33" s="155"/>
    </row>
    <row r="34" spans="1:14" x14ac:dyDescent="0.25">
      <c r="A34" s="125" t="s">
        <v>26</v>
      </c>
      <c r="B34" s="127"/>
      <c r="C34" s="50">
        <v>20</v>
      </c>
      <c r="D34" s="1"/>
      <c r="E34" s="1"/>
      <c r="F34" s="51"/>
      <c r="G34" s="153"/>
      <c r="H34" s="154"/>
      <c r="I34" s="154"/>
      <c r="J34" s="154"/>
      <c r="K34" s="154"/>
      <c r="L34" s="154"/>
      <c r="M34" s="154"/>
      <c r="N34" s="155"/>
    </row>
    <row r="35" spans="1:14" x14ac:dyDescent="0.25">
      <c r="A35" s="142"/>
      <c r="B35" s="143"/>
      <c r="C35" s="21">
        <f>C34*E33</f>
        <v>10800</v>
      </c>
      <c r="D35" s="1"/>
      <c r="E35" s="1"/>
      <c r="F35" s="51"/>
      <c r="G35" s="153"/>
      <c r="H35" s="154"/>
      <c r="I35" s="154"/>
      <c r="J35" s="154"/>
      <c r="K35" s="154"/>
      <c r="L35" s="154"/>
      <c r="M35" s="154"/>
      <c r="N35" s="155"/>
    </row>
    <row r="36" spans="1:14" x14ac:dyDescent="0.25">
      <c r="A36" s="125" t="s">
        <v>27</v>
      </c>
      <c r="B36" s="127"/>
      <c r="C36" s="44">
        <v>96570</v>
      </c>
      <c r="D36" s="1"/>
      <c r="E36" s="1"/>
      <c r="F36" s="51"/>
      <c r="G36" s="153"/>
      <c r="H36" s="154"/>
      <c r="I36" s="154"/>
      <c r="J36" s="154"/>
      <c r="K36" s="154"/>
      <c r="L36" s="154"/>
      <c r="M36" s="154"/>
      <c r="N36" s="155"/>
    </row>
    <row r="37" spans="1:14" x14ac:dyDescent="0.25">
      <c r="A37" s="125" t="s">
        <v>19</v>
      </c>
      <c r="B37" s="127"/>
      <c r="C37" s="21">
        <f>C35+C36</f>
        <v>107370</v>
      </c>
      <c r="D37" s="1"/>
      <c r="E37" s="1"/>
      <c r="F37" s="51"/>
      <c r="G37" s="156"/>
      <c r="H37" s="157"/>
      <c r="I37" s="157"/>
      <c r="J37" s="157"/>
      <c r="K37" s="157"/>
      <c r="L37" s="157"/>
      <c r="M37" s="157"/>
      <c r="N37" s="15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9" workbookViewId="0">
      <selection activeCell="L15" sqref="L15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48</v>
      </c>
      <c r="E3" s="126"/>
      <c r="F3" s="126"/>
      <c r="G3" s="127"/>
      <c r="H3" s="5"/>
      <c r="I3" s="1"/>
      <c r="J3" s="11"/>
      <c r="K3" s="12" t="s">
        <v>4</v>
      </c>
      <c r="L3" s="13">
        <v>41879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447</v>
      </c>
      <c r="C6" s="19" t="s">
        <v>181</v>
      </c>
      <c r="D6" s="19">
        <v>41878</v>
      </c>
      <c r="E6" s="19">
        <v>41880</v>
      </c>
      <c r="F6" s="20">
        <v>50548</v>
      </c>
      <c r="G6" s="21">
        <v>37584</v>
      </c>
      <c r="H6" s="22"/>
      <c r="I6" s="92"/>
      <c r="J6" s="21"/>
      <c r="K6" s="21">
        <v>37584</v>
      </c>
      <c r="L6" s="21"/>
      <c r="M6" s="21"/>
      <c r="N6" s="23">
        <f>G6+I6</f>
        <v>37584</v>
      </c>
    </row>
    <row r="7" spans="1:14" x14ac:dyDescent="0.25">
      <c r="A7" s="27"/>
      <c r="B7" s="18" t="s">
        <v>448</v>
      </c>
      <c r="C7" s="19" t="s">
        <v>57</v>
      </c>
      <c r="D7" s="19">
        <v>41879</v>
      </c>
      <c r="E7" s="19">
        <v>41881</v>
      </c>
      <c r="F7" s="20">
        <v>50549</v>
      </c>
      <c r="G7" s="21">
        <v>60480</v>
      </c>
      <c r="H7" s="22"/>
      <c r="I7" s="92"/>
      <c r="J7" s="21"/>
      <c r="K7" s="21">
        <v>30240</v>
      </c>
      <c r="L7" s="21"/>
      <c r="M7" s="21">
        <v>30240</v>
      </c>
      <c r="N7" s="23">
        <f t="shared" ref="N7:N28" si="0">G7+I7</f>
        <v>60480</v>
      </c>
    </row>
    <row r="8" spans="1:14" x14ac:dyDescent="0.25">
      <c r="A8" s="27"/>
      <c r="B8" s="18" t="s">
        <v>446</v>
      </c>
      <c r="C8" s="19" t="s">
        <v>32</v>
      </c>
      <c r="D8" s="19">
        <v>41879</v>
      </c>
      <c r="E8" s="19">
        <v>41880</v>
      </c>
      <c r="F8" s="20">
        <v>50550</v>
      </c>
      <c r="G8" s="21">
        <v>28620</v>
      </c>
      <c r="H8" s="22"/>
      <c r="I8" s="92"/>
      <c r="J8" s="21"/>
      <c r="K8" s="21">
        <v>28620</v>
      </c>
      <c r="L8" s="21"/>
      <c r="M8" s="21"/>
      <c r="N8" s="23">
        <f t="shared" si="0"/>
        <v>28620</v>
      </c>
    </row>
    <row r="9" spans="1:14" x14ac:dyDescent="0.25">
      <c r="A9" s="27"/>
      <c r="B9" s="28" t="s">
        <v>449</v>
      </c>
      <c r="C9" s="29" t="s">
        <v>47</v>
      </c>
      <c r="D9" s="19"/>
      <c r="E9" s="19"/>
      <c r="F9" s="20">
        <v>50551</v>
      </c>
      <c r="G9" s="21"/>
      <c r="H9" s="22"/>
      <c r="I9" s="30">
        <v>2000</v>
      </c>
      <c r="J9" s="21">
        <v>2000</v>
      </c>
      <c r="K9" s="21"/>
      <c r="L9" s="21"/>
      <c r="M9" s="21"/>
      <c r="N9" s="23">
        <f t="shared" si="0"/>
        <v>2000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30"/>
      <c r="J10" s="21"/>
      <c r="K10" s="21"/>
      <c r="L10" s="21"/>
      <c r="M10" s="21"/>
      <c r="N10" s="23">
        <f t="shared" si="0"/>
        <v>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92"/>
      <c r="J11" s="21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1"/>
      <c r="D12" s="19"/>
      <c r="E12" s="19"/>
      <c r="F12" s="34"/>
      <c r="G12" s="21"/>
      <c r="H12" s="22"/>
      <c r="I12" s="92"/>
      <c r="J12" s="21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24"/>
      <c r="D13" s="19"/>
      <c r="E13" s="19"/>
      <c r="F13" s="33"/>
      <c r="G13" s="21"/>
      <c r="H13" s="22"/>
      <c r="I13" s="92"/>
      <c r="J13" s="21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92"/>
      <c r="J14" s="21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2"/>
      <c r="C19" s="1"/>
      <c r="D19" s="19"/>
      <c r="E19" s="19"/>
      <c r="F19" s="34"/>
      <c r="G19" s="21"/>
      <c r="H19" s="22"/>
      <c r="I19" s="92"/>
      <c r="J19" s="21"/>
      <c r="K19" s="21"/>
      <c r="L19" s="21"/>
      <c r="M19" s="21"/>
      <c r="N19" s="23">
        <f t="shared" si="0"/>
        <v>0</v>
      </c>
    </row>
    <row r="20" spans="1:14" x14ac:dyDescent="0.25">
      <c r="A20" s="37"/>
      <c r="B20" s="32"/>
      <c r="C20" s="1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32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>G21+I21</f>
        <v>0</v>
      </c>
    </row>
    <row r="22" spans="1:14" x14ac:dyDescent="0.25">
      <c r="A22" s="37"/>
      <c r="B22" s="32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 t="shared" si="0"/>
        <v>0</v>
      </c>
    </row>
    <row r="23" spans="1:14" x14ac:dyDescent="0.25">
      <c r="A23" s="37"/>
      <c r="B23" s="32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32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32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32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92"/>
      <c r="J28" s="21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92"/>
      <c r="J29" s="21"/>
      <c r="K29" s="21"/>
      <c r="L29" s="21"/>
      <c r="M29" s="21"/>
      <c r="N29" s="23">
        <f>SUM(N6:N28)</f>
        <v>128684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126684</v>
      </c>
      <c r="H30" s="43"/>
      <c r="I30" s="44">
        <f>SUM(I6:I29)</f>
        <v>2000</v>
      </c>
      <c r="J30" s="44">
        <f>SUM(J6:J29)</f>
        <v>2000</v>
      </c>
      <c r="K30" s="44">
        <f>SUM(K6:K29)</f>
        <v>96444</v>
      </c>
      <c r="L30" s="44">
        <f>SUM(L6:L29)</f>
        <v>0</v>
      </c>
      <c r="M30" s="44">
        <f>SUM(M6:M29)</f>
        <v>30240</v>
      </c>
      <c r="N30" s="23">
        <f t="shared" ref="N30" si="1">G30+I30</f>
        <v>128684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118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118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2000</v>
      </c>
      <c r="D36" s="1"/>
      <c r="E36" s="1"/>
      <c r="F36" s="118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2000</v>
      </c>
      <c r="D37" s="1"/>
      <c r="E37" s="1"/>
      <c r="F37" s="118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sortState ref="B6:M9">
    <sortCondition ref="F6:F9"/>
  </sortState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9" workbookViewId="0">
      <selection activeCell="N38" sqref="A1:N38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70</v>
      </c>
      <c r="E3" s="126"/>
      <c r="F3" s="126"/>
      <c r="G3" s="127"/>
      <c r="H3" s="5"/>
      <c r="I3" s="1"/>
      <c r="J3" s="11"/>
      <c r="K3" s="12" t="s">
        <v>4</v>
      </c>
      <c r="L3" s="13">
        <v>41879</v>
      </c>
      <c r="M3" s="14"/>
      <c r="N3" s="15" t="s">
        <v>86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430</v>
      </c>
      <c r="C6" s="19" t="s">
        <v>431</v>
      </c>
      <c r="D6" s="19">
        <v>41878</v>
      </c>
      <c r="E6" s="19">
        <v>41879</v>
      </c>
      <c r="F6" s="20">
        <v>50537</v>
      </c>
      <c r="G6" s="21">
        <v>119880</v>
      </c>
      <c r="H6" s="22"/>
      <c r="I6" s="92"/>
      <c r="J6" s="21"/>
      <c r="K6" s="21"/>
      <c r="L6" s="21"/>
      <c r="M6" s="21">
        <v>119880</v>
      </c>
      <c r="N6" s="23">
        <f>G6+I6</f>
        <v>119880</v>
      </c>
    </row>
    <row r="7" spans="1:14" x14ac:dyDescent="0.25">
      <c r="A7" s="27"/>
      <c r="B7" s="18" t="s">
        <v>432</v>
      </c>
      <c r="C7" s="19" t="s">
        <v>118</v>
      </c>
      <c r="D7" s="19">
        <v>41878</v>
      </c>
      <c r="E7" s="19">
        <v>41879</v>
      </c>
      <c r="F7" s="20">
        <v>50538</v>
      </c>
      <c r="G7" s="21">
        <v>22000</v>
      </c>
      <c r="H7" s="22"/>
      <c r="I7" s="92"/>
      <c r="J7" s="21"/>
      <c r="K7" s="21"/>
      <c r="L7" s="21">
        <v>22000</v>
      </c>
      <c r="M7" s="21"/>
      <c r="N7" s="23">
        <f t="shared" ref="N7:N28" si="0">G7+I7</f>
        <v>22000</v>
      </c>
    </row>
    <row r="8" spans="1:14" x14ac:dyDescent="0.25">
      <c r="A8" s="27"/>
      <c r="B8" s="18" t="s">
        <v>433</v>
      </c>
      <c r="C8" s="19" t="s">
        <v>434</v>
      </c>
      <c r="D8" s="19">
        <v>41878</v>
      </c>
      <c r="E8" s="19">
        <v>41879</v>
      </c>
      <c r="F8" s="20">
        <v>50539</v>
      </c>
      <c r="G8" s="21">
        <v>169020</v>
      </c>
      <c r="H8" s="22"/>
      <c r="I8" s="92"/>
      <c r="J8" s="21"/>
      <c r="K8" s="21"/>
      <c r="L8" s="21"/>
      <c r="M8" s="21">
        <v>169020</v>
      </c>
      <c r="N8" s="23">
        <f t="shared" si="0"/>
        <v>169020</v>
      </c>
    </row>
    <row r="9" spans="1:14" x14ac:dyDescent="0.25">
      <c r="A9" s="27"/>
      <c r="B9" s="28" t="s">
        <v>435</v>
      </c>
      <c r="C9" s="29" t="s">
        <v>181</v>
      </c>
      <c r="D9" s="19">
        <v>41877</v>
      </c>
      <c r="E9" s="19">
        <v>41879</v>
      </c>
      <c r="F9" s="20">
        <v>50540</v>
      </c>
      <c r="G9" s="21">
        <v>37584</v>
      </c>
      <c r="H9" s="22"/>
      <c r="I9" s="30"/>
      <c r="J9" s="21"/>
      <c r="K9" s="21">
        <v>37584</v>
      </c>
      <c r="L9" s="21"/>
      <c r="M9" s="21"/>
      <c r="N9" s="23">
        <f t="shared" si="0"/>
        <v>37584</v>
      </c>
    </row>
    <row r="10" spans="1:14" x14ac:dyDescent="0.25">
      <c r="A10" s="27"/>
      <c r="B10" s="25" t="s">
        <v>436</v>
      </c>
      <c r="C10" s="26" t="s">
        <v>437</v>
      </c>
      <c r="D10" s="19">
        <v>41878</v>
      </c>
      <c r="E10" s="19">
        <v>41879</v>
      </c>
      <c r="F10" s="20">
        <v>50541</v>
      </c>
      <c r="G10" s="21">
        <v>19000</v>
      </c>
      <c r="H10" s="22"/>
      <c r="I10" s="30"/>
      <c r="J10" s="21"/>
      <c r="K10" s="21">
        <v>19000</v>
      </c>
      <c r="L10" s="21"/>
      <c r="M10" s="21"/>
      <c r="N10" s="23">
        <f t="shared" si="0"/>
        <v>19000</v>
      </c>
    </row>
    <row r="11" spans="1:14" x14ac:dyDescent="0.25">
      <c r="A11" s="27"/>
      <c r="B11" s="28" t="s">
        <v>438</v>
      </c>
      <c r="C11" s="31" t="s">
        <v>419</v>
      </c>
      <c r="D11" s="19">
        <v>41868</v>
      </c>
      <c r="E11" s="19">
        <v>41870</v>
      </c>
      <c r="F11" s="20">
        <v>50542</v>
      </c>
      <c r="G11" s="21">
        <v>58212</v>
      </c>
      <c r="H11" s="22"/>
      <c r="I11" s="92"/>
      <c r="J11" s="21"/>
      <c r="K11" s="21"/>
      <c r="L11" s="21">
        <v>58212</v>
      </c>
      <c r="M11" s="21"/>
      <c r="N11" s="23">
        <f t="shared" si="0"/>
        <v>58212</v>
      </c>
    </row>
    <row r="12" spans="1:14" x14ac:dyDescent="0.25">
      <c r="A12" s="27"/>
      <c r="B12" s="32" t="s">
        <v>439</v>
      </c>
      <c r="C12" s="1" t="s">
        <v>419</v>
      </c>
      <c r="D12" s="19">
        <v>41868</v>
      </c>
      <c r="E12" s="19">
        <v>41870</v>
      </c>
      <c r="F12" s="34">
        <v>50543</v>
      </c>
      <c r="G12" s="21">
        <v>55080</v>
      </c>
      <c r="H12" s="22"/>
      <c r="I12" s="92"/>
      <c r="J12" s="21"/>
      <c r="K12" s="21"/>
      <c r="L12" s="21">
        <v>55080</v>
      </c>
      <c r="M12" s="21"/>
      <c r="N12" s="23">
        <f t="shared" si="0"/>
        <v>55080</v>
      </c>
    </row>
    <row r="13" spans="1:14" x14ac:dyDescent="0.25">
      <c r="A13" s="27"/>
      <c r="B13" s="32" t="s">
        <v>440</v>
      </c>
      <c r="C13" s="24" t="s">
        <v>419</v>
      </c>
      <c r="D13" s="19">
        <v>41868</v>
      </c>
      <c r="E13" s="19">
        <v>41870</v>
      </c>
      <c r="F13" s="33">
        <v>50544</v>
      </c>
      <c r="G13" s="21">
        <v>58212</v>
      </c>
      <c r="H13" s="22"/>
      <c r="I13" s="92"/>
      <c r="J13" s="21"/>
      <c r="K13" s="21"/>
      <c r="L13" s="21">
        <v>58212</v>
      </c>
      <c r="M13" s="21"/>
      <c r="N13" s="23">
        <f t="shared" si="0"/>
        <v>58212</v>
      </c>
    </row>
    <row r="14" spans="1:14" x14ac:dyDescent="0.25">
      <c r="A14" s="27"/>
      <c r="B14" s="32" t="s">
        <v>441</v>
      </c>
      <c r="C14" s="24" t="s">
        <v>442</v>
      </c>
      <c r="D14" s="19">
        <v>41871</v>
      </c>
      <c r="E14" s="19">
        <v>41872</v>
      </c>
      <c r="F14" s="34">
        <v>50545</v>
      </c>
      <c r="G14" s="21">
        <v>21600</v>
      </c>
      <c r="H14" s="22"/>
      <c r="I14" s="92"/>
      <c r="J14" s="21"/>
      <c r="K14" s="21"/>
      <c r="L14" s="21">
        <v>21600</v>
      </c>
      <c r="M14" s="21"/>
      <c r="N14" s="23">
        <f t="shared" si="0"/>
        <v>21600</v>
      </c>
    </row>
    <row r="15" spans="1:14" x14ac:dyDescent="0.25">
      <c r="A15" s="27"/>
      <c r="B15" s="32" t="s">
        <v>443</v>
      </c>
      <c r="C15" s="1" t="s">
        <v>444</v>
      </c>
      <c r="D15" s="19">
        <v>41868</v>
      </c>
      <c r="E15" s="19">
        <v>41869</v>
      </c>
      <c r="F15" s="34">
        <v>50546</v>
      </c>
      <c r="G15" s="21">
        <v>20034</v>
      </c>
      <c r="H15" s="22"/>
      <c r="I15" s="92"/>
      <c r="J15" s="21"/>
      <c r="K15" s="21"/>
      <c r="L15" s="21">
        <v>20034</v>
      </c>
      <c r="M15" s="21"/>
      <c r="N15" s="23">
        <f t="shared" si="0"/>
        <v>20034</v>
      </c>
    </row>
    <row r="16" spans="1:14" x14ac:dyDescent="0.25">
      <c r="A16" s="27"/>
      <c r="B16" s="32" t="s">
        <v>445</v>
      </c>
      <c r="C16" s="1" t="s">
        <v>196</v>
      </c>
      <c r="D16" s="19">
        <v>41877</v>
      </c>
      <c r="E16" s="19">
        <v>41880</v>
      </c>
      <c r="F16" s="34">
        <v>50547</v>
      </c>
      <c r="G16" s="21">
        <v>66000</v>
      </c>
      <c r="H16" s="22"/>
      <c r="I16" s="92"/>
      <c r="J16" s="21"/>
      <c r="K16" s="21">
        <v>66000</v>
      </c>
      <c r="L16" s="21"/>
      <c r="M16" s="21"/>
      <c r="N16" s="23">
        <f>G16+I16</f>
        <v>66000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2"/>
      <c r="C19" s="1"/>
      <c r="D19" s="19"/>
      <c r="E19" s="19"/>
      <c r="F19" s="34"/>
      <c r="G19" s="21"/>
      <c r="H19" s="22"/>
      <c r="I19" s="92"/>
      <c r="J19" s="21"/>
      <c r="K19" s="21"/>
      <c r="L19" s="21"/>
      <c r="M19" s="21"/>
      <c r="N19" s="23">
        <f t="shared" si="0"/>
        <v>0</v>
      </c>
    </row>
    <row r="20" spans="1:14" x14ac:dyDescent="0.25">
      <c r="A20" s="37"/>
      <c r="B20" s="32"/>
      <c r="C20" s="1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32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>G21+I21</f>
        <v>0</v>
      </c>
    </row>
    <row r="22" spans="1:14" x14ac:dyDescent="0.25">
      <c r="A22" s="37"/>
      <c r="B22" s="32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 t="shared" si="0"/>
        <v>0</v>
      </c>
    </row>
    <row r="23" spans="1:14" x14ac:dyDescent="0.25">
      <c r="A23" s="37"/>
      <c r="B23" s="32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32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32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32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92"/>
      <c r="J28" s="21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92"/>
      <c r="J29" s="21"/>
      <c r="K29" s="21"/>
      <c r="L29" s="21"/>
      <c r="M29" s="21"/>
      <c r="N29" s="23">
        <f>SUM(N6:N28)</f>
        <v>646622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646622</v>
      </c>
      <c r="H30" s="43"/>
      <c r="I30" s="44">
        <f>SUM(I6:I29)</f>
        <v>0</v>
      </c>
      <c r="J30" s="44">
        <f>SUM(J6:J29)</f>
        <v>0</v>
      </c>
      <c r="K30" s="44">
        <f>SUM(K6:K29)</f>
        <v>122584</v>
      </c>
      <c r="L30" s="44">
        <f>SUM(L6:L29)</f>
        <v>235138</v>
      </c>
      <c r="M30" s="44">
        <f>SUM(M6:M29)</f>
        <v>288900</v>
      </c>
      <c r="N30" s="23">
        <f t="shared" ref="N30" si="1">G30+I30</f>
        <v>646622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117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117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0</v>
      </c>
      <c r="D36" s="1"/>
      <c r="E36" s="1"/>
      <c r="F36" s="117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0</v>
      </c>
      <c r="D37" s="1"/>
      <c r="E37" s="1"/>
      <c r="F37" s="117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C1" workbookViewId="0">
      <selection activeCell="H14" sqref="H14"/>
    </sheetView>
  </sheetViews>
  <sheetFormatPr baseColWidth="10" defaultColWidth="9.140625" defaultRowHeight="15" x14ac:dyDescent="0.25"/>
  <cols>
    <col min="1" max="1" width="6.7109375" customWidth="1"/>
    <col min="2" max="2" width="26.5703125" customWidth="1"/>
    <col min="3" max="3" width="31.1406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10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25" t="s">
        <v>3</v>
      </c>
      <c r="C3" s="126"/>
      <c r="D3" s="126" t="s">
        <v>429</v>
      </c>
      <c r="E3" s="126"/>
      <c r="F3" s="126"/>
      <c r="G3" s="127"/>
      <c r="H3" s="5"/>
      <c r="I3" s="1"/>
      <c r="J3" s="11"/>
      <c r="K3" s="12" t="s">
        <v>4</v>
      </c>
      <c r="L3" s="13">
        <v>41878</v>
      </c>
      <c r="M3" s="14"/>
      <c r="N3" s="15" t="s">
        <v>49</v>
      </c>
    </row>
    <row r="4" spans="1:14" x14ac:dyDescent="0.25">
      <c r="A4" s="1"/>
      <c r="B4" s="1"/>
      <c r="C4" s="1"/>
      <c r="D4" s="1"/>
      <c r="E4" s="16"/>
      <c r="F4" s="1"/>
      <c r="G4" s="1"/>
      <c r="H4" s="128" t="s">
        <v>5</v>
      </c>
      <c r="I4" s="12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129</v>
      </c>
      <c r="C6" s="19" t="s">
        <v>130</v>
      </c>
      <c r="D6" s="19">
        <v>41878</v>
      </c>
      <c r="E6" s="19">
        <v>41879</v>
      </c>
      <c r="F6" s="20">
        <v>50528</v>
      </c>
      <c r="G6" s="21">
        <v>17000</v>
      </c>
      <c r="H6" s="22"/>
      <c r="I6" s="92"/>
      <c r="J6" s="21">
        <v>17000</v>
      </c>
      <c r="K6" s="21"/>
      <c r="L6" s="21"/>
      <c r="M6" s="21"/>
      <c r="N6" s="23">
        <f>G6+I6</f>
        <v>17000</v>
      </c>
    </row>
    <row r="7" spans="1:14" x14ac:dyDescent="0.25">
      <c r="A7" s="27"/>
      <c r="B7" s="18" t="s">
        <v>423</v>
      </c>
      <c r="C7" s="19" t="s">
        <v>422</v>
      </c>
      <c r="D7" s="19">
        <v>41872</v>
      </c>
      <c r="E7" s="19">
        <v>41873</v>
      </c>
      <c r="F7" s="20">
        <v>50529</v>
      </c>
      <c r="G7" s="21">
        <v>27540</v>
      </c>
      <c r="H7" s="22"/>
      <c r="I7" s="92"/>
      <c r="J7" s="21"/>
      <c r="K7" s="21"/>
      <c r="L7" s="21"/>
      <c r="M7" s="21">
        <v>27540</v>
      </c>
      <c r="N7" s="23">
        <f t="shared" ref="N7:N28" si="0">G7+I7</f>
        <v>27540</v>
      </c>
    </row>
    <row r="8" spans="1:14" x14ac:dyDescent="0.25">
      <c r="A8" s="27"/>
      <c r="B8" s="18" t="s">
        <v>405</v>
      </c>
      <c r="C8" s="19" t="s">
        <v>32</v>
      </c>
      <c r="D8" s="19">
        <v>41879</v>
      </c>
      <c r="E8" s="19">
        <v>41880</v>
      </c>
      <c r="F8" s="20">
        <v>50530</v>
      </c>
      <c r="G8" s="21">
        <v>30240</v>
      </c>
      <c r="H8" s="22"/>
      <c r="I8" s="92"/>
      <c r="J8" s="21"/>
      <c r="K8" s="21">
        <v>30240</v>
      </c>
      <c r="L8" s="21"/>
      <c r="M8" s="21"/>
      <c r="N8" s="23">
        <f t="shared" si="0"/>
        <v>30240</v>
      </c>
    </row>
    <row r="9" spans="1:14" x14ac:dyDescent="0.25">
      <c r="A9" s="27"/>
      <c r="B9" s="28" t="s">
        <v>424</v>
      </c>
      <c r="C9" s="29" t="s">
        <v>20</v>
      </c>
      <c r="D9" s="19">
        <v>41878</v>
      </c>
      <c r="E9" s="19">
        <v>41880</v>
      </c>
      <c r="F9" s="20">
        <v>50531</v>
      </c>
      <c r="G9" s="21">
        <v>38000</v>
      </c>
      <c r="H9" s="22"/>
      <c r="I9" s="30"/>
      <c r="J9" s="21"/>
      <c r="K9" s="21">
        <v>38000</v>
      </c>
      <c r="L9" s="21"/>
      <c r="M9" s="21"/>
      <c r="N9" s="23">
        <f t="shared" si="0"/>
        <v>38000</v>
      </c>
    </row>
    <row r="10" spans="1:14" x14ac:dyDescent="0.25">
      <c r="A10" s="27"/>
      <c r="B10" s="25" t="s">
        <v>425</v>
      </c>
      <c r="C10" s="26" t="s">
        <v>20</v>
      </c>
      <c r="D10" s="19">
        <v>41878</v>
      </c>
      <c r="E10" s="19">
        <v>41880</v>
      </c>
      <c r="F10" s="20">
        <v>50532</v>
      </c>
      <c r="G10" s="21">
        <v>19000</v>
      </c>
      <c r="H10" s="22"/>
      <c r="I10" s="30"/>
      <c r="J10" s="21"/>
      <c r="K10" s="21">
        <v>19000</v>
      </c>
      <c r="L10" s="21"/>
      <c r="M10" s="21"/>
      <c r="N10" s="23">
        <f t="shared" si="0"/>
        <v>19000</v>
      </c>
    </row>
    <row r="11" spans="1:14" x14ac:dyDescent="0.25">
      <c r="A11" s="27"/>
      <c r="B11" s="28" t="s">
        <v>426</v>
      </c>
      <c r="C11" s="31" t="s">
        <v>20</v>
      </c>
      <c r="D11" s="19">
        <v>41878</v>
      </c>
      <c r="E11" s="19">
        <v>41880</v>
      </c>
      <c r="F11" s="20">
        <v>50533</v>
      </c>
      <c r="G11" s="21">
        <v>76000</v>
      </c>
      <c r="H11" s="22"/>
      <c r="I11" s="92"/>
      <c r="J11" s="21"/>
      <c r="K11" s="21">
        <v>76000</v>
      </c>
      <c r="L11" s="21"/>
      <c r="M11" s="21"/>
      <c r="N11" s="23">
        <f t="shared" si="0"/>
        <v>76000</v>
      </c>
    </row>
    <row r="12" spans="1:14" x14ac:dyDescent="0.25">
      <c r="A12" s="27"/>
      <c r="B12" s="32" t="s">
        <v>427</v>
      </c>
      <c r="C12" s="1" t="s">
        <v>38</v>
      </c>
      <c r="D12" s="19">
        <v>41878</v>
      </c>
      <c r="E12" s="19">
        <v>41879</v>
      </c>
      <c r="F12" s="34">
        <v>50534</v>
      </c>
      <c r="G12" s="21">
        <v>30240</v>
      </c>
      <c r="H12" s="22"/>
      <c r="I12" s="92"/>
      <c r="J12" s="21">
        <v>30240</v>
      </c>
      <c r="K12" s="21"/>
      <c r="L12" s="21"/>
      <c r="M12" s="21"/>
      <c r="N12" s="23">
        <f t="shared" si="0"/>
        <v>30240</v>
      </c>
    </row>
    <row r="13" spans="1:14" x14ac:dyDescent="0.25">
      <c r="A13" s="27"/>
      <c r="B13" s="32" t="s">
        <v>428</v>
      </c>
      <c r="C13" s="24" t="s">
        <v>20</v>
      </c>
      <c r="D13" s="19">
        <v>41878</v>
      </c>
      <c r="E13" s="19">
        <v>41879</v>
      </c>
      <c r="F13" s="33">
        <v>50535</v>
      </c>
      <c r="G13" s="21">
        <v>19000</v>
      </c>
      <c r="H13" s="22"/>
      <c r="I13" s="92"/>
      <c r="J13" s="21">
        <v>19000</v>
      </c>
      <c r="K13" s="21"/>
      <c r="L13" s="21"/>
      <c r="M13" s="21"/>
      <c r="N13" s="23">
        <f t="shared" si="0"/>
        <v>19000</v>
      </c>
    </row>
    <row r="14" spans="1:14" x14ac:dyDescent="0.25">
      <c r="A14" s="27"/>
      <c r="B14" s="32" t="s">
        <v>378</v>
      </c>
      <c r="C14" s="24" t="s">
        <v>38</v>
      </c>
      <c r="D14" s="19"/>
      <c r="E14" s="19"/>
      <c r="F14" s="34">
        <v>50536</v>
      </c>
      <c r="G14" s="21"/>
      <c r="H14" s="22" t="s">
        <v>39</v>
      </c>
      <c r="I14" s="92">
        <v>800</v>
      </c>
      <c r="J14" s="21">
        <v>800</v>
      </c>
      <c r="K14" s="21"/>
      <c r="L14" s="21"/>
      <c r="M14" s="21"/>
      <c r="N14" s="23">
        <f t="shared" si="0"/>
        <v>800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92"/>
      <c r="J15" s="21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92"/>
      <c r="J16" s="21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92"/>
      <c r="J17" s="21"/>
      <c r="K17" s="21"/>
      <c r="L17" s="21"/>
      <c r="M17" s="21"/>
      <c r="N17" s="23">
        <f t="shared" si="0"/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92"/>
      <c r="J18" s="21"/>
      <c r="K18" s="21"/>
      <c r="L18" s="21"/>
      <c r="M18" s="21"/>
      <c r="N18" s="23">
        <f t="shared" si="0"/>
        <v>0</v>
      </c>
    </row>
    <row r="19" spans="1:14" x14ac:dyDescent="0.25">
      <c r="A19" s="37"/>
      <c r="B19" s="32"/>
      <c r="C19" s="1"/>
      <c r="D19" s="19"/>
      <c r="E19" s="19"/>
      <c r="F19" s="34"/>
      <c r="G19" s="21"/>
      <c r="H19" s="22"/>
      <c r="I19" s="92"/>
      <c r="J19" s="21"/>
      <c r="K19" s="21"/>
      <c r="L19" s="21"/>
      <c r="M19" s="21"/>
      <c r="N19" s="23">
        <f t="shared" si="0"/>
        <v>0</v>
      </c>
    </row>
    <row r="20" spans="1:14" x14ac:dyDescent="0.25">
      <c r="A20" s="37"/>
      <c r="B20" s="32"/>
      <c r="C20" s="1"/>
      <c r="D20" s="19"/>
      <c r="E20" s="19"/>
      <c r="F20" s="34"/>
      <c r="G20" s="21"/>
      <c r="H20" s="22"/>
      <c r="I20" s="92"/>
      <c r="J20" s="21"/>
      <c r="K20" s="21"/>
      <c r="L20" s="21"/>
      <c r="M20" s="21"/>
      <c r="N20" s="23">
        <f>G20+I20</f>
        <v>0</v>
      </c>
    </row>
    <row r="21" spans="1:14" x14ac:dyDescent="0.25">
      <c r="A21" s="37"/>
      <c r="B21" s="32"/>
      <c r="C21" s="1"/>
      <c r="D21" s="19"/>
      <c r="E21" s="19"/>
      <c r="F21" s="34"/>
      <c r="G21" s="21"/>
      <c r="H21" s="22"/>
      <c r="I21" s="92"/>
      <c r="J21" s="21"/>
      <c r="K21" s="21"/>
      <c r="L21" s="21"/>
      <c r="M21" s="21"/>
      <c r="N21" s="23">
        <f>G21+I21</f>
        <v>0</v>
      </c>
    </row>
    <row r="22" spans="1:14" x14ac:dyDescent="0.25">
      <c r="A22" s="37"/>
      <c r="B22" s="32"/>
      <c r="C22" s="1"/>
      <c r="D22" s="19"/>
      <c r="E22" s="19"/>
      <c r="F22" s="34"/>
      <c r="G22" s="21"/>
      <c r="H22" s="22"/>
      <c r="I22" s="92"/>
      <c r="J22" s="21"/>
      <c r="K22" s="21"/>
      <c r="L22" s="21"/>
      <c r="M22" s="21"/>
      <c r="N22" s="23">
        <f t="shared" si="0"/>
        <v>0</v>
      </c>
    </row>
    <row r="23" spans="1:14" x14ac:dyDescent="0.25">
      <c r="A23" s="37"/>
      <c r="B23" s="32"/>
      <c r="C23" s="1"/>
      <c r="D23" s="19"/>
      <c r="E23" s="19"/>
      <c r="F23" s="34"/>
      <c r="G23" s="21"/>
      <c r="H23" s="22"/>
      <c r="I23" s="92"/>
      <c r="J23" s="21"/>
      <c r="K23" s="21"/>
      <c r="L23" s="21"/>
      <c r="M23" s="21"/>
      <c r="N23" s="23">
        <f>G23+I23</f>
        <v>0</v>
      </c>
    </row>
    <row r="24" spans="1:14" x14ac:dyDescent="0.25">
      <c r="A24" s="37"/>
      <c r="B24" s="32"/>
      <c r="C24" s="1"/>
      <c r="D24" s="19"/>
      <c r="E24" s="19"/>
      <c r="F24" s="34"/>
      <c r="G24" s="21"/>
      <c r="H24" s="22"/>
      <c r="I24" s="92"/>
      <c r="J24" s="21"/>
      <c r="K24" s="21"/>
      <c r="L24" s="21"/>
      <c r="M24" s="21"/>
      <c r="N24" s="23">
        <f>G24+I24</f>
        <v>0</v>
      </c>
    </row>
    <row r="25" spans="1:14" x14ac:dyDescent="0.25">
      <c r="A25" s="37"/>
      <c r="B25" s="32"/>
      <c r="C25" s="1"/>
      <c r="D25" s="19"/>
      <c r="E25" s="19"/>
      <c r="F25" s="34"/>
      <c r="G25" s="21"/>
      <c r="H25" s="22"/>
      <c r="I25" s="92"/>
      <c r="J25" s="21"/>
      <c r="K25" s="21"/>
      <c r="L25" s="21"/>
      <c r="M25" s="21"/>
      <c r="N25" s="23">
        <f>G25+I25</f>
        <v>0</v>
      </c>
    </row>
    <row r="26" spans="1:14" x14ac:dyDescent="0.25">
      <c r="A26" s="37"/>
      <c r="B26" s="32"/>
      <c r="C26" s="1"/>
      <c r="D26" s="19"/>
      <c r="E26" s="19"/>
      <c r="F26" s="34"/>
      <c r="G26" s="21"/>
      <c r="H26" s="22"/>
      <c r="I26" s="92"/>
      <c r="J26" s="21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92"/>
      <c r="J27" s="21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92"/>
      <c r="J28" s="21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92"/>
      <c r="J29" s="21"/>
      <c r="K29" s="21"/>
      <c r="L29" s="21"/>
      <c r="M29" s="21"/>
      <c r="N29" s="23">
        <f>SUM(N6:N28)</f>
        <v>257820</v>
      </c>
    </row>
    <row r="30" spans="1:14" x14ac:dyDescent="0.25">
      <c r="A30" s="125" t="s">
        <v>21</v>
      </c>
      <c r="B30" s="127"/>
      <c r="C30" s="1"/>
      <c r="D30" s="41"/>
      <c r="E30" s="41"/>
      <c r="F30" s="42"/>
      <c r="G30" s="21">
        <f>SUM(G6:G29)</f>
        <v>257020</v>
      </c>
      <c r="H30" s="43"/>
      <c r="I30" s="44">
        <f>SUM(I6:I29)</f>
        <v>800</v>
      </c>
      <c r="J30" s="44">
        <f>SUM(J6:J29)</f>
        <v>67040</v>
      </c>
      <c r="K30" s="44">
        <f>SUM(K6:K29)</f>
        <v>163240</v>
      </c>
      <c r="L30" s="44">
        <f>SUM(L6:L29)</f>
        <v>0</v>
      </c>
      <c r="M30" s="44">
        <f>SUM(M6:M29)</f>
        <v>27540</v>
      </c>
      <c r="N30" s="23">
        <f t="shared" ref="N30" si="1">G30+I30</f>
        <v>257820</v>
      </c>
    </row>
    <row r="31" spans="1:14" x14ac:dyDescent="0.25">
      <c r="A31" s="1"/>
      <c r="B31" s="1"/>
      <c r="D31" s="19"/>
      <c r="E31" s="1"/>
      <c r="F31" s="1"/>
      <c r="G31" s="8"/>
      <c r="H31" s="45" t="s">
        <v>22</v>
      </c>
      <c r="I31" s="46"/>
      <c r="J31" s="47"/>
      <c r="K31" s="48"/>
      <c r="L31" s="41"/>
      <c r="M31" s="47"/>
      <c r="N31" s="8"/>
    </row>
    <row r="32" spans="1:14" x14ac:dyDescent="0.25">
      <c r="A32" s="125" t="s">
        <v>23</v>
      </c>
      <c r="B32" s="127"/>
      <c r="C32" s="1"/>
      <c r="D32" s="19"/>
      <c r="E32" s="130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25" t="s">
        <v>25</v>
      </c>
      <c r="B33" s="127"/>
      <c r="C33" s="49"/>
      <c r="D33" s="1"/>
      <c r="E33" s="130">
        <v>540</v>
      </c>
      <c r="F33" s="141"/>
      <c r="G33" s="135"/>
      <c r="H33" s="136"/>
      <c r="I33" s="136"/>
      <c r="J33" s="136"/>
      <c r="K33" s="136"/>
      <c r="L33" s="136"/>
      <c r="M33" s="136"/>
      <c r="N33" s="137"/>
    </row>
    <row r="34" spans="1:14" x14ac:dyDescent="0.25">
      <c r="A34" s="125" t="s">
        <v>26</v>
      </c>
      <c r="B34" s="127"/>
      <c r="C34" s="50">
        <v>0</v>
      </c>
      <c r="D34" s="1"/>
      <c r="E34" s="1"/>
      <c r="F34" s="116"/>
      <c r="G34" s="135"/>
      <c r="H34" s="136"/>
      <c r="I34" s="136"/>
      <c r="J34" s="136"/>
      <c r="K34" s="136"/>
      <c r="L34" s="136"/>
      <c r="M34" s="136"/>
      <c r="N34" s="137"/>
    </row>
    <row r="35" spans="1:14" x14ac:dyDescent="0.25">
      <c r="A35" s="142"/>
      <c r="B35" s="143"/>
      <c r="C35" s="21">
        <f>C34*E33</f>
        <v>0</v>
      </c>
      <c r="D35" s="1"/>
      <c r="E35" s="1"/>
      <c r="F35" s="116"/>
      <c r="G35" s="135"/>
      <c r="H35" s="136"/>
      <c r="I35" s="136"/>
      <c r="J35" s="136"/>
      <c r="K35" s="136"/>
      <c r="L35" s="136"/>
      <c r="M35" s="136"/>
      <c r="N35" s="137"/>
    </row>
    <row r="36" spans="1:14" x14ac:dyDescent="0.25">
      <c r="A36" s="125" t="s">
        <v>27</v>
      </c>
      <c r="B36" s="127"/>
      <c r="C36" s="44">
        <v>67040</v>
      </c>
      <c r="D36" s="1"/>
      <c r="E36" s="1"/>
      <c r="F36" s="116"/>
      <c r="G36" s="135"/>
      <c r="H36" s="136"/>
      <c r="I36" s="136"/>
      <c r="J36" s="136"/>
      <c r="K36" s="136"/>
      <c r="L36" s="136"/>
      <c r="M36" s="136"/>
      <c r="N36" s="137"/>
    </row>
    <row r="37" spans="1:14" x14ac:dyDescent="0.25">
      <c r="A37" s="125" t="s">
        <v>19</v>
      </c>
      <c r="B37" s="127"/>
      <c r="C37" s="21">
        <f>C35+C36</f>
        <v>67040</v>
      </c>
      <c r="D37" s="1"/>
      <c r="E37" s="1"/>
      <c r="F37" s="116"/>
      <c r="G37" s="138"/>
      <c r="H37" s="139"/>
      <c r="I37" s="139"/>
      <c r="J37" s="139"/>
      <c r="K37" s="139"/>
      <c r="L37" s="139"/>
      <c r="M37" s="139"/>
      <c r="N37" s="140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landscape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62</vt:i4>
      </vt:variant>
      <vt:variant>
        <vt:lpstr>Rangos con nombre</vt:lpstr>
      </vt:variant>
      <vt:variant>
        <vt:i4>62</vt:i4>
      </vt:variant>
    </vt:vector>
  </HeadingPairs>
  <TitlesOfParts>
    <vt:vector size="124" baseType="lpstr">
      <vt:lpstr>AGOSTO 31 PM</vt:lpstr>
      <vt:lpstr>AGOSTO 31 AM</vt:lpstr>
      <vt:lpstr>AGOSTO 30 PM</vt:lpstr>
      <vt:lpstr>AGOSTO 30 AM </vt:lpstr>
      <vt:lpstr>AGOSTO 29 PM</vt:lpstr>
      <vt:lpstr>AGOSTO 29 AM </vt:lpstr>
      <vt:lpstr>AGOSTO 28 PM</vt:lpstr>
      <vt:lpstr>AGOSTO 28 AM</vt:lpstr>
      <vt:lpstr>AGOSTO 27 PM</vt:lpstr>
      <vt:lpstr>AGOSTO 27 AM</vt:lpstr>
      <vt:lpstr>AGOSTO 26 PM</vt:lpstr>
      <vt:lpstr>AGOSTO 26 AM</vt:lpstr>
      <vt:lpstr>AGOSTO 25 PM</vt:lpstr>
      <vt:lpstr>AGOSTO 25 AM</vt:lpstr>
      <vt:lpstr>AGOSTO 24 PM</vt:lpstr>
      <vt:lpstr>AGOSTO 24 AM </vt:lpstr>
      <vt:lpstr>AGOSTO 23 PM</vt:lpstr>
      <vt:lpstr>AGOSTO 23 AM </vt:lpstr>
      <vt:lpstr>AGOSTO 22 PM</vt:lpstr>
      <vt:lpstr>AGOSTO 22 AM </vt:lpstr>
      <vt:lpstr>AGOSTO 21 PM</vt:lpstr>
      <vt:lpstr>AGOSTO 21 AM</vt:lpstr>
      <vt:lpstr>AGOSTO 20 PM</vt:lpstr>
      <vt:lpstr>AGOSTO 20 AM </vt:lpstr>
      <vt:lpstr>AGOSTO 19  PM</vt:lpstr>
      <vt:lpstr>AGOSTO 19 AM</vt:lpstr>
      <vt:lpstr>AGOSTO 18 PM </vt:lpstr>
      <vt:lpstr>AGOSTO 18 AM</vt:lpstr>
      <vt:lpstr>AGOSTO 17 PM</vt:lpstr>
      <vt:lpstr>AGOSTO 17 AM</vt:lpstr>
      <vt:lpstr>AGOSTO 16 PM</vt:lpstr>
      <vt:lpstr>AGOSTO 16 AM</vt:lpstr>
      <vt:lpstr>AGOSTO 15 PM </vt:lpstr>
      <vt:lpstr>AGOSTO 15 AM</vt:lpstr>
      <vt:lpstr>AGOSTO 14 PM</vt:lpstr>
      <vt:lpstr>AGOSTO 14 AM</vt:lpstr>
      <vt:lpstr>AGOSTO 13 PM</vt:lpstr>
      <vt:lpstr>AGOSTO 13 AM </vt:lpstr>
      <vt:lpstr>AGOSTO 12 PM</vt:lpstr>
      <vt:lpstr>AGOSTO 12 AM </vt:lpstr>
      <vt:lpstr>AGOSTO 11 PM</vt:lpstr>
      <vt:lpstr>AGOSTO 11 AM</vt:lpstr>
      <vt:lpstr>AGOSTO 10 PM</vt:lpstr>
      <vt:lpstr>AGOSTO 10 AM </vt:lpstr>
      <vt:lpstr>AGOSTO 09 PM</vt:lpstr>
      <vt:lpstr>AGOSTO 09 AM </vt:lpstr>
      <vt:lpstr>AGOSTO 08 PM</vt:lpstr>
      <vt:lpstr>AGOSTO 08 AM </vt:lpstr>
      <vt:lpstr>AGOSTO 07 PM</vt:lpstr>
      <vt:lpstr>AGOSTO 07 AM</vt:lpstr>
      <vt:lpstr>AGOSTO 06 PM</vt:lpstr>
      <vt:lpstr>AGOSTO 06 AM</vt:lpstr>
      <vt:lpstr>AGOSTO 05 PM</vt:lpstr>
      <vt:lpstr>AGOSTO 05 AM </vt:lpstr>
      <vt:lpstr>AGOSTO 04 PM</vt:lpstr>
      <vt:lpstr>AGOSTO 04 AM</vt:lpstr>
      <vt:lpstr>AGOSTO 03 PM</vt:lpstr>
      <vt:lpstr>AGOSTO 03 AM </vt:lpstr>
      <vt:lpstr>AGOSTO 02 PM </vt:lpstr>
      <vt:lpstr>AGOSTO 02 AM</vt:lpstr>
      <vt:lpstr>AGOSTO 01 PM</vt:lpstr>
      <vt:lpstr>AGOSTO 01 AM </vt:lpstr>
      <vt:lpstr>'AGOSTO 01 AM '!Área_de_impresión</vt:lpstr>
      <vt:lpstr>'AGOSTO 01 PM'!Área_de_impresión</vt:lpstr>
      <vt:lpstr>'AGOSTO 02 AM'!Área_de_impresión</vt:lpstr>
      <vt:lpstr>'AGOSTO 02 PM '!Área_de_impresión</vt:lpstr>
      <vt:lpstr>'AGOSTO 03 AM '!Área_de_impresión</vt:lpstr>
      <vt:lpstr>'AGOSTO 03 PM'!Área_de_impresión</vt:lpstr>
      <vt:lpstr>'AGOSTO 04 AM'!Área_de_impresión</vt:lpstr>
      <vt:lpstr>'AGOSTO 04 PM'!Área_de_impresión</vt:lpstr>
      <vt:lpstr>'AGOSTO 05 AM '!Área_de_impresión</vt:lpstr>
      <vt:lpstr>'AGOSTO 05 PM'!Área_de_impresión</vt:lpstr>
      <vt:lpstr>'AGOSTO 06 AM'!Área_de_impresión</vt:lpstr>
      <vt:lpstr>'AGOSTO 06 PM'!Área_de_impresión</vt:lpstr>
      <vt:lpstr>'AGOSTO 07 AM'!Área_de_impresión</vt:lpstr>
      <vt:lpstr>'AGOSTO 07 PM'!Área_de_impresión</vt:lpstr>
      <vt:lpstr>'AGOSTO 08 AM '!Área_de_impresión</vt:lpstr>
      <vt:lpstr>'AGOSTO 08 PM'!Área_de_impresión</vt:lpstr>
      <vt:lpstr>'AGOSTO 09 AM '!Área_de_impresión</vt:lpstr>
      <vt:lpstr>'AGOSTO 09 PM'!Área_de_impresión</vt:lpstr>
      <vt:lpstr>'AGOSTO 10 AM '!Área_de_impresión</vt:lpstr>
      <vt:lpstr>'AGOSTO 10 PM'!Área_de_impresión</vt:lpstr>
      <vt:lpstr>'AGOSTO 11 AM'!Área_de_impresión</vt:lpstr>
      <vt:lpstr>'AGOSTO 11 PM'!Área_de_impresión</vt:lpstr>
      <vt:lpstr>'AGOSTO 12 AM '!Área_de_impresión</vt:lpstr>
      <vt:lpstr>'AGOSTO 12 PM'!Área_de_impresión</vt:lpstr>
      <vt:lpstr>'AGOSTO 13 AM '!Área_de_impresión</vt:lpstr>
      <vt:lpstr>'AGOSTO 13 PM'!Área_de_impresión</vt:lpstr>
      <vt:lpstr>'AGOSTO 14 AM'!Área_de_impresión</vt:lpstr>
      <vt:lpstr>'AGOSTO 14 PM'!Área_de_impresión</vt:lpstr>
      <vt:lpstr>'AGOSTO 15 AM'!Área_de_impresión</vt:lpstr>
      <vt:lpstr>'AGOSTO 15 PM '!Área_de_impresión</vt:lpstr>
      <vt:lpstr>'AGOSTO 16 AM'!Área_de_impresión</vt:lpstr>
      <vt:lpstr>'AGOSTO 16 PM'!Área_de_impresión</vt:lpstr>
      <vt:lpstr>'AGOSTO 17 AM'!Área_de_impresión</vt:lpstr>
      <vt:lpstr>'AGOSTO 17 PM'!Área_de_impresión</vt:lpstr>
      <vt:lpstr>'AGOSTO 18 AM'!Área_de_impresión</vt:lpstr>
      <vt:lpstr>'AGOSTO 18 PM '!Área_de_impresión</vt:lpstr>
      <vt:lpstr>'AGOSTO 19  PM'!Área_de_impresión</vt:lpstr>
      <vt:lpstr>'AGOSTO 19 AM'!Área_de_impresión</vt:lpstr>
      <vt:lpstr>'AGOSTO 20 AM '!Área_de_impresión</vt:lpstr>
      <vt:lpstr>'AGOSTO 20 PM'!Área_de_impresión</vt:lpstr>
      <vt:lpstr>'AGOSTO 21 AM'!Área_de_impresión</vt:lpstr>
      <vt:lpstr>'AGOSTO 21 PM'!Área_de_impresión</vt:lpstr>
      <vt:lpstr>'AGOSTO 22 AM '!Área_de_impresión</vt:lpstr>
      <vt:lpstr>'AGOSTO 22 PM'!Área_de_impresión</vt:lpstr>
      <vt:lpstr>'AGOSTO 23 AM '!Área_de_impresión</vt:lpstr>
      <vt:lpstr>'AGOSTO 23 PM'!Área_de_impresión</vt:lpstr>
      <vt:lpstr>'AGOSTO 24 AM '!Área_de_impresión</vt:lpstr>
      <vt:lpstr>'AGOSTO 24 PM'!Área_de_impresión</vt:lpstr>
      <vt:lpstr>'AGOSTO 25 AM'!Área_de_impresión</vt:lpstr>
      <vt:lpstr>'AGOSTO 25 PM'!Área_de_impresión</vt:lpstr>
      <vt:lpstr>'AGOSTO 26 AM'!Área_de_impresión</vt:lpstr>
      <vt:lpstr>'AGOSTO 26 PM'!Área_de_impresión</vt:lpstr>
      <vt:lpstr>'AGOSTO 27 AM'!Área_de_impresión</vt:lpstr>
      <vt:lpstr>'AGOSTO 27 PM'!Área_de_impresión</vt:lpstr>
      <vt:lpstr>'AGOSTO 28 AM'!Área_de_impresión</vt:lpstr>
      <vt:lpstr>'AGOSTO 28 PM'!Área_de_impresión</vt:lpstr>
      <vt:lpstr>'AGOSTO 29 AM '!Área_de_impresión</vt:lpstr>
      <vt:lpstr>'AGOSTO 29 PM'!Área_de_impresión</vt:lpstr>
      <vt:lpstr>'AGOSTO 30 AM '!Área_de_impresión</vt:lpstr>
      <vt:lpstr>'AGOSTO 30 PM'!Área_de_impresión</vt:lpstr>
      <vt:lpstr>'AGOSTO 31 AM'!Área_de_impresión</vt:lpstr>
      <vt:lpstr>'AGOSTO 31 PM'!Área_de_impresión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Recepcion</dc:creator>
  <cp:lastModifiedBy>admin</cp:lastModifiedBy>
  <cp:lastPrinted>2014-09-01T02:48:27Z</cp:lastPrinted>
  <dcterms:created xsi:type="dcterms:W3CDTF">2014-08-01T18:25:05Z</dcterms:created>
  <dcterms:modified xsi:type="dcterms:W3CDTF">2014-10-23T17:43:56Z</dcterms:modified>
</cp:coreProperties>
</file>