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0" windowWidth="20115" windowHeight="7095" firstSheet="13" activeTab="13"/>
  </bookViews>
  <sheets>
    <sheet name="DICIEMBRE 31 PM" sheetId="61" r:id="rId1"/>
    <sheet name="DICIEMBRE 31 AM " sheetId="60" r:id="rId2"/>
    <sheet name="DICIEMBRE 30 PM" sheetId="59" r:id="rId3"/>
    <sheet name="DICIEMBRE 30 AM" sheetId="58" r:id="rId4"/>
    <sheet name="DICIEMBRE 29 PM " sheetId="57" r:id="rId5"/>
    <sheet name="DICIEMBRE 29 AM" sheetId="56" r:id="rId6"/>
    <sheet name="DICIEMBRE 28 PM" sheetId="55" r:id="rId7"/>
    <sheet name="DICIEMBRE 28 AM" sheetId="54" r:id="rId8"/>
    <sheet name="DICIEMBRE 27 PM" sheetId="53" r:id="rId9"/>
    <sheet name="DICIEMBRE 27 AM" sheetId="52" r:id="rId10"/>
    <sheet name="DICIEMBRE 26 PM" sheetId="51" r:id="rId11"/>
    <sheet name="DICIEMBRE 26 AM" sheetId="50" r:id="rId12"/>
    <sheet name="DICIEMBRE 25 PM" sheetId="49" r:id="rId13"/>
    <sheet name="DICIEMBRE 25 AM" sheetId="48" r:id="rId14"/>
    <sheet name="DICIEMBRE 24 PM " sheetId="47" r:id="rId15"/>
    <sheet name="DICIEMBRE 24 AM" sheetId="46" r:id="rId16"/>
    <sheet name="DICIEMBRE 23 PM " sheetId="45" r:id="rId17"/>
    <sheet name="DICIEMBRE 23 AM" sheetId="44" r:id="rId18"/>
    <sheet name="DICIEMBRE 22 PM " sheetId="43" r:id="rId19"/>
    <sheet name="DICIEMBRE 22 AM" sheetId="42" r:id="rId20"/>
    <sheet name="DICIEMBRE 21 PM" sheetId="41" r:id="rId21"/>
    <sheet name="DICIEMBRE 21 AM" sheetId="40" r:id="rId22"/>
    <sheet name="DICIEMBRE 20 PM " sheetId="39" r:id="rId23"/>
    <sheet name="DICIEMBRE 20 AM" sheetId="38" r:id="rId24"/>
    <sheet name="DICIEMBRE 19 PM" sheetId="37" r:id="rId25"/>
    <sheet name="DICIEMBRE 19 AM" sheetId="36" r:id="rId26"/>
    <sheet name="DICIEMBRE 18 PM" sheetId="35" r:id="rId27"/>
    <sheet name="DICIEMBRE 18 AM" sheetId="34" r:id="rId28"/>
    <sheet name="DICIEMBRE 17 PM " sheetId="33" r:id="rId29"/>
    <sheet name="DICIEMBRE 17 AM " sheetId="32" r:id="rId30"/>
    <sheet name="DICIEMBRE 16 PM " sheetId="31" r:id="rId31"/>
    <sheet name="DICIEMBRE 16 AM" sheetId="30" r:id="rId32"/>
    <sheet name="DICIEMBRE 15 PM " sheetId="29" r:id="rId33"/>
    <sheet name="DICIEMBRE 15 AM" sheetId="28" r:id="rId34"/>
    <sheet name="DICIEMBRE 14 PM" sheetId="27" r:id="rId35"/>
    <sheet name="DICIEMBRE 14 AM " sheetId="26" r:id="rId36"/>
    <sheet name="DICIEMBRE 13 PM" sheetId="25" r:id="rId37"/>
    <sheet name="DICIEMBRE 13 AM" sheetId="24" r:id="rId38"/>
    <sheet name="DICIEMBRE 12 AM-PM" sheetId="23" r:id="rId39"/>
    <sheet name="DICIEMBRE 11 PM" sheetId="22" r:id="rId40"/>
    <sheet name="DICIEMBRE 11 AM" sheetId="21" r:id="rId41"/>
    <sheet name="DICIEMBRE 10 PM" sheetId="20" r:id="rId42"/>
    <sheet name="DICIEMBRE 10 AM" sheetId="19" r:id="rId43"/>
    <sheet name="DICIEMBRE 09 PM" sheetId="18" r:id="rId44"/>
    <sheet name="DICIEMBRE 09 AM " sheetId="17" r:id="rId45"/>
    <sheet name="DICIEMBRE 08 PM" sheetId="16" r:id="rId46"/>
    <sheet name="DICIEMBRE 08 AM" sheetId="15" r:id="rId47"/>
    <sheet name="DICIEMBRE 07 PM" sheetId="14" r:id="rId48"/>
    <sheet name="DICIEMBRE 07 AM" sheetId="13" r:id="rId49"/>
    <sheet name="DICIEMBRE 06 PM" sheetId="12" r:id="rId50"/>
    <sheet name="DICIEMBRE 06 AM" sheetId="11" r:id="rId51"/>
    <sheet name="DICIEMBRE 05 PM" sheetId="10" r:id="rId52"/>
    <sheet name="DICIEMBRE 05 AM" sheetId="9" r:id="rId53"/>
    <sheet name="DICIEMBRE 04 PM " sheetId="8" r:id="rId54"/>
    <sheet name="DICIEMBRE 04 AM" sheetId="7" r:id="rId55"/>
    <sheet name="DICIEMBRE 03 PM" sheetId="6" r:id="rId56"/>
    <sheet name="DICIEMBRE 03 AM" sheetId="5" r:id="rId57"/>
    <sheet name="DICIEMBRE 02 PM" sheetId="4" r:id="rId58"/>
    <sheet name="DICIEMBRE 02 AM" sheetId="2" r:id="rId59"/>
    <sheet name="DICIEMBRE 01 PM" sheetId="3" r:id="rId60"/>
    <sheet name="DICIEMBRE 01 AM" sheetId="1" r:id="rId61"/>
  </sheets>
  <definedNames>
    <definedName name="_xlnm.Print_Area" localSheetId="60">'DICIEMBRE 01 AM'!$A$1:$N$37</definedName>
    <definedName name="_xlnm.Print_Area" localSheetId="59">'DICIEMBRE 01 PM'!$A$1:$N$37</definedName>
    <definedName name="_xlnm.Print_Area" localSheetId="58">'DICIEMBRE 02 AM'!$A$1:$N$37</definedName>
    <definedName name="_xlnm.Print_Area" localSheetId="57">'DICIEMBRE 02 PM'!$A$1:$N$37</definedName>
    <definedName name="_xlnm.Print_Area" localSheetId="56">'DICIEMBRE 03 AM'!$A$1:$N$37</definedName>
    <definedName name="_xlnm.Print_Area" localSheetId="55">'DICIEMBRE 03 PM'!$A$1:$N$37</definedName>
    <definedName name="_xlnm.Print_Area" localSheetId="54">'DICIEMBRE 04 AM'!$A$1:$N$37</definedName>
    <definedName name="_xlnm.Print_Area" localSheetId="53">'DICIEMBRE 04 PM '!$A$1:$N$37</definedName>
    <definedName name="_xlnm.Print_Area" localSheetId="52">'DICIEMBRE 05 AM'!$A$1:$N$37</definedName>
    <definedName name="_xlnm.Print_Area" localSheetId="51">'DICIEMBRE 05 PM'!$A$1:$N$37</definedName>
    <definedName name="_xlnm.Print_Area" localSheetId="50">'DICIEMBRE 06 AM'!$A$1:$N$37</definedName>
    <definedName name="_xlnm.Print_Area" localSheetId="49">'DICIEMBRE 06 PM'!$A$1:$N$37</definedName>
    <definedName name="_xlnm.Print_Area" localSheetId="48">'DICIEMBRE 07 AM'!$A$1:$N$37</definedName>
    <definedName name="_xlnm.Print_Area" localSheetId="47">'DICIEMBRE 07 PM'!$A$1:$N$37</definedName>
    <definedName name="_xlnm.Print_Area" localSheetId="46">'DICIEMBRE 08 AM'!$A$1:$N$37</definedName>
    <definedName name="_xlnm.Print_Area" localSheetId="45">'DICIEMBRE 08 PM'!$A$1:$N$37</definedName>
    <definedName name="_xlnm.Print_Area" localSheetId="44">'DICIEMBRE 09 AM '!$A$1:$N$37</definedName>
    <definedName name="_xlnm.Print_Area" localSheetId="43">'DICIEMBRE 09 PM'!$A$1:$N$37</definedName>
    <definedName name="_xlnm.Print_Area" localSheetId="42">'DICIEMBRE 10 AM'!$A$1:$N$37</definedName>
    <definedName name="_xlnm.Print_Area" localSheetId="41">'DICIEMBRE 10 PM'!$A$1:$N$37</definedName>
    <definedName name="_xlnm.Print_Area" localSheetId="40">'DICIEMBRE 11 AM'!$A$1:$N$37</definedName>
    <definedName name="_xlnm.Print_Area" localSheetId="39">'DICIEMBRE 11 PM'!$A$1:$N$37</definedName>
    <definedName name="_xlnm.Print_Area" localSheetId="38">'DICIEMBRE 12 AM-PM'!$A$1:$N$37</definedName>
    <definedName name="_xlnm.Print_Area" localSheetId="37">'DICIEMBRE 13 AM'!$A$1:$N$37</definedName>
    <definedName name="_xlnm.Print_Area" localSheetId="36">'DICIEMBRE 13 PM'!$A$1:$N$37</definedName>
    <definedName name="_xlnm.Print_Area" localSheetId="35">'DICIEMBRE 14 AM '!$A$1:$N$37</definedName>
    <definedName name="_xlnm.Print_Area" localSheetId="34">'DICIEMBRE 14 PM'!$A$1:$N$37</definedName>
    <definedName name="_xlnm.Print_Area" localSheetId="33">'DICIEMBRE 15 AM'!$A$1:$N$37</definedName>
    <definedName name="_xlnm.Print_Area" localSheetId="32">'DICIEMBRE 15 PM '!$A$1:$N$37</definedName>
    <definedName name="_xlnm.Print_Area" localSheetId="31">'DICIEMBRE 16 AM'!$A$1:$N$37</definedName>
    <definedName name="_xlnm.Print_Area" localSheetId="30">'DICIEMBRE 16 PM '!$A$1:$N$37</definedName>
    <definedName name="_xlnm.Print_Area" localSheetId="29">'DICIEMBRE 17 AM '!$A$1:$N$37</definedName>
    <definedName name="_xlnm.Print_Area" localSheetId="28">'DICIEMBRE 17 PM '!$A$1:$N$37</definedName>
    <definedName name="_xlnm.Print_Area" localSheetId="27">'DICIEMBRE 18 AM'!$A$1:$N$37</definedName>
    <definedName name="_xlnm.Print_Area" localSheetId="26">'DICIEMBRE 18 PM'!$A$1:$N$37</definedName>
    <definedName name="_xlnm.Print_Area" localSheetId="25">'DICIEMBRE 19 AM'!$A$1:$N$37</definedName>
    <definedName name="_xlnm.Print_Area" localSheetId="24">'DICIEMBRE 19 PM'!$A$1:$N$37</definedName>
    <definedName name="_xlnm.Print_Area" localSheetId="23">'DICIEMBRE 20 AM'!$A$1:$N$37</definedName>
    <definedName name="_xlnm.Print_Area" localSheetId="22">'DICIEMBRE 20 PM '!$A$1:$N$37</definedName>
    <definedName name="_xlnm.Print_Area" localSheetId="21">'DICIEMBRE 21 AM'!$A$1:$N$37</definedName>
    <definedName name="_xlnm.Print_Area" localSheetId="20">'DICIEMBRE 21 PM'!$A$1:$N$37</definedName>
    <definedName name="_xlnm.Print_Area" localSheetId="19">'DICIEMBRE 22 AM'!$A$1:$N$37</definedName>
    <definedName name="_xlnm.Print_Area" localSheetId="18">'DICIEMBRE 22 PM '!$A$1:$N$37</definedName>
    <definedName name="_xlnm.Print_Area" localSheetId="17">'DICIEMBRE 23 AM'!$A$1:$N$37</definedName>
    <definedName name="_xlnm.Print_Area" localSheetId="16">'DICIEMBRE 23 PM '!$A$1:$N$37</definedName>
    <definedName name="_xlnm.Print_Area" localSheetId="15">'DICIEMBRE 24 AM'!$A$1:$N$37</definedName>
    <definedName name="_xlnm.Print_Area" localSheetId="14">'DICIEMBRE 24 PM '!$A$1:$N$37</definedName>
    <definedName name="_xlnm.Print_Area" localSheetId="13">'DICIEMBRE 25 AM'!$A$1:$N$37</definedName>
    <definedName name="_xlnm.Print_Area" localSheetId="12">'DICIEMBRE 25 PM'!$A$1:$N$37</definedName>
    <definedName name="_xlnm.Print_Area" localSheetId="11">'DICIEMBRE 26 AM'!$A$1:$N$37</definedName>
    <definedName name="_xlnm.Print_Area" localSheetId="10">'DICIEMBRE 26 PM'!$A$1:$N$37</definedName>
    <definedName name="_xlnm.Print_Area" localSheetId="9">'DICIEMBRE 27 AM'!$A$1:$N$37</definedName>
    <definedName name="_xlnm.Print_Area" localSheetId="8">'DICIEMBRE 27 PM'!$A$1:$N$37</definedName>
    <definedName name="_xlnm.Print_Area" localSheetId="7">'DICIEMBRE 28 AM'!$A$1:$N$37</definedName>
    <definedName name="_xlnm.Print_Area" localSheetId="6">'DICIEMBRE 28 PM'!$A$1:$N$37</definedName>
    <definedName name="_xlnm.Print_Area" localSheetId="5">'DICIEMBRE 29 AM'!$A$1:$N$37</definedName>
    <definedName name="_xlnm.Print_Area" localSheetId="4">'DICIEMBRE 29 PM '!$A$1:$N$37</definedName>
    <definedName name="_xlnm.Print_Area" localSheetId="3">'DICIEMBRE 30 AM'!$A$1:$N$37</definedName>
    <definedName name="_xlnm.Print_Area" localSheetId="2">'DICIEMBRE 30 PM'!$A$1:$N$37</definedName>
    <definedName name="_xlnm.Print_Area" localSheetId="1">'DICIEMBRE 31 AM '!$A$1:$N$37</definedName>
    <definedName name="_xlnm.Print_Area" localSheetId="0">'DICIEMBRE 31 PM'!$A$1:$N$37</definedName>
  </definedNames>
  <calcPr calcId="145621"/>
</workbook>
</file>

<file path=xl/calcChain.xml><?xml version="1.0" encoding="utf-8"?>
<calcChain xmlns="http://schemas.openxmlformats.org/spreadsheetml/2006/main">
  <c r="C35" i="61" l="1"/>
  <c r="C37" i="61" s="1"/>
  <c r="M30" i="61"/>
  <c r="L30" i="61"/>
  <c r="K30" i="61"/>
  <c r="J30" i="61"/>
  <c r="I30" i="61"/>
  <c r="G30" i="61"/>
  <c r="N30" i="61" s="1"/>
  <c r="N28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N15" i="61"/>
  <c r="N14" i="61"/>
  <c r="N13" i="61"/>
  <c r="N12" i="61"/>
  <c r="N11" i="61"/>
  <c r="N10" i="61"/>
  <c r="N9" i="61"/>
  <c r="N8" i="61"/>
  <c r="N7" i="61"/>
  <c r="N6" i="61"/>
  <c r="N29" i="61" l="1"/>
  <c r="C35" i="60"/>
  <c r="C37" i="60" s="1"/>
  <c r="M30" i="60"/>
  <c r="L30" i="60"/>
  <c r="K30" i="60"/>
  <c r="J30" i="60"/>
  <c r="I30" i="60"/>
  <c r="G30" i="60"/>
  <c r="N30" i="60" s="1"/>
  <c r="N28" i="60"/>
  <c r="N27" i="60"/>
  <c r="N26" i="60"/>
  <c r="N25" i="60"/>
  <c r="N24" i="60"/>
  <c r="N23" i="60"/>
  <c r="N22" i="60"/>
  <c r="N21" i="60"/>
  <c r="N20" i="60"/>
  <c r="N19" i="60"/>
  <c r="N18" i="60"/>
  <c r="N17" i="60"/>
  <c r="N16" i="60"/>
  <c r="N15" i="60"/>
  <c r="N14" i="60"/>
  <c r="N13" i="60"/>
  <c r="N12" i="60"/>
  <c r="N11" i="60"/>
  <c r="N10" i="60"/>
  <c r="N9" i="60"/>
  <c r="N8" i="60"/>
  <c r="N7" i="60"/>
  <c r="N6" i="60"/>
  <c r="N29" i="60" l="1"/>
  <c r="C35" i="59"/>
  <c r="C37" i="59" s="1"/>
  <c r="M30" i="59"/>
  <c r="L30" i="59"/>
  <c r="K30" i="59"/>
  <c r="J30" i="59"/>
  <c r="I30" i="59"/>
  <c r="G30" i="59"/>
  <c r="N30" i="59" s="1"/>
  <c r="N28" i="59"/>
  <c r="N27" i="59"/>
  <c r="N26" i="59"/>
  <c r="N25" i="59"/>
  <c r="N24" i="59"/>
  <c r="N23" i="59"/>
  <c r="N22" i="59"/>
  <c r="N21" i="59"/>
  <c r="N20" i="59"/>
  <c r="N19" i="59"/>
  <c r="N18" i="59"/>
  <c r="N17" i="59"/>
  <c r="N16" i="59"/>
  <c r="N15" i="59"/>
  <c r="N14" i="59"/>
  <c r="N13" i="59"/>
  <c r="N12" i="59"/>
  <c r="N11" i="59"/>
  <c r="N10" i="59"/>
  <c r="N9" i="59"/>
  <c r="N8" i="59"/>
  <c r="N7" i="59"/>
  <c r="N6" i="59"/>
  <c r="N29" i="59" l="1"/>
  <c r="C35" i="58"/>
  <c r="C37" i="58" s="1"/>
  <c r="M30" i="58"/>
  <c r="L30" i="58"/>
  <c r="K30" i="58"/>
  <c r="J30" i="58"/>
  <c r="I30" i="58"/>
  <c r="G30" i="58"/>
  <c r="N28" i="58"/>
  <c r="N27" i="58"/>
  <c r="N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7" i="58"/>
  <c r="N6" i="58"/>
  <c r="N30" i="58" l="1"/>
  <c r="N29" i="58"/>
  <c r="C35" i="57"/>
  <c r="C37" i="57" s="1"/>
  <c r="M30" i="57"/>
  <c r="L30" i="57"/>
  <c r="K30" i="57"/>
  <c r="J30" i="57"/>
  <c r="I30" i="57"/>
  <c r="G30" i="57"/>
  <c r="N30" i="57" s="1"/>
  <c r="N28" i="57"/>
  <c r="N27" i="57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29" i="57" l="1"/>
  <c r="C35" i="56"/>
  <c r="C37" i="56" s="1"/>
  <c r="M30" i="56"/>
  <c r="L30" i="56"/>
  <c r="K30" i="56"/>
  <c r="J30" i="56"/>
  <c r="I30" i="56"/>
  <c r="G30" i="56"/>
  <c r="N30" i="56" s="1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C35" i="55"/>
  <c r="C37" i="55" s="1"/>
  <c r="M30" i="55"/>
  <c r="L30" i="55"/>
  <c r="K30" i="55"/>
  <c r="J30" i="55"/>
  <c r="I30" i="55"/>
  <c r="G30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29" i="55" s="1"/>
  <c r="C35" i="54"/>
  <c r="C37" i="54" s="1"/>
  <c r="M30" i="54"/>
  <c r="L30" i="54"/>
  <c r="K30" i="54"/>
  <c r="J30" i="54"/>
  <c r="I30" i="54"/>
  <c r="G30" i="54"/>
  <c r="N30" i="54" s="1"/>
  <c r="N28" i="54"/>
  <c r="N27" i="54"/>
  <c r="N26" i="54"/>
  <c r="N25" i="54"/>
  <c r="N24" i="54"/>
  <c r="N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C35" i="53"/>
  <c r="C37" i="53" s="1"/>
  <c r="M30" i="53"/>
  <c r="L30" i="53"/>
  <c r="K30" i="53"/>
  <c r="J30" i="53"/>
  <c r="I30" i="53"/>
  <c r="G30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29" i="53" s="1"/>
  <c r="C35" i="52"/>
  <c r="C37" i="52" s="1"/>
  <c r="M30" i="52"/>
  <c r="L30" i="52"/>
  <c r="K30" i="52"/>
  <c r="J30" i="52"/>
  <c r="I30" i="52"/>
  <c r="G30" i="52"/>
  <c r="N30" i="52" s="1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29" i="52" l="1"/>
  <c r="N29" i="54"/>
  <c r="N29" i="56"/>
  <c r="N30" i="53"/>
  <c r="N30" i="55"/>
  <c r="C35" i="51"/>
  <c r="C37" i="51" s="1"/>
  <c r="C35" i="49"/>
  <c r="M30" i="51"/>
  <c r="L30" i="51"/>
  <c r="K30" i="51"/>
  <c r="J30" i="51"/>
  <c r="I30" i="51"/>
  <c r="G30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30" i="51" l="1"/>
  <c r="N29" i="51"/>
  <c r="C37" i="50"/>
  <c r="M30" i="50"/>
  <c r="L30" i="50"/>
  <c r="K30" i="50"/>
  <c r="J30" i="50"/>
  <c r="I30" i="50"/>
  <c r="G30" i="50"/>
  <c r="N30" i="50" s="1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C37" i="49"/>
  <c r="M30" i="49"/>
  <c r="L30" i="49"/>
  <c r="K30" i="49"/>
  <c r="J30" i="49"/>
  <c r="I30" i="49"/>
  <c r="G30" i="49"/>
  <c r="N30" i="49" s="1"/>
  <c r="N28" i="49"/>
  <c r="N27" i="49"/>
  <c r="N26" i="49"/>
  <c r="N25" i="49"/>
  <c r="N24" i="49"/>
  <c r="N23" i="49"/>
  <c r="N22" i="49"/>
  <c r="N21" i="49"/>
  <c r="N20" i="49"/>
  <c r="N19" i="49"/>
  <c r="N18" i="49"/>
  <c r="N17" i="49"/>
  <c r="N16" i="49"/>
  <c r="N15" i="49"/>
  <c r="N14" i="49"/>
  <c r="N13" i="49"/>
  <c r="N12" i="49"/>
  <c r="N11" i="49"/>
  <c r="N10" i="49"/>
  <c r="N9" i="49"/>
  <c r="N8" i="49"/>
  <c r="N7" i="49"/>
  <c r="N6" i="49"/>
  <c r="N29" i="50" l="1"/>
  <c r="N29" i="49"/>
  <c r="C35" i="48"/>
  <c r="C37" i="48" s="1"/>
  <c r="M30" i="48"/>
  <c r="L30" i="48"/>
  <c r="K30" i="48"/>
  <c r="J30" i="48"/>
  <c r="I30" i="48"/>
  <c r="G30" i="48"/>
  <c r="N30" i="48" s="1"/>
  <c r="N28" i="48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C35" i="47"/>
  <c r="C37" i="47" s="1"/>
  <c r="M30" i="47"/>
  <c r="L30" i="47"/>
  <c r="K30" i="47"/>
  <c r="J30" i="47"/>
  <c r="I30" i="47"/>
  <c r="G30" i="47"/>
  <c r="N30" i="47" s="1"/>
  <c r="N28" i="47"/>
  <c r="N27" i="47"/>
  <c r="N26" i="47"/>
  <c r="N25" i="47"/>
  <c r="N24" i="47"/>
  <c r="N23" i="47"/>
  <c r="N22" i="47"/>
  <c r="N21" i="47"/>
  <c r="N20" i="47"/>
  <c r="N19" i="47"/>
  <c r="N18" i="47"/>
  <c r="N17" i="47"/>
  <c r="N16" i="47"/>
  <c r="N15" i="47"/>
  <c r="N14" i="47"/>
  <c r="N13" i="47"/>
  <c r="N12" i="47"/>
  <c r="N11" i="47"/>
  <c r="N10" i="47"/>
  <c r="N9" i="47"/>
  <c r="N8" i="47"/>
  <c r="N7" i="47"/>
  <c r="N6" i="47"/>
  <c r="N29" i="48" l="1"/>
  <c r="N29" i="47"/>
  <c r="C35" i="46"/>
  <c r="C37" i="46" s="1"/>
  <c r="M30" i="46"/>
  <c r="L30" i="46"/>
  <c r="K30" i="46"/>
  <c r="J30" i="46"/>
  <c r="I30" i="46"/>
  <c r="G30" i="46"/>
  <c r="N30" i="46" s="1"/>
  <c r="N28" i="46"/>
  <c r="N27" i="46"/>
  <c r="N26" i="46"/>
  <c r="N25" i="46"/>
  <c r="N24" i="46"/>
  <c r="N23" i="46"/>
  <c r="N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29" i="46" l="1"/>
  <c r="C35" i="45"/>
  <c r="C37" i="45" s="1"/>
  <c r="M30" i="45"/>
  <c r="L30" i="45"/>
  <c r="K30" i="45"/>
  <c r="J30" i="45"/>
  <c r="I30" i="45"/>
  <c r="G30" i="45"/>
  <c r="N30" i="45" s="1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9" i="45"/>
  <c r="N8" i="45"/>
  <c r="N7" i="45"/>
  <c r="N6" i="45"/>
  <c r="N29" i="45" l="1"/>
  <c r="C35" i="44"/>
  <c r="C37" i="44" s="1"/>
  <c r="M30" i="44"/>
  <c r="L30" i="44"/>
  <c r="K30" i="44"/>
  <c r="J30" i="44"/>
  <c r="I30" i="44"/>
  <c r="G30" i="44"/>
  <c r="N30" i="44" s="1"/>
  <c r="N28" i="44"/>
  <c r="N27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14" i="44"/>
  <c r="N13" i="44"/>
  <c r="N12" i="44"/>
  <c r="N11" i="44"/>
  <c r="N10" i="44"/>
  <c r="N9" i="44"/>
  <c r="N8" i="44"/>
  <c r="N7" i="44"/>
  <c r="N6" i="44"/>
  <c r="N29" i="44" l="1"/>
  <c r="C35" i="43"/>
  <c r="C37" i="43" s="1"/>
  <c r="M30" i="43"/>
  <c r="L30" i="43"/>
  <c r="K30" i="43"/>
  <c r="J30" i="43"/>
  <c r="I30" i="43"/>
  <c r="G30" i="43"/>
  <c r="N30" i="43" s="1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29" i="43" l="1"/>
  <c r="C35" i="42"/>
  <c r="C37" i="42" s="1"/>
  <c r="M30" i="42"/>
  <c r="L30" i="42"/>
  <c r="K30" i="42"/>
  <c r="J30" i="42"/>
  <c r="I30" i="42"/>
  <c r="G30" i="42"/>
  <c r="N30" i="42" s="1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29" i="42" l="1"/>
  <c r="C35" i="41"/>
  <c r="C37" i="41" l="1"/>
  <c r="M30" i="41"/>
  <c r="L30" i="41"/>
  <c r="K30" i="41"/>
  <c r="J30" i="41"/>
  <c r="I30" i="41"/>
  <c r="G30" i="41"/>
  <c r="N30" i="41" s="1"/>
  <c r="N28" i="41"/>
  <c r="N27" i="41"/>
  <c r="N26" i="41"/>
  <c r="N25" i="41"/>
  <c r="N24" i="41"/>
  <c r="N23" i="41"/>
  <c r="N22" i="41"/>
  <c r="N21" i="41"/>
  <c r="N20" i="41"/>
  <c r="N19" i="41"/>
  <c r="N18" i="41"/>
  <c r="N17" i="41"/>
  <c r="N16" i="41"/>
  <c r="N15" i="41"/>
  <c r="N14" i="41"/>
  <c r="N13" i="41"/>
  <c r="N12" i="41"/>
  <c r="N11" i="41"/>
  <c r="N10" i="41"/>
  <c r="N9" i="41"/>
  <c r="N8" i="41"/>
  <c r="N7" i="41"/>
  <c r="N6" i="41"/>
  <c r="C37" i="40"/>
  <c r="M30" i="40"/>
  <c r="L30" i="40"/>
  <c r="K30" i="40"/>
  <c r="J30" i="40"/>
  <c r="I30" i="40"/>
  <c r="G30" i="40"/>
  <c r="N30" i="40" s="1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C37" i="39"/>
  <c r="M30" i="39"/>
  <c r="L30" i="39"/>
  <c r="K30" i="39"/>
  <c r="J30" i="39"/>
  <c r="I30" i="39"/>
  <c r="G30" i="39"/>
  <c r="N30" i="39" s="1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29" i="40" l="1"/>
  <c r="N29" i="39"/>
  <c r="N29" i="41"/>
  <c r="C37" i="38"/>
  <c r="M30" i="38"/>
  <c r="L30" i="38"/>
  <c r="K30" i="38"/>
  <c r="J30" i="38"/>
  <c r="I30" i="38"/>
  <c r="G30" i="38"/>
  <c r="N30" i="38" s="1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29" i="38" l="1"/>
  <c r="C37" i="37"/>
  <c r="M30" i="37"/>
  <c r="L30" i="37"/>
  <c r="K30" i="37"/>
  <c r="J30" i="37"/>
  <c r="I30" i="37"/>
  <c r="G30" i="37"/>
  <c r="N30" i="37" s="1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29" i="37" l="1"/>
  <c r="C37" i="36"/>
  <c r="M30" i="36"/>
  <c r="L30" i="36"/>
  <c r="K30" i="36"/>
  <c r="J30" i="36"/>
  <c r="I30" i="36"/>
  <c r="G30" i="36"/>
  <c r="N30" i="36" s="1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C35" i="35"/>
  <c r="C37" i="35" s="1"/>
  <c r="M30" i="35"/>
  <c r="L30" i="35"/>
  <c r="K30" i="35"/>
  <c r="J30" i="35"/>
  <c r="I30" i="35"/>
  <c r="G30" i="35"/>
  <c r="N30" i="35" s="1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29" i="36" l="1"/>
  <c r="N29" i="35"/>
  <c r="C35" i="34"/>
  <c r="C37" i="34" s="1"/>
  <c r="M30" i="34"/>
  <c r="L30" i="34"/>
  <c r="K30" i="34"/>
  <c r="J30" i="34"/>
  <c r="I30" i="34"/>
  <c r="G30" i="34"/>
  <c r="N30" i="34" s="1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C35" i="33"/>
  <c r="C37" i="33" s="1"/>
  <c r="M30" i="33"/>
  <c r="L30" i="33"/>
  <c r="K30" i="33"/>
  <c r="J30" i="33"/>
  <c r="I30" i="33"/>
  <c r="G30" i="33"/>
  <c r="N30" i="33" s="1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29" i="34" l="1"/>
  <c r="N29" i="33"/>
  <c r="C35" i="32"/>
  <c r="C37" i="32" s="1"/>
  <c r="M30" i="32"/>
  <c r="L30" i="32"/>
  <c r="K30" i="32"/>
  <c r="J30" i="32"/>
  <c r="I30" i="32"/>
  <c r="G30" i="32"/>
  <c r="N30" i="32" s="1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C35" i="31"/>
  <c r="C37" i="31" s="1"/>
  <c r="M30" i="31"/>
  <c r="L30" i="31"/>
  <c r="K30" i="31"/>
  <c r="J30" i="31"/>
  <c r="I30" i="31"/>
  <c r="G30" i="31"/>
  <c r="N30" i="31" s="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C35" i="30"/>
  <c r="C37" i="30" s="1"/>
  <c r="M30" i="30"/>
  <c r="L30" i="30"/>
  <c r="K30" i="30"/>
  <c r="J30" i="30"/>
  <c r="I30" i="30"/>
  <c r="G30" i="30"/>
  <c r="N30" i="30" s="1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C35" i="29"/>
  <c r="C37" i="29" s="1"/>
  <c r="M30" i="29"/>
  <c r="L30" i="29"/>
  <c r="K30" i="29"/>
  <c r="J30" i="29"/>
  <c r="I30" i="29"/>
  <c r="G30" i="29"/>
  <c r="N30" i="29" s="1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C35" i="28"/>
  <c r="C37" i="28" s="1"/>
  <c r="M30" i="28"/>
  <c r="L30" i="28"/>
  <c r="K30" i="28"/>
  <c r="J30" i="28"/>
  <c r="I30" i="28"/>
  <c r="G30" i="28"/>
  <c r="N30" i="28" s="1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C35" i="27"/>
  <c r="C37" i="27" s="1"/>
  <c r="M30" i="27"/>
  <c r="L30" i="27"/>
  <c r="K30" i="27"/>
  <c r="J30" i="27"/>
  <c r="I30" i="27"/>
  <c r="G30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29" i="30" l="1"/>
  <c r="N29" i="32"/>
  <c r="N29" i="27"/>
  <c r="N29" i="29"/>
  <c r="N29" i="31"/>
  <c r="N29" i="28"/>
  <c r="N30" i="27"/>
  <c r="C35" i="26"/>
  <c r="C37" i="26" l="1"/>
  <c r="M30" i="26"/>
  <c r="L30" i="26"/>
  <c r="K30" i="26"/>
  <c r="J30" i="26"/>
  <c r="I30" i="26"/>
  <c r="G30" i="26"/>
  <c r="N30" i="26" s="1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13" i="26"/>
  <c r="N12" i="26"/>
  <c r="N11" i="26"/>
  <c r="N10" i="26"/>
  <c r="N9" i="26"/>
  <c r="N8" i="26"/>
  <c r="N7" i="26"/>
  <c r="N6" i="26"/>
  <c r="N29" i="26" l="1"/>
  <c r="C35" i="25"/>
  <c r="C37" i="25" s="1"/>
  <c r="M30" i="25"/>
  <c r="L30" i="25"/>
  <c r="K30" i="25"/>
  <c r="J30" i="25"/>
  <c r="I30" i="25"/>
  <c r="G30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C35" i="24"/>
  <c r="C37" i="24" s="1"/>
  <c r="M30" i="24"/>
  <c r="L30" i="24"/>
  <c r="K30" i="24"/>
  <c r="J30" i="24"/>
  <c r="I30" i="24"/>
  <c r="G30" i="24"/>
  <c r="N30" i="24" s="1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C35" i="23"/>
  <c r="C37" i="23" s="1"/>
  <c r="M30" i="23"/>
  <c r="L30" i="23"/>
  <c r="K30" i="23"/>
  <c r="J30" i="23"/>
  <c r="I30" i="23"/>
  <c r="G30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C35" i="22"/>
  <c r="C37" i="22" s="1"/>
  <c r="M30" i="22"/>
  <c r="L30" i="22"/>
  <c r="K30" i="22"/>
  <c r="J30" i="22"/>
  <c r="I30" i="22"/>
  <c r="G30" i="22"/>
  <c r="N30" i="22" s="1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30" i="23" l="1"/>
  <c r="N30" i="25"/>
  <c r="N29" i="22"/>
  <c r="N29" i="24"/>
  <c r="N29" i="23"/>
  <c r="N29" i="25"/>
  <c r="C35" i="21"/>
  <c r="C37" i="21" s="1"/>
  <c r="M30" i="21"/>
  <c r="L30" i="21"/>
  <c r="K30" i="21"/>
  <c r="J30" i="21"/>
  <c r="I30" i="21"/>
  <c r="G30" i="21"/>
  <c r="N30" i="21" s="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C35" i="20"/>
  <c r="C37" i="20" s="1"/>
  <c r="M30" i="20"/>
  <c r="L30" i="20"/>
  <c r="K30" i="20"/>
  <c r="J30" i="20"/>
  <c r="I30" i="20"/>
  <c r="G30" i="20"/>
  <c r="N30" i="20" s="1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29" i="20" l="1"/>
  <c r="N29" i="21"/>
  <c r="C35" i="19"/>
  <c r="C37" i="19" s="1"/>
  <c r="M30" i="19"/>
  <c r="L30" i="19"/>
  <c r="K30" i="19"/>
  <c r="J30" i="19"/>
  <c r="I30" i="19"/>
  <c r="G30" i="19"/>
  <c r="N30" i="19" s="1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C35" i="18"/>
  <c r="C37" i="18" s="1"/>
  <c r="M30" i="18"/>
  <c r="L30" i="18"/>
  <c r="K30" i="18"/>
  <c r="J30" i="18"/>
  <c r="I30" i="18"/>
  <c r="G30" i="18"/>
  <c r="N30" i="18" s="1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9" i="19" l="1"/>
  <c r="N29" i="18"/>
  <c r="C35" i="17"/>
  <c r="C37" i="17" s="1"/>
  <c r="M30" i="17"/>
  <c r="L30" i="17"/>
  <c r="K30" i="17"/>
  <c r="J30" i="17"/>
  <c r="I30" i="17"/>
  <c r="G30" i="17"/>
  <c r="N30" i="17" s="1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29" i="17" l="1"/>
  <c r="C35" i="16"/>
  <c r="C37" i="16" s="1"/>
  <c r="M30" i="16"/>
  <c r="L30" i="16"/>
  <c r="K30" i="16"/>
  <c r="J30" i="16"/>
  <c r="I30" i="16"/>
  <c r="G30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C35" i="15"/>
  <c r="C37" i="15" s="1"/>
  <c r="M30" i="15"/>
  <c r="L30" i="15"/>
  <c r="K30" i="15"/>
  <c r="J30" i="15"/>
  <c r="I30" i="15"/>
  <c r="G30" i="15"/>
  <c r="N30" i="15" s="1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0" i="16" l="1"/>
  <c r="N29" i="16"/>
  <c r="N29" i="15"/>
  <c r="C35" i="14"/>
  <c r="C37" i="14" s="1"/>
  <c r="M30" i="14"/>
  <c r="L30" i="14"/>
  <c r="K30" i="14"/>
  <c r="J30" i="14"/>
  <c r="I30" i="14"/>
  <c r="G30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C35" i="13"/>
  <c r="C37" i="13" s="1"/>
  <c r="M30" i="13"/>
  <c r="L30" i="13"/>
  <c r="K30" i="13"/>
  <c r="J30" i="13"/>
  <c r="I30" i="13"/>
  <c r="G30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30" i="13" l="1"/>
  <c r="N29" i="14"/>
  <c r="N29" i="13"/>
  <c r="N30" i="14"/>
  <c r="C35" i="12"/>
  <c r="C37" i="12" s="1"/>
  <c r="M30" i="12"/>
  <c r="L30" i="12"/>
  <c r="K30" i="12"/>
  <c r="J30" i="12"/>
  <c r="I30" i="12"/>
  <c r="G30" i="12"/>
  <c r="N30" i="12" s="1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C35" i="11"/>
  <c r="C37" i="11" s="1"/>
  <c r="M30" i="11"/>
  <c r="L30" i="11"/>
  <c r="K30" i="11"/>
  <c r="J30" i="11"/>
  <c r="I30" i="11"/>
  <c r="G30" i="11"/>
  <c r="N30" i="11" s="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29" i="11" l="1"/>
  <c r="N29" i="12"/>
  <c r="C35" i="10"/>
  <c r="C37" i="10" s="1"/>
  <c r="M30" i="10"/>
  <c r="L30" i="10"/>
  <c r="K30" i="10"/>
  <c r="J30" i="10"/>
  <c r="I30" i="10"/>
  <c r="G30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29" i="10" l="1"/>
  <c r="N30" i="10"/>
  <c r="C35" i="9"/>
  <c r="C37" i="9" s="1"/>
  <c r="M30" i="9"/>
  <c r="L30" i="9"/>
  <c r="K30" i="9"/>
  <c r="J30" i="9"/>
  <c r="I30" i="9"/>
  <c r="G30" i="9"/>
  <c r="N30" i="9" s="1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9" i="9" l="1"/>
  <c r="C35" i="8"/>
  <c r="C37" i="8" s="1"/>
  <c r="M30" i="8"/>
  <c r="L30" i="8"/>
  <c r="K30" i="8"/>
  <c r="J30" i="8"/>
  <c r="I30" i="8"/>
  <c r="G30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0" i="8" l="1"/>
  <c r="N29" i="8"/>
  <c r="C35" i="7"/>
  <c r="C37" i="7" s="1"/>
  <c r="M30" i="7"/>
  <c r="L30" i="7"/>
  <c r="K30" i="7"/>
  <c r="J30" i="7"/>
  <c r="I30" i="7"/>
  <c r="G30" i="7"/>
  <c r="N30" i="7" s="1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9" i="7" l="1"/>
  <c r="C35" i="6"/>
  <c r="C37" i="6" s="1"/>
  <c r="M30" i="6"/>
  <c r="L30" i="6"/>
  <c r="K30" i="6"/>
  <c r="J30" i="6"/>
  <c r="I30" i="6"/>
  <c r="G30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0" i="6" l="1"/>
  <c r="N29" i="6"/>
  <c r="C35" i="5"/>
  <c r="C37" i="5" s="1"/>
  <c r="M30" i="5"/>
  <c r="L30" i="5"/>
  <c r="K30" i="5"/>
  <c r="J30" i="5"/>
  <c r="I30" i="5"/>
  <c r="G30" i="5"/>
  <c r="N30" i="5" s="1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C35" i="4"/>
  <c r="C37" i="4" s="1"/>
  <c r="M30" i="4"/>
  <c r="L30" i="4"/>
  <c r="K30" i="4"/>
  <c r="J30" i="4"/>
  <c r="I30" i="4"/>
  <c r="G30" i="4"/>
  <c r="N30" i="4" s="1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9" i="5" l="1"/>
  <c r="N29" i="4"/>
  <c r="C37" i="3"/>
  <c r="M30" i="3"/>
  <c r="L30" i="3"/>
  <c r="K30" i="3"/>
  <c r="J30" i="3"/>
  <c r="I30" i="3"/>
  <c r="G30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C35" i="2"/>
  <c r="C37" i="2" s="1"/>
  <c r="M30" i="2"/>
  <c r="L30" i="2"/>
  <c r="K30" i="2"/>
  <c r="J30" i="2"/>
  <c r="I30" i="2"/>
  <c r="G30" i="2"/>
  <c r="N30" i="2" s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29" i="3" l="1"/>
  <c r="N29" i="2"/>
  <c r="N30" i="3"/>
  <c r="C37" i="1"/>
  <c r="M30" i="1"/>
  <c r="L30" i="1"/>
  <c r="K30" i="1"/>
  <c r="J30" i="1"/>
  <c r="I30" i="1"/>
  <c r="G30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9" i="1" l="1"/>
  <c r="N30" i="1"/>
</calcChain>
</file>

<file path=xl/sharedStrings.xml><?xml version="1.0" encoding="utf-8"?>
<sst xmlns="http://schemas.openxmlformats.org/spreadsheetml/2006/main" count="2842" uniqueCount="571">
  <si>
    <t xml:space="preserve"> </t>
  </si>
  <si>
    <t xml:space="preserve">        HOTEL SAN BOSCO DE LA FORTUNA S.A</t>
  </si>
  <si>
    <t>CIERRE DIARIO CAJA</t>
  </si>
  <si>
    <t xml:space="preserve">                        ENCARGADO DE RECEPCION:</t>
  </si>
  <si>
    <t>FECHA :</t>
  </si>
  <si>
    <t>SOLO TOURS- BEBIDAS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</si>
  <si>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</si>
  <si>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</si>
  <si>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</si>
  <si>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</si>
  <si>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</si>
  <si>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</si>
  <si>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</si>
  <si>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</si>
  <si>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</si>
  <si>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</si>
  <si>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</si>
  <si>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</si>
  <si>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</si>
  <si>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</si>
  <si>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 xml:space="preserve">     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</si>
  <si>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</si>
  <si>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</si>
  <si>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</si>
  <si>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</si>
  <si>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</si>
  <si>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</si>
  <si>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</si>
  <si>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CÉSAR</t>
  </si>
  <si>
    <t>AM</t>
  </si>
  <si>
    <t>OFHIR S. NERI</t>
  </si>
  <si>
    <t>EXPEDIA</t>
  </si>
  <si>
    <t>ANA GABRIELA HERNANDEZ SALAZAR</t>
  </si>
  <si>
    <t>CO INA</t>
  </si>
  <si>
    <t>CESAR</t>
  </si>
  <si>
    <t>WKN</t>
  </si>
  <si>
    <t>BEBIDAS</t>
  </si>
  <si>
    <t>DANIEL DE GER</t>
  </si>
  <si>
    <t>WKE</t>
  </si>
  <si>
    <t>PM</t>
  </si>
  <si>
    <t>JORGE GARITA</t>
  </si>
  <si>
    <t>CO CHIAFON Y CIA S.R.L.</t>
  </si>
  <si>
    <t>EXPLORICA</t>
  </si>
  <si>
    <t>LEONEL MENDEZ</t>
  </si>
  <si>
    <t>NADIA</t>
  </si>
  <si>
    <t>V=6237</t>
  </si>
  <si>
    <t>NATALIA-LEANDRO</t>
  </si>
  <si>
    <t>CRISTINA</t>
  </si>
  <si>
    <t>GLEN  BRISTOW</t>
  </si>
  <si>
    <t>EL CIERRE DE EFECTIVO AM LLEVA UN ERROR: DONDE DICE BEBIDAS SE LE PUSO EL MONTO DE MIL COLONES A LA COLUMNA</t>
  </si>
  <si>
    <t>DE HOSPEDAJE, ESTE NO SE PUDO CORREGIR YA QUE EL CIERRE ESTABA DEPOSITADO EN LA CAJA DE EFECTIVO</t>
  </si>
  <si>
    <t xml:space="preserve">DOW AGROSCIENCES </t>
  </si>
  <si>
    <t xml:space="preserve">CO </t>
  </si>
  <si>
    <t>CORPORACION FRIJOL 5000</t>
  </si>
  <si>
    <t xml:space="preserve">BANANA ADVENTURE </t>
  </si>
  <si>
    <t xml:space="preserve">KATIE CHAN </t>
  </si>
  <si>
    <t xml:space="preserve">OFHIR NERI </t>
  </si>
  <si>
    <t xml:space="preserve">EXPEDIA </t>
  </si>
  <si>
    <t xml:space="preserve">JERRY DOBSON </t>
  </si>
  <si>
    <t xml:space="preserve">WKN </t>
  </si>
  <si>
    <t xml:space="preserve">LUIS </t>
  </si>
  <si>
    <t xml:space="preserve">BEBIDAS </t>
  </si>
  <si>
    <t xml:space="preserve">ALICE CAO </t>
  </si>
  <si>
    <t xml:space="preserve">GET TO CR </t>
  </si>
  <si>
    <t>LEANDRO-NATALIA</t>
  </si>
  <si>
    <t>SAMUEL O'FARRELL</t>
  </si>
  <si>
    <t>HEINER CHAVARRIA</t>
  </si>
  <si>
    <t>CO CSU</t>
  </si>
  <si>
    <t>LEANDRO</t>
  </si>
  <si>
    <t>HENRY GARCIA</t>
  </si>
  <si>
    <t>MONKEY TOURS</t>
  </si>
  <si>
    <t>ALVARO PACHECO</t>
  </si>
  <si>
    <t>CAFÉ REY</t>
  </si>
  <si>
    <t>RICARDO UREÑA</t>
  </si>
  <si>
    <t>DOW AGROSCIENCES</t>
  </si>
  <si>
    <t>ENDLESS RIVER ADVENTURES</t>
  </si>
  <si>
    <t>CO</t>
  </si>
  <si>
    <t>NADIA NADEZHDA</t>
  </si>
  <si>
    <t>TOURS AND TRAVEL</t>
  </si>
  <si>
    <t>ADRIEN SOUMET</t>
  </si>
  <si>
    <t>DISCOVERY TRAVEL</t>
  </si>
  <si>
    <t>DOMINIQUE SHIR</t>
  </si>
  <si>
    <t>GECKO TRAIL</t>
  </si>
  <si>
    <t>JANET THOMASSEN</t>
  </si>
  <si>
    <t>YENNIN MELENDEZ</t>
  </si>
  <si>
    <t>CO INTREP</t>
  </si>
  <si>
    <t>LAURA VAN DYCK</t>
  </si>
  <si>
    <t>KLEMENS VOGEL</t>
  </si>
  <si>
    <t>NATALIA-CESAR</t>
  </si>
  <si>
    <t>NATALIA</t>
  </si>
  <si>
    <t>KAROL CAMPOS</t>
  </si>
  <si>
    <t>CO MD COMUNICACIONES</t>
  </si>
  <si>
    <t>THOMAS HERNBACK</t>
  </si>
  <si>
    <t>KLEMENS VOGUEL</t>
  </si>
  <si>
    <t>IAN LACHANCE</t>
  </si>
  <si>
    <t>ORBITZ</t>
  </si>
  <si>
    <t>DAVID SURETTE</t>
  </si>
  <si>
    <t xml:space="preserve">MARTIN ASTUA </t>
  </si>
  <si>
    <t xml:space="preserve">ADONSITE S.A </t>
  </si>
  <si>
    <t xml:space="preserve">JUNTA ADMINISTRATIVA IN H K </t>
  </si>
  <si>
    <t xml:space="preserve">ANC CAR S.A </t>
  </si>
  <si>
    <t xml:space="preserve">EUGENIA LYSIKOVA </t>
  </si>
  <si>
    <t xml:space="preserve">WALTER KLAUS </t>
  </si>
  <si>
    <t xml:space="preserve">WKE </t>
  </si>
  <si>
    <t>V=6240</t>
  </si>
  <si>
    <t xml:space="preserve">CRISTINA - CESAR </t>
  </si>
  <si>
    <t>CAFÉ BRITT</t>
  </si>
  <si>
    <t xml:space="preserve">SE ANULA FACT # 51597 POR ERROR AL DIGITAR </t>
  </si>
  <si>
    <t xml:space="preserve">CESAR </t>
  </si>
  <si>
    <t>GUSTAVO SALAZAR</t>
  </si>
  <si>
    <t>CO AGROCOMERCIAL DE GRECIA</t>
  </si>
  <si>
    <t>POTASIO K19 S.A.</t>
  </si>
  <si>
    <t>GRUPO LCO 141115</t>
  </si>
  <si>
    <t>FACT #51606 SE ANULÓ POR ERROR AL CONFECCIONARSE.</t>
  </si>
  <si>
    <t>URBAN</t>
  </si>
  <si>
    <t>DESAFIO MONTEVERDE</t>
  </si>
  <si>
    <t>SARA MADELO</t>
  </si>
  <si>
    <t>DESAFIO LA FORTUNA</t>
  </si>
  <si>
    <t>MONSERRAT QUIROS</t>
  </si>
  <si>
    <t>VIAJES DE DESCUBRIMIENTO</t>
  </si>
  <si>
    <t>BENJAMIN PARRA</t>
  </si>
  <si>
    <t>BELKIN</t>
  </si>
  <si>
    <t>VIAJES CAMINO DEL SOL</t>
  </si>
  <si>
    <t>RAMBLERS</t>
  </si>
  <si>
    <t>ARA TOURS</t>
  </si>
  <si>
    <t>WI CNP</t>
  </si>
  <si>
    <t xml:space="preserve">CRISTINA - LEANDRO </t>
  </si>
  <si>
    <t xml:space="preserve">MUD </t>
  </si>
  <si>
    <t xml:space="preserve">BI COSTA RICA </t>
  </si>
  <si>
    <t xml:space="preserve">BIMBO DE CR </t>
  </si>
  <si>
    <t xml:space="preserve">BRIAN ANTHONY </t>
  </si>
  <si>
    <t xml:space="preserve">STEPHEN WICJENDEN </t>
  </si>
  <si>
    <t>V=6242</t>
  </si>
  <si>
    <t>SILVIA VALVERDE</t>
  </si>
  <si>
    <t>SUSAN ROJAS</t>
  </si>
  <si>
    <t>VANESSA HERNANDEZ</t>
  </si>
  <si>
    <t>OSCAR CHACON</t>
  </si>
  <si>
    <t>DAN SHMUELI</t>
  </si>
  <si>
    <t>V=6246</t>
  </si>
  <si>
    <t>JAMIE BLACK</t>
  </si>
  <si>
    <t>V=6247</t>
  </si>
  <si>
    <t>ERICK LUNA</t>
  </si>
  <si>
    <t>JONATHAN LUNA</t>
  </si>
  <si>
    <t>STEVE TORKAZ</t>
  </si>
  <si>
    <t>V=6248</t>
  </si>
  <si>
    <t>JUAN CARLOS VANEGAS PISSA</t>
  </si>
  <si>
    <t>GRUPO MUC</t>
  </si>
  <si>
    <t>BI COSTA RICA</t>
  </si>
  <si>
    <t>LAGERLOF &amp; TROTZIG</t>
  </si>
  <si>
    <t>COSTA RICA DREAM TRAVEL</t>
  </si>
  <si>
    <t>MARTIN ASTUA BEJARANO</t>
  </si>
  <si>
    <t>DIS MARTINEZ</t>
  </si>
  <si>
    <t>LEANDRO-CRISTINA</t>
  </si>
  <si>
    <t>ADRIANA BENAVIDES</t>
  </si>
  <si>
    <t>ESCUELA DE AGRICULTURA</t>
  </si>
  <si>
    <t>V=6252</t>
  </si>
  <si>
    <t>V=6251</t>
  </si>
  <si>
    <t>DARTHOS JEA JACQUA</t>
  </si>
  <si>
    <t>JAMES COOK</t>
  </si>
  <si>
    <t>STEVE TOKARZ</t>
  </si>
  <si>
    <t>V=6250</t>
  </si>
  <si>
    <t>IVANNIA RODRIGUEZ</t>
  </si>
  <si>
    <t>SE ENVIA UN COLON DE MAS POR FALTA DE CAMBIO</t>
  </si>
  <si>
    <t>ANDREAS CRIVELLI</t>
  </si>
  <si>
    <t>BONILLA OVIEDO</t>
  </si>
  <si>
    <t xml:space="preserve">#51646 NULA </t>
  </si>
  <si>
    <t>DEBORAH SELIKMAN</t>
  </si>
  <si>
    <t>WILLIAM RICHARD</t>
  </si>
  <si>
    <t>PABLO QUESADA</t>
  </si>
  <si>
    <t>CO BRITT</t>
  </si>
  <si>
    <t>CO BELLA AVENTURA</t>
  </si>
  <si>
    <t>0812/2014</t>
  </si>
  <si>
    <t>CRISTINA-CESAR</t>
  </si>
  <si>
    <t>ANN SOPHIE</t>
  </si>
  <si>
    <t>V=6254</t>
  </si>
  <si>
    <t>ANDREAS CIVELLI</t>
  </si>
  <si>
    <t>V=6253</t>
  </si>
  <si>
    <t>LISIMACO VALERIO</t>
  </si>
  <si>
    <t>CO CONEXIONES TURISTICAS</t>
  </si>
  <si>
    <t>MIGUEL CORRALES</t>
  </si>
  <si>
    <t>ERIANNA</t>
  </si>
  <si>
    <t xml:space="preserve">CRISTINA </t>
  </si>
  <si>
    <t xml:space="preserve">AM </t>
  </si>
  <si>
    <t xml:space="preserve">SAVA </t>
  </si>
  <si>
    <t xml:space="preserve">AMELIE </t>
  </si>
  <si>
    <t xml:space="preserve">PABLO AGUILAR GAMBOA </t>
  </si>
  <si>
    <t xml:space="preserve">FUNDEVI </t>
  </si>
  <si>
    <t>FACT #51664 SE ENCUENTRA ANULADA</t>
  </si>
  <si>
    <t>LEANDRO-CESAR</t>
  </si>
  <si>
    <t>JOSE DELGADO</t>
  </si>
  <si>
    <t>ICE</t>
  </si>
  <si>
    <t>ALEJANDRO MATA</t>
  </si>
  <si>
    <t>LUIS GUILLERMO VEGA</t>
  </si>
  <si>
    <t>CO CAFÉ REY</t>
  </si>
  <si>
    <t>ROBERTO</t>
  </si>
  <si>
    <t>PAX ADICIONAL</t>
  </si>
  <si>
    <t>CO MONKEY TOURS</t>
  </si>
  <si>
    <t>GILBERTO CARMONA</t>
  </si>
  <si>
    <t>ROLANDO MENESES</t>
  </si>
  <si>
    <t>ANN-SOPHIE RING</t>
  </si>
  <si>
    <t>ARNAUDEAU VIRGINIE</t>
  </si>
  <si>
    <t>AVENTURAS COSTA A COSTA</t>
  </si>
  <si>
    <t>ZACHERL FAMILY</t>
  </si>
  <si>
    <t>ROGER FERNANDEZ</t>
  </si>
  <si>
    <t>RANI BEHARRY</t>
  </si>
  <si>
    <t>SHIRA LOTTO</t>
  </si>
  <si>
    <t>ALEX SOLIS</t>
  </si>
  <si>
    <t>JENA ELLERHOFF</t>
  </si>
  <si>
    <t>V=6257</t>
  </si>
  <si>
    <t>LUPITA</t>
  </si>
  <si>
    <t>EVELYN ALFARO</t>
  </si>
  <si>
    <t>INA</t>
  </si>
  <si>
    <t>GORDON MORRISON</t>
  </si>
  <si>
    <t>COAST TO COAST</t>
  </si>
  <si>
    <t>MAGDIEL MATARRITA</t>
  </si>
  <si>
    <t>RENEE</t>
  </si>
  <si>
    <t>DESAFIO</t>
  </si>
  <si>
    <t>BART</t>
  </si>
  <si>
    <t>ESTEBAN RIVAS</t>
  </si>
  <si>
    <t>DESCA</t>
  </si>
  <si>
    <t>JOACHIM SCHOLZ</t>
  </si>
  <si>
    <t>BELEN GONZALEZ</t>
  </si>
  <si>
    <t>OCHOA BONSON</t>
  </si>
  <si>
    <t>PIP TURNER</t>
  </si>
  <si>
    <t>MAPACHE TOURS</t>
  </si>
  <si>
    <t>CP251114</t>
  </si>
  <si>
    <t>EXPEDICIONES TROPICALES</t>
  </si>
  <si>
    <t>CRISTINA-NATALIA</t>
  </si>
  <si>
    <t>KEASHIA DUNCAN</t>
  </si>
  <si>
    <t>JOHN CHESLEY</t>
  </si>
  <si>
    <t>SIEGFRIED FRANZ</t>
  </si>
  <si>
    <t>ALEJANDRO MURILLO</t>
  </si>
  <si>
    <t>CO CAFÉ BRITT</t>
  </si>
  <si>
    <t>RODRIGO GUERRERO</t>
  </si>
  <si>
    <t>SEVIN CRUZ</t>
  </si>
  <si>
    <t>JENE ELLERHOFF</t>
  </si>
  <si>
    <t>V=6259, V=6260</t>
  </si>
  <si>
    <t>V=6261</t>
  </si>
  <si>
    <t>RONALDO HERRERA</t>
  </si>
  <si>
    <t>NULA FACTURA # 51702</t>
  </si>
  <si>
    <t>CEDRICK CARTIN</t>
  </si>
  <si>
    <t>CO CAPRIS</t>
  </si>
  <si>
    <t>ARTURO</t>
  </si>
  <si>
    <t>JESUS ESPINOZA</t>
  </si>
  <si>
    <t>YERIAN ZUMBADO</t>
  </si>
  <si>
    <t>PAT CARRON</t>
  </si>
  <si>
    <t>V=6262</t>
  </si>
  <si>
    <t>RAUL ALONSO ZARZA</t>
  </si>
  <si>
    <t>KAREN SANDOVAL</t>
  </si>
  <si>
    <t>CO BIMBO DE COSTA RICA SA</t>
  </si>
  <si>
    <t>WARNER CASTRO</t>
  </si>
  <si>
    <t>NATALIA-CRISTINA-CESAR</t>
  </si>
  <si>
    <t>AM/PM</t>
  </si>
  <si>
    <t>V=6263</t>
  </si>
  <si>
    <t>NATALIA-CÉSAR</t>
  </si>
  <si>
    <t>HENRY JOSE GARCÍA</t>
  </si>
  <si>
    <t xml:space="preserve">CO MONKEY TOURS </t>
  </si>
  <si>
    <t>DAMARIS ROSALES</t>
  </si>
  <si>
    <t>ACR01</t>
  </si>
  <si>
    <t>KATTIA CÓRDOBA</t>
  </si>
  <si>
    <t>KATTIA MORA</t>
  </si>
  <si>
    <t>HERSON SOLANO</t>
  </si>
  <si>
    <t>ANA VILLEGAS</t>
  </si>
  <si>
    <t>GERARDO HERRERA</t>
  </si>
  <si>
    <t>ANDRES BOGANTES</t>
  </si>
  <si>
    <t>RIGO BRENES</t>
  </si>
  <si>
    <t>JOSE VIDAL RUIZ</t>
  </si>
  <si>
    <t>ROSA FEOLI</t>
  </si>
  <si>
    <t>DESAROLLOS VILLA COLINARES</t>
  </si>
  <si>
    <t>MARIA GOODFELLOW</t>
  </si>
  <si>
    <t>CHAMITART SA</t>
  </si>
  <si>
    <t xml:space="preserve">OLIVIER DUARTE PEREZ </t>
  </si>
  <si>
    <t xml:space="preserve">JIMMY TOBON </t>
  </si>
  <si>
    <t xml:space="preserve">VIRIDIANA MARTINEZ </t>
  </si>
  <si>
    <t xml:space="preserve">BOOKING PLACE </t>
  </si>
  <si>
    <t xml:space="preserve">OGANEM ROJO S.A </t>
  </si>
  <si>
    <t xml:space="preserve">YONG HONG GOH </t>
  </si>
  <si>
    <t xml:space="preserve">VANNY MORA </t>
  </si>
  <si>
    <t xml:space="preserve">INT </t>
  </si>
  <si>
    <t>SANDRA ELDER</t>
  </si>
  <si>
    <t xml:space="preserve">PM </t>
  </si>
  <si>
    <t>ROBERT ZEPIK</t>
  </si>
  <si>
    <t>RODNEY BLOEMER</t>
  </si>
  <si>
    <t>V=6269</t>
  </si>
  <si>
    <t>THELEN MANUEL</t>
  </si>
  <si>
    <t>CARLOS SANCHEZ</t>
  </si>
  <si>
    <t>FACT #51742 NULA</t>
  </si>
  <si>
    <t>ALEXANDER FREER</t>
  </si>
  <si>
    <t>REIMUNDO ZUMBADO</t>
  </si>
  <si>
    <t>BLAS SANCHEZ</t>
  </si>
  <si>
    <t xml:space="preserve">CEDRINI SABRINA </t>
  </si>
  <si>
    <t>V= 6271</t>
  </si>
  <si>
    <t xml:space="preserve">ANA </t>
  </si>
  <si>
    <t>DANIEL CASTILLO</t>
  </si>
  <si>
    <t>CORP. FRIJOL 5000</t>
  </si>
  <si>
    <t>BRAND BLUMEL</t>
  </si>
  <si>
    <t>ECOLE TRAVEL</t>
  </si>
  <si>
    <t>GAY ASSELIN</t>
  </si>
  <si>
    <t>CAMINANDO CR</t>
  </si>
  <si>
    <t>AGRO ARENAL</t>
  </si>
  <si>
    <t>DESAYUNOS</t>
  </si>
  <si>
    <t>NATHAN STERNER</t>
  </si>
  <si>
    <t>YON HONG GOH</t>
  </si>
  <si>
    <t>LUPIS</t>
  </si>
  <si>
    <t>V=6272</t>
  </si>
  <si>
    <t>SERGIO BOSCARO</t>
  </si>
  <si>
    <t xml:space="preserve">RODNEY </t>
  </si>
  <si>
    <t>V=6273</t>
  </si>
  <si>
    <t xml:space="preserve">DAVID MCNAIR </t>
  </si>
  <si>
    <t>V=6274</t>
  </si>
  <si>
    <t xml:space="preserve">MARTYN KEMP </t>
  </si>
  <si>
    <t xml:space="preserve">ANYWHERE </t>
  </si>
  <si>
    <t xml:space="preserve">RODOLFO MOLINA ODRIGUEZ </t>
  </si>
  <si>
    <t>CO SUR COLOR</t>
  </si>
  <si>
    <t>CO SUR QUIMICA</t>
  </si>
  <si>
    <t>STEWART RAMIREZ</t>
  </si>
  <si>
    <t>EDDY BUSTOS</t>
  </si>
  <si>
    <t>FACT 51765 SE ANULO POR ERROR AL DIGITAR</t>
  </si>
  <si>
    <t xml:space="preserve">JUAN VASQUEZ </t>
  </si>
  <si>
    <t xml:space="preserve">CAFÉ REY </t>
  </si>
  <si>
    <t xml:space="preserve">ALVARO PACHECO </t>
  </si>
  <si>
    <t xml:space="preserve">TALI ZION </t>
  </si>
  <si>
    <t xml:space="preserve">LANDS IN LOVE </t>
  </si>
  <si>
    <t xml:space="preserve">JACQUES CAVINET </t>
  </si>
  <si>
    <t xml:space="preserve">DISCOVERY TRAVEL </t>
  </si>
  <si>
    <t xml:space="preserve">RYAN WILSON </t>
  </si>
  <si>
    <t xml:space="preserve">SEVIN CRUZ </t>
  </si>
  <si>
    <t xml:space="preserve">FERNANDO BASALDUA </t>
  </si>
  <si>
    <t xml:space="preserve">ARMANDO BAZALDUA </t>
  </si>
  <si>
    <t xml:space="preserve">SOMIN  KARDO </t>
  </si>
  <si>
    <t>DEANNA  GOODENOW</t>
  </si>
  <si>
    <t xml:space="preserve">NATHAN STERNER </t>
  </si>
  <si>
    <t xml:space="preserve">MICHAL MOORE </t>
  </si>
  <si>
    <t xml:space="preserve">ORBITZ </t>
  </si>
  <si>
    <t>RONALD ELLERHOFF</t>
  </si>
  <si>
    <t xml:space="preserve">FAMILY VAN DE STRAAT </t>
  </si>
  <si>
    <t>V=6275</t>
  </si>
  <si>
    <t>CESAR- NATALIA</t>
  </si>
  <si>
    <t>YONG HONG YO</t>
  </si>
  <si>
    <t>V=6276</t>
  </si>
  <si>
    <t>FRANKLIN CHAVARRIA</t>
  </si>
  <si>
    <t>RODOLFO MOLINA</t>
  </si>
  <si>
    <t>MARIA PAZ</t>
  </si>
  <si>
    <t>CO AYURVEDA C.A.S.A.</t>
  </si>
  <si>
    <t>EDUARDO CORDERO</t>
  </si>
  <si>
    <t xml:space="preserve"> CO IMPORTACIONES MARZU</t>
  </si>
  <si>
    <t>FEDERICO MEILLON</t>
  </si>
  <si>
    <t>MARCOS LOPEZ</t>
  </si>
  <si>
    <t>JOSE SALGADO</t>
  </si>
  <si>
    <t>FAMILIA CEDRINI</t>
  </si>
  <si>
    <t>MANUEL BRENES</t>
  </si>
  <si>
    <t>VICTOR ARGUEDAS</t>
  </si>
  <si>
    <t>CO CIELO AZUL</t>
  </si>
  <si>
    <t xml:space="preserve">JENNIFER SANCHEZ BONILLA </t>
  </si>
  <si>
    <t xml:space="preserve">ROLANDO  RODRIGUEZ </t>
  </si>
  <si>
    <t xml:space="preserve">DIAGNOSTKA S.A </t>
  </si>
  <si>
    <t xml:space="preserve">ROY RAMIREZ AZOFEIFA </t>
  </si>
  <si>
    <t>JUAN MANUEL GONZALEZ</t>
  </si>
  <si>
    <t xml:space="preserve">VIRGINIE CHARMICHEL </t>
  </si>
  <si>
    <t>V=6277</t>
  </si>
  <si>
    <t xml:space="preserve">FEDERICO MEILLON </t>
  </si>
  <si>
    <t>V=6278</t>
  </si>
  <si>
    <t xml:space="preserve">BLACK AND DECKER </t>
  </si>
  <si>
    <t xml:space="preserve">CAFÉ BRITT </t>
  </si>
  <si>
    <t xml:space="preserve">DOUGLE S CESPEDES </t>
  </si>
  <si>
    <t xml:space="preserve">SE ANULA FACT # 51796 POR ERROR AL CONFECCIONARSE. </t>
  </si>
  <si>
    <t>MARGARET LUMLEY</t>
  </si>
  <si>
    <t>VANESSA ARCIA</t>
  </si>
  <si>
    <t>CO IMPORTADORA CONTINENTAL</t>
  </si>
  <si>
    <t>TRAVIS MOSTOLLER</t>
  </si>
  <si>
    <t>ALEJANDRO FERNANDEZ</t>
  </si>
  <si>
    <t>PINTUCO</t>
  </si>
  <si>
    <t>NEEHAR CHOKSEY</t>
  </si>
  <si>
    <t>DESAFIO MONTEVERDE TOURS</t>
  </si>
  <si>
    <t>WI CL</t>
  </si>
  <si>
    <t>CARLOS CORDERO</t>
  </si>
  <si>
    <t>LEANDRO-CÉSAR</t>
  </si>
  <si>
    <t>KYLE</t>
  </si>
  <si>
    <t>CAMARA INFOCENTER</t>
  </si>
  <si>
    <t>EDGARD GOMEZ</t>
  </si>
  <si>
    <t>CIELO AZUL</t>
  </si>
  <si>
    <t>YORLENY ACUÑA</t>
  </si>
  <si>
    <t>SYLVAINN MISSIER</t>
  </si>
  <si>
    <t>NULA #51820</t>
  </si>
  <si>
    <t>WARNER</t>
  </si>
  <si>
    <t>BIMBO</t>
  </si>
  <si>
    <t>JORGE</t>
  </si>
  <si>
    <t>HENRY GARCIAS</t>
  </si>
  <si>
    <t>VALERIA BARBOZA</t>
  </si>
  <si>
    <t>AGS IMPORT S. A</t>
  </si>
  <si>
    <t xml:space="preserve">ORTIZ ESQUIVEL </t>
  </si>
  <si>
    <t>ISABEL ASSUNCAO</t>
  </si>
  <si>
    <t>SHERMAN OCTAVOS</t>
  </si>
  <si>
    <t>KHALID WILLIAMS</t>
  </si>
  <si>
    <t>LECHARTIER</t>
  </si>
  <si>
    <t>CRISTINA-LEANDRO</t>
  </si>
  <si>
    <t>MARCO SANCHEZ</t>
  </si>
  <si>
    <t>ALEJANDRA QUESADA</t>
  </si>
  <si>
    <t>ALLAN AMADOR</t>
  </si>
  <si>
    <t xml:space="preserve">LEANDRO </t>
  </si>
  <si>
    <t xml:space="preserve">SE IMPRIMIO CIERRE SIN HABER TIRADO REPORTE DE DETALLES MIL DISCULPAS. </t>
  </si>
  <si>
    <t>LUIS ROJAS</t>
  </si>
  <si>
    <t>CHRIS YIANNI</t>
  </si>
  <si>
    <t>AVREL ROBERGE</t>
  </si>
  <si>
    <t>ALEXIS TRAVEL-JARDINES HOTELEROS DE CR</t>
  </si>
  <si>
    <t>ARMOTOURS</t>
  </si>
  <si>
    <t>REINDLOVA</t>
  </si>
  <si>
    <t>YOGESH GADGE</t>
  </si>
  <si>
    <t>LEANDRO - CRISTINA</t>
  </si>
  <si>
    <t xml:space="preserve">FELIPE DOS SANTOS </t>
  </si>
  <si>
    <t xml:space="preserve">YAO HUANG </t>
  </si>
  <si>
    <t>SE ENVIAN ¢90,775.00</t>
  </si>
  <si>
    <t>DAWN HOLLER</t>
  </si>
  <si>
    <t>CINDY QUESADA</t>
  </si>
  <si>
    <t>SMIT RILL</t>
  </si>
  <si>
    <t>ECOLE VIAJES SA</t>
  </si>
  <si>
    <t>MARIE LECHARTIER</t>
  </si>
  <si>
    <t>ALEXIS TRAVEL</t>
  </si>
  <si>
    <t>YAO  HUANG</t>
  </si>
  <si>
    <t>V=6279</t>
  </si>
  <si>
    <t>ADRIANA OPORTO</t>
  </si>
  <si>
    <t>VICTOR MILANES</t>
  </si>
  <si>
    <t>BOOKING.COM</t>
  </si>
  <si>
    <t>OSCAR SANCHEZ</t>
  </si>
  <si>
    <t>CO TUQUEOL INVERSIONISTA S.A.</t>
  </si>
  <si>
    <t>GUILLERMO JIMENEZ</t>
  </si>
  <si>
    <t>INCOVISA S.A.</t>
  </si>
  <si>
    <t>FAMILIA GOETHALS</t>
  </si>
  <si>
    <t>TRANS COSTA RICA TOURS</t>
  </si>
  <si>
    <t>RHONDA RIFE</t>
  </si>
  <si>
    <t>EL EFECTIVO DE LA FACTURA # 51863 FUE ENVIADO EN EL CIERRE AM DEL DIA 23/12/2014</t>
  </si>
  <si>
    <t>KORTHALS BODMER</t>
  </si>
  <si>
    <t>VIRGINIE CARMICHAEL</t>
  </si>
  <si>
    <t>GECKO TRAIL ADVENTURES</t>
  </si>
  <si>
    <t>SUMIT JAIN</t>
  </si>
  <si>
    <t>CRIS-CESAR</t>
  </si>
  <si>
    <t>CYNTHIA KUNZI</t>
  </si>
  <si>
    <t>LEE BROWNSTON</t>
  </si>
  <si>
    <t>SYLVAIN MESSIER</t>
  </si>
  <si>
    <t>LARRY DILLARD</t>
  </si>
  <si>
    <t>LARISSA KURTOVIC</t>
  </si>
  <si>
    <t>ADAM EL-ICHATTABI</t>
  </si>
  <si>
    <t>ROGER GOMEZ ( CHOFER DE TRANSUCA)</t>
  </si>
  <si>
    <t>LOS CAMINOS DE LA SELVA</t>
  </si>
  <si>
    <t>BI CR</t>
  </si>
  <si>
    <t>GRUPO MUD</t>
  </si>
  <si>
    <t>UAM BIKE HIKE GROUP</t>
  </si>
  <si>
    <t>LANDS IN LOVE/YOEL NELSON TOUR OPERATOR</t>
  </si>
  <si>
    <t>YOSSI OHANA</t>
  </si>
  <si>
    <t>PRASHANT RAMASHANDRA</t>
  </si>
  <si>
    <t>YANNICK PACEVICIOS</t>
  </si>
  <si>
    <t>MELISSA PIETMONTESI</t>
  </si>
  <si>
    <t>BONNIE FASSOLI</t>
  </si>
  <si>
    <t>SINDHART SINGH</t>
  </si>
  <si>
    <t>V=6280</t>
  </si>
  <si>
    <t>JOSE GONZALEZ</t>
  </si>
  <si>
    <t>PERCY RODRIGUEZ</t>
  </si>
  <si>
    <t>GUSTAVO VEGA</t>
  </si>
  <si>
    <t>JESUS RAMOS</t>
  </si>
  <si>
    <t>KEVIN BAULEY</t>
  </si>
  <si>
    <t>CO TRAVEL EXCELLENCE</t>
  </si>
  <si>
    <t>AVITRA GEUHOUD</t>
  </si>
  <si>
    <t>MARIA HJORTHOLM</t>
  </si>
  <si>
    <t>MAYANK GUPTA</t>
  </si>
  <si>
    <t>ARIANA COCUCCI/FRANCESCA GULLO</t>
  </si>
  <si>
    <t>BANANA ADVENTURES TOURS</t>
  </si>
  <si>
    <t>HEGEMAN  BRAAKHUIS</t>
  </si>
  <si>
    <t>ALI DIAB</t>
  </si>
  <si>
    <t>SIDHARTH SINGH</t>
  </si>
  <si>
    <t>DIANA RODRIGUEZ</t>
  </si>
  <si>
    <t>LINDA WINTER</t>
  </si>
  <si>
    <t>DARREN</t>
  </si>
  <si>
    <t>GODFREY</t>
  </si>
  <si>
    <t>V=6282</t>
  </si>
  <si>
    <t>V=6281</t>
  </si>
  <si>
    <t>V=6286</t>
  </si>
  <si>
    <t>V=6285</t>
  </si>
  <si>
    <t>RACHEL</t>
  </si>
  <si>
    <t>V=6287</t>
  </si>
  <si>
    <t>V=6288</t>
  </si>
  <si>
    <t>CHRISTINE</t>
  </si>
  <si>
    <t>V=6283</t>
  </si>
  <si>
    <t>#51897 Y #51906 NULA</t>
  </si>
  <si>
    <t>POULE</t>
  </si>
  <si>
    <t>V=6284</t>
  </si>
  <si>
    <t>TIWSTHY</t>
  </si>
  <si>
    <t>V=6289</t>
  </si>
  <si>
    <t>ALAN PRAT</t>
  </si>
  <si>
    <t>THOMAS JAMES</t>
  </si>
  <si>
    <t>V=6290</t>
  </si>
  <si>
    <t>EMMA PEPPRELL</t>
  </si>
  <si>
    <t>VIRGINIA</t>
  </si>
  <si>
    <t>BCRN 01</t>
  </si>
  <si>
    <t>DOUG ROBINSON</t>
  </si>
  <si>
    <t>ARAWAK</t>
  </si>
  <si>
    <t>CRIS</t>
  </si>
  <si>
    <t>CÉSAR-NATALIA</t>
  </si>
  <si>
    <t>VICTOR MATARRITA</t>
  </si>
  <si>
    <t>MUC</t>
  </si>
  <si>
    <t>PAUL BOOTH</t>
  </si>
  <si>
    <t>DARREN WHITE</t>
  </si>
  <si>
    <t>CATALINA SOLANO</t>
  </si>
  <si>
    <t>ECOLE VIAJES</t>
  </si>
  <si>
    <t>JANSEN SPIEKER</t>
  </si>
  <si>
    <t>FERNANDA RAMIREZ</t>
  </si>
  <si>
    <t>BERNIE KLUESNER</t>
  </si>
  <si>
    <t>JOSE HERNANDEZ</t>
  </si>
  <si>
    <t>JUDITH NOPPER</t>
  </si>
  <si>
    <t>28/12/25014</t>
  </si>
  <si>
    <t>GRUPO CRR14/02</t>
  </si>
  <si>
    <t>TERESA MEATTE</t>
  </si>
  <si>
    <t>JOANES</t>
  </si>
  <si>
    <t>SERVICIOS DE VIAJEROS SUIZA</t>
  </si>
  <si>
    <t>CRISTINA -CESAR</t>
  </si>
  <si>
    <t xml:space="preserve">ALBERTO JIMENEZ </t>
  </si>
  <si>
    <t>INT</t>
  </si>
  <si>
    <t xml:space="preserve">CHRISTOPH NEESER  </t>
  </si>
  <si>
    <t xml:space="preserve">ALEX FREER </t>
  </si>
  <si>
    <t xml:space="preserve">BENILDA INGA </t>
  </si>
  <si>
    <t>TF</t>
  </si>
  <si>
    <t xml:space="preserve">TANJA LUPLAU </t>
  </si>
  <si>
    <t xml:space="preserve">OSCAR CALDERON </t>
  </si>
  <si>
    <t>V=6291</t>
  </si>
  <si>
    <t>CRISTINA - NATALIA</t>
  </si>
  <si>
    <t>BIETER GUERRERO</t>
  </si>
  <si>
    <t>BERNIE KLUESENER</t>
  </si>
  <si>
    <t>EXPLORE QCC</t>
  </si>
  <si>
    <t>VIAJES ESPECIALES VESA</t>
  </si>
  <si>
    <t>28/152/2014</t>
  </si>
  <si>
    <t>TARA SCHAEFFER</t>
  </si>
  <si>
    <t>WAVE TOURS</t>
  </si>
  <si>
    <t>ANA PATRICIA SEGURA</t>
  </si>
  <si>
    <t>GUSTAVO MUÑOZ</t>
  </si>
  <si>
    <t>JASON CHAPMAN</t>
  </si>
  <si>
    <t>ALLAN MUÑOZ</t>
  </si>
  <si>
    <t>MARIA LOURDES CRUZ</t>
  </si>
  <si>
    <t>GREEN STONE</t>
  </si>
  <si>
    <t>NULA FACTURA # 51952</t>
  </si>
  <si>
    <t>QVKR142227</t>
  </si>
  <si>
    <t>VIAVENTURE</t>
  </si>
  <si>
    <t>JAN PERSSON</t>
  </si>
  <si>
    <t>VIATUR</t>
  </si>
  <si>
    <t xml:space="preserve">ALICIA </t>
  </si>
  <si>
    <t xml:space="preserve">PAX ADICIONAL </t>
  </si>
  <si>
    <t>VAN LEUR</t>
  </si>
  <si>
    <t>V=6293</t>
  </si>
  <si>
    <t>MARIANELA AGUILAR</t>
  </si>
  <si>
    <t>OMAR SALAS</t>
  </si>
  <si>
    <t>SCO 141221</t>
  </si>
  <si>
    <t>NULA #51958 Y 51961</t>
  </si>
  <si>
    <t>NINA DEMETRIOU</t>
  </si>
  <si>
    <t>LESLIE ESPY</t>
  </si>
  <si>
    <t>CARTER FEUETHELM</t>
  </si>
  <si>
    <t>JL SPECIALIZED</t>
  </si>
  <si>
    <t>INMOBILIARIA CORP.MARQUESA LF SA</t>
  </si>
  <si>
    <t xml:space="preserve">TOMAS DE FRUTOS </t>
  </si>
  <si>
    <t xml:space="preserve">JAN PERSSON </t>
  </si>
  <si>
    <t xml:space="preserve">VIATUR </t>
  </si>
  <si>
    <t>CANASTA</t>
  </si>
  <si>
    <t xml:space="preserve">SANTIAGO ZUÑIGA </t>
  </si>
  <si>
    <t xml:space="preserve">MARIA EUGENIA MURILLO </t>
  </si>
  <si>
    <t>TATIANA DURAN</t>
  </si>
  <si>
    <t>HONGPO LIU</t>
  </si>
  <si>
    <t>STAFF ECOLE</t>
  </si>
  <si>
    <t>CARLOS SANDOVAL</t>
  </si>
  <si>
    <t>NIELS SCHOLTEN</t>
  </si>
  <si>
    <t>ULRICH BAUER</t>
  </si>
  <si>
    <t>LINNETH HIDALGO</t>
  </si>
  <si>
    <t>GARTERNICH ULF</t>
  </si>
  <si>
    <t>NULA #51975 Y 51980</t>
  </si>
  <si>
    <t>KLAUS BARTHOLME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</si>
</sst>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₡&quot;#,##0.00"/>
    <numFmt numFmtId="165" formatCode="#,##0.00;[Red]#,##0.00"/>
    <numFmt numFmtId="166" formatCode="[$$-540A]#,##0.00"/>
    <numFmt numFmtId="167" formatCode="[$$-409]#,##0.00"/>
    <numFmt numFmtId="168" formatCode="&quot;₡&quot;#,##0.00;[Red]&quot;₡&quot;#,##0.0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3" borderId="2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16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/>
    <xf numFmtId="0" fontId="8" fillId="0" borderId="6" xfId="0" applyFont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16" fontId="7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8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left"/>
    </xf>
    <xf numFmtId="16" fontId="7" fillId="4" borderId="1" xfId="0" applyNumberFormat="1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4" fillId="2" borderId="12" xfId="0" applyFont="1" applyFill="1" applyBorder="1" applyAlignment="1">
      <alignment horizontal="center" vertical="top" readingOrder="1"/>
    </xf>
    <xf numFmtId="0" fontId="4" fillId="2" borderId="13" xfId="0" applyFont="1" applyFill="1" applyBorder="1" applyAlignment="1">
      <alignment horizontal="center" vertical="top" readingOrder="1"/>
    </xf>
    <xf numFmtId="0" fontId="4" fillId="2" borderId="14" xfId="0" applyFont="1" applyFill="1" applyBorder="1" applyAlignment="1">
      <alignment horizontal="center" vertical="top" readingOrder="1"/>
    </xf>
    <xf numFmtId="0" fontId="4" fillId="2" borderId="15" xfId="0" applyFont="1" applyFill="1" applyBorder="1" applyAlignment="1">
      <alignment horizontal="center" vertical="top" readingOrder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readingOrder="1"/>
    </xf>
    <xf numFmtId="0" fontId="4" fillId="2" borderId="9" xfId="0" applyFont="1" applyFill="1" applyBorder="1" applyAlignment="1">
      <alignment horizontal="center" vertical="top" readingOrder="1"/>
    </xf>
    <xf numFmtId="0" fontId="4" fillId="2" borderId="10" xfId="0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7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188</v>
      </c>
      <c r="E3" s="130"/>
      <c r="F3" s="130"/>
      <c r="G3" s="119"/>
      <c r="H3" s="5"/>
      <c r="I3" s="1"/>
      <c r="J3" s="11"/>
      <c r="K3" s="12" t="s">
        <v>4</v>
      </c>
      <c r="L3" s="13">
        <v>42004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561</v>
      </c>
      <c r="C6" s="27" t="s">
        <v>35</v>
      </c>
      <c r="D6" s="20">
        <v>42004</v>
      </c>
      <c r="E6" s="20">
        <v>42005</v>
      </c>
      <c r="F6" s="25">
        <v>51972</v>
      </c>
      <c r="G6" s="22">
        <v>38000</v>
      </c>
      <c r="H6" s="22"/>
      <c r="I6" s="22"/>
      <c r="J6" s="22">
        <v>38000</v>
      </c>
      <c r="K6" s="22"/>
      <c r="L6" s="22"/>
      <c r="M6" s="22"/>
      <c r="N6" s="23">
        <f>G6+I6</f>
        <v>38000</v>
      </c>
    </row>
    <row r="7" spans="1:14" x14ac:dyDescent="0.25">
      <c r="A7" s="24"/>
      <c r="B7" s="18" t="s">
        <v>562</v>
      </c>
      <c r="C7" s="19" t="s">
        <v>31</v>
      </c>
      <c r="D7" s="20">
        <v>42004</v>
      </c>
      <c r="E7" s="20">
        <v>42005</v>
      </c>
      <c r="F7" s="21">
        <v>51973</v>
      </c>
      <c r="G7" s="22">
        <v>47557.8</v>
      </c>
      <c r="H7" s="22"/>
      <c r="I7" s="22"/>
      <c r="J7" s="22"/>
      <c r="K7" s="22">
        <v>47557.8</v>
      </c>
      <c r="L7" s="22"/>
      <c r="M7" s="22"/>
      <c r="N7" s="23">
        <f t="shared" ref="N7:N28" si="0">G7+I7</f>
        <v>47557.8</v>
      </c>
    </row>
    <row r="8" spans="1:14" x14ac:dyDescent="0.25">
      <c r="A8" s="26"/>
      <c r="B8" s="18" t="s">
        <v>563</v>
      </c>
      <c r="C8" s="67" t="s">
        <v>296</v>
      </c>
      <c r="D8" s="20">
        <v>42004</v>
      </c>
      <c r="E8" s="20">
        <v>42006</v>
      </c>
      <c r="F8" s="25">
        <v>51974</v>
      </c>
      <c r="G8" s="22">
        <v>43200</v>
      </c>
      <c r="H8" s="22"/>
      <c r="I8" s="22"/>
      <c r="J8" s="22"/>
      <c r="K8" s="22"/>
      <c r="L8" s="22"/>
      <c r="M8" s="22">
        <v>43200</v>
      </c>
      <c r="N8" s="23">
        <f t="shared" si="0"/>
        <v>43200</v>
      </c>
    </row>
    <row r="9" spans="1:14" x14ac:dyDescent="0.25">
      <c r="A9" s="26"/>
      <c r="B9" s="18" t="s">
        <v>564</v>
      </c>
      <c r="C9" s="67" t="s">
        <v>35</v>
      </c>
      <c r="D9" s="20">
        <v>42004</v>
      </c>
      <c r="E9" s="20">
        <v>42006</v>
      </c>
      <c r="F9" s="25">
        <v>51976</v>
      </c>
      <c r="G9" s="22">
        <v>127440</v>
      </c>
      <c r="H9" s="22"/>
      <c r="I9" s="22"/>
      <c r="J9" s="22"/>
      <c r="K9" s="22">
        <v>127440</v>
      </c>
      <c r="L9" s="22"/>
      <c r="M9" s="22"/>
      <c r="N9" s="23">
        <f t="shared" si="0"/>
        <v>127440</v>
      </c>
    </row>
    <row r="10" spans="1:14" x14ac:dyDescent="0.25">
      <c r="A10" s="26"/>
      <c r="B10" s="18" t="s">
        <v>565</v>
      </c>
      <c r="C10" s="27" t="s">
        <v>422</v>
      </c>
      <c r="D10" s="20">
        <v>42004</v>
      </c>
      <c r="E10" s="20">
        <v>42006</v>
      </c>
      <c r="F10" s="25">
        <v>51977</v>
      </c>
      <c r="G10" s="22">
        <v>107395.2</v>
      </c>
      <c r="H10" s="22"/>
      <c r="I10" s="22"/>
      <c r="J10" s="22"/>
      <c r="K10" s="22">
        <v>107395.2</v>
      </c>
      <c r="L10" s="22"/>
      <c r="M10" s="22"/>
      <c r="N10" s="23">
        <f t="shared" si="0"/>
        <v>107395.2</v>
      </c>
    </row>
    <row r="11" spans="1:14" x14ac:dyDescent="0.25">
      <c r="A11" s="26"/>
      <c r="B11" s="18" t="s">
        <v>566</v>
      </c>
      <c r="C11" s="19" t="s">
        <v>422</v>
      </c>
      <c r="D11" s="20">
        <v>42004</v>
      </c>
      <c r="E11" s="20">
        <v>42006</v>
      </c>
      <c r="F11" s="25">
        <v>51978</v>
      </c>
      <c r="G11" s="22">
        <v>107238.6</v>
      </c>
      <c r="H11" s="22"/>
      <c r="I11" s="22"/>
      <c r="J11" s="22"/>
      <c r="K11" s="22">
        <v>107238.6</v>
      </c>
      <c r="L11" s="22"/>
      <c r="M11" s="22"/>
      <c r="N11" s="23">
        <f t="shared" si="0"/>
        <v>107238.6</v>
      </c>
    </row>
    <row r="12" spans="1:14" x14ac:dyDescent="0.25">
      <c r="A12" s="26"/>
      <c r="B12" s="18" t="s">
        <v>567</v>
      </c>
      <c r="C12" s="67" t="s">
        <v>35</v>
      </c>
      <c r="D12" s="20">
        <v>42004</v>
      </c>
      <c r="E12" s="20">
        <v>42005</v>
      </c>
      <c r="F12" s="25">
        <v>51979</v>
      </c>
      <c r="G12" s="22">
        <v>142560</v>
      </c>
      <c r="H12" s="22"/>
      <c r="I12" s="22"/>
      <c r="J12" s="22"/>
      <c r="K12" s="22"/>
      <c r="L12" s="22"/>
      <c r="M12" s="22">
        <v>142560</v>
      </c>
      <c r="N12" s="23">
        <f t="shared" si="0"/>
        <v>142560</v>
      </c>
    </row>
    <row r="13" spans="1:14" x14ac:dyDescent="0.25">
      <c r="A13" s="26"/>
      <c r="B13" s="29" t="s">
        <v>568</v>
      </c>
      <c r="C13" s="19" t="s">
        <v>38</v>
      </c>
      <c r="D13" s="20">
        <v>42004</v>
      </c>
      <c r="E13" s="20">
        <v>42005</v>
      </c>
      <c r="F13" s="30">
        <v>51981</v>
      </c>
      <c r="G13" s="22">
        <v>47520</v>
      </c>
      <c r="H13" s="22"/>
      <c r="I13" s="22"/>
      <c r="J13" s="22"/>
      <c r="K13" s="22">
        <v>47520</v>
      </c>
      <c r="L13" s="22"/>
      <c r="M13" s="22"/>
      <c r="N13" s="23">
        <f>G13+I13</f>
        <v>47520</v>
      </c>
    </row>
    <row r="14" spans="1:14" x14ac:dyDescent="0.25">
      <c r="A14" s="26"/>
      <c r="B14" s="18" t="s">
        <v>34</v>
      </c>
      <c r="C14" s="19" t="s">
        <v>35</v>
      </c>
      <c r="D14" s="20"/>
      <c r="E14" s="20"/>
      <c r="F14" s="25">
        <v>51982</v>
      </c>
      <c r="G14" s="22"/>
      <c r="H14" s="22" t="s">
        <v>36</v>
      </c>
      <c r="I14" s="22">
        <v>3000</v>
      </c>
      <c r="J14" s="22">
        <v>3000</v>
      </c>
      <c r="K14" s="22"/>
      <c r="L14" s="22"/>
      <c r="M14" s="22"/>
      <c r="N14" s="23">
        <f>G14+I14</f>
        <v>3000</v>
      </c>
    </row>
    <row r="15" spans="1:14" x14ac:dyDescent="0.25">
      <c r="A15" s="26"/>
      <c r="B15" s="18" t="s">
        <v>570</v>
      </c>
      <c r="C15" s="67" t="s">
        <v>38</v>
      </c>
      <c r="D15" s="20">
        <v>42004</v>
      </c>
      <c r="E15" s="20">
        <v>42005</v>
      </c>
      <c r="F15" s="25">
        <v>51983</v>
      </c>
      <c r="G15" s="22">
        <v>47520</v>
      </c>
      <c r="H15" s="22"/>
      <c r="I15" s="22"/>
      <c r="J15" s="28"/>
      <c r="K15" s="22">
        <v>47520</v>
      </c>
      <c r="L15" s="22"/>
      <c r="M15" s="22"/>
      <c r="N15" s="23">
        <f t="shared" si="0"/>
        <v>47520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711431.6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708431.6</v>
      </c>
      <c r="H30" s="42"/>
      <c r="I30" s="23">
        <f>SUM(I6:I29)</f>
        <v>3000</v>
      </c>
      <c r="J30" s="23">
        <f>SUM(J6:J29)</f>
        <v>41000</v>
      </c>
      <c r="K30" s="23">
        <f>SUM(K6:K29)</f>
        <v>484671.6</v>
      </c>
      <c r="L30" s="23">
        <f>SUM(L6:L29)</f>
        <v>0</v>
      </c>
      <c r="M30" s="23">
        <f>SUM(M6:M29)</f>
        <v>185760</v>
      </c>
      <c r="N30" s="23">
        <f t="shared" ref="N30" si="1">G30+I30</f>
        <v>711431.6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569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17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17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41000</v>
      </c>
      <c r="D36" s="1"/>
      <c r="E36" s="1"/>
      <c r="F36" s="117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41000</v>
      </c>
      <c r="D37" s="1"/>
      <c r="E37" s="1"/>
      <c r="F37" s="117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8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152</v>
      </c>
      <c r="E3" s="130"/>
      <c r="F3" s="130"/>
      <c r="G3" s="119"/>
      <c r="H3" s="5"/>
      <c r="I3" s="1"/>
      <c r="J3" s="11"/>
      <c r="K3" s="12" t="s">
        <v>4</v>
      </c>
      <c r="L3" s="13">
        <v>42000</v>
      </c>
      <c r="M3" s="14"/>
      <c r="N3" s="15" t="s">
        <v>182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0</v>
      </c>
      <c r="B6" s="18" t="s">
        <v>492</v>
      </c>
      <c r="C6" s="27" t="s">
        <v>80</v>
      </c>
      <c r="D6" s="20">
        <v>41999</v>
      </c>
      <c r="E6" s="20">
        <v>42000</v>
      </c>
      <c r="F6" s="25">
        <v>51914</v>
      </c>
      <c r="G6" s="22">
        <v>210168</v>
      </c>
      <c r="H6" s="22"/>
      <c r="I6" s="22"/>
      <c r="J6" s="22"/>
      <c r="K6" s="22"/>
      <c r="L6" s="22"/>
      <c r="M6" s="22">
        <v>210168</v>
      </c>
      <c r="N6" s="23">
        <f>G6+I6</f>
        <v>210168</v>
      </c>
    </row>
    <row r="7" spans="1:14" x14ac:dyDescent="0.25">
      <c r="A7" s="24"/>
      <c r="B7" s="18" t="s">
        <v>493</v>
      </c>
      <c r="C7" s="19" t="s">
        <v>494</v>
      </c>
      <c r="D7" s="20">
        <v>41996</v>
      </c>
      <c r="E7" s="20">
        <v>42000</v>
      </c>
      <c r="F7" s="21">
        <v>51915</v>
      </c>
      <c r="G7" s="22">
        <v>142560</v>
      </c>
      <c r="H7" s="22"/>
      <c r="I7" s="22"/>
      <c r="J7" s="22"/>
      <c r="K7" s="22"/>
      <c r="L7" s="22"/>
      <c r="M7" s="22">
        <v>142560</v>
      </c>
      <c r="N7" s="23">
        <f t="shared" ref="N7:N28" si="0">G7+I7</f>
        <v>142560</v>
      </c>
    </row>
    <row r="8" spans="1:14" x14ac:dyDescent="0.25">
      <c r="A8" s="26"/>
      <c r="B8" s="18" t="s">
        <v>495</v>
      </c>
      <c r="C8" s="19" t="s">
        <v>36</v>
      </c>
      <c r="D8" s="20"/>
      <c r="E8" s="20"/>
      <c r="F8" s="25">
        <v>51916</v>
      </c>
      <c r="G8" s="22"/>
      <c r="H8" s="22"/>
      <c r="I8" s="22">
        <v>4000</v>
      </c>
      <c r="J8" s="22">
        <v>4000</v>
      </c>
      <c r="K8" s="22"/>
      <c r="L8" s="22"/>
      <c r="M8" s="22"/>
      <c r="N8" s="23">
        <f t="shared" si="0"/>
        <v>4000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6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356728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352728</v>
      </c>
      <c r="H30" s="42"/>
      <c r="I30" s="23">
        <f>SUM(I6:I29)</f>
        <v>4000</v>
      </c>
      <c r="J30" s="23">
        <f>SUM(J6:J29)</f>
        <v>4000</v>
      </c>
      <c r="K30" s="23">
        <f>SUM(K6:K29)</f>
        <v>0</v>
      </c>
      <c r="L30" s="23">
        <f>SUM(L6:L29)</f>
        <v>0</v>
      </c>
      <c r="M30" s="23">
        <f>SUM(M6:M29)</f>
        <v>352728</v>
      </c>
      <c r="N30" s="23">
        <f t="shared" ref="N30" si="1">G30+I30</f>
        <v>356728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8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8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4000</v>
      </c>
      <c r="D36" s="1"/>
      <c r="E36" s="1"/>
      <c r="F36" s="108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4000</v>
      </c>
      <c r="D37" s="1"/>
      <c r="E37" s="1"/>
      <c r="F37" s="108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7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152</v>
      </c>
      <c r="E3" s="130"/>
      <c r="F3" s="130"/>
      <c r="G3" s="119"/>
      <c r="H3" s="5"/>
      <c r="I3" s="1"/>
      <c r="J3" s="11"/>
      <c r="K3" s="12" t="s">
        <v>4</v>
      </c>
      <c r="L3" s="13">
        <v>41999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469</v>
      </c>
      <c r="C6" s="27" t="s">
        <v>35</v>
      </c>
      <c r="D6" s="20">
        <v>41999</v>
      </c>
      <c r="E6" s="20">
        <v>42000</v>
      </c>
      <c r="F6" s="25">
        <v>51898</v>
      </c>
      <c r="G6" s="22">
        <v>95040</v>
      </c>
      <c r="H6" s="22"/>
      <c r="I6" s="22"/>
      <c r="J6" s="22"/>
      <c r="K6" s="22">
        <v>47520</v>
      </c>
      <c r="L6" s="22"/>
      <c r="M6" s="22">
        <v>47520</v>
      </c>
      <c r="N6" s="23">
        <f>G6+I6</f>
        <v>95040</v>
      </c>
    </row>
    <row r="7" spans="1:14" x14ac:dyDescent="0.25">
      <c r="A7" s="24"/>
      <c r="B7" s="18" t="s">
        <v>470</v>
      </c>
      <c r="C7" s="19" t="s">
        <v>38</v>
      </c>
      <c r="D7" s="20"/>
      <c r="E7" s="20"/>
      <c r="F7" s="21">
        <v>51899</v>
      </c>
      <c r="G7" s="22"/>
      <c r="H7" s="22" t="s">
        <v>473</v>
      </c>
      <c r="I7" s="22">
        <v>278996.40000000002</v>
      </c>
      <c r="J7" s="22">
        <v>92998.8</v>
      </c>
      <c r="K7" s="22">
        <v>185997.6</v>
      </c>
      <c r="L7" s="22"/>
      <c r="M7" s="22"/>
      <c r="N7" s="23">
        <f t="shared" ref="N7:N28" si="0">G7+I7</f>
        <v>278996.40000000002</v>
      </c>
    </row>
    <row r="8" spans="1:14" x14ac:dyDescent="0.25">
      <c r="A8" s="26"/>
      <c r="B8" s="18" t="s">
        <v>470</v>
      </c>
      <c r="C8" s="19" t="s">
        <v>38</v>
      </c>
      <c r="D8" s="20"/>
      <c r="E8" s="20"/>
      <c r="F8" s="25">
        <v>51900</v>
      </c>
      <c r="G8" s="22"/>
      <c r="H8" s="22" t="s">
        <v>474</v>
      </c>
      <c r="I8" s="22">
        <v>29700</v>
      </c>
      <c r="J8" s="22"/>
      <c r="K8" s="22">
        <v>29700</v>
      </c>
      <c r="L8" s="22"/>
      <c r="M8" s="22"/>
      <c r="N8" s="23">
        <f t="shared" si="0"/>
        <v>29700</v>
      </c>
    </row>
    <row r="9" spans="1:14" x14ac:dyDescent="0.25">
      <c r="A9" s="26"/>
      <c r="B9" s="18" t="s">
        <v>471</v>
      </c>
      <c r="C9" s="67" t="s">
        <v>38</v>
      </c>
      <c r="D9" s="20"/>
      <c r="E9" s="20"/>
      <c r="F9" s="25">
        <v>51901</v>
      </c>
      <c r="G9" s="22"/>
      <c r="H9" s="22" t="s">
        <v>475</v>
      </c>
      <c r="I9" s="22">
        <v>91800</v>
      </c>
      <c r="J9" s="22"/>
      <c r="K9" s="22">
        <v>91800</v>
      </c>
      <c r="L9" s="22"/>
      <c r="M9" s="22"/>
      <c r="N9" s="23">
        <f t="shared" si="0"/>
        <v>91800</v>
      </c>
    </row>
    <row r="10" spans="1:14" x14ac:dyDescent="0.25">
      <c r="A10" s="26"/>
      <c r="B10" s="18" t="s">
        <v>477</v>
      </c>
      <c r="C10" s="27" t="s">
        <v>38</v>
      </c>
      <c r="D10" s="20"/>
      <c r="E10" s="20"/>
      <c r="F10" s="25">
        <v>51902</v>
      </c>
      <c r="G10" s="22"/>
      <c r="H10" s="22" t="s">
        <v>478</v>
      </c>
      <c r="I10" s="22">
        <v>59400</v>
      </c>
      <c r="J10" s="22">
        <v>59400</v>
      </c>
      <c r="K10" s="22"/>
      <c r="L10" s="22"/>
      <c r="M10" s="22"/>
      <c r="N10" s="23">
        <f t="shared" si="0"/>
        <v>59400</v>
      </c>
    </row>
    <row r="11" spans="1:14" x14ac:dyDescent="0.25">
      <c r="A11" s="26"/>
      <c r="B11" s="18" t="s">
        <v>472</v>
      </c>
      <c r="C11" s="67" t="s">
        <v>38</v>
      </c>
      <c r="D11" s="20"/>
      <c r="E11" s="20"/>
      <c r="F11" s="25">
        <v>51903</v>
      </c>
      <c r="G11" s="22"/>
      <c r="H11" s="22" t="s">
        <v>476</v>
      </c>
      <c r="I11" s="22">
        <v>21060</v>
      </c>
      <c r="J11" s="22">
        <v>21060</v>
      </c>
      <c r="K11" s="22"/>
      <c r="L11" s="22"/>
      <c r="M11" s="22"/>
      <c r="N11" s="23">
        <f t="shared" si="0"/>
        <v>21060</v>
      </c>
    </row>
    <row r="12" spans="1:14" x14ac:dyDescent="0.25">
      <c r="A12" s="26"/>
      <c r="B12" s="18" t="s">
        <v>477</v>
      </c>
      <c r="C12" s="19" t="s">
        <v>38</v>
      </c>
      <c r="D12" s="20"/>
      <c r="E12" s="20"/>
      <c r="F12" s="21">
        <v>51904</v>
      </c>
      <c r="G12" s="22"/>
      <c r="H12" s="22" t="s">
        <v>479</v>
      </c>
      <c r="I12" s="22">
        <v>59400</v>
      </c>
      <c r="J12" s="22">
        <v>59400</v>
      </c>
      <c r="K12" s="22"/>
      <c r="L12" s="22"/>
      <c r="M12" s="22"/>
      <c r="N12" s="23">
        <f t="shared" si="0"/>
        <v>59400</v>
      </c>
    </row>
    <row r="13" spans="1:14" x14ac:dyDescent="0.25">
      <c r="A13" s="26"/>
      <c r="B13" s="18" t="s">
        <v>480</v>
      </c>
      <c r="C13" s="19" t="s">
        <v>38</v>
      </c>
      <c r="D13" s="20"/>
      <c r="E13" s="20"/>
      <c r="F13" s="25">
        <v>51905</v>
      </c>
      <c r="G13" s="22"/>
      <c r="H13" s="22" t="s">
        <v>481</v>
      </c>
      <c r="I13" s="22">
        <v>37800</v>
      </c>
      <c r="J13" s="22"/>
      <c r="K13" s="22">
        <v>37800</v>
      </c>
      <c r="L13" s="22"/>
      <c r="M13" s="22"/>
      <c r="N13" s="23">
        <f>G13+I13</f>
        <v>37800</v>
      </c>
    </row>
    <row r="14" spans="1:14" x14ac:dyDescent="0.25">
      <c r="A14" s="26"/>
      <c r="B14" s="18" t="s">
        <v>483</v>
      </c>
      <c r="C14" s="67" t="s">
        <v>38</v>
      </c>
      <c r="D14" s="20"/>
      <c r="E14" s="20"/>
      <c r="F14" s="25">
        <v>51907</v>
      </c>
      <c r="G14" s="22"/>
      <c r="H14" s="22" t="s">
        <v>484</v>
      </c>
      <c r="I14" s="22">
        <v>54000</v>
      </c>
      <c r="J14" s="22"/>
      <c r="K14" s="22">
        <v>54000</v>
      </c>
      <c r="L14" s="22"/>
      <c r="M14" s="22"/>
      <c r="N14" s="23">
        <f>G14+I14</f>
        <v>54000</v>
      </c>
    </row>
    <row r="15" spans="1:14" x14ac:dyDescent="0.25">
      <c r="A15" s="26"/>
      <c r="B15" s="29" t="s">
        <v>485</v>
      </c>
      <c r="C15" s="19" t="s">
        <v>38</v>
      </c>
      <c r="D15" s="20"/>
      <c r="E15" s="20"/>
      <c r="F15" s="30">
        <v>51908</v>
      </c>
      <c r="G15" s="22"/>
      <c r="H15" s="22" t="s">
        <v>486</v>
      </c>
      <c r="I15" s="22">
        <v>56700</v>
      </c>
      <c r="J15" s="28">
        <v>56700</v>
      </c>
      <c r="K15" s="22"/>
      <c r="L15" s="22"/>
      <c r="M15" s="22"/>
      <c r="N15" s="23">
        <f t="shared" si="0"/>
        <v>56700</v>
      </c>
    </row>
    <row r="16" spans="1:14" x14ac:dyDescent="0.25">
      <c r="A16" s="26"/>
      <c r="B16" s="18" t="s">
        <v>487</v>
      </c>
      <c r="C16" s="19" t="s">
        <v>38</v>
      </c>
      <c r="D16" s="20">
        <v>41999</v>
      </c>
      <c r="E16" s="20">
        <v>42000</v>
      </c>
      <c r="F16" s="33">
        <v>51909</v>
      </c>
      <c r="G16" s="22">
        <v>63720</v>
      </c>
      <c r="H16" s="22"/>
      <c r="I16" s="22"/>
      <c r="J16" s="22"/>
      <c r="K16" s="22">
        <v>63720</v>
      </c>
      <c r="L16" s="22"/>
      <c r="M16" s="22"/>
      <c r="N16" s="23">
        <f>G16+I16</f>
        <v>63720</v>
      </c>
    </row>
    <row r="17" spans="1:14" x14ac:dyDescent="0.25">
      <c r="A17" s="26"/>
      <c r="B17" s="31" t="s">
        <v>488</v>
      </c>
      <c r="C17" s="19" t="s">
        <v>38</v>
      </c>
      <c r="D17" s="20"/>
      <c r="E17" s="20"/>
      <c r="F17" s="33">
        <v>51910</v>
      </c>
      <c r="G17" s="22"/>
      <c r="H17" s="22" t="s">
        <v>489</v>
      </c>
      <c r="I17" s="22">
        <v>199800</v>
      </c>
      <c r="J17" s="22"/>
      <c r="K17" s="22">
        <v>199800</v>
      </c>
      <c r="L17" s="22"/>
      <c r="M17" s="22"/>
      <c r="N17" s="23">
        <f t="shared" si="0"/>
        <v>199800</v>
      </c>
    </row>
    <row r="18" spans="1:14" x14ac:dyDescent="0.25">
      <c r="A18" s="26"/>
      <c r="B18" s="18" t="s">
        <v>250</v>
      </c>
      <c r="C18" s="19" t="s">
        <v>385</v>
      </c>
      <c r="D18" s="20">
        <v>41999</v>
      </c>
      <c r="E18" s="20">
        <v>42000</v>
      </c>
      <c r="F18" s="33">
        <v>51911</v>
      </c>
      <c r="G18" s="22">
        <v>22000</v>
      </c>
      <c r="H18" s="22"/>
      <c r="I18" s="22"/>
      <c r="J18" s="22">
        <v>22000</v>
      </c>
      <c r="K18" s="22"/>
      <c r="L18" s="22"/>
      <c r="M18" s="22"/>
      <c r="N18" s="23">
        <f t="shared" si="0"/>
        <v>22000</v>
      </c>
    </row>
    <row r="19" spans="1:14" x14ac:dyDescent="0.25">
      <c r="A19" s="35"/>
      <c r="B19" s="18" t="s">
        <v>490</v>
      </c>
      <c r="C19" s="19" t="s">
        <v>38</v>
      </c>
      <c r="D19" s="20">
        <v>41999</v>
      </c>
      <c r="E19" s="20">
        <v>42001</v>
      </c>
      <c r="F19" s="33">
        <v>51912</v>
      </c>
      <c r="G19" s="22">
        <v>95040</v>
      </c>
      <c r="H19" s="22"/>
      <c r="I19" s="22"/>
      <c r="J19" s="22"/>
      <c r="K19" s="22">
        <v>95040</v>
      </c>
      <c r="L19" s="22"/>
      <c r="M19" s="22"/>
      <c r="N19" s="23">
        <f t="shared" si="0"/>
        <v>95040</v>
      </c>
    </row>
    <row r="20" spans="1:14" x14ac:dyDescent="0.25">
      <c r="A20" s="35"/>
      <c r="B20" s="18" t="s">
        <v>491</v>
      </c>
      <c r="C20" s="19" t="s">
        <v>38</v>
      </c>
      <c r="D20" s="20">
        <v>41999</v>
      </c>
      <c r="E20" s="20">
        <v>42000</v>
      </c>
      <c r="F20" s="33">
        <v>51913</v>
      </c>
      <c r="G20" s="22">
        <v>35640</v>
      </c>
      <c r="H20" s="22"/>
      <c r="I20" s="22"/>
      <c r="J20" s="22">
        <v>35640</v>
      </c>
      <c r="K20" s="22"/>
      <c r="L20" s="22"/>
      <c r="M20" s="22"/>
      <c r="N20" s="23">
        <f>G20+I20</f>
        <v>35640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1200096.3999999999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311440</v>
      </c>
      <c r="H30" s="42"/>
      <c r="I30" s="23">
        <f>SUM(I6:I29)</f>
        <v>888656.4</v>
      </c>
      <c r="J30" s="23">
        <f>SUM(J6:J29)</f>
        <v>347198.8</v>
      </c>
      <c r="K30" s="23">
        <f>SUM(K6:K29)</f>
        <v>805377.6</v>
      </c>
      <c r="L30" s="23">
        <f>SUM(L6:L29)</f>
        <v>0</v>
      </c>
      <c r="M30" s="23">
        <f>SUM(M6:M29)</f>
        <v>47520</v>
      </c>
      <c r="N30" s="23">
        <f t="shared" ref="N30" si="1">G30+I30</f>
        <v>1200096.3999999999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482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640</v>
      </c>
      <c r="D34" s="1"/>
      <c r="E34" s="1"/>
      <c r="F34" s="107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345600</v>
      </c>
      <c r="D35" s="1"/>
      <c r="E35" s="1"/>
      <c r="F35" s="107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1598.8</v>
      </c>
      <c r="D36" s="1"/>
      <c r="E36" s="1"/>
      <c r="F36" s="107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347198.8</v>
      </c>
      <c r="D37" s="1"/>
      <c r="E37" s="1"/>
      <c r="F37" s="107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sortState ref="B6:M20">
    <sortCondition ref="F6:F20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4" sqref="D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7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496</v>
      </c>
      <c r="E3" s="130"/>
      <c r="F3" s="130"/>
      <c r="G3" s="119"/>
      <c r="H3" s="5"/>
      <c r="I3" s="1"/>
      <c r="J3" s="11"/>
      <c r="K3" s="12" t="s">
        <v>4</v>
      </c>
      <c r="L3" s="13">
        <v>41999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462</v>
      </c>
      <c r="C6" s="27" t="s">
        <v>31</v>
      </c>
      <c r="D6" s="20">
        <v>41996</v>
      </c>
      <c r="E6" s="20">
        <v>41999</v>
      </c>
      <c r="F6" s="25">
        <v>51891</v>
      </c>
      <c r="G6" s="22">
        <v>74050.2</v>
      </c>
      <c r="H6" s="22"/>
      <c r="I6" s="22"/>
      <c r="J6" s="22"/>
      <c r="K6" s="22">
        <v>74050.2</v>
      </c>
      <c r="L6" s="22"/>
      <c r="M6" s="22"/>
      <c r="N6" s="23">
        <f>G6+I6</f>
        <v>74050.2</v>
      </c>
    </row>
    <row r="7" spans="1:14" x14ac:dyDescent="0.25">
      <c r="A7" s="24"/>
      <c r="B7" s="18" t="s">
        <v>463</v>
      </c>
      <c r="C7" s="19" t="s">
        <v>31</v>
      </c>
      <c r="D7" s="20">
        <v>41998</v>
      </c>
      <c r="E7" s="20">
        <v>41999</v>
      </c>
      <c r="F7" s="21">
        <v>51892</v>
      </c>
      <c r="G7" s="22">
        <v>32913</v>
      </c>
      <c r="H7" s="22"/>
      <c r="I7" s="22"/>
      <c r="J7" s="22"/>
      <c r="K7" s="22">
        <v>32913</v>
      </c>
      <c r="L7" s="22"/>
      <c r="M7" s="22"/>
      <c r="N7" s="23">
        <f t="shared" ref="N7:N28" si="0">G7+I7</f>
        <v>32913</v>
      </c>
    </row>
    <row r="8" spans="1:14" x14ac:dyDescent="0.25">
      <c r="A8" s="26"/>
      <c r="B8" s="18" t="s">
        <v>464</v>
      </c>
      <c r="C8" s="19" t="s">
        <v>465</v>
      </c>
      <c r="D8" s="20">
        <v>41997</v>
      </c>
      <c r="E8" s="20">
        <v>41999</v>
      </c>
      <c r="F8" s="25">
        <v>51893</v>
      </c>
      <c r="G8" s="22">
        <v>130680</v>
      </c>
      <c r="H8" s="22"/>
      <c r="I8" s="22"/>
      <c r="J8" s="22"/>
      <c r="K8" s="22"/>
      <c r="L8" s="22"/>
      <c r="M8" s="22">
        <v>130680</v>
      </c>
      <c r="N8" s="23">
        <f t="shared" si="0"/>
        <v>130680</v>
      </c>
    </row>
    <row r="9" spans="1:14" x14ac:dyDescent="0.25">
      <c r="A9" s="26"/>
      <c r="B9" s="18" t="s">
        <v>466</v>
      </c>
      <c r="C9" s="67" t="s">
        <v>296</v>
      </c>
      <c r="D9" s="20">
        <v>41997</v>
      </c>
      <c r="E9" s="20">
        <v>41999</v>
      </c>
      <c r="F9" s="25">
        <v>51894</v>
      </c>
      <c r="G9" s="22">
        <v>133056</v>
      </c>
      <c r="H9" s="22"/>
      <c r="I9" s="22"/>
      <c r="J9" s="22"/>
      <c r="K9" s="22"/>
      <c r="L9" s="22"/>
      <c r="M9" s="22">
        <v>133056</v>
      </c>
      <c r="N9" s="23">
        <f t="shared" si="0"/>
        <v>133056</v>
      </c>
    </row>
    <row r="10" spans="1:14" x14ac:dyDescent="0.25">
      <c r="A10" s="26"/>
      <c r="B10" s="18" t="s">
        <v>467</v>
      </c>
      <c r="C10" s="67" t="s">
        <v>31</v>
      </c>
      <c r="D10" s="20">
        <v>41993</v>
      </c>
      <c r="E10" s="20">
        <v>41999</v>
      </c>
      <c r="F10" s="25">
        <v>51895</v>
      </c>
      <c r="G10" s="22">
        <v>197704.8</v>
      </c>
      <c r="H10" s="22"/>
      <c r="I10" s="22"/>
      <c r="J10" s="22"/>
      <c r="K10" s="22">
        <v>197704.8</v>
      </c>
      <c r="L10" s="22"/>
      <c r="M10" s="22"/>
      <c r="N10" s="23">
        <f t="shared" si="0"/>
        <v>197704.8</v>
      </c>
    </row>
    <row r="11" spans="1:14" x14ac:dyDescent="0.25">
      <c r="A11" s="26"/>
      <c r="B11" s="18" t="s">
        <v>468</v>
      </c>
      <c r="C11" s="27" t="s">
        <v>31</v>
      </c>
      <c r="D11" s="20">
        <v>41998</v>
      </c>
      <c r="E11" s="20">
        <v>41999</v>
      </c>
      <c r="F11" s="25">
        <v>51896</v>
      </c>
      <c r="G11" s="22">
        <v>32913</v>
      </c>
      <c r="H11" s="22"/>
      <c r="I11" s="22"/>
      <c r="J11" s="22"/>
      <c r="K11" s="22">
        <v>32913</v>
      </c>
      <c r="L11" s="22"/>
      <c r="M11" s="22"/>
      <c r="N11" s="23">
        <f t="shared" si="0"/>
        <v>32913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601317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601317</v>
      </c>
      <c r="H30" s="42"/>
      <c r="I30" s="23">
        <f>SUM(I6:I29)</f>
        <v>0</v>
      </c>
      <c r="J30" s="23">
        <f>SUM(J6:J29)</f>
        <v>0</v>
      </c>
      <c r="K30" s="23">
        <f>SUM(K6:K29)</f>
        <v>337581</v>
      </c>
      <c r="L30" s="23">
        <f>SUM(L6:L29)</f>
        <v>0</v>
      </c>
      <c r="M30" s="23">
        <f>SUM(M6:M29)</f>
        <v>263736</v>
      </c>
      <c r="N30" s="23">
        <f t="shared" ref="N30" si="1">G30+I30</f>
        <v>601317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7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107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0</v>
      </c>
      <c r="D36" s="1"/>
      <c r="E36" s="1"/>
      <c r="F36" s="107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107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22" workbookViewId="0">
      <selection activeCell="C36" sqref="C3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6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46</v>
      </c>
      <c r="E3" s="130"/>
      <c r="F3" s="130"/>
      <c r="G3" s="119"/>
      <c r="H3" s="5"/>
      <c r="I3" s="1"/>
      <c r="J3" s="11"/>
      <c r="K3" s="12" t="s">
        <v>4</v>
      </c>
      <c r="L3" s="13">
        <v>41998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456</v>
      </c>
      <c r="C6" s="27" t="s">
        <v>35</v>
      </c>
      <c r="D6" s="20">
        <v>41998</v>
      </c>
      <c r="E6" s="20">
        <v>41999</v>
      </c>
      <c r="F6" s="25">
        <v>51886</v>
      </c>
      <c r="G6" s="22">
        <v>87480</v>
      </c>
      <c r="H6" s="22"/>
      <c r="I6" s="22"/>
      <c r="J6" s="22">
        <v>43740</v>
      </c>
      <c r="K6" s="22"/>
      <c r="L6" s="22"/>
      <c r="M6" s="22">
        <v>43740</v>
      </c>
      <c r="N6" s="23">
        <f>G6+I6</f>
        <v>87480</v>
      </c>
    </row>
    <row r="7" spans="1:14" x14ac:dyDescent="0.25">
      <c r="A7" s="24"/>
      <c r="B7" s="18" t="s">
        <v>457</v>
      </c>
      <c r="C7" s="19" t="s">
        <v>460</v>
      </c>
      <c r="D7" s="20">
        <v>41998</v>
      </c>
      <c r="E7" s="20">
        <v>41999</v>
      </c>
      <c r="F7" s="21">
        <v>51887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6"/>
      <c r="B8" s="18" t="s">
        <v>458</v>
      </c>
      <c r="C8" s="19" t="s">
        <v>76</v>
      </c>
      <c r="D8" s="20">
        <v>41998</v>
      </c>
      <c r="E8" s="20">
        <v>41999</v>
      </c>
      <c r="F8" s="25">
        <v>51888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6"/>
      <c r="B9" s="18" t="s">
        <v>459</v>
      </c>
      <c r="C9" s="67" t="s">
        <v>38</v>
      </c>
      <c r="D9" s="20">
        <v>41998</v>
      </c>
      <c r="E9" s="20">
        <v>41999</v>
      </c>
      <c r="F9" s="25">
        <v>51889</v>
      </c>
      <c r="G9" s="22">
        <v>38070</v>
      </c>
      <c r="H9" s="22"/>
      <c r="I9" s="22"/>
      <c r="J9" s="22">
        <v>38070</v>
      </c>
      <c r="K9" s="22"/>
      <c r="L9" s="22"/>
      <c r="M9" s="22"/>
      <c r="N9" s="23">
        <f t="shared" si="0"/>
        <v>38070</v>
      </c>
    </row>
    <row r="10" spans="1:14" x14ac:dyDescent="0.25">
      <c r="A10" s="26"/>
      <c r="B10" s="18" t="s">
        <v>461</v>
      </c>
      <c r="C10" s="67" t="s">
        <v>38</v>
      </c>
      <c r="D10" s="20">
        <v>41998</v>
      </c>
      <c r="E10" s="20">
        <v>41999</v>
      </c>
      <c r="F10" s="25">
        <v>51890</v>
      </c>
      <c r="G10" s="22">
        <v>47520</v>
      </c>
      <c r="H10" s="22"/>
      <c r="I10" s="22"/>
      <c r="J10" s="22">
        <v>47520</v>
      </c>
      <c r="K10" s="22"/>
      <c r="L10" s="22"/>
      <c r="M10" s="22"/>
      <c r="N10" s="23">
        <f t="shared" si="0"/>
        <v>47520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211070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211070</v>
      </c>
      <c r="H30" s="42"/>
      <c r="I30" s="23">
        <f>SUM(I6:I29)</f>
        <v>0</v>
      </c>
      <c r="J30" s="23">
        <f>SUM(J6:J29)</f>
        <v>148330</v>
      </c>
      <c r="K30" s="23">
        <f>SUM(K6:K29)</f>
        <v>19000</v>
      </c>
      <c r="L30" s="23">
        <f>SUM(L6:L29)</f>
        <v>0</v>
      </c>
      <c r="M30" s="23">
        <f>SUM(M6:M29)</f>
        <v>43740</v>
      </c>
      <c r="N30" s="23">
        <f t="shared" ref="N30" si="1">G30+I30</f>
        <v>211070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260</v>
      </c>
      <c r="D34" s="1"/>
      <c r="E34" s="1"/>
      <c r="F34" s="106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140400</v>
      </c>
      <c r="D35" s="1"/>
      <c r="E35" s="1"/>
      <c r="F35" s="106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7930</v>
      </c>
      <c r="D36" s="1"/>
      <c r="E36" s="1"/>
      <c r="F36" s="106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148330</v>
      </c>
      <c r="D37" s="1"/>
      <c r="E37" s="1"/>
      <c r="F37" s="106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5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28</v>
      </c>
      <c r="E3" s="130"/>
      <c r="F3" s="130"/>
      <c r="G3" s="119"/>
      <c r="H3" s="5"/>
      <c r="I3" s="1"/>
      <c r="J3" s="11"/>
      <c r="K3" s="12" t="s">
        <v>4</v>
      </c>
      <c r="L3" s="13">
        <v>41998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442</v>
      </c>
      <c r="C6" s="27" t="s">
        <v>443</v>
      </c>
      <c r="D6" s="20">
        <v>41996</v>
      </c>
      <c r="E6" s="20">
        <v>41998</v>
      </c>
      <c r="F6" s="25">
        <v>51875</v>
      </c>
      <c r="G6" s="22">
        <v>46872</v>
      </c>
      <c r="H6" s="22"/>
      <c r="I6" s="22"/>
      <c r="J6" s="22"/>
      <c r="K6" s="22"/>
      <c r="L6" s="22"/>
      <c r="M6" s="22">
        <v>46872</v>
      </c>
      <c r="N6" s="23">
        <f>G6+I6</f>
        <v>46872</v>
      </c>
    </row>
    <row r="7" spans="1:14" x14ac:dyDescent="0.25">
      <c r="A7" s="24"/>
      <c r="B7" s="18" t="s">
        <v>445</v>
      </c>
      <c r="C7" s="19" t="s">
        <v>444</v>
      </c>
      <c r="D7" s="20">
        <v>41997</v>
      </c>
      <c r="E7" s="20">
        <v>41998</v>
      </c>
      <c r="F7" s="21">
        <v>51876</v>
      </c>
      <c r="G7" s="22">
        <v>317520</v>
      </c>
      <c r="H7" s="22"/>
      <c r="I7" s="22"/>
      <c r="J7" s="22"/>
      <c r="K7" s="22"/>
      <c r="L7" s="22"/>
      <c r="M7" s="22">
        <v>317520</v>
      </c>
      <c r="N7" s="23">
        <f t="shared" ref="N7:N28" si="0">G7+I7</f>
        <v>317520</v>
      </c>
    </row>
    <row r="8" spans="1:14" x14ac:dyDescent="0.25">
      <c r="A8" s="26"/>
      <c r="B8" s="18" t="s">
        <v>446</v>
      </c>
      <c r="C8" s="19" t="s">
        <v>213</v>
      </c>
      <c r="D8" s="20">
        <v>41996</v>
      </c>
      <c r="E8" s="20">
        <v>41998</v>
      </c>
      <c r="F8" s="25">
        <v>51877</v>
      </c>
      <c r="G8" s="22">
        <v>144396</v>
      </c>
      <c r="H8" s="22"/>
      <c r="I8" s="22"/>
      <c r="J8" s="22"/>
      <c r="K8" s="22"/>
      <c r="L8" s="22"/>
      <c r="M8" s="22">
        <v>144396</v>
      </c>
      <c r="N8" s="23">
        <f t="shared" si="0"/>
        <v>144396</v>
      </c>
    </row>
    <row r="9" spans="1:14" x14ac:dyDescent="0.25">
      <c r="A9" s="26"/>
      <c r="B9" s="18" t="s">
        <v>448</v>
      </c>
      <c r="C9" s="67" t="s">
        <v>447</v>
      </c>
      <c r="D9" s="20">
        <v>41997</v>
      </c>
      <c r="E9" s="20">
        <v>41998</v>
      </c>
      <c r="F9" s="25">
        <v>51878</v>
      </c>
      <c r="G9" s="22">
        <v>32940</v>
      </c>
      <c r="H9" s="22"/>
      <c r="I9" s="22"/>
      <c r="J9" s="22"/>
      <c r="K9" s="22"/>
      <c r="L9" s="22"/>
      <c r="M9" s="22">
        <v>32940</v>
      </c>
      <c r="N9" s="23">
        <f t="shared" si="0"/>
        <v>32940</v>
      </c>
    </row>
    <row r="10" spans="1:14" x14ac:dyDescent="0.25">
      <c r="A10" s="26"/>
      <c r="B10" s="18" t="s">
        <v>449</v>
      </c>
      <c r="C10" s="67" t="s">
        <v>38</v>
      </c>
      <c r="D10" s="20">
        <v>41998</v>
      </c>
      <c r="E10" s="20">
        <v>41999</v>
      </c>
      <c r="F10" s="25">
        <v>51879</v>
      </c>
      <c r="G10" s="22">
        <v>55620</v>
      </c>
      <c r="H10" s="22"/>
      <c r="I10" s="22"/>
      <c r="J10" s="22"/>
      <c r="K10" s="22">
        <v>55620</v>
      </c>
      <c r="L10" s="22"/>
      <c r="M10" s="22"/>
      <c r="N10" s="23">
        <f t="shared" si="0"/>
        <v>55620</v>
      </c>
    </row>
    <row r="11" spans="1:14" x14ac:dyDescent="0.25">
      <c r="A11" s="26"/>
      <c r="B11" s="18" t="s">
        <v>450</v>
      </c>
      <c r="C11" s="27" t="s">
        <v>80</v>
      </c>
      <c r="D11" s="20">
        <v>41994</v>
      </c>
      <c r="E11" s="20">
        <v>41996</v>
      </c>
      <c r="F11" s="25">
        <v>51880</v>
      </c>
      <c r="G11" s="22">
        <v>66528</v>
      </c>
      <c r="H11" s="22"/>
      <c r="I11" s="22"/>
      <c r="J11" s="22"/>
      <c r="K11" s="22"/>
      <c r="L11" s="22"/>
      <c r="M11" s="22">
        <v>66528</v>
      </c>
      <c r="N11" s="23">
        <f t="shared" si="0"/>
        <v>66528</v>
      </c>
    </row>
    <row r="12" spans="1:14" x14ac:dyDescent="0.25">
      <c r="A12" s="26"/>
      <c r="B12" s="18" t="s">
        <v>451</v>
      </c>
      <c r="C12" s="19" t="s">
        <v>124</v>
      </c>
      <c r="D12" s="20">
        <v>41994</v>
      </c>
      <c r="E12" s="20">
        <v>41995</v>
      </c>
      <c r="F12" s="21">
        <v>51881</v>
      </c>
      <c r="G12" s="22">
        <v>27594</v>
      </c>
      <c r="H12" s="22"/>
      <c r="I12" s="22"/>
      <c r="J12" s="22"/>
      <c r="K12" s="22"/>
      <c r="L12" s="22">
        <v>27594</v>
      </c>
      <c r="M12" s="22"/>
      <c r="N12" s="23">
        <f t="shared" si="0"/>
        <v>27594</v>
      </c>
    </row>
    <row r="13" spans="1:14" x14ac:dyDescent="0.25">
      <c r="A13" s="26"/>
      <c r="B13" s="18" t="s">
        <v>452</v>
      </c>
      <c r="C13" s="19" t="s">
        <v>115</v>
      </c>
      <c r="D13" s="20">
        <v>41996</v>
      </c>
      <c r="E13" s="20">
        <v>41998</v>
      </c>
      <c r="F13" s="25">
        <v>51882</v>
      </c>
      <c r="G13" s="22">
        <v>61668</v>
      </c>
      <c r="H13" s="22"/>
      <c r="I13" s="22"/>
      <c r="J13" s="22"/>
      <c r="K13" s="22"/>
      <c r="L13" s="22">
        <v>61668</v>
      </c>
      <c r="M13" s="22"/>
      <c r="N13" s="23">
        <f>G13+I13</f>
        <v>61668</v>
      </c>
    </row>
    <row r="14" spans="1:14" x14ac:dyDescent="0.25">
      <c r="A14" s="26"/>
      <c r="B14" s="18" t="s">
        <v>453</v>
      </c>
      <c r="C14" s="67" t="s">
        <v>38</v>
      </c>
      <c r="D14" s="20"/>
      <c r="E14" s="20"/>
      <c r="F14" s="25">
        <v>51883</v>
      </c>
      <c r="G14" s="22"/>
      <c r="H14" s="22" t="s">
        <v>454</v>
      </c>
      <c r="I14" s="22">
        <v>72360</v>
      </c>
      <c r="J14" s="22"/>
      <c r="K14" s="22">
        <v>72360</v>
      </c>
      <c r="L14" s="22"/>
      <c r="M14" s="22"/>
      <c r="N14" s="23">
        <f>G14+I14</f>
        <v>72360</v>
      </c>
    </row>
    <row r="15" spans="1:14" x14ac:dyDescent="0.25">
      <c r="A15" s="26"/>
      <c r="B15" s="29" t="s">
        <v>449</v>
      </c>
      <c r="C15" s="19" t="s">
        <v>38</v>
      </c>
      <c r="D15" s="20">
        <v>41999</v>
      </c>
      <c r="E15" s="20">
        <v>42001</v>
      </c>
      <c r="F15" s="30">
        <v>51884</v>
      </c>
      <c r="G15" s="22">
        <v>111240</v>
      </c>
      <c r="H15" s="22"/>
      <c r="I15" s="22"/>
      <c r="J15" s="28"/>
      <c r="K15" s="22">
        <v>111240</v>
      </c>
      <c r="L15" s="22"/>
      <c r="M15" s="22"/>
      <c r="N15" s="23">
        <f t="shared" si="0"/>
        <v>111240</v>
      </c>
    </row>
    <row r="16" spans="1:14" x14ac:dyDescent="0.25">
      <c r="A16" s="26"/>
      <c r="B16" s="18" t="s">
        <v>455</v>
      </c>
      <c r="C16" s="19" t="s">
        <v>352</v>
      </c>
      <c r="D16" s="20">
        <v>41998</v>
      </c>
      <c r="E16" s="20">
        <v>41999</v>
      </c>
      <c r="F16" s="33">
        <v>51885</v>
      </c>
      <c r="G16" s="22">
        <v>22000</v>
      </c>
      <c r="H16" s="22"/>
      <c r="I16" s="22"/>
      <c r="J16" s="22"/>
      <c r="K16" s="22">
        <v>22000</v>
      </c>
      <c r="L16" s="22"/>
      <c r="M16" s="22"/>
      <c r="N16" s="23">
        <f>G16+I16</f>
        <v>22000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958738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886378</v>
      </c>
      <c r="H30" s="42"/>
      <c r="I30" s="23">
        <f>SUM(I6:I29)</f>
        <v>72360</v>
      </c>
      <c r="J30" s="23">
        <f>SUM(J6:J29)</f>
        <v>0</v>
      </c>
      <c r="K30" s="23">
        <f>SUM(K6:K29)</f>
        <v>261220</v>
      </c>
      <c r="L30" s="23">
        <f>SUM(L6:L29)</f>
        <v>89262</v>
      </c>
      <c r="M30" s="23">
        <f>SUM(M6:M29)</f>
        <v>608256</v>
      </c>
      <c r="N30" s="23">
        <f t="shared" ref="N30" si="1">G30+I30</f>
        <v>958738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5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5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0</v>
      </c>
      <c r="D36" s="1"/>
      <c r="E36" s="1"/>
      <c r="F36" s="105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105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40" sqref="A40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4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435</v>
      </c>
      <c r="E3" s="130"/>
      <c r="F3" s="130"/>
      <c r="G3" s="119"/>
      <c r="H3" s="5"/>
      <c r="I3" s="1"/>
      <c r="J3" s="11"/>
      <c r="K3" s="12" t="s">
        <v>4</v>
      </c>
      <c r="L3" s="13">
        <v>41997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436</v>
      </c>
      <c r="C6" s="27" t="s">
        <v>38</v>
      </c>
      <c r="D6" s="20">
        <v>41997</v>
      </c>
      <c r="E6" s="20">
        <v>41998</v>
      </c>
      <c r="F6" s="25">
        <v>51868</v>
      </c>
      <c r="G6" s="22">
        <v>37800</v>
      </c>
      <c r="H6" s="22"/>
      <c r="I6" s="22"/>
      <c r="J6" s="22">
        <v>37800</v>
      </c>
      <c r="K6" s="22"/>
      <c r="L6" s="22"/>
      <c r="M6" s="22"/>
      <c r="N6" s="23">
        <f>G6+I6</f>
        <v>37800</v>
      </c>
    </row>
    <row r="7" spans="1:14" x14ac:dyDescent="0.25">
      <c r="A7" s="24"/>
      <c r="B7" s="18" t="s">
        <v>437</v>
      </c>
      <c r="C7" s="19" t="s">
        <v>82</v>
      </c>
      <c r="D7" s="20">
        <v>41986</v>
      </c>
      <c r="E7" s="20">
        <v>41989</v>
      </c>
      <c r="F7" s="21">
        <v>51869</v>
      </c>
      <c r="G7" s="22">
        <v>60102</v>
      </c>
      <c r="H7" s="22"/>
      <c r="I7" s="22"/>
      <c r="J7" s="22"/>
      <c r="K7" s="22"/>
      <c r="L7" s="22"/>
      <c r="M7" s="22">
        <v>60102</v>
      </c>
      <c r="N7" s="23">
        <f t="shared" ref="N7:N28" si="0">G7+I7</f>
        <v>60102</v>
      </c>
    </row>
    <row r="8" spans="1:14" x14ac:dyDescent="0.25">
      <c r="A8" s="26"/>
      <c r="B8" s="18" t="s">
        <v>438</v>
      </c>
      <c r="C8" s="19" t="s">
        <v>31</v>
      </c>
      <c r="D8" s="20">
        <v>41992</v>
      </c>
      <c r="E8" s="20">
        <v>41994</v>
      </c>
      <c r="F8" s="25">
        <v>51870</v>
      </c>
      <c r="G8" s="22">
        <v>73720.800000000003</v>
      </c>
      <c r="H8" s="22"/>
      <c r="I8" s="22"/>
      <c r="J8" s="22"/>
      <c r="K8" s="22">
        <v>73720.800000000003</v>
      </c>
      <c r="L8" s="22"/>
      <c r="M8" s="22"/>
      <c r="N8" s="23">
        <f t="shared" si="0"/>
        <v>73720.800000000003</v>
      </c>
    </row>
    <row r="9" spans="1:14" x14ac:dyDescent="0.25">
      <c r="A9" s="26"/>
      <c r="B9" s="18" t="s">
        <v>439</v>
      </c>
      <c r="C9" s="67" t="s">
        <v>38</v>
      </c>
      <c r="D9" s="20">
        <v>41997</v>
      </c>
      <c r="E9" s="20">
        <v>41999</v>
      </c>
      <c r="F9" s="25">
        <v>51871</v>
      </c>
      <c r="G9" s="22">
        <v>66960</v>
      </c>
      <c r="H9" s="22"/>
      <c r="I9" s="22"/>
      <c r="J9" s="22"/>
      <c r="K9" s="22">
        <v>66960</v>
      </c>
      <c r="L9" s="22"/>
      <c r="M9" s="22"/>
      <c r="N9" s="23">
        <f t="shared" si="0"/>
        <v>66960</v>
      </c>
    </row>
    <row r="10" spans="1:14" x14ac:dyDescent="0.25">
      <c r="A10" s="26"/>
      <c r="B10" s="18" t="s">
        <v>440</v>
      </c>
      <c r="C10" s="67" t="s">
        <v>31</v>
      </c>
      <c r="D10" s="20">
        <v>41995</v>
      </c>
      <c r="E10" s="20">
        <v>41996</v>
      </c>
      <c r="F10" s="25">
        <v>51872</v>
      </c>
      <c r="G10" s="22">
        <v>32913</v>
      </c>
      <c r="H10" s="22"/>
      <c r="I10" s="22"/>
      <c r="J10" s="22"/>
      <c r="K10" s="22">
        <v>32913</v>
      </c>
      <c r="L10" s="22"/>
      <c r="M10" s="22"/>
      <c r="N10" s="23">
        <f t="shared" si="0"/>
        <v>32913</v>
      </c>
    </row>
    <row r="11" spans="1:14" x14ac:dyDescent="0.25">
      <c r="A11" s="26"/>
      <c r="B11" s="18" t="s">
        <v>407</v>
      </c>
      <c r="C11" s="27" t="s">
        <v>95</v>
      </c>
      <c r="D11" s="20">
        <v>41995</v>
      </c>
      <c r="E11" s="20">
        <v>41996</v>
      </c>
      <c r="F11" s="25">
        <v>51873</v>
      </c>
      <c r="G11" s="22">
        <v>32950.800000000003</v>
      </c>
      <c r="H11" s="22"/>
      <c r="I11" s="22"/>
      <c r="J11" s="22"/>
      <c r="K11" s="22">
        <v>32950.800000000003</v>
      </c>
      <c r="L11" s="22"/>
      <c r="M11" s="22"/>
      <c r="N11" s="23">
        <f t="shared" si="0"/>
        <v>32950.800000000003</v>
      </c>
    </row>
    <row r="12" spans="1:14" x14ac:dyDescent="0.25">
      <c r="A12" s="26"/>
      <c r="B12" s="18" t="s">
        <v>441</v>
      </c>
      <c r="C12" s="19" t="s">
        <v>38</v>
      </c>
      <c r="D12" s="20">
        <v>41997</v>
      </c>
      <c r="E12" s="20">
        <v>41999</v>
      </c>
      <c r="F12" s="21">
        <v>51874</v>
      </c>
      <c r="G12" s="22">
        <v>158760</v>
      </c>
      <c r="H12" s="22"/>
      <c r="I12" s="22"/>
      <c r="J12" s="22"/>
      <c r="K12" s="22">
        <v>158760</v>
      </c>
      <c r="L12" s="22"/>
      <c r="M12" s="22"/>
      <c r="N12" s="23">
        <f t="shared" si="0"/>
        <v>158760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463206.6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463206.6</v>
      </c>
      <c r="H30" s="42"/>
      <c r="I30" s="23">
        <f>SUM(I6:I29)</f>
        <v>0</v>
      </c>
      <c r="J30" s="23">
        <f>SUM(J6:J29)</f>
        <v>37800</v>
      </c>
      <c r="K30" s="23">
        <f>SUM(K6:K29)</f>
        <v>365304.6</v>
      </c>
      <c r="L30" s="23">
        <f>SUM(L6:L29)</f>
        <v>0</v>
      </c>
      <c r="M30" s="23">
        <f>SUM(M6:M29)</f>
        <v>60102</v>
      </c>
      <c r="N30" s="23">
        <f t="shared" ref="N30" si="1">G30+I30</f>
        <v>463206.6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4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4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37800</v>
      </c>
      <c r="D36" s="1"/>
      <c r="E36" s="1"/>
      <c r="F36" s="104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37800</v>
      </c>
      <c r="D37" s="1"/>
      <c r="E37" s="1"/>
      <c r="F37" s="104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C14" sqref="C1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3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89</v>
      </c>
      <c r="E3" s="130"/>
      <c r="F3" s="130"/>
      <c r="G3" s="119"/>
      <c r="H3" s="5"/>
      <c r="I3" s="1"/>
      <c r="J3" s="11"/>
      <c r="K3" s="12" t="s">
        <v>4</v>
      </c>
      <c r="L3" s="13">
        <v>41997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134</v>
      </c>
      <c r="C6" s="27" t="s">
        <v>76</v>
      </c>
      <c r="D6" s="20">
        <v>41995</v>
      </c>
      <c r="E6" s="20">
        <v>41997</v>
      </c>
      <c r="F6" s="25">
        <v>51859</v>
      </c>
      <c r="G6" s="22">
        <v>38000</v>
      </c>
      <c r="H6" s="22"/>
      <c r="I6" s="22"/>
      <c r="J6" s="22">
        <v>38000</v>
      </c>
      <c r="K6" s="22"/>
      <c r="L6" s="22"/>
      <c r="M6" s="22"/>
      <c r="N6" s="23">
        <f>G6+I6</f>
        <v>38000</v>
      </c>
    </row>
    <row r="7" spans="1:14" x14ac:dyDescent="0.25">
      <c r="A7" s="24"/>
      <c r="B7" s="18" t="s">
        <v>425</v>
      </c>
      <c r="C7" s="19" t="s">
        <v>426</v>
      </c>
      <c r="D7" s="20">
        <v>41996</v>
      </c>
      <c r="E7" s="20">
        <v>41997</v>
      </c>
      <c r="F7" s="21">
        <v>51860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ref="N7:N28" si="0">G7+I7</f>
        <v>22000</v>
      </c>
    </row>
    <row r="8" spans="1:14" x14ac:dyDescent="0.25">
      <c r="A8" s="26"/>
      <c r="B8" s="18" t="s">
        <v>427</v>
      </c>
      <c r="C8" s="19" t="s">
        <v>428</v>
      </c>
      <c r="D8" s="20">
        <v>41995</v>
      </c>
      <c r="E8" s="20">
        <v>41997</v>
      </c>
      <c r="F8" s="25">
        <v>51861</v>
      </c>
      <c r="G8" s="22">
        <v>154710</v>
      </c>
      <c r="H8" s="22"/>
      <c r="I8" s="22"/>
      <c r="J8" s="22"/>
      <c r="K8" s="22"/>
      <c r="L8" s="22"/>
      <c r="M8" s="22">
        <v>154710</v>
      </c>
      <c r="N8" s="23">
        <f t="shared" si="0"/>
        <v>154710</v>
      </c>
    </row>
    <row r="9" spans="1:14" x14ac:dyDescent="0.25">
      <c r="A9" s="26"/>
      <c r="B9" s="18" t="s">
        <v>429</v>
      </c>
      <c r="C9" s="67" t="s">
        <v>31</v>
      </c>
      <c r="D9" s="20">
        <v>41996</v>
      </c>
      <c r="E9" s="20">
        <v>41997</v>
      </c>
      <c r="F9" s="25">
        <v>51862</v>
      </c>
      <c r="G9" s="22">
        <v>39085.199999999997</v>
      </c>
      <c r="H9" s="22"/>
      <c r="I9" s="22"/>
      <c r="J9" s="22"/>
      <c r="K9" s="22">
        <v>39085.199999999997</v>
      </c>
      <c r="L9" s="22"/>
      <c r="M9" s="22"/>
      <c r="N9" s="23">
        <f t="shared" si="0"/>
        <v>39085.199999999997</v>
      </c>
    </row>
    <row r="10" spans="1:14" x14ac:dyDescent="0.25">
      <c r="A10" s="26"/>
      <c r="B10" s="18" t="s">
        <v>410</v>
      </c>
      <c r="C10" s="67" t="s">
        <v>38</v>
      </c>
      <c r="D10" s="20"/>
      <c r="E10" s="20"/>
      <c r="F10" s="25">
        <v>51863</v>
      </c>
      <c r="G10" s="22"/>
      <c r="H10" s="22" t="s">
        <v>419</v>
      </c>
      <c r="I10" s="22">
        <v>59400</v>
      </c>
      <c r="J10" s="22">
        <v>59400</v>
      </c>
      <c r="K10" s="22"/>
      <c r="L10" s="22"/>
      <c r="M10" s="22"/>
      <c r="N10" s="23">
        <f t="shared" si="0"/>
        <v>59400</v>
      </c>
    </row>
    <row r="11" spans="1:14" x14ac:dyDescent="0.25">
      <c r="A11" s="26"/>
      <c r="B11" s="18" t="s">
        <v>431</v>
      </c>
      <c r="C11" s="27" t="s">
        <v>296</v>
      </c>
      <c r="D11" s="20">
        <v>41994</v>
      </c>
      <c r="E11" s="20">
        <v>41997</v>
      </c>
      <c r="F11" s="25">
        <v>51864</v>
      </c>
      <c r="G11" s="22">
        <v>99792</v>
      </c>
      <c r="H11" s="22"/>
      <c r="I11" s="22"/>
      <c r="J11" s="22"/>
      <c r="K11" s="22"/>
      <c r="L11" s="22"/>
      <c r="M11" s="22">
        <v>99792</v>
      </c>
      <c r="N11" s="23">
        <f t="shared" si="0"/>
        <v>99792</v>
      </c>
    </row>
    <row r="12" spans="1:14" x14ac:dyDescent="0.25">
      <c r="A12" s="26"/>
      <c r="B12" s="18" t="s">
        <v>432</v>
      </c>
      <c r="C12" s="19" t="s">
        <v>433</v>
      </c>
      <c r="D12" s="20">
        <v>41991</v>
      </c>
      <c r="E12" s="20">
        <v>41993</v>
      </c>
      <c r="F12" s="21">
        <v>51865</v>
      </c>
      <c r="G12" s="22">
        <v>66528</v>
      </c>
      <c r="H12" s="22"/>
      <c r="I12" s="22"/>
      <c r="J12" s="22"/>
      <c r="K12" s="22"/>
      <c r="L12" s="22"/>
      <c r="M12" s="22">
        <v>66528</v>
      </c>
      <c r="N12" s="23">
        <f t="shared" si="0"/>
        <v>66528</v>
      </c>
    </row>
    <row r="13" spans="1:14" x14ac:dyDescent="0.25">
      <c r="A13" s="26"/>
      <c r="B13" s="18" t="s">
        <v>434</v>
      </c>
      <c r="C13" s="19" t="s">
        <v>31</v>
      </c>
      <c r="D13" s="20">
        <v>41997</v>
      </c>
      <c r="E13" s="20">
        <v>41999</v>
      </c>
      <c r="F13" s="25">
        <v>51866</v>
      </c>
      <c r="G13" s="22">
        <v>65826</v>
      </c>
      <c r="H13" s="22"/>
      <c r="I13" s="22"/>
      <c r="J13" s="22"/>
      <c r="K13" s="22">
        <v>65826</v>
      </c>
      <c r="L13" s="22"/>
      <c r="M13" s="22"/>
      <c r="N13" s="23">
        <f>G13+I13</f>
        <v>65826</v>
      </c>
    </row>
    <row r="14" spans="1:14" x14ac:dyDescent="0.25">
      <c r="A14" s="26"/>
      <c r="B14" s="18" t="s">
        <v>89</v>
      </c>
      <c r="C14" s="67" t="s">
        <v>35</v>
      </c>
      <c r="D14" s="20"/>
      <c r="E14" s="20"/>
      <c r="F14" s="25">
        <v>51867</v>
      </c>
      <c r="G14" s="22"/>
      <c r="H14" s="22" t="s">
        <v>36</v>
      </c>
      <c r="I14" s="22">
        <v>2000</v>
      </c>
      <c r="J14" s="22">
        <v>2000</v>
      </c>
      <c r="K14" s="22"/>
      <c r="L14" s="22"/>
      <c r="M14" s="22"/>
      <c r="N14" s="23">
        <f>G14+I14</f>
        <v>2000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547341.19999999995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485941.2</v>
      </c>
      <c r="H30" s="42"/>
      <c r="I30" s="23">
        <f>SUM(I6:I29)</f>
        <v>61400</v>
      </c>
      <c r="J30" s="23">
        <f>SUM(J6:J29)</f>
        <v>99400</v>
      </c>
      <c r="K30" s="23">
        <f>SUM(K6:K29)</f>
        <v>126911.2</v>
      </c>
      <c r="L30" s="23">
        <f>SUM(L6:L29)</f>
        <v>0</v>
      </c>
      <c r="M30" s="23">
        <f>SUM(M6:M29)</f>
        <v>321030</v>
      </c>
      <c r="N30" s="23">
        <f t="shared" ref="N30" si="1">G30+I30</f>
        <v>547341.19999999995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430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3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3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99400</v>
      </c>
      <c r="D36" s="1"/>
      <c r="E36" s="1"/>
      <c r="F36" s="103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99400</v>
      </c>
      <c r="D37" s="1"/>
      <c r="E37" s="1"/>
      <c r="F37" s="103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K8" sqref="K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172</v>
      </c>
      <c r="E3" s="130"/>
      <c r="F3" s="130"/>
      <c r="G3" s="119"/>
      <c r="H3" s="5"/>
      <c r="I3" s="1"/>
      <c r="J3" s="11"/>
      <c r="K3" s="12" t="s">
        <v>4</v>
      </c>
      <c r="L3" s="13">
        <v>41996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420</v>
      </c>
      <c r="C6" s="27" t="s">
        <v>35</v>
      </c>
      <c r="D6" s="20">
        <v>41996</v>
      </c>
      <c r="E6" s="20">
        <v>41997</v>
      </c>
      <c r="F6" s="25">
        <v>51856</v>
      </c>
      <c r="G6" s="22">
        <v>47520</v>
      </c>
      <c r="H6" s="22"/>
      <c r="I6" s="22"/>
      <c r="J6" s="22"/>
      <c r="K6" s="22">
        <v>57520</v>
      </c>
      <c r="L6" s="22"/>
      <c r="M6" s="22"/>
      <c r="N6" s="23">
        <f>G6+I6</f>
        <v>47520</v>
      </c>
    </row>
    <row r="7" spans="1:14" x14ac:dyDescent="0.25">
      <c r="A7" s="24"/>
      <c r="B7" s="18" t="s">
        <v>421</v>
      </c>
      <c r="C7" s="19" t="s">
        <v>422</v>
      </c>
      <c r="D7" s="20">
        <v>41996</v>
      </c>
      <c r="E7" s="20">
        <v>41999</v>
      </c>
      <c r="F7" s="21">
        <v>51857</v>
      </c>
      <c r="G7" s="22">
        <v>161092.79999999999</v>
      </c>
      <c r="H7" s="22"/>
      <c r="I7" s="22"/>
      <c r="J7" s="22"/>
      <c r="K7" s="22">
        <v>161092.79999999999</v>
      </c>
      <c r="L7" s="22"/>
      <c r="M7" s="22"/>
      <c r="N7" s="23">
        <f t="shared" ref="N7:N28" si="0">G7+I7</f>
        <v>161092.79999999999</v>
      </c>
    </row>
    <row r="8" spans="1:14" x14ac:dyDescent="0.25">
      <c r="A8" s="26"/>
      <c r="B8" s="18" t="s">
        <v>423</v>
      </c>
      <c r="C8" s="19" t="s">
        <v>424</v>
      </c>
      <c r="D8" s="20">
        <v>41996</v>
      </c>
      <c r="E8" s="20">
        <v>41997</v>
      </c>
      <c r="F8" s="25">
        <v>51858</v>
      </c>
      <c r="G8" s="22">
        <v>39000</v>
      </c>
      <c r="H8" s="22"/>
      <c r="I8" s="22"/>
      <c r="J8" s="22"/>
      <c r="K8" s="22">
        <v>39000</v>
      </c>
      <c r="L8" s="22"/>
      <c r="M8" s="22"/>
      <c r="N8" s="23">
        <f t="shared" si="0"/>
        <v>39000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67"/>
      <c r="D10" s="20"/>
      <c r="E10" s="20"/>
      <c r="F10" s="25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247612.79999999999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247612.79999999999</v>
      </c>
      <c r="H30" s="42"/>
      <c r="I30" s="23">
        <f>SUM(I6:I29)</f>
        <v>0</v>
      </c>
      <c r="J30" s="23">
        <f>SUM(J6:J29)</f>
        <v>0</v>
      </c>
      <c r="K30" s="23">
        <f>SUM(K6:K29)</f>
        <v>257612.79999999999</v>
      </c>
      <c r="L30" s="23">
        <f>SUM(L6:L29)</f>
        <v>0</v>
      </c>
      <c r="M30" s="23">
        <f>SUM(M6:M29)</f>
        <v>0</v>
      </c>
      <c r="N30" s="23">
        <f t="shared" ref="N30" si="1">G30+I30</f>
        <v>247612.79999999999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0</v>
      </c>
      <c r="D36" s="1"/>
      <c r="E36" s="1"/>
      <c r="F36" s="10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102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4" workbookViewId="0">
      <selection activeCell="H14" sqref="H1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1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68</v>
      </c>
      <c r="E3" s="130"/>
      <c r="F3" s="130"/>
      <c r="G3" s="119"/>
      <c r="H3" s="5"/>
      <c r="I3" s="1"/>
      <c r="J3" s="11"/>
      <c r="K3" s="12" t="s">
        <v>4</v>
      </c>
      <c r="L3" s="13">
        <v>41996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71</v>
      </c>
      <c r="C6" s="27" t="s">
        <v>319</v>
      </c>
      <c r="D6" s="20">
        <v>41993</v>
      </c>
      <c r="E6" s="20">
        <v>41996</v>
      </c>
      <c r="F6" s="25">
        <v>51847</v>
      </c>
      <c r="G6" s="22">
        <v>132000</v>
      </c>
      <c r="H6" s="22"/>
      <c r="I6" s="22"/>
      <c r="J6" s="22"/>
      <c r="K6" s="22"/>
      <c r="L6" s="22">
        <v>132000</v>
      </c>
      <c r="M6" s="22"/>
      <c r="N6" s="23">
        <f>G6+I6</f>
        <v>132000</v>
      </c>
    </row>
    <row r="7" spans="1:14" x14ac:dyDescent="0.25">
      <c r="A7" s="24"/>
      <c r="B7" s="18" t="s">
        <v>377</v>
      </c>
      <c r="C7" s="19" t="s">
        <v>38</v>
      </c>
      <c r="D7" s="20">
        <v>41995</v>
      </c>
      <c r="E7" s="20">
        <v>41996</v>
      </c>
      <c r="F7" s="21">
        <v>51848</v>
      </c>
      <c r="G7" s="22">
        <v>43200</v>
      </c>
      <c r="H7" s="22"/>
      <c r="I7" s="22"/>
      <c r="J7" s="22"/>
      <c r="K7" s="22">
        <v>43200</v>
      </c>
      <c r="L7" s="22"/>
      <c r="M7" s="22"/>
      <c r="N7" s="23">
        <f t="shared" ref="N7:N28" si="0">G7+I7</f>
        <v>43200</v>
      </c>
    </row>
    <row r="8" spans="1:14" x14ac:dyDescent="0.25">
      <c r="A8" s="26"/>
      <c r="B8" s="18" t="s">
        <v>95</v>
      </c>
      <c r="C8" s="19" t="s">
        <v>95</v>
      </c>
      <c r="D8" s="20">
        <v>41992</v>
      </c>
      <c r="E8" s="20">
        <v>41996</v>
      </c>
      <c r="F8" s="25">
        <v>51849</v>
      </c>
      <c r="G8" s="22">
        <v>131803.20000000001</v>
      </c>
      <c r="H8" s="22"/>
      <c r="I8" s="22"/>
      <c r="J8" s="22"/>
      <c r="K8" s="22">
        <v>131803.20000000001</v>
      </c>
      <c r="L8" s="22"/>
      <c r="M8" s="22"/>
      <c r="N8" s="23">
        <f t="shared" si="0"/>
        <v>131803.20000000001</v>
      </c>
    </row>
    <row r="9" spans="1:14" x14ac:dyDescent="0.25">
      <c r="A9" s="26"/>
      <c r="B9" s="18" t="s">
        <v>412</v>
      </c>
      <c r="C9" s="67" t="s">
        <v>31</v>
      </c>
      <c r="D9" s="20">
        <v>41994</v>
      </c>
      <c r="E9" s="20">
        <v>41996</v>
      </c>
      <c r="F9" s="25">
        <v>51850</v>
      </c>
      <c r="G9" s="22">
        <v>226767.6</v>
      </c>
      <c r="H9" s="22"/>
      <c r="I9" s="22"/>
      <c r="J9" s="22"/>
      <c r="K9" s="22">
        <v>226767.6</v>
      </c>
      <c r="L9" s="22"/>
      <c r="M9" s="22"/>
      <c r="N9" s="23">
        <f t="shared" si="0"/>
        <v>226767.6</v>
      </c>
    </row>
    <row r="10" spans="1:14" x14ac:dyDescent="0.25">
      <c r="A10" s="26"/>
      <c r="B10" s="18" t="s">
        <v>413</v>
      </c>
      <c r="C10" s="67" t="s">
        <v>106</v>
      </c>
      <c r="D10" s="20">
        <v>41992</v>
      </c>
      <c r="E10" s="20">
        <v>41993</v>
      </c>
      <c r="F10" s="25">
        <v>51851</v>
      </c>
      <c r="G10" s="22">
        <v>19000</v>
      </c>
      <c r="H10" s="22"/>
      <c r="I10" s="22"/>
      <c r="J10" s="22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6"/>
      <c r="B11" s="18" t="s">
        <v>414</v>
      </c>
      <c r="C11" s="27" t="s">
        <v>415</v>
      </c>
      <c r="D11" s="20">
        <v>41994</v>
      </c>
      <c r="E11" s="20">
        <v>41996</v>
      </c>
      <c r="F11" s="25">
        <v>51852</v>
      </c>
      <c r="G11" s="22">
        <v>66528</v>
      </c>
      <c r="H11" s="22"/>
      <c r="I11" s="22"/>
      <c r="J11" s="22"/>
      <c r="K11" s="22"/>
      <c r="L11" s="22"/>
      <c r="M11" s="22">
        <v>66528</v>
      </c>
      <c r="N11" s="23">
        <f t="shared" si="0"/>
        <v>66528</v>
      </c>
    </row>
    <row r="12" spans="1:14" x14ac:dyDescent="0.25">
      <c r="A12" s="26"/>
      <c r="B12" s="18" t="s">
        <v>396</v>
      </c>
      <c r="C12" s="19" t="s">
        <v>35</v>
      </c>
      <c r="D12" s="20">
        <v>41994</v>
      </c>
      <c r="E12" s="20">
        <v>41996</v>
      </c>
      <c r="F12" s="21">
        <v>51853</v>
      </c>
      <c r="G12" s="22">
        <v>49410</v>
      </c>
      <c r="H12" s="22"/>
      <c r="I12" s="22"/>
      <c r="J12" s="22"/>
      <c r="K12" s="22">
        <v>49410</v>
      </c>
      <c r="L12" s="22"/>
      <c r="M12" s="22"/>
      <c r="N12" s="23">
        <f t="shared" si="0"/>
        <v>49410</v>
      </c>
    </row>
    <row r="13" spans="1:14" x14ac:dyDescent="0.25">
      <c r="A13" s="26"/>
      <c r="B13" s="18" t="s">
        <v>416</v>
      </c>
      <c r="C13" s="19" t="s">
        <v>417</v>
      </c>
      <c r="D13" s="20">
        <v>41994</v>
      </c>
      <c r="E13" s="20">
        <v>41996</v>
      </c>
      <c r="F13" s="25">
        <v>51854</v>
      </c>
      <c r="G13" s="22">
        <v>71280</v>
      </c>
      <c r="H13" s="22"/>
      <c r="I13" s="22"/>
      <c r="J13" s="22"/>
      <c r="K13" s="22"/>
      <c r="L13" s="22"/>
      <c r="M13" s="22">
        <v>71280</v>
      </c>
      <c r="N13" s="23">
        <f>G13+I13</f>
        <v>71280</v>
      </c>
    </row>
    <row r="14" spans="1:14" x14ac:dyDescent="0.25">
      <c r="A14" s="26"/>
      <c r="B14" s="18" t="s">
        <v>418</v>
      </c>
      <c r="C14" s="67" t="s">
        <v>38</v>
      </c>
      <c r="D14" s="20"/>
      <c r="E14" s="20"/>
      <c r="F14" s="25">
        <v>51855</v>
      </c>
      <c r="G14" s="22"/>
      <c r="H14" s="22" t="s">
        <v>419</v>
      </c>
      <c r="I14" s="22">
        <v>59400</v>
      </c>
      <c r="J14" s="22">
        <v>59400</v>
      </c>
      <c r="K14" s="22"/>
      <c r="L14" s="22"/>
      <c r="M14" s="22"/>
      <c r="N14" s="23">
        <f>G14+I14</f>
        <v>59400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799388.8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739988.8</v>
      </c>
      <c r="H30" s="42"/>
      <c r="I30" s="23">
        <f>SUM(I6:I29)</f>
        <v>59400</v>
      </c>
      <c r="J30" s="23">
        <f>SUM(J6:J29)</f>
        <v>59400</v>
      </c>
      <c r="K30" s="23">
        <f>SUM(K6:K29)</f>
        <v>470180.80000000005</v>
      </c>
      <c r="L30" s="23">
        <f>SUM(L6:L29)</f>
        <v>132000</v>
      </c>
      <c r="M30" s="23">
        <f>SUM(M6:M29)</f>
        <v>137808</v>
      </c>
      <c r="N30" s="23">
        <f t="shared" ref="N30" si="1">G30+I30</f>
        <v>799388.8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1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1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59400</v>
      </c>
      <c r="D36" s="1"/>
      <c r="E36" s="1"/>
      <c r="F36" s="101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59400</v>
      </c>
      <c r="D37" s="1"/>
      <c r="E37" s="1"/>
      <c r="F37" s="101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408</v>
      </c>
      <c r="E3" s="130"/>
      <c r="F3" s="130"/>
      <c r="G3" s="119"/>
      <c r="H3" s="5"/>
      <c r="I3" s="1"/>
      <c r="J3" s="11"/>
      <c r="K3" s="12" t="s">
        <v>4</v>
      </c>
      <c r="L3" s="13">
        <v>41995</v>
      </c>
      <c r="M3" s="14"/>
      <c r="N3" s="15" t="s">
        <v>280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409</v>
      </c>
      <c r="C6" s="27" t="s">
        <v>57</v>
      </c>
      <c r="D6" s="20">
        <v>41995</v>
      </c>
      <c r="E6" s="20">
        <v>41997</v>
      </c>
      <c r="F6" s="25">
        <v>51844</v>
      </c>
      <c r="G6" s="22">
        <v>107298</v>
      </c>
      <c r="H6" s="22"/>
      <c r="I6" s="22"/>
      <c r="J6" s="22"/>
      <c r="K6" s="22">
        <v>107298</v>
      </c>
      <c r="L6" s="22"/>
      <c r="M6" s="22"/>
      <c r="N6" s="23">
        <f>G6+I6</f>
        <v>107298</v>
      </c>
    </row>
    <row r="7" spans="1:14" x14ac:dyDescent="0.25">
      <c r="A7" s="24"/>
      <c r="B7" s="18" t="s">
        <v>410</v>
      </c>
      <c r="C7" s="19" t="s">
        <v>57</v>
      </c>
      <c r="D7" s="20">
        <v>41995</v>
      </c>
      <c r="E7" s="20">
        <v>41997</v>
      </c>
      <c r="F7" s="21">
        <v>51845</v>
      </c>
      <c r="G7" s="22">
        <v>87771.6</v>
      </c>
      <c r="H7" s="22"/>
      <c r="I7" s="22"/>
      <c r="J7" s="22">
        <v>87771.6</v>
      </c>
      <c r="K7" s="22"/>
      <c r="L7" s="22"/>
      <c r="M7" s="22"/>
      <c r="N7" s="23">
        <f t="shared" ref="N7:N28" si="0">G7+I7</f>
        <v>87771.6</v>
      </c>
    </row>
    <row r="8" spans="1:14" x14ac:dyDescent="0.25">
      <c r="A8" s="26"/>
      <c r="B8" s="18" t="s">
        <v>181</v>
      </c>
      <c r="C8" s="19" t="s">
        <v>59</v>
      </c>
      <c r="D8" s="20"/>
      <c r="E8" s="20"/>
      <c r="F8" s="25">
        <v>51846</v>
      </c>
      <c r="G8" s="22"/>
      <c r="H8" s="22" t="s">
        <v>61</v>
      </c>
      <c r="I8" s="22">
        <v>3000</v>
      </c>
      <c r="J8" s="22">
        <v>3000</v>
      </c>
      <c r="K8" s="22"/>
      <c r="L8" s="22"/>
      <c r="M8" s="22"/>
      <c r="N8" s="23">
        <f t="shared" si="0"/>
        <v>3000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67"/>
      <c r="D10" s="20"/>
      <c r="E10" s="20"/>
      <c r="F10" s="25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198069.6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195069.6</v>
      </c>
      <c r="H30" s="42"/>
      <c r="I30" s="23">
        <f>SUM(I6:I29)</f>
        <v>3000</v>
      </c>
      <c r="J30" s="23">
        <f>SUM(J6:J29)</f>
        <v>90771.6</v>
      </c>
      <c r="K30" s="23">
        <f>SUM(K6:K29)</f>
        <v>107298</v>
      </c>
      <c r="L30" s="23">
        <f>SUM(L6:L29)</f>
        <v>0</v>
      </c>
      <c r="M30" s="23">
        <f>SUM(M6:M29)</f>
        <v>0</v>
      </c>
      <c r="N30" s="23">
        <f t="shared" ref="N30" si="1">G30+I30</f>
        <v>198069.6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411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90771.6</v>
      </c>
      <c r="D36" s="1"/>
      <c r="E36" s="1"/>
      <c r="F36" s="10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90771.6</v>
      </c>
      <c r="D37" s="1"/>
      <c r="E37" s="1"/>
      <c r="F37" s="100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6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181</v>
      </c>
      <c r="E3" s="130"/>
      <c r="F3" s="130"/>
      <c r="G3" s="119"/>
      <c r="H3" s="5"/>
      <c r="I3" s="1"/>
      <c r="J3" s="11"/>
      <c r="K3" s="12" t="s">
        <v>4</v>
      </c>
      <c r="L3" s="13">
        <v>42004</v>
      </c>
      <c r="M3" s="14"/>
      <c r="N3" s="15" t="s">
        <v>182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555</v>
      </c>
      <c r="C6" s="27" t="s">
        <v>103</v>
      </c>
      <c r="D6" s="20">
        <v>42004</v>
      </c>
      <c r="E6" s="20">
        <v>42006</v>
      </c>
      <c r="F6" s="25">
        <v>51968</v>
      </c>
      <c r="G6" s="22">
        <v>95040</v>
      </c>
      <c r="H6" s="22"/>
      <c r="I6" s="22"/>
      <c r="J6" s="22"/>
      <c r="K6" s="22">
        <v>95040</v>
      </c>
      <c r="L6" s="22"/>
      <c r="M6" s="22"/>
      <c r="N6" s="23">
        <f>G6+I6</f>
        <v>95040</v>
      </c>
    </row>
    <row r="7" spans="1:14" x14ac:dyDescent="0.25">
      <c r="A7" s="24"/>
      <c r="B7" s="18" t="s">
        <v>556</v>
      </c>
      <c r="C7" s="19" t="s">
        <v>557</v>
      </c>
      <c r="D7" s="20"/>
      <c r="E7" s="20"/>
      <c r="F7" s="21">
        <v>51969</v>
      </c>
      <c r="G7" s="22"/>
      <c r="H7" s="22" t="s">
        <v>558</v>
      </c>
      <c r="I7" s="22">
        <v>10800</v>
      </c>
      <c r="J7" s="22"/>
      <c r="K7" s="22"/>
      <c r="L7" s="22"/>
      <c r="M7" s="22">
        <v>10800</v>
      </c>
      <c r="N7" s="23">
        <f t="shared" ref="N7:N28" si="0">G7+I7</f>
        <v>10800</v>
      </c>
    </row>
    <row r="8" spans="1:14" x14ac:dyDescent="0.25">
      <c r="A8" s="26"/>
      <c r="B8" s="18" t="s">
        <v>559</v>
      </c>
      <c r="C8" s="67" t="s">
        <v>560</v>
      </c>
      <c r="D8" s="20">
        <v>41997</v>
      </c>
      <c r="E8" s="20">
        <v>41998</v>
      </c>
      <c r="F8" s="25">
        <v>51970</v>
      </c>
      <c r="G8" s="22">
        <v>24840</v>
      </c>
      <c r="H8" s="22"/>
      <c r="I8" s="22"/>
      <c r="J8" s="22"/>
      <c r="K8" s="22"/>
      <c r="L8" s="22">
        <v>24840</v>
      </c>
      <c r="M8" s="22"/>
      <c r="N8" s="23">
        <f t="shared" si="0"/>
        <v>24840</v>
      </c>
    </row>
    <row r="9" spans="1:14" x14ac:dyDescent="0.25">
      <c r="A9" s="26"/>
      <c r="B9" s="18" t="s">
        <v>181</v>
      </c>
      <c r="C9" s="67" t="s">
        <v>59</v>
      </c>
      <c r="D9" s="20"/>
      <c r="E9" s="20"/>
      <c r="F9" s="25">
        <v>51971</v>
      </c>
      <c r="G9" s="22"/>
      <c r="H9" s="22" t="s">
        <v>61</v>
      </c>
      <c r="I9" s="22">
        <v>1000</v>
      </c>
      <c r="J9" s="22">
        <v>1000</v>
      </c>
      <c r="K9" s="22"/>
      <c r="L9" s="22"/>
      <c r="M9" s="22"/>
      <c r="N9" s="23">
        <f t="shared" si="0"/>
        <v>1000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19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67"/>
      <c r="D12" s="20"/>
      <c r="E12" s="20"/>
      <c r="F12" s="25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29"/>
      <c r="C13" s="19"/>
      <c r="D13" s="20"/>
      <c r="E13" s="20"/>
      <c r="F13" s="30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19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67"/>
      <c r="D15" s="20"/>
      <c r="E15" s="20"/>
      <c r="F15" s="25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131680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119880</v>
      </c>
      <c r="H30" s="42"/>
      <c r="I30" s="23">
        <f>SUM(I6:I29)</f>
        <v>11800</v>
      </c>
      <c r="J30" s="23">
        <f>SUM(J6:J29)</f>
        <v>1000</v>
      </c>
      <c r="K30" s="23">
        <f>SUM(K6:K29)</f>
        <v>95040</v>
      </c>
      <c r="L30" s="23">
        <f>SUM(L6:L29)</f>
        <v>24840</v>
      </c>
      <c r="M30" s="23">
        <f>SUM(M6:M29)</f>
        <v>10800</v>
      </c>
      <c r="N30" s="23">
        <f t="shared" ref="N30" si="1">G30+I30</f>
        <v>131680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16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16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1000</v>
      </c>
      <c r="D36" s="1"/>
      <c r="E36" s="1"/>
      <c r="F36" s="116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1000</v>
      </c>
      <c r="D37" s="1"/>
      <c r="E37" s="1"/>
      <c r="F37" s="116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C18" sqref="C1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89</v>
      </c>
      <c r="E3" s="130"/>
      <c r="F3" s="130"/>
      <c r="G3" s="119"/>
      <c r="H3" s="5"/>
      <c r="I3" s="1"/>
      <c r="J3" s="11"/>
      <c r="K3" s="12" t="s">
        <v>4</v>
      </c>
      <c r="L3" s="13">
        <v>41995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401</v>
      </c>
      <c r="C6" s="27" t="s">
        <v>352</v>
      </c>
      <c r="D6" s="20">
        <v>41994</v>
      </c>
      <c r="E6" s="20">
        <v>41995</v>
      </c>
      <c r="F6" s="25">
        <v>51838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402</v>
      </c>
      <c r="C7" s="19" t="s">
        <v>38</v>
      </c>
      <c r="D7" s="20">
        <v>41992</v>
      </c>
      <c r="E7" s="20">
        <v>41995</v>
      </c>
      <c r="F7" s="21">
        <v>51839</v>
      </c>
      <c r="G7" s="22">
        <v>89100</v>
      </c>
      <c r="H7" s="22"/>
      <c r="I7" s="22"/>
      <c r="J7" s="22"/>
      <c r="K7" s="22">
        <v>89100</v>
      </c>
      <c r="L7" s="22"/>
      <c r="M7" s="22"/>
      <c r="N7" s="23">
        <f t="shared" ref="N7:N28" si="0">G7+I7</f>
        <v>89100</v>
      </c>
    </row>
    <row r="8" spans="1:14" x14ac:dyDescent="0.25">
      <c r="A8" s="26"/>
      <c r="B8" s="18" t="s">
        <v>403</v>
      </c>
      <c r="C8" s="19" t="s">
        <v>404</v>
      </c>
      <c r="D8" s="20">
        <v>41993</v>
      </c>
      <c r="E8" s="20">
        <v>41995</v>
      </c>
      <c r="F8" s="25">
        <v>51840</v>
      </c>
      <c r="G8" s="22">
        <v>93960</v>
      </c>
      <c r="H8" s="22"/>
      <c r="I8" s="22"/>
      <c r="J8" s="22"/>
      <c r="K8" s="22"/>
      <c r="L8" s="22"/>
      <c r="M8" s="22">
        <v>93960</v>
      </c>
      <c r="N8" s="23">
        <f t="shared" si="0"/>
        <v>93960</v>
      </c>
    </row>
    <row r="9" spans="1:14" x14ac:dyDescent="0.25">
      <c r="A9" s="26"/>
      <c r="B9" s="18" t="s">
        <v>406</v>
      </c>
      <c r="C9" s="67" t="s">
        <v>405</v>
      </c>
      <c r="D9" s="20">
        <v>41993</v>
      </c>
      <c r="E9" s="20">
        <v>41995</v>
      </c>
      <c r="F9" s="25">
        <v>51841</v>
      </c>
      <c r="G9" s="22">
        <v>66279.600000000006</v>
      </c>
      <c r="H9" s="22"/>
      <c r="I9" s="22"/>
      <c r="J9" s="22"/>
      <c r="K9" s="22"/>
      <c r="L9" s="22"/>
      <c r="M9" s="22">
        <v>66279.600000000006</v>
      </c>
      <c r="N9" s="23">
        <f t="shared" si="0"/>
        <v>66279.600000000006</v>
      </c>
    </row>
    <row r="10" spans="1:14" x14ac:dyDescent="0.25">
      <c r="A10" s="26"/>
      <c r="B10" s="18" t="s">
        <v>89</v>
      </c>
      <c r="C10" s="67" t="s">
        <v>35</v>
      </c>
      <c r="D10" s="20"/>
      <c r="E10" s="20"/>
      <c r="F10" s="25">
        <v>51842</v>
      </c>
      <c r="G10" s="22"/>
      <c r="H10" s="22" t="s">
        <v>36</v>
      </c>
      <c r="I10" s="22">
        <v>3600</v>
      </c>
      <c r="J10" s="22">
        <v>3600</v>
      </c>
      <c r="K10" s="22"/>
      <c r="L10" s="22"/>
      <c r="M10" s="22"/>
      <c r="N10" s="23">
        <f t="shared" si="0"/>
        <v>3600</v>
      </c>
    </row>
    <row r="11" spans="1:14" x14ac:dyDescent="0.25">
      <c r="A11" s="26"/>
      <c r="B11" s="18" t="s">
        <v>407</v>
      </c>
      <c r="C11" s="27" t="s">
        <v>38</v>
      </c>
      <c r="D11" s="20">
        <v>41994</v>
      </c>
      <c r="E11" s="20">
        <v>41996</v>
      </c>
      <c r="F11" s="25">
        <v>51843</v>
      </c>
      <c r="G11" s="22">
        <v>11340</v>
      </c>
      <c r="H11" s="22"/>
      <c r="I11" s="22"/>
      <c r="J11" s="22"/>
      <c r="K11" s="22">
        <v>11340</v>
      </c>
      <c r="L11" s="22"/>
      <c r="M11" s="22"/>
      <c r="N11" s="23">
        <f t="shared" si="0"/>
        <v>11340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283279.59999999998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279679.59999999998</v>
      </c>
      <c r="H30" s="42"/>
      <c r="I30" s="23">
        <f>SUM(I6:I29)</f>
        <v>3600</v>
      </c>
      <c r="J30" s="23">
        <f>SUM(J6:J29)</f>
        <v>3600</v>
      </c>
      <c r="K30" s="23">
        <f>SUM(K6:K29)</f>
        <v>119440</v>
      </c>
      <c r="L30" s="23">
        <f>SUM(L6:L29)</f>
        <v>0</v>
      </c>
      <c r="M30" s="23">
        <f>SUM(M6:M29)</f>
        <v>160239.6</v>
      </c>
      <c r="N30" s="23">
        <f t="shared" ref="N30" si="1">G30+I30</f>
        <v>283279.59999999998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3600</v>
      </c>
      <c r="D36" s="1"/>
      <c r="E36" s="1"/>
      <c r="F36" s="10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3600</v>
      </c>
      <c r="D37" s="1"/>
      <c r="E37" s="1"/>
      <c r="F37" s="100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5" sqref="G35:N35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395</v>
      </c>
      <c r="E3" s="130"/>
      <c r="F3" s="130"/>
      <c r="G3" s="119"/>
      <c r="H3" s="5"/>
      <c r="I3" s="1"/>
      <c r="J3" s="11"/>
      <c r="K3" s="12" t="s">
        <v>4</v>
      </c>
      <c r="L3" s="13">
        <v>41994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396</v>
      </c>
      <c r="C6" s="27" t="s">
        <v>35</v>
      </c>
      <c r="D6" s="20">
        <v>41994</v>
      </c>
      <c r="E6" s="20">
        <v>41995</v>
      </c>
      <c r="F6" s="25">
        <v>51834</v>
      </c>
      <c r="G6" s="22">
        <v>49410</v>
      </c>
      <c r="H6" s="22"/>
      <c r="I6" s="22"/>
      <c r="J6" s="22"/>
      <c r="K6" s="22">
        <v>49410</v>
      </c>
      <c r="L6" s="22"/>
      <c r="M6" s="22"/>
      <c r="N6" s="23">
        <f>G6+I6</f>
        <v>49410</v>
      </c>
    </row>
    <row r="7" spans="1:14" x14ac:dyDescent="0.25">
      <c r="A7" s="24"/>
      <c r="B7" s="18" t="s">
        <v>397</v>
      </c>
      <c r="C7" s="19" t="s">
        <v>35</v>
      </c>
      <c r="D7" s="20">
        <v>41994</v>
      </c>
      <c r="E7" s="20">
        <v>41997</v>
      </c>
      <c r="F7" s="21">
        <v>51835</v>
      </c>
      <c r="G7" s="22">
        <v>134460</v>
      </c>
      <c r="H7" s="22"/>
      <c r="I7" s="22"/>
      <c r="J7" s="22"/>
      <c r="K7" s="22">
        <v>134460</v>
      </c>
      <c r="L7" s="22"/>
      <c r="M7" s="22"/>
      <c r="N7" s="23">
        <f t="shared" ref="N7:N28" si="0">G7+I7</f>
        <v>134460</v>
      </c>
    </row>
    <row r="8" spans="1:14" x14ac:dyDescent="0.25">
      <c r="A8" s="26"/>
      <c r="B8" s="18" t="s">
        <v>398</v>
      </c>
      <c r="C8" s="19" t="s">
        <v>35</v>
      </c>
      <c r="D8" s="20">
        <v>41994</v>
      </c>
      <c r="E8" s="20">
        <v>41997</v>
      </c>
      <c r="F8" s="25">
        <v>51836</v>
      </c>
      <c r="G8" s="22">
        <v>106920</v>
      </c>
      <c r="H8" s="22"/>
      <c r="I8" s="22"/>
      <c r="J8" s="22"/>
      <c r="K8" s="22">
        <v>106920</v>
      </c>
      <c r="L8" s="22"/>
      <c r="M8" s="22"/>
      <c r="N8" s="23">
        <f t="shared" si="0"/>
        <v>106920</v>
      </c>
    </row>
    <row r="9" spans="1:14" x14ac:dyDescent="0.25">
      <c r="A9" s="26"/>
      <c r="B9" s="18" t="s">
        <v>399</v>
      </c>
      <c r="C9" s="67" t="s">
        <v>59</v>
      </c>
      <c r="D9" s="20"/>
      <c r="E9" s="20"/>
      <c r="F9" s="25">
        <v>51837</v>
      </c>
      <c r="G9" s="22"/>
      <c r="H9" s="22" t="s">
        <v>36</v>
      </c>
      <c r="I9" s="22">
        <v>5200</v>
      </c>
      <c r="J9" s="22">
        <v>5200</v>
      </c>
      <c r="K9" s="22"/>
      <c r="L9" s="22"/>
      <c r="M9" s="22"/>
      <c r="N9" s="23">
        <f t="shared" si="0"/>
        <v>5200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295990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290790</v>
      </c>
      <c r="H30" s="42"/>
      <c r="I30" s="23">
        <f>SUM(I6:I29)</f>
        <v>5200</v>
      </c>
      <c r="J30" s="23">
        <f>SUM(J6:J29)</f>
        <v>5200</v>
      </c>
      <c r="K30" s="23">
        <f>SUM(K6:K29)</f>
        <v>290790</v>
      </c>
      <c r="L30" s="23">
        <f>SUM(L6:L29)</f>
        <v>0</v>
      </c>
      <c r="M30" s="23">
        <f>SUM(M6:M29)</f>
        <v>0</v>
      </c>
      <c r="N30" s="23">
        <f t="shared" ref="N30" si="1">G30+I30</f>
        <v>295990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400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4</v>
      </c>
      <c r="D34" s="1"/>
      <c r="E34" s="1"/>
      <c r="F34" s="9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2160</v>
      </c>
      <c r="D35" s="1"/>
      <c r="E35" s="1"/>
      <c r="F35" s="9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3040</v>
      </c>
      <c r="D36" s="1"/>
      <c r="E36" s="1"/>
      <c r="F36" s="9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5200</v>
      </c>
      <c r="D37" s="1"/>
      <c r="E37" s="1"/>
      <c r="F37" s="99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8" sqref="C1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46</v>
      </c>
      <c r="E3" s="130"/>
      <c r="F3" s="130"/>
      <c r="G3" s="119"/>
      <c r="H3" s="5"/>
      <c r="I3" s="1"/>
      <c r="J3" s="11"/>
      <c r="K3" s="12" t="s">
        <v>4</v>
      </c>
      <c r="L3" s="13">
        <v>41994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391</v>
      </c>
      <c r="C6" s="27" t="s">
        <v>31</v>
      </c>
      <c r="D6" s="20">
        <v>41991</v>
      </c>
      <c r="E6" s="20">
        <v>41994</v>
      </c>
      <c r="F6" s="25">
        <v>51829</v>
      </c>
      <c r="G6" s="22">
        <v>88873.2</v>
      </c>
      <c r="H6" s="22"/>
      <c r="I6" s="22"/>
      <c r="J6" s="22"/>
      <c r="K6" s="22">
        <v>88873.2</v>
      </c>
      <c r="L6" s="22"/>
      <c r="M6" s="22"/>
      <c r="N6" s="23">
        <f>G6+I6</f>
        <v>88873.2</v>
      </c>
    </row>
    <row r="7" spans="1:14" x14ac:dyDescent="0.25">
      <c r="A7" s="24"/>
      <c r="B7" s="18" t="s">
        <v>392</v>
      </c>
      <c r="C7" s="19" t="s">
        <v>35</v>
      </c>
      <c r="D7" s="20">
        <v>41994</v>
      </c>
      <c r="E7" s="20">
        <v>41996</v>
      </c>
      <c r="F7" s="21">
        <v>51830</v>
      </c>
      <c r="G7" s="22">
        <v>66960</v>
      </c>
      <c r="H7" s="22"/>
      <c r="I7" s="22"/>
      <c r="J7" s="22"/>
      <c r="K7" s="22">
        <v>66960</v>
      </c>
      <c r="L7" s="22"/>
      <c r="M7" s="22"/>
      <c r="N7" s="23">
        <f t="shared" ref="N7:N28" si="0">G7+I7</f>
        <v>66960</v>
      </c>
    </row>
    <row r="8" spans="1:14" x14ac:dyDescent="0.25">
      <c r="A8" s="26"/>
      <c r="B8" s="18" t="s">
        <v>393</v>
      </c>
      <c r="C8" s="19" t="s">
        <v>35</v>
      </c>
      <c r="D8" s="20">
        <v>41994</v>
      </c>
      <c r="E8" s="20">
        <v>41995</v>
      </c>
      <c r="F8" s="25">
        <v>51831</v>
      </c>
      <c r="G8" s="22">
        <v>48000</v>
      </c>
      <c r="H8" s="22"/>
      <c r="I8" s="22"/>
      <c r="J8" s="22"/>
      <c r="K8" s="22">
        <v>48000</v>
      </c>
      <c r="L8" s="22"/>
      <c r="M8" s="22"/>
      <c r="N8" s="23">
        <f t="shared" si="0"/>
        <v>48000</v>
      </c>
    </row>
    <row r="9" spans="1:14" x14ac:dyDescent="0.25">
      <c r="A9" s="26"/>
      <c r="B9" s="18" t="s">
        <v>394</v>
      </c>
      <c r="C9" s="67" t="s">
        <v>38</v>
      </c>
      <c r="D9" s="20">
        <v>41993</v>
      </c>
      <c r="E9" s="20">
        <v>41995</v>
      </c>
      <c r="F9" s="25">
        <v>51832</v>
      </c>
      <c r="G9" s="22">
        <v>98820</v>
      </c>
      <c r="H9" s="22"/>
      <c r="I9" s="22"/>
      <c r="J9" s="22"/>
      <c r="K9" s="22">
        <v>98820</v>
      </c>
      <c r="L9" s="22"/>
      <c r="M9" s="22"/>
      <c r="N9" s="23">
        <f t="shared" si="0"/>
        <v>98820</v>
      </c>
    </row>
    <row r="10" spans="1:14" x14ac:dyDescent="0.25">
      <c r="A10" s="26"/>
      <c r="B10" s="29" t="s">
        <v>89</v>
      </c>
      <c r="C10" s="19" t="s">
        <v>35</v>
      </c>
      <c r="D10" s="20"/>
      <c r="E10" s="20"/>
      <c r="F10" s="30">
        <v>51833</v>
      </c>
      <c r="G10" s="22"/>
      <c r="H10" s="22" t="s">
        <v>36</v>
      </c>
      <c r="I10" s="22">
        <v>2000</v>
      </c>
      <c r="J10" s="28">
        <v>2000</v>
      </c>
      <c r="K10" s="22"/>
      <c r="L10" s="22"/>
      <c r="M10" s="22"/>
      <c r="N10" s="23">
        <f t="shared" si="0"/>
        <v>2000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304653.2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302653.2</v>
      </c>
      <c r="H30" s="42"/>
      <c r="I30" s="23">
        <f>SUM(I6:I29)</f>
        <v>2000</v>
      </c>
      <c r="J30" s="23">
        <f>SUM(J6:J29)</f>
        <v>2000</v>
      </c>
      <c r="K30" s="23">
        <f>SUM(K6:K29)</f>
        <v>302653.2</v>
      </c>
      <c r="L30" s="23">
        <f>SUM(L6:L29)</f>
        <v>0</v>
      </c>
      <c r="M30" s="23">
        <f>SUM(M6:M29)</f>
        <v>0</v>
      </c>
      <c r="N30" s="23">
        <f t="shared" ref="N30" si="1">G30+I30</f>
        <v>304653.2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9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2000</v>
      </c>
      <c r="D36" s="1"/>
      <c r="E36" s="1"/>
      <c r="F36" s="9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2000</v>
      </c>
      <c r="D37" s="1"/>
      <c r="E37" s="1"/>
      <c r="F37" s="99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8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126</v>
      </c>
      <c r="E3" s="130"/>
      <c r="F3" s="130"/>
      <c r="G3" s="119"/>
      <c r="H3" s="5"/>
      <c r="I3" s="1"/>
      <c r="J3" s="11"/>
      <c r="K3" s="12" t="s">
        <v>4</v>
      </c>
      <c r="L3" s="13">
        <v>41993</v>
      </c>
      <c r="M3" s="14"/>
      <c r="N3" s="15" t="s">
        <v>280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389</v>
      </c>
      <c r="C6" s="27" t="s">
        <v>52</v>
      </c>
      <c r="D6" s="20">
        <v>41993</v>
      </c>
      <c r="E6" s="20">
        <v>41994</v>
      </c>
      <c r="F6" s="25">
        <v>51826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390</v>
      </c>
      <c r="C7" s="19" t="s">
        <v>59</v>
      </c>
      <c r="D7" s="20">
        <v>41993</v>
      </c>
      <c r="E7" s="20">
        <v>41994</v>
      </c>
      <c r="F7" s="21">
        <v>51827</v>
      </c>
      <c r="G7" s="22">
        <v>33480</v>
      </c>
      <c r="H7" s="22"/>
      <c r="I7" s="22"/>
      <c r="J7" s="22"/>
      <c r="K7" s="22">
        <v>33480</v>
      </c>
      <c r="L7" s="22"/>
      <c r="M7" s="22"/>
      <c r="N7" s="23">
        <f t="shared" ref="N7:N28" si="0">G7+I7</f>
        <v>33480</v>
      </c>
    </row>
    <row r="8" spans="1:14" x14ac:dyDescent="0.25">
      <c r="A8" s="26"/>
      <c r="B8" s="18" t="s">
        <v>60</v>
      </c>
      <c r="C8" s="19" t="s">
        <v>59</v>
      </c>
      <c r="D8" s="20"/>
      <c r="E8" s="20"/>
      <c r="F8" s="25">
        <v>51828</v>
      </c>
      <c r="G8" s="22"/>
      <c r="H8" s="22" t="s">
        <v>36</v>
      </c>
      <c r="I8" s="22">
        <v>3000</v>
      </c>
      <c r="J8" s="22">
        <v>3000</v>
      </c>
      <c r="K8" s="22"/>
      <c r="L8" s="22"/>
      <c r="M8" s="22"/>
      <c r="N8" s="23">
        <f t="shared" si="0"/>
        <v>3000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58480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55480</v>
      </c>
      <c r="H30" s="42"/>
      <c r="I30" s="23">
        <f>SUM(I6:I29)</f>
        <v>3000</v>
      </c>
      <c r="J30" s="23">
        <f>SUM(J6:J29)</f>
        <v>3000</v>
      </c>
      <c r="K30" s="23">
        <f>SUM(K6:K29)</f>
        <v>55480</v>
      </c>
      <c r="L30" s="23">
        <f>SUM(L6:L29)</f>
        <v>0</v>
      </c>
      <c r="M30" s="23">
        <f>SUM(M6:M29)</f>
        <v>0</v>
      </c>
      <c r="N30" s="23">
        <f t="shared" ref="N30" si="1">G30+I30</f>
        <v>58480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8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98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3000</v>
      </c>
      <c r="D36" s="1"/>
      <c r="E36" s="1"/>
      <c r="F36" s="98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3000</v>
      </c>
      <c r="D37" s="1"/>
      <c r="E37" s="1"/>
      <c r="F37" s="98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9" sqref="C1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7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88</v>
      </c>
      <c r="E3" s="130"/>
      <c r="F3" s="130"/>
      <c r="G3" s="119"/>
      <c r="H3" s="5"/>
      <c r="I3" s="1"/>
      <c r="J3" s="11"/>
      <c r="K3" s="12" t="s">
        <v>4</v>
      </c>
      <c r="L3" s="13">
        <v>41993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387</v>
      </c>
      <c r="C6" s="27" t="s">
        <v>196</v>
      </c>
      <c r="D6" s="20">
        <v>41992</v>
      </c>
      <c r="E6" s="20">
        <v>41993</v>
      </c>
      <c r="F6" s="25">
        <v>51824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388</v>
      </c>
      <c r="C7" s="19" t="s">
        <v>35</v>
      </c>
      <c r="D7" s="20">
        <v>41992</v>
      </c>
      <c r="E7" s="20">
        <v>41993</v>
      </c>
      <c r="F7" s="21">
        <v>51825</v>
      </c>
      <c r="G7" s="22">
        <v>35640</v>
      </c>
      <c r="H7" s="22"/>
      <c r="I7" s="22"/>
      <c r="J7" s="22"/>
      <c r="K7" s="22">
        <v>35640</v>
      </c>
      <c r="L7" s="22"/>
      <c r="M7" s="22"/>
      <c r="N7" s="23">
        <f t="shared" ref="N7:N28" si="0">G7+I7</f>
        <v>35640</v>
      </c>
    </row>
    <row r="8" spans="1:14" x14ac:dyDescent="0.25">
      <c r="A8" s="26"/>
      <c r="B8" s="18"/>
      <c r="C8" s="19"/>
      <c r="D8" s="20"/>
      <c r="E8" s="20"/>
      <c r="F8" s="25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57640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57640</v>
      </c>
      <c r="H30" s="42"/>
      <c r="I30" s="23">
        <f>SUM(I6:I29)</f>
        <v>0</v>
      </c>
      <c r="J30" s="23">
        <f>SUM(J6:J29)</f>
        <v>0</v>
      </c>
      <c r="K30" s="23">
        <f>SUM(K6:K29)</f>
        <v>57640</v>
      </c>
      <c r="L30" s="23">
        <f>SUM(L6:L29)</f>
        <v>0</v>
      </c>
      <c r="M30" s="23">
        <f>SUM(M6:M29)</f>
        <v>0</v>
      </c>
      <c r="N30" s="23">
        <f t="shared" ref="N30" si="1">G30+I30</f>
        <v>57640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7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97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0</v>
      </c>
      <c r="D36" s="1"/>
      <c r="E36" s="1"/>
      <c r="F36" s="97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97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6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376</v>
      </c>
      <c r="E3" s="130"/>
      <c r="F3" s="130"/>
      <c r="G3" s="119"/>
      <c r="H3" s="5"/>
      <c r="I3" s="1"/>
      <c r="J3" s="11"/>
      <c r="K3" s="12" t="s">
        <v>4</v>
      </c>
      <c r="L3" s="13">
        <v>41992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377</v>
      </c>
      <c r="C6" s="27" t="s">
        <v>378</v>
      </c>
      <c r="D6" s="20">
        <v>41992</v>
      </c>
      <c r="E6" s="20">
        <v>41993</v>
      </c>
      <c r="F6" s="25">
        <v>51816</v>
      </c>
      <c r="G6" s="22">
        <v>55620</v>
      </c>
      <c r="H6" s="22"/>
      <c r="I6" s="22"/>
      <c r="J6" s="22"/>
      <c r="K6" s="22">
        <v>55620</v>
      </c>
      <c r="L6" s="22"/>
      <c r="M6" s="22"/>
      <c r="N6" s="23">
        <f>G6+I6</f>
        <v>55620</v>
      </c>
    </row>
    <row r="7" spans="1:14" x14ac:dyDescent="0.25">
      <c r="A7" s="24"/>
      <c r="B7" s="18" t="s">
        <v>379</v>
      </c>
      <c r="C7" s="19" t="s">
        <v>380</v>
      </c>
      <c r="D7" s="20">
        <v>41992</v>
      </c>
      <c r="E7" s="20">
        <v>41993</v>
      </c>
      <c r="F7" s="21">
        <v>51817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6"/>
      <c r="B8" s="18" t="s">
        <v>381</v>
      </c>
      <c r="C8" s="19" t="s">
        <v>35</v>
      </c>
      <c r="D8" s="20">
        <v>41992</v>
      </c>
      <c r="E8" s="20">
        <v>41993</v>
      </c>
      <c r="F8" s="25">
        <v>51818</v>
      </c>
      <c r="G8" s="22">
        <v>39420</v>
      </c>
      <c r="H8" s="22"/>
      <c r="I8" s="22"/>
      <c r="J8" s="22"/>
      <c r="K8" s="22">
        <v>39420</v>
      </c>
      <c r="L8" s="22"/>
      <c r="M8" s="22"/>
      <c r="N8" s="23">
        <f t="shared" si="0"/>
        <v>39420</v>
      </c>
    </row>
    <row r="9" spans="1:14" x14ac:dyDescent="0.25">
      <c r="A9" s="26"/>
      <c r="B9" s="18" t="s">
        <v>382</v>
      </c>
      <c r="C9" s="67" t="s">
        <v>195</v>
      </c>
      <c r="D9" s="20">
        <v>41992</v>
      </c>
      <c r="E9" s="20">
        <v>41994</v>
      </c>
      <c r="F9" s="25">
        <v>51819</v>
      </c>
      <c r="G9" s="22">
        <v>6480</v>
      </c>
      <c r="H9" s="22"/>
      <c r="I9" s="22"/>
      <c r="J9" s="22"/>
      <c r="K9" s="22">
        <v>6480</v>
      </c>
      <c r="L9" s="22"/>
      <c r="M9" s="22"/>
      <c r="N9" s="23">
        <f t="shared" si="0"/>
        <v>6480</v>
      </c>
    </row>
    <row r="10" spans="1:14" x14ac:dyDescent="0.25">
      <c r="A10" s="26"/>
      <c r="B10" s="29" t="s">
        <v>384</v>
      </c>
      <c r="C10" s="19" t="s">
        <v>385</v>
      </c>
      <c r="D10" s="20">
        <v>41992</v>
      </c>
      <c r="E10" s="20">
        <v>41993</v>
      </c>
      <c r="F10" s="30">
        <v>51821</v>
      </c>
      <c r="G10" s="22">
        <v>22000</v>
      </c>
      <c r="H10" s="22"/>
      <c r="I10" s="22"/>
      <c r="J10" s="28">
        <v>22000</v>
      </c>
      <c r="K10" s="22"/>
      <c r="L10" s="22"/>
      <c r="M10" s="22"/>
      <c r="N10" s="23">
        <f t="shared" si="0"/>
        <v>22000</v>
      </c>
    </row>
    <row r="11" spans="1:14" x14ac:dyDescent="0.25">
      <c r="A11" s="26"/>
      <c r="B11" s="18" t="s">
        <v>386</v>
      </c>
      <c r="C11" s="27" t="s">
        <v>38</v>
      </c>
      <c r="D11" s="20">
        <v>41992</v>
      </c>
      <c r="E11" s="20">
        <v>41994</v>
      </c>
      <c r="F11" s="25">
        <v>51822</v>
      </c>
      <c r="G11" s="22">
        <v>78840</v>
      </c>
      <c r="H11" s="22"/>
      <c r="I11" s="22"/>
      <c r="J11" s="22"/>
      <c r="K11" s="22">
        <v>78840</v>
      </c>
      <c r="L11" s="22"/>
      <c r="M11" s="22"/>
      <c r="N11" s="23">
        <f t="shared" si="0"/>
        <v>78840</v>
      </c>
    </row>
    <row r="12" spans="1:14" x14ac:dyDescent="0.25">
      <c r="A12" s="26"/>
      <c r="B12" s="18" t="s">
        <v>34</v>
      </c>
      <c r="C12" s="19" t="s">
        <v>36</v>
      </c>
      <c r="D12" s="20"/>
      <c r="E12" s="20"/>
      <c r="F12" s="21">
        <v>51823</v>
      </c>
      <c r="G12" s="22"/>
      <c r="H12" s="22"/>
      <c r="I12" s="22">
        <v>6600</v>
      </c>
      <c r="J12" s="22">
        <v>6600</v>
      </c>
      <c r="K12" s="22"/>
      <c r="L12" s="22"/>
      <c r="M12" s="22"/>
      <c r="N12" s="23">
        <f t="shared" si="0"/>
        <v>6600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227960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221360</v>
      </c>
      <c r="H30" s="42"/>
      <c r="I30" s="23">
        <f>SUM(I6:I29)</f>
        <v>6600</v>
      </c>
      <c r="J30" s="23">
        <f>SUM(J6:J29)</f>
        <v>28600</v>
      </c>
      <c r="K30" s="23">
        <f>SUM(K6:K29)</f>
        <v>199360</v>
      </c>
      <c r="L30" s="23">
        <f>SUM(L6:L29)</f>
        <v>0</v>
      </c>
      <c r="M30" s="23">
        <f>SUM(M6:M29)</f>
        <v>0</v>
      </c>
      <c r="N30" s="23">
        <f t="shared" ref="N30" si="1">G30+I30</f>
        <v>227960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383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6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96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28600</v>
      </c>
      <c r="D36" s="1"/>
      <c r="E36" s="1"/>
      <c r="F36" s="96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28600</v>
      </c>
      <c r="D37" s="1"/>
      <c r="E37" s="1"/>
      <c r="F37" s="96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5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89</v>
      </c>
      <c r="E3" s="130"/>
      <c r="F3" s="130"/>
      <c r="G3" s="119"/>
      <c r="H3" s="5"/>
      <c r="I3" s="1"/>
      <c r="J3" s="11"/>
      <c r="K3" s="12" t="s">
        <v>4</v>
      </c>
      <c r="L3" s="13">
        <v>41992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109</v>
      </c>
      <c r="C6" s="27" t="s">
        <v>110</v>
      </c>
      <c r="D6" s="20">
        <v>41990</v>
      </c>
      <c r="E6" s="20">
        <v>41992</v>
      </c>
      <c r="F6" s="25">
        <v>51805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18" t="s">
        <v>366</v>
      </c>
      <c r="C7" s="19" t="s">
        <v>31</v>
      </c>
      <c r="D7" s="20">
        <v>41988</v>
      </c>
      <c r="E7" s="20">
        <v>41992</v>
      </c>
      <c r="F7" s="21">
        <v>51806</v>
      </c>
      <c r="G7" s="22">
        <v>118551.6</v>
      </c>
      <c r="H7" s="22"/>
      <c r="I7" s="22"/>
      <c r="J7" s="22"/>
      <c r="K7" s="22">
        <v>118551.6</v>
      </c>
      <c r="L7" s="22"/>
      <c r="M7" s="22"/>
      <c r="N7" s="23">
        <f t="shared" ref="N7:N28" si="0">G7+I7</f>
        <v>118551.6</v>
      </c>
    </row>
    <row r="8" spans="1:14" x14ac:dyDescent="0.25">
      <c r="A8" s="26"/>
      <c r="B8" s="18" t="s">
        <v>367</v>
      </c>
      <c r="C8" s="19" t="s">
        <v>368</v>
      </c>
      <c r="D8" s="20">
        <v>41991</v>
      </c>
      <c r="E8" s="20">
        <v>41992</v>
      </c>
      <c r="F8" s="25">
        <v>51807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6"/>
      <c r="B9" s="18" t="s">
        <v>369</v>
      </c>
      <c r="C9" s="67" t="s">
        <v>95</v>
      </c>
      <c r="D9" s="20">
        <v>41990</v>
      </c>
      <c r="E9" s="20">
        <v>41992</v>
      </c>
      <c r="F9" s="25">
        <v>51808</v>
      </c>
      <c r="G9" s="22">
        <v>65901.600000000006</v>
      </c>
      <c r="H9" s="22"/>
      <c r="I9" s="22"/>
      <c r="J9" s="22"/>
      <c r="K9" s="22">
        <v>65901.600000000006</v>
      </c>
      <c r="L9" s="22"/>
      <c r="M9" s="22"/>
      <c r="N9" s="23">
        <f t="shared" si="0"/>
        <v>65901.600000000006</v>
      </c>
    </row>
    <row r="10" spans="1:14" x14ac:dyDescent="0.25">
      <c r="A10" s="26"/>
      <c r="B10" s="29" t="s">
        <v>370</v>
      </c>
      <c r="C10" s="19" t="s">
        <v>371</v>
      </c>
      <c r="D10" s="20">
        <v>41991</v>
      </c>
      <c r="E10" s="20">
        <v>41992</v>
      </c>
      <c r="F10" s="30">
        <v>51809</v>
      </c>
      <c r="G10" s="22">
        <v>22000</v>
      </c>
      <c r="H10" s="22"/>
      <c r="I10" s="22"/>
      <c r="J10" s="28"/>
      <c r="K10" s="22">
        <v>22000</v>
      </c>
      <c r="L10" s="22"/>
      <c r="M10" s="22"/>
      <c r="N10" s="23">
        <f t="shared" si="0"/>
        <v>22000</v>
      </c>
    </row>
    <row r="11" spans="1:14" x14ac:dyDescent="0.25">
      <c r="A11" s="26"/>
      <c r="B11" s="18" t="s">
        <v>163</v>
      </c>
      <c r="C11" s="27" t="s">
        <v>124</v>
      </c>
      <c r="D11" s="20">
        <v>41981</v>
      </c>
      <c r="E11" s="20">
        <v>41982</v>
      </c>
      <c r="F11" s="25">
        <v>51810</v>
      </c>
      <c r="G11" s="22">
        <v>20034</v>
      </c>
      <c r="H11" s="22"/>
      <c r="I11" s="22"/>
      <c r="J11" s="22"/>
      <c r="K11" s="22"/>
      <c r="L11" s="22">
        <v>20034</v>
      </c>
      <c r="M11" s="22"/>
      <c r="N11" s="23">
        <f t="shared" si="0"/>
        <v>20034</v>
      </c>
    </row>
    <row r="12" spans="1:14" x14ac:dyDescent="0.25">
      <c r="A12" s="26"/>
      <c r="B12" s="18" t="s">
        <v>372</v>
      </c>
      <c r="C12" s="19" t="s">
        <v>373</v>
      </c>
      <c r="D12" s="20">
        <v>41981</v>
      </c>
      <c r="E12" s="20">
        <v>41983</v>
      </c>
      <c r="F12" s="21">
        <v>51811</v>
      </c>
      <c r="G12" s="22">
        <v>46872</v>
      </c>
      <c r="H12" s="22"/>
      <c r="I12" s="22"/>
      <c r="J12" s="22"/>
      <c r="K12" s="22"/>
      <c r="L12" s="22">
        <v>46872</v>
      </c>
      <c r="M12" s="22"/>
      <c r="N12" s="23">
        <f t="shared" si="0"/>
        <v>46872</v>
      </c>
    </row>
    <row r="13" spans="1:14" x14ac:dyDescent="0.25">
      <c r="A13" s="26"/>
      <c r="B13" s="18" t="s">
        <v>374</v>
      </c>
      <c r="C13" s="19" t="s">
        <v>124</v>
      </c>
      <c r="D13" s="20">
        <v>41983</v>
      </c>
      <c r="E13" s="20">
        <v>41985</v>
      </c>
      <c r="F13" s="25">
        <v>51812</v>
      </c>
      <c r="G13" s="22">
        <v>221400</v>
      </c>
      <c r="H13" s="22"/>
      <c r="I13" s="22"/>
      <c r="J13" s="22"/>
      <c r="K13" s="22"/>
      <c r="L13" s="22">
        <v>221400</v>
      </c>
      <c r="M13" s="22"/>
      <c r="N13" s="23">
        <f>G13+I13</f>
        <v>221400</v>
      </c>
    </row>
    <row r="14" spans="1:14" x14ac:dyDescent="0.25">
      <c r="A14" s="26"/>
      <c r="B14" s="18" t="s">
        <v>125</v>
      </c>
      <c r="C14" s="67" t="s">
        <v>124</v>
      </c>
      <c r="D14" s="20">
        <v>41988</v>
      </c>
      <c r="E14" s="20">
        <v>41990</v>
      </c>
      <c r="F14" s="25">
        <v>51813</v>
      </c>
      <c r="G14" s="22">
        <v>340200</v>
      </c>
      <c r="H14" s="22"/>
      <c r="I14" s="22"/>
      <c r="J14" s="22"/>
      <c r="K14" s="22"/>
      <c r="L14" s="22">
        <v>340200</v>
      </c>
      <c r="M14" s="22"/>
      <c r="N14" s="23">
        <f>G14+I14</f>
        <v>340200</v>
      </c>
    </row>
    <row r="15" spans="1:14" x14ac:dyDescent="0.25">
      <c r="A15" s="26"/>
      <c r="B15" s="29" t="s">
        <v>375</v>
      </c>
      <c r="C15" s="19" t="s">
        <v>35</v>
      </c>
      <c r="D15" s="20">
        <v>41992</v>
      </c>
      <c r="E15" s="20">
        <v>41993</v>
      </c>
      <c r="F15" s="30">
        <v>51814</v>
      </c>
      <c r="G15" s="22">
        <v>46980</v>
      </c>
      <c r="H15" s="22"/>
      <c r="I15" s="22"/>
      <c r="J15" s="28">
        <v>6836.4</v>
      </c>
      <c r="K15" s="22"/>
      <c r="L15" s="22"/>
      <c r="M15" s="22">
        <v>40143.599999999999</v>
      </c>
      <c r="N15" s="23">
        <f t="shared" si="0"/>
        <v>46980</v>
      </c>
    </row>
    <row r="16" spans="1:14" x14ac:dyDescent="0.25">
      <c r="A16" s="26"/>
      <c r="B16" s="18" t="s">
        <v>89</v>
      </c>
      <c r="C16" s="19" t="s">
        <v>35</v>
      </c>
      <c r="D16" s="20"/>
      <c r="E16" s="20"/>
      <c r="F16" s="33">
        <v>51815</v>
      </c>
      <c r="G16" s="22"/>
      <c r="H16" s="22" t="s">
        <v>36</v>
      </c>
      <c r="I16" s="22">
        <v>2000</v>
      </c>
      <c r="J16" s="22">
        <v>2000</v>
      </c>
      <c r="K16" s="22"/>
      <c r="L16" s="22"/>
      <c r="M16" s="22"/>
      <c r="N16" s="23">
        <f>G16+I16</f>
        <v>2000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934939.2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932939.2</v>
      </c>
      <c r="H30" s="42"/>
      <c r="I30" s="23">
        <f>SUM(I6:I29)</f>
        <v>2000</v>
      </c>
      <c r="J30" s="23">
        <f>SUM(J6:J29)</f>
        <v>40836.400000000001</v>
      </c>
      <c r="K30" s="23">
        <f>SUM(K6:K29)</f>
        <v>225453.2</v>
      </c>
      <c r="L30" s="23">
        <f>SUM(L6:L29)</f>
        <v>628506</v>
      </c>
      <c r="M30" s="23">
        <f>SUM(M6:M29)</f>
        <v>40143.599999999999</v>
      </c>
      <c r="N30" s="23">
        <f t="shared" ref="N30" si="1">G30+I30</f>
        <v>934939.2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5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95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40836.400000000001</v>
      </c>
      <c r="D36" s="1"/>
      <c r="E36" s="1"/>
      <c r="F36" s="95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40836.400000000001</v>
      </c>
      <c r="D37" s="1"/>
      <c r="E37" s="1"/>
      <c r="F37" s="95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C29" sqref="C2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4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181</v>
      </c>
      <c r="E3" s="130"/>
      <c r="F3" s="130"/>
      <c r="G3" s="119"/>
      <c r="H3" s="5"/>
      <c r="I3" s="1"/>
      <c r="J3" s="11"/>
      <c r="K3" s="12" t="s">
        <v>4</v>
      </c>
      <c r="L3" s="13">
        <v>41991</v>
      </c>
      <c r="M3" s="14"/>
      <c r="N3" s="15" t="s">
        <v>280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353</v>
      </c>
      <c r="C6" s="27" t="s">
        <v>59</v>
      </c>
      <c r="D6" s="20">
        <v>41991</v>
      </c>
      <c r="E6" s="20">
        <v>41992</v>
      </c>
      <c r="F6" s="25">
        <v>51795</v>
      </c>
      <c r="G6" s="22">
        <v>51840</v>
      </c>
      <c r="H6" s="22"/>
      <c r="I6" s="22"/>
      <c r="J6" s="22">
        <v>51840</v>
      </c>
      <c r="K6" s="22"/>
      <c r="L6" s="22"/>
      <c r="M6" s="22"/>
      <c r="N6" s="23">
        <f>G6+I6</f>
        <v>51840</v>
      </c>
    </row>
    <row r="7" spans="1:14" x14ac:dyDescent="0.25">
      <c r="A7" s="24"/>
      <c r="B7" s="18" t="s">
        <v>354</v>
      </c>
      <c r="C7" s="19" t="s">
        <v>355</v>
      </c>
      <c r="D7" s="20">
        <v>41991</v>
      </c>
      <c r="E7" s="20">
        <v>41992</v>
      </c>
      <c r="F7" s="21">
        <v>51797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6"/>
      <c r="B8" s="18" t="s">
        <v>356</v>
      </c>
      <c r="C8" s="19" t="s">
        <v>59</v>
      </c>
      <c r="D8" s="20">
        <v>41991</v>
      </c>
      <c r="E8" s="20">
        <v>41993</v>
      </c>
      <c r="F8" s="25">
        <v>51798</v>
      </c>
      <c r="G8" s="22">
        <v>79920</v>
      </c>
      <c r="H8" s="22"/>
      <c r="I8" s="22"/>
      <c r="J8" s="22"/>
      <c r="K8" s="22">
        <v>79920</v>
      </c>
      <c r="L8" s="22"/>
      <c r="M8" s="22"/>
      <c r="N8" s="23">
        <f t="shared" si="0"/>
        <v>79920</v>
      </c>
    </row>
    <row r="9" spans="1:14" x14ac:dyDescent="0.25">
      <c r="A9" s="26"/>
      <c r="B9" s="18" t="s">
        <v>357</v>
      </c>
      <c r="C9" s="67" t="s">
        <v>59</v>
      </c>
      <c r="D9" s="20">
        <v>41997</v>
      </c>
      <c r="E9" s="20">
        <v>41998</v>
      </c>
      <c r="F9" s="25">
        <v>51799</v>
      </c>
      <c r="G9" s="22">
        <v>47520</v>
      </c>
      <c r="H9" s="22"/>
      <c r="I9" s="22"/>
      <c r="J9" s="22">
        <v>47520</v>
      </c>
      <c r="K9" s="22"/>
      <c r="L9" s="22"/>
      <c r="M9" s="22"/>
      <c r="N9" s="23">
        <f t="shared" si="0"/>
        <v>47520</v>
      </c>
    </row>
    <row r="10" spans="1:14" x14ac:dyDescent="0.25">
      <c r="A10" s="26"/>
      <c r="B10" s="29" t="s">
        <v>358</v>
      </c>
      <c r="C10" s="19" t="s">
        <v>103</v>
      </c>
      <c r="D10" s="20"/>
      <c r="E10" s="20"/>
      <c r="F10" s="30">
        <v>51800</v>
      </c>
      <c r="G10" s="22"/>
      <c r="H10" s="22" t="s">
        <v>359</v>
      </c>
      <c r="I10" s="22">
        <v>55080</v>
      </c>
      <c r="J10" s="28"/>
      <c r="K10" s="22">
        <v>55080</v>
      </c>
      <c r="L10" s="22"/>
      <c r="M10" s="22"/>
      <c r="N10" s="23">
        <f t="shared" si="0"/>
        <v>55080</v>
      </c>
    </row>
    <row r="11" spans="1:14" x14ac:dyDescent="0.25">
      <c r="A11" s="26"/>
      <c r="B11" s="18" t="s">
        <v>360</v>
      </c>
      <c r="C11" s="27" t="s">
        <v>103</v>
      </c>
      <c r="D11" s="20"/>
      <c r="E11" s="20"/>
      <c r="F11" s="25">
        <v>51801</v>
      </c>
      <c r="G11" s="22"/>
      <c r="H11" s="22" t="s">
        <v>361</v>
      </c>
      <c r="I11" s="22">
        <v>12960</v>
      </c>
      <c r="J11" s="22">
        <v>12960</v>
      </c>
      <c r="K11" s="22"/>
      <c r="L11" s="22"/>
      <c r="M11" s="22"/>
      <c r="N11" s="23">
        <f t="shared" si="0"/>
        <v>12960</v>
      </c>
    </row>
    <row r="12" spans="1:14" x14ac:dyDescent="0.25">
      <c r="A12" s="26"/>
      <c r="B12" s="18" t="s">
        <v>362</v>
      </c>
      <c r="C12" s="19" t="s">
        <v>52</v>
      </c>
      <c r="D12" s="20">
        <v>41991</v>
      </c>
      <c r="E12" s="20">
        <v>41992</v>
      </c>
      <c r="F12" s="21">
        <v>51802</v>
      </c>
      <c r="G12" s="22">
        <v>123000</v>
      </c>
      <c r="H12" s="22"/>
      <c r="I12" s="22"/>
      <c r="J12" s="22"/>
      <c r="K12" s="22">
        <v>123000</v>
      </c>
      <c r="L12" s="22"/>
      <c r="M12" s="22"/>
      <c r="N12" s="23">
        <f t="shared" si="0"/>
        <v>123000</v>
      </c>
    </row>
    <row r="13" spans="1:14" x14ac:dyDescent="0.25">
      <c r="A13" s="26"/>
      <c r="B13" s="18" t="s">
        <v>363</v>
      </c>
      <c r="C13" s="19" t="s">
        <v>52</v>
      </c>
      <c r="D13" s="20">
        <v>41991</v>
      </c>
      <c r="E13" s="20">
        <v>41992</v>
      </c>
      <c r="F13" s="25">
        <v>51803</v>
      </c>
      <c r="G13" s="22">
        <v>22000</v>
      </c>
      <c r="H13" s="22"/>
      <c r="I13" s="22"/>
      <c r="J13" s="22"/>
      <c r="K13" s="22">
        <v>22000</v>
      </c>
      <c r="L13" s="22"/>
      <c r="M13" s="22"/>
      <c r="N13" s="23">
        <f>G13+I13</f>
        <v>22000</v>
      </c>
    </row>
    <row r="14" spans="1:14" x14ac:dyDescent="0.25">
      <c r="A14" s="26"/>
      <c r="B14" s="18" t="s">
        <v>364</v>
      </c>
      <c r="C14" s="67" t="s">
        <v>59</v>
      </c>
      <c r="D14" s="20"/>
      <c r="E14" s="20"/>
      <c r="F14" s="25">
        <v>51804</v>
      </c>
      <c r="G14" s="22"/>
      <c r="H14" s="22" t="s">
        <v>61</v>
      </c>
      <c r="I14" s="22">
        <v>3000</v>
      </c>
      <c r="J14" s="22">
        <v>3000</v>
      </c>
      <c r="K14" s="22"/>
      <c r="L14" s="22"/>
      <c r="M14" s="22"/>
      <c r="N14" s="23">
        <f>G14+I14</f>
        <v>3000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414320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343280</v>
      </c>
      <c r="H30" s="42"/>
      <c r="I30" s="23">
        <f>SUM(I6:I29)</f>
        <v>71040</v>
      </c>
      <c r="J30" s="23">
        <f>SUM(J6:J29)</f>
        <v>115320</v>
      </c>
      <c r="K30" s="23">
        <f>SUM(K6:K29)</f>
        <v>299000</v>
      </c>
      <c r="L30" s="23">
        <f>SUM(L6:L29)</f>
        <v>0</v>
      </c>
      <c r="M30" s="23">
        <f>SUM(M6:M29)</f>
        <v>0</v>
      </c>
      <c r="N30" s="23">
        <f t="shared" ref="N30" si="1">G30+I30</f>
        <v>414320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365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130</v>
      </c>
      <c r="D34" s="1"/>
      <c r="E34" s="1"/>
      <c r="F34" s="94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70200</v>
      </c>
      <c r="D35" s="1"/>
      <c r="E35" s="1"/>
      <c r="F35" s="94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45120</v>
      </c>
      <c r="D36" s="1"/>
      <c r="E36" s="1"/>
      <c r="F36" s="94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115320</v>
      </c>
      <c r="D37" s="1"/>
      <c r="E37" s="1"/>
      <c r="F37" s="94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E26" sqref="E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3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34</v>
      </c>
      <c r="E3" s="130"/>
      <c r="F3" s="130"/>
      <c r="G3" s="119"/>
      <c r="H3" s="5"/>
      <c r="I3" s="1"/>
      <c r="J3" s="11"/>
      <c r="K3" s="12" t="s">
        <v>4</v>
      </c>
      <c r="L3" s="13">
        <v>41991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348</v>
      </c>
      <c r="C6" s="27" t="s">
        <v>35</v>
      </c>
      <c r="D6" s="20">
        <v>41990</v>
      </c>
      <c r="E6" s="20">
        <v>41991</v>
      </c>
      <c r="F6" s="25">
        <v>51791</v>
      </c>
      <c r="G6" s="22">
        <v>39420</v>
      </c>
      <c r="H6" s="22"/>
      <c r="I6" s="22"/>
      <c r="J6" s="22">
        <v>39420</v>
      </c>
      <c r="K6" s="22"/>
      <c r="L6" s="22"/>
      <c r="M6" s="22"/>
      <c r="N6" s="23">
        <f>G6+I6</f>
        <v>39420</v>
      </c>
    </row>
    <row r="7" spans="1:14" x14ac:dyDescent="0.25">
      <c r="A7" s="24"/>
      <c r="B7" s="18" t="s">
        <v>349</v>
      </c>
      <c r="C7" s="19" t="s">
        <v>213</v>
      </c>
      <c r="D7" s="20">
        <v>41988</v>
      </c>
      <c r="E7" s="20">
        <v>41991</v>
      </c>
      <c r="F7" s="21">
        <v>51792</v>
      </c>
      <c r="G7" s="22">
        <v>116802</v>
      </c>
      <c r="H7" s="22"/>
      <c r="I7" s="22"/>
      <c r="J7" s="22"/>
      <c r="K7" s="22"/>
      <c r="L7" s="22"/>
      <c r="M7" s="22">
        <v>116802</v>
      </c>
      <c r="N7" s="23">
        <f t="shared" ref="N7:N28" si="0">G7+I7</f>
        <v>116802</v>
      </c>
    </row>
    <row r="8" spans="1:14" x14ac:dyDescent="0.25">
      <c r="A8" s="26"/>
      <c r="B8" s="18" t="s">
        <v>350</v>
      </c>
      <c r="C8" s="19" t="s">
        <v>193</v>
      </c>
      <c r="D8" s="20">
        <v>41990</v>
      </c>
      <c r="E8" s="20">
        <v>41991</v>
      </c>
      <c r="F8" s="25">
        <v>51793</v>
      </c>
      <c r="G8" s="22">
        <v>19000</v>
      </c>
      <c r="H8" s="22"/>
      <c r="I8" s="22"/>
      <c r="J8" s="22"/>
      <c r="K8" s="22"/>
      <c r="L8" s="22">
        <v>19000</v>
      </c>
      <c r="M8" s="22"/>
      <c r="N8" s="23">
        <f t="shared" si="0"/>
        <v>19000</v>
      </c>
    </row>
    <row r="9" spans="1:14" x14ac:dyDescent="0.25">
      <c r="A9" s="26"/>
      <c r="B9" s="18" t="s">
        <v>351</v>
      </c>
      <c r="C9" s="67" t="s">
        <v>352</v>
      </c>
      <c r="D9" s="20">
        <v>41991</v>
      </c>
      <c r="E9" s="20">
        <v>41992</v>
      </c>
      <c r="F9" s="25">
        <v>51794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194222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194222</v>
      </c>
      <c r="H30" s="42"/>
      <c r="I30" s="23">
        <f>SUM(I6:I29)</f>
        <v>0</v>
      </c>
      <c r="J30" s="23">
        <f>SUM(J6:J29)</f>
        <v>39420</v>
      </c>
      <c r="K30" s="23">
        <f>SUM(K6:K29)</f>
        <v>19000</v>
      </c>
      <c r="L30" s="23">
        <f>SUM(L6:L29)</f>
        <v>19000</v>
      </c>
      <c r="M30" s="23">
        <f>SUM(M6:M29)</f>
        <v>116802</v>
      </c>
      <c r="N30" s="23">
        <f t="shared" ref="N30" si="1">G30+I30</f>
        <v>194222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3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93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39420</v>
      </c>
      <c r="D36" s="1"/>
      <c r="E36" s="1"/>
      <c r="F36" s="93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39420</v>
      </c>
      <c r="D37" s="1"/>
      <c r="E37" s="1"/>
      <c r="F37" s="93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F29" sqref="F2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337</v>
      </c>
      <c r="E3" s="130"/>
      <c r="F3" s="130"/>
      <c r="G3" s="119"/>
      <c r="H3" s="5"/>
      <c r="I3" s="1"/>
      <c r="J3" s="11"/>
      <c r="K3" s="12" t="s">
        <v>4</v>
      </c>
      <c r="L3" s="13">
        <v>41990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338</v>
      </c>
      <c r="C6" s="27" t="s">
        <v>38</v>
      </c>
      <c r="D6" s="20"/>
      <c r="E6" s="20"/>
      <c r="F6" s="25">
        <v>51781</v>
      </c>
      <c r="G6" s="22"/>
      <c r="H6" s="22" t="s">
        <v>339</v>
      </c>
      <c r="I6" s="22">
        <v>27000</v>
      </c>
      <c r="J6" s="22">
        <v>27000</v>
      </c>
      <c r="K6" s="22"/>
      <c r="L6" s="22"/>
      <c r="M6" s="22"/>
      <c r="N6" s="23">
        <f>G6+I6</f>
        <v>27000</v>
      </c>
    </row>
    <row r="7" spans="1:14" x14ac:dyDescent="0.25">
      <c r="A7" s="24"/>
      <c r="B7" s="18" t="s">
        <v>340</v>
      </c>
      <c r="C7" s="19" t="s">
        <v>35</v>
      </c>
      <c r="D7" s="20">
        <v>41990</v>
      </c>
      <c r="E7" s="20">
        <v>41991</v>
      </c>
      <c r="F7" s="21">
        <v>51782</v>
      </c>
      <c r="G7" s="22">
        <v>47520</v>
      </c>
      <c r="H7" s="22"/>
      <c r="I7" s="22"/>
      <c r="J7" s="22"/>
      <c r="K7" s="22">
        <v>17520</v>
      </c>
      <c r="L7" s="22"/>
      <c r="M7" s="22">
        <v>30000</v>
      </c>
      <c r="N7" s="23">
        <f t="shared" ref="N7:N28" si="0">G7+I7</f>
        <v>47520</v>
      </c>
    </row>
    <row r="8" spans="1:14" x14ac:dyDescent="0.25">
      <c r="A8" s="26"/>
      <c r="B8" s="18" t="s">
        <v>341</v>
      </c>
      <c r="C8" s="19" t="s">
        <v>76</v>
      </c>
      <c r="D8" s="20">
        <v>41990</v>
      </c>
      <c r="E8" s="20">
        <v>41991</v>
      </c>
      <c r="F8" s="25">
        <v>51783</v>
      </c>
      <c r="G8" s="22">
        <v>22000</v>
      </c>
      <c r="H8" s="22"/>
      <c r="I8" s="22"/>
      <c r="J8" s="22">
        <v>22000</v>
      </c>
      <c r="K8" s="22"/>
      <c r="L8" s="22"/>
      <c r="M8" s="22"/>
      <c r="N8" s="23">
        <f t="shared" si="0"/>
        <v>22000</v>
      </c>
    </row>
    <row r="9" spans="1:14" x14ac:dyDescent="0.25">
      <c r="A9" s="26"/>
      <c r="B9" s="18" t="s">
        <v>301</v>
      </c>
      <c r="C9" s="67" t="s">
        <v>38</v>
      </c>
      <c r="D9" s="20">
        <v>41991</v>
      </c>
      <c r="E9" s="20">
        <v>41992</v>
      </c>
      <c r="F9" s="25">
        <v>51784</v>
      </c>
      <c r="G9" s="22">
        <v>21600</v>
      </c>
      <c r="H9" s="22"/>
      <c r="I9" s="22"/>
      <c r="J9" s="22"/>
      <c r="K9" s="22">
        <v>21600</v>
      </c>
      <c r="L9" s="22"/>
      <c r="M9" s="22"/>
      <c r="N9" s="23">
        <f t="shared" si="0"/>
        <v>21600</v>
      </c>
    </row>
    <row r="10" spans="1:14" x14ac:dyDescent="0.25">
      <c r="A10" s="26"/>
      <c r="B10" s="29" t="s">
        <v>342</v>
      </c>
      <c r="C10" s="19" t="s">
        <v>343</v>
      </c>
      <c r="D10" s="20">
        <v>41990</v>
      </c>
      <c r="E10" s="20">
        <v>41991</v>
      </c>
      <c r="F10" s="30">
        <v>51785</v>
      </c>
      <c r="G10" s="22">
        <v>19000</v>
      </c>
      <c r="H10" s="22"/>
      <c r="I10" s="22"/>
      <c r="J10" s="28">
        <v>19000</v>
      </c>
      <c r="K10" s="22"/>
      <c r="L10" s="22"/>
      <c r="M10" s="22"/>
      <c r="N10" s="23">
        <f t="shared" si="0"/>
        <v>19000</v>
      </c>
    </row>
    <row r="11" spans="1:14" x14ac:dyDescent="0.25">
      <c r="A11" s="26"/>
      <c r="B11" s="18" t="s">
        <v>344</v>
      </c>
      <c r="C11" s="27" t="s">
        <v>345</v>
      </c>
      <c r="D11" s="20">
        <v>41990</v>
      </c>
      <c r="E11" s="20">
        <v>41992</v>
      </c>
      <c r="F11" s="25">
        <v>51786</v>
      </c>
      <c r="G11" s="22">
        <v>38000</v>
      </c>
      <c r="H11" s="22"/>
      <c r="I11" s="22"/>
      <c r="J11" s="22"/>
      <c r="K11" s="22">
        <v>38000</v>
      </c>
      <c r="L11" s="22"/>
      <c r="M11" s="22"/>
      <c r="N11" s="23">
        <f t="shared" si="0"/>
        <v>38000</v>
      </c>
    </row>
    <row r="12" spans="1:14" x14ac:dyDescent="0.25">
      <c r="A12" s="26"/>
      <c r="B12" s="18" t="s">
        <v>210</v>
      </c>
      <c r="C12" s="19" t="s">
        <v>33</v>
      </c>
      <c r="D12" s="20">
        <v>41989</v>
      </c>
      <c r="E12" s="20">
        <v>41991</v>
      </c>
      <c r="F12" s="21">
        <v>51787</v>
      </c>
      <c r="G12" s="22">
        <v>44000</v>
      </c>
      <c r="H12" s="22"/>
      <c r="I12" s="22"/>
      <c r="J12" s="22">
        <v>44000</v>
      </c>
      <c r="K12" s="22"/>
      <c r="L12" s="22"/>
      <c r="M12" s="22"/>
      <c r="N12" s="23">
        <f t="shared" si="0"/>
        <v>44000</v>
      </c>
    </row>
    <row r="13" spans="1:14" x14ac:dyDescent="0.25">
      <c r="A13" s="26"/>
      <c r="B13" s="18" t="s">
        <v>346</v>
      </c>
      <c r="C13" s="19" t="s">
        <v>38</v>
      </c>
      <c r="D13" s="20">
        <v>41990</v>
      </c>
      <c r="E13" s="20">
        <v>41993</v>
      </c>
      <c r="F13" s="25">
        <v>51788</v>
      </c>
      <c r="G13" s="22">
        <v>106920</v>
      </c>
      <c r="H13" s="22"/>
      <c r="I13" s="22"/>
      <c r="J13" s="22">
        <v>106920</v>
      </c>
      <c r="K13" s="22"/>
      <c r="L13" s="22"/>
      <c r="M13" s="22"/>
      <c r="N13" s="23">
        <f>G13+I13</f>
        <v>106920</v>
      </c>
    </row>
    <row r="14" spans="1:14" x14ac:dyDescent="0.25">
      <c r="A14" s="26"/>
      <c r="B14" s="18" t="s">
        <v>347</v>
      </c>
      <c r="C14" s="67" t="s">
        <v>33</v>
      </c>
      <c r="D14" s="20">
        <v>41990</v>
      </c>
      <c r="E14" s="20">
        <v>41991</v>
      </c>
      <c r="F14" s="25">
        <v>51789</v>
      </c>
      <c r="G14" s="22">
        <v>22000</v>
      </c>
      <c r="H14" s="22"/>
      <c r="I14" s="22"/>
      <c r="J14" s="22"/>
      <c r="K14" s="22">
        <v>22000</v>
      </c>
      <c r="L14" s="22"/>
      <c r="M14" s="22"/>
      <c r="N14" s="23">
        <f>G14+I14</f>
        <v>22000</v>
      </c>
    </row>
    <row r="15" spans="1:14" x14ac:dyDescent="0.25">
      <c r="A15" s="26"/>
      <c r="B15" s="29" t="s">
        <v>34</v>
      </c>
      <c r="C15" s="19" t="s">
        <v>35</v>
      </c>
      <c r="D15" s="20"/>
      <c r="E15" s="20"/>
      <c r="F15" s="30">
        <v>51790</v>
      </c>
      <c r="G15" s="22"/>
      <c r="H15" s="22" t="s">
        <v>36</v>
      </c>
      <c r="I15" s="22">
        <v>3000</v>
      </c>
      <c r="J15" s="28">
        <v>3000</v>
      </c>
      <c r="K15" s="22"/>
      <c r="L15" s="22"/>
      <c r="M15" s="22"/>
      <c r="N15" s="23">
        <f t="shared" si="0"/>
        <v>3000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351040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321040</v>
      </c>
      <c r="H30" s="42"/>
      <c r="I30" s="23">
        <f>SUM(I6:I29)</f>
        <v>30000</v>
      </c>
      <c r="J30" s="23">
        <f>SUM(J6:J29)</f>
        <v>221920</v>
      </c>
      <c r="K30" s="23">
        <f>SUM(K6:K29)</f>
        <v>99120</v>
      </c>
      <c r="L30" s="23">
        <f>SUM(L6:L29)</f>
        <v>0</v>
      </c>
      <c r="M30" s="23">
        <f>SUM(M6:M29)</f>
        <v>30000</v>
      </c>
      <c r="N30" s="23">
        <f t="shared" ref="N30" si="1">G30+I30</f>
        <v>351040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200</v>
      </c>
      <c r="D34" s="1"/>
      <c r="E34" s="1"/>
      <c r="F34" s="9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108000</v>
      </c>
      <c r="D35" s="1"/>
      <c r="E35" s="1"/>
      <c r="F35" s="9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113920</v>
      </c>
      <c r="D36" s="1"/>
      <c r="E36" s="1"/>
      <c r="F36" s="9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221920</v>
      </c>
      <c r="D37" s="1"/>
      <c r="E37" s="1"/>
      <c r="F37" s="92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5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188</v>
      </c>
      <c r="E3" s="130"/>
      <c r="F3" s="130"/>
      <c r="G3" s="119"/>
      <c r="H3" s="5"/>
      <c r="I3" s="1"/>
      <c r="J3" s="11"/>
      <c r="K3" s="12" t="s">
        <v>4</v>
      </c>
      <c r="L3" s="13">
        <v>42003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544</v>
      </c>
      <c r="C6" s="27" t="s">
        <v>35</v>
      </c>
      <c r="D6" s="20"/>
      <c r="E6" s="20"/>
      <c r="F6" s="25">
        <v>51957</v>
      </c>
      <c r="G6" s="22"/>
      <c r="H6" s="22" t="s">
        <v>545</v>
      </c>
      <c r="I6" s="22">
        <v>27000</v>
      </c>
      <c r="J6" s="22">
        <v>27000</v>
      </c>
      <c r="K6" s="22"/>
      <c r="L6" s="22"/>
      <c r="M6" s="22"/>
      <c r="N6" s="23">
        <f>G6+I6</f>
        <v>27000</v>
      </c>
    </row>
    <row r="7" spans="1:14" x14ac:dyDescent="0.25">
      <c r="A7" s="24"/>
      <c r="B7" s="18" t="s">
        <v>547</v>
      </c>
      <c r="C7" s="19" t="s">
        <v>35</v>
      </c>
      <c r="D7" s="20">
        <v>42003</v>
      </c>
      <c r="E7" s="20">
        <v>42004</v>
      </c>
      <c r="F7" s="21">
        <v>51959</v>
      </c>
      <c r="G7" s="22">
        <v>22000</v>
      </c>
      <c r="H7" s="22"/>
      <c r="I7" s="22"/>
      <c r="J7" s="22"/>
      <c r="K7" s="22">
        <v>22000</v>
      </c>
      <c r="L7" s="22"/>
      <c r="M7" s="22"/>
      <c r="N7" s="23">
        <f t="shared" ref="N7:N28" si="0">G7+I7</f>
        <v>22000</v>
      </c>
    </row>
    <row r="8" spans="1:14" x14ac:dyDescent="0.25">
      <c r="A8" s="26"/>
      <c r="B8" s="18" t="s">
        <v>547</v>
      </c>
      <c r="C8" s="67" t="s">
        <v>35</v>
      </c>
      <c r="D8" s="20"/>
      <c r="E8" s="20"/>
      <c r="F8" s="25">
        <v>51960</v>
      </c>
      <c r="G8" s="22"/>
      <c r="H8" s="22" t="s">
        <v>195</v>
      </c>
      <c r="I8" s="22">
        <v>8100</v>
      </c>
      <c r="J8" s="22"/>
      <c r="K8" s="22">
        <v>8100</v>
      </c>
      <c r="L8" s="22"/>
      <c r="M8" s="22"/>
      <c r="N8" s="23">
        <f t="shared" si="0"/>
        <v>8100</v>
      </c>
    </row>
    <row r="9" spans="1:14" x14ac:dyDescent="0.25">
      <c r="A9" s="26"/>
      <c r="B9" s="18" t="s">
        <v>550</v>
      </c>
      <c r="C9" s="67" t="s">
        <v>115</v>
      </c>
      <c r="D9" s="20">
        <v>42003</v>
      </c>
      <c r="E9" s="20">
        <v>42005</v>
      </c>
      <c r="F9" s="25">
        <v>51962</v>
      </c>
      <c r="G9" s="22">
        <v>66528</v>
      </c>
      <c r="H9" s="22"/>
      <c r="I9" s="22"/>
      <c r="J9" s="22"/>
      <c r="K9" s="22"/>
      <c r="L9" s="22">
        <v>66528</v>
      </c>
      <c r="M9" s="22"/>
      <c r="N9" s="23">
        <f t="shared" si="0"/>
        <v>66528</v>
      </c>
    </row>
    <row r="10" spans="1:14" x14ac:dyDescent="0.25">
      <c r="A10" s="26"/>
      <c r="B10" s="18" t="s">
        <v>551</v>
      </c>
      <c r="C10" s="27" t="s">
        <v>115</v>
      </c>
      <c r="D10" s="20">
        <v>42003</v>
      </c>
      <c r="E10" s="20">
        <v>42005</v>
      </c>
      <c r="F10" s="25">
        <v>51963</v>
      </c>
      <c r="G10" s="22">
        <v>66528</v>
      </c>
      <c r="H10" s="22"/>
      <c r="I10" s="22"/>
      <c r="J10" s="22"/>
      <c r="K10" s="22"/>
      <c r="L10" s="22">
        <v>66528</v>
      </c>
      <c r="M10" s="22"/>
      <c r="N10" s="23">
        <f t="shared" si="0"/>
        <v>66528</v>
      </c>
    </row>
    <row r="11" spans="1:14" x14ac:dyDescent="0.25">
      <c r="A11" s="26"/>
      <c r="B11" s="18" t="s">
        <v>552</v>
      </c>
      <c r="C11" s="19" t="s">
        <v>38</v>
      </c>
      <c r="D11" s="20">
        <v>42003</v>
      </c>
      <c r="E11" s="20">
        <v>42004</v>
      </c>
      <c r="F11" s="25">
        <v>51964</v>
      </c>
      <c r="G11" s="22">
        <v>42676.2</v>
      </c>
      <c r="H11" s="22"/>
      <c r="I11" s="22"/>
      <c r="J11" s="22">
        <v>42676.2</v>
      </c>
      <c r="K11" s="22"/>
      <c r="L11" s="22"/>
      <c r="M11" s="22"/>
      <c r="N11" s="23">
        <f t="shared" si="0"/>
        <v>42676.2</v>
      </c>
    </row>
    <row r="12" spans="1:14" x14ac:dyDescent="0.25">
      <c r="A12" s="26"/>
      <c r="B12" s="18" t="s">
        <v>546</v>
      </c>
      <c r="C12" s="67" t="s">
        <v>35</v>
      </c>
      <c r="D12" s="20">
        <v>42003</v>
      </c>
      <c r="E12" s="20">
        <v>42004</v>
      </c>
      <c r="F12" s="25">
        <v>51965</v>
      </c>
      <c r="G12" s="22">
        <v>72000</v>
      </c>
      <c r="H12" s="22"/>
      <c r="I12" s="22"/>
      <c r="J12" s="22">
        <v>72000</v>
      </c>
      <c r="K12" s="22"/>
      <c r="L12" s="22"/>
      <c r="M12" s="22"/>
      <c r="N12" s="23">
        <f t="shared" si="0"/>
        <v>72000</v>
      </c>
    </row>
    <row r="13" spans="1:14" x14ac:dyDescent="0.25">
      <c r="A13" s="26"/>
      <c r="B13" s="29" t="s">
        <v>553</v>
      </c>
      <c r="C13" s="19" t="s">
        <v>548</v>
      </c>
      <c r="D13" s="20">
        <v>42003</v>
      </c>
      <c r="E13" s="20">
        <v>42005</v>
      </c>
      <c r="F13" s="30">
        <v>51966</v>
      </c>
      <c r="G13" s="22">
        <v>415800</v>
      </c>
      <c r="H13" s="22"/>
      <c r="I13" s="22"/>
      <c r="J13" s="22"/>
      <c r="K13" s="22"/>
      <c r="L13" s="22"/>
      <c r="M13" s="22">
        <v>415800</v>
      </c>
      <c r="N13" s="23">
        <f>G13+I13</f>
        <v>415800</v>
      </c>
    </row>
    <row r="14" spans="1:14" x14ac:dyDescent="0.25">
      <c r="A14" s="26"/>
      <c r="B14" s="18" t="s">
        <v>554</v>
      </c>
      <c r="C14" s="19" t="s">
        <v>38</v>
      </c>
      <c r="D14" s="20">
        <v>42003</v>
      </c>
      <c r="E14" s="20">
        <v>42004</v>
      </c>
      <c r="F14" s="25">
        <v>51967</v>
      </c>
      <c r="G14" s="22">
        <v>41715</v>
      </c>
      <c r="H14" s="22"/>
      <c r="I14" s="22"/>
      <c r="J14" s="22"/>
      <c r="K14" s="22"/>
      <c r="L14" s="22"/>
      <c r="M14" s="22">
        <v>41715</v>
      </c>
      <c r="N14" s="23">
        <f>G14+I14</f>
        <v>41715</v>
      </c>
    </row>
    <row r="15" spans="1:14" x14ac:dyDescent="0.25">
      <c r="A15" s="26"/>
      <c r="B15" s="18"/>
      <c r="C15" s="67"/>
      <c r="D15" s="20"/>
      <c r="E15" s="20"/>
      <c r="F15" s="25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762347.2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727247.2</v>
      </c>
      <c r="H30" s="42"/>
      <c r="I30" s="23">
        <f>SUM(I6:I29)</f>
        <v>35100</v>
      </c>
      <c r="J30" s="23">
        <f>SUM(J6:J29)</f>
        <v>141676.20000000001</v>
      </c>
      <c r="K30" s="23">
        <f>SUM(K6:K29)</f>
        <v>30100</v>
      </c>
      <c r="L30" s="23">
        <f>SUM(L6:L29)</f>
        <v>133056</v>
      </c>
      <c r="M30" s="23">
        <f>SUM(M6:M29)</f>
        <v>457515</v>
      </c>
      <c r="N30" s="23">
        <f t="shared" ref="N30" si="1">G30+I30</f>
        <v>762347.2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549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130</v>
      </c>
      <c r="D34" s="1"/>
      <c r="E34" s="1"/>
      <c r="F34" s="115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70200</v>
      </c>
      <c r="D35" s="1"/>
      <c r="E35" s="1"/>
      <c r="F35" s="115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71476.2</v>
      </c>
      <c r="D36" s="1"/>
      <c r="E36" s="1"/>
      <c r="F36" s="115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141676.20000000001</v>
      </c>
      <c r="D37" s="1"/>
      <c r="E37" s="1"/>
      <c r="F37" s="115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sortState ref="B6:M15">
    <sortCondition ref="F6:F15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8" sqref="C2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1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181</v>
      </c>
      <c r="E3" s="130"/>
      <c r="F3" s="130"/>
      <c r="G3" s="119"/>
      <c r="H3" s="5"/>
      <c r="I3" s="1"/>
      <c r="J3" s="11"/>
      <c r="K3" s="12" t="s">
        <v>4</v>
      </c>
      <c r="L3" s="13">
        <v>41990</v>
      </c>
      <c r="M3" s="14"/>
      <c r="N3" s="15" t="s">
        <v>182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318</v>
      </c>
      <c r="C6" s="27" t="s">
        <v>319</v>
      </c>
      <c r="D6" s="20">
        <v>41988</v>
      </c>
      <c r="E6" s="20">
        <v>41990</v>
      </c>
      <c r="F6" s="25">
        <v>51767</v>
      </c>
      <c r="G6" s="22">
        <v>38000</v>
      </c>
      <c r="H6" s="22"/>
      <c r="I6" s="22"/>
      <c r="J6" s="22"/>
      <c r="K6" s="22"/>
      <c r="L6" s="22">
        <v>38000</v>
      </c>
      <c r="M6" s="22"/>
      <c r="N6" s="23">
        <f>G6+I6</f>
        <v>38000</v>
      </c>
    </row>
    <row r="7" spans="1:14" x14ac:dyDescent="0.25">
      <c r="A7" s="24"/>
      <c r="B7" s="18" t="s">
        <v>320</v>
      </c>
      <c r="C7" s="19" t="s">
        <v>319</v>
      </c>
      <c r="D7" s="20">
        <v>41988</v>
      </c>
      <c r="E7" s="20">
        <v>41990</v>
      </c>
      <c r="F7" s="21">
        <v>51768</v>
      </c>
      <c r="G7" s="22">
        <v>76000</v>
      </c>
      <c r="H7" s="22"/>
      <c r="I7" s="22"/>
      <c r="J7" s="22"/>
      <c r="K7" s="22"/>
      <c r="L7" s="22">
        <v>76000</v>
      </c>
      <c r="M7" s="22"/>
      <c r="N7" s="23">
        <f t="shared" ref="N7:N28" si="0">G7+I7</f>
        <v>76000</v>
      </c>
    </row>
    <row r="8" spans="1:14" x14ac:dyDescent="0.25">
      <c r="A8" s="26"/>
      <c r="B8" s="18" t="s">
        <v>321</v>
      </c>
      <c r="C8" s="19" t="s">
        <v>322</v>
      </c>
      <c r="D8" s="20">
        <v>41987</v>
      </c>
      <c r="E8" s="20">
        <v>41990</v>
      </c>
      <c r="F8" s="25">
        <v>51769</v>
      </c>
      <c r="G8" s="22">
        <v>98820</v>
      </c>
      <c r="H8" s="22"/>
      <c r="I8" s="22"/>
      <c r="J8" s="22"/>
      <c r="K8" s="22"/>
      <c r="L8" s="22"/>
      <c r="M8" s="22">
        <v>98820</v>
      </c>
      <c r="N8" s="23">
        <f t="shared" si="0"/>
        <v>98820</v>
      </c>
    </row>
    <row r="9" spans="1:14" x14ac:dyDescent="0.25">
      <c r="A9" s="26"/>
      <c r="B9" s="18" t="s">
        <v>323</v>
      </c>
      <c r="C9" s="67" t="s">
        <v>324</v>
      </c>
      <c r="D9" s="20">
        <v>41988</v>
      </c>
      <c r="E9" s="20">
        <v>41990</v>
      </c>
      <c r="F9" s="25">
        <v>51770</v>
      </c>
      <c r="G9" s="22">
        <v>50274</v>
      </c>
      <c r="H9" s="22"/>
      <c r="I9" s="22"/>
      <c r="J9" s="22"/>
      <c r="K9" s="22"/>
      <c r="L9" s="22"/>
      <c r="M9" s="22">
        <v>50274</v>
      </c>
      <c r="N9" s="23">
        <f t="shared" si="0"/>
        <v>50274</v>
      </c>
    </row>
    <row r="10" spans="1:14" x14ac:dyDescent="0.25">
      <c r="A10" s="26"/>
      <c r="B10" s="29" t="s">
        <v>325</v>
      </c>
      <c r="C10" s="19" t="s">
        <v>57</v>
      </c>
      <c r="D10" s="20">
        <v>41983</v>
      </c>
      <c r="E10" s="20">
        <v>41987</v>
      </c>
      <c r="F10" s="30">
        <v>51771</v>
      </c>
      <c r="G10" s="22">
        <v>107395.2</v>
      </c>
      <c r="H10" s="22"/>
      <c r="I10" s="22"/>
      <c r="J10" s="28"/>
      <c r="K10" s="22">
        <v>107395.2</v>
      </c>
      <c r="L10" s="22"/>
      <c r="M10" s="22"/>
      <c r="N10" s="23">
        <f t="shared" si="0"/>
        <v>107395.2</v>
      </c>
    </row>
    <row r="11" spans="1:14" x14ac:dyDescent="0.25">
      <c r="A11" s="26"/>
      <c r="B11" s="18" t="s">
        <v>326</v>
      </c>
      <c r="C11" s="27" t="s">
        <v>57</v>
      </c>
      <c r="D11" s="20">
        <v>41985</v>
      </c>
      <c r="E11" s="20">
        <v>41986</v>
      </c>
      <c r="F11" s="25">
        <v>51772</v>
      </c>
      <c r="G11" s="22">
        <v>19812.599999999999</v>
      </c>
      <c r="H11" s="22"/>
      <c r="I11" s="22"/>
      <c r="J11" s="22"/>
      <c r="K11" s="22">
        <v>19812.599999999999</v>
      </c>
      <c r="L11" s="22"/>
      <c r="M11" s="22"/>
      <c r="N11" s="23">
        <f t="shared" si="0"/>
        <v>19812.599999999999</v>
      </c>
    </row>
    <row r="12" spans="1:14" x14ac:dyDescent="0.25">
      <c r="A12" s="26"/>
      <c r="B12" s="18" t="s">
        <v>327</v>
      </c>
      <c r="C12" s="19" t="s">
        <v>57</v>
      </c>
      <c r="D12" s="20">
        <v>41986</v>
      </c>
      <c r="E12" s="20">
        <v>41987</v>
      </c>
      <c r="F12" s="21">
        <v>51773</v>
      </c>
      <c r="G12" s="22">
        <v>19812.599999999999</v>
      </c>
      <c r="H12" s="22"/>
      <c r="I12" s="22"/>
      <c r="J12" s="22"/>
      <c r="K12" s="22">
        <v>19812.599999999999</v>
      </c>
      <c r="L12" s="22"/>
      <c r="M12" s="22"/>
      <c r="N12" s="23">
        <f t="shared" si="0"/>
        <v>19812.599999999999</v>
      </c>
    </row>
    <row r="13" spans="1:14" x14ac:dyDescent="0.25">
      <c r="A13" s="26"/>
      <c r="B13" s="18" t="s">
        <v>328</v>
      </c>
      <c r="C13" s="19" t="s">
        <v>57</v>
      </c>
      <c r="D13" s="20">
        <v>41986</v>
      </c>
      <c r="E13" s="20">
        <v>41987</v>
      </c>
      <c r="F13" s="25">
        <v>51774</v>
      </c>
      <c r="G13" s="22">
        <v>19812</v>
      </c>
      <c r="H13" s="22"/>
      <c r="I13" s="22"/>
      <c r="J13" s="22"/>
      <c r="K13" s="22">
        <v>19812</v>
      </c>
      <c r="L13" s="22"/>
      <c r="M13" s="22"/>
      <c r="N13" s="23">
        <f>G13+I13</f>
        <v>19812</v>
      </c>
    </row>
    <row r="14" spans="1:14" x14ac:dyDescent="0.25">
      <c r="A14" s="26"/>
      <c r="B14" s="18" t="s">
        <v>329</v>
      </c>
      <c r="C14" s="67" t="s">
        <v>57</v>
      </c>
      <c r="D14" s="20">
        <v>41986</v>
      </c>
      <c r="E14" s="20">
        <v>41988</v>
      </c>
      <c r="F14" s="25">
        <v>51775</v>
      </c>
      <c r="G14" s="22">
        <v>33825.599999999999</v>
      </c>
      <c r="H14" s="22"/>
      <c r="I14" s="22"/>
      <c r="J14" s="22"/>
      <c r="K14" s="22">
        <v>33825.599999999999</v>
      </c>
      <c r="L14" s="22"/>
      <c r="M14" s="22"/>
      <c r="N14" s="23">
        <f>G14+I14</f>
        <v>33825.599999999999</v>
      </c>
    </row>
    <row r="15" spans="1:14" x14ac:dyDescent="0.25">
      <c r="A15" s="26"/>
      <c r="B15" s="29" t="s">
        <v>330</v>
      </c>
      <c r="C15" s="19" t="s">
        <v>57</v>
      </c>
      <c r="D15" s="20">
        <v>41987</v>
      </c>
      <c r="E15" s="20">
        <v>41990</v>
      </c>
      <c r="F15" s="30">
        <v>51776</v>
      </c>
      <c r="G15" s="22">
        <v>72538.2</v>
      </c>
      <c r="H15" s="22"/>
      <c r="I15" s="22"/>
      <c r="J15" s="28"/>
      <c r="K15" s="22">
        <v>72538.2</v>
      </c>
      <c r="L15" s="22"/>
      <c r="M15" s="22"/>
      <c r="N15" s="23">
        <f t="shared" si="0"/>
        <v>72538.2</v>
      </c>
    </row>
    <row r="16" spans="1:14" x14ac:dyDescent="0.25">
      <c r="A16" s="26"/>
      <c r="B16" s="18" t="s">
        <v>331</v>
      </c>
      <c r="C16" s="19" t="s">
        <v>57</v>
      </c>
      <c r="D16" s="20">
        <v>41988</v>
      </c>
      <c r="E16" s="20">
        <v>41989</v>
      </c>
      <c r="F16" s="33">
        <v>51777</v>
      </c>
      <c r="G16" s="22">
        <v>19812.599999999999</v>
      </c>
      <c r="H16" s="22"/>
      <c r="I16" s="22"/>
      <c r="J16" s="22"/>
      <c r="K16" s="22">
        <v>19812.599999999999</v>
      </c>
      <c r="L16" s="22"/>
      <c r="M16" s="22"/>
      <c r="N16" s="23">
        <f>G16+I16</f>
        <v>19812.599999999999</v>
      </c>
    </row>
    <row r="17" spans="1:14" x14ac:dyDescent="0.25">
      <c r="A17" s="26"/>
      <c r="B17" s="31" t="s">
        <v>332</v>
      </c>
      <c r="C17" s="19" t="s">
        <v>333</v>
      </c>
      <c r="D17" s="20">
        <v>41986</v>
      </c>
      <c r="E17" s="20">
        <v>41987</v>
      </c>
      <c r="F17" s="33">
        <v>51778</v>
      </c>
      <c r="G17" s="22">
        <v>21573</v>
      </c>
      <c r="H17" s="22"/>
      <c r="I17" s="22"/>
      <c r="J17" s="22"/>
      <c r="K17" s="22">
        <v>21573</v>
      </c>
      <c r="L17" s="22"/>
      <c r="M17" s="22"/>
      <c r="N17" s="23">
        <f t="shared" si="0"/>
        <v>21573</v>
      </c>
    </row>
    <row r="18" spans="1:14" x14ac:dyDescent="0.25">
      <c r="A18" s="26"/>
      <c r="B18" s="18" t="s">
        <v>334</v>
      </c>
      <c r="C18" s="19" t="s">
        <v>333</v>
      </c>
      <c r="D18" s="20">
        <v>41983</v>
      </c>
      <c r="E18" s="20">
        <v>41990</v>
      </c>
      <c r="F18" s="33">
        <v>51779</v>
      </c>
      <c r="G18" s="22">
        <v>199319.4</v>
      </c>
      <c r="H18" s="22"/>
      <c r="I18" s="22"/>
      <c r="J18" s="22"/>
      <c r="K18" s="22">
        <v>199319.4</v>
      </c>
      <c r="L18" s="22"/>
      <c r="M18" s="22"/>
      <c r="N18" s="23">
        <f t="shared" si="0"/>
        <v>199319.4</v>
      </c>
    </row>
    <row r="19" spans="1:14" x14ac:dyDescent="0.25">
      <c r="A19" s="35"/>
      <c r="B19" s="18" t="s">
        <v>335</v>
      </c>
      <c r="C19" s="19" t="s">
        <v>103</v>
      </c>
      <c r="D19" s="20"/>
      <c r="E19" s="20"/>
      <c r="F19" s="33">
        <v>51780</v>
      </c>
      <c r="G19" s="22"/>
      <c r="H19" s="22" t="s">
        <v>336</v>
      </c>
      <c r="I19" s="22">
        <v>33480</v>
      </c>
      <c r="J19" s="22">
        <v>33480</v>
      </c>
      <c r="K19" s="22"/>
      <c r="L19" s="22"/>
      <c r="M19" s="22"/>
      <c r="N19" s="23">
        <f t="shared" si="0"/>
        <v>33480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810475.2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776995.2</v>
      </c>
      <c r="H30" s="42"/>
      <c r="I30" s="23">
        <f>SUM(I6:I29)</f>
        <v>33480</v>
      </c>
      <c r="J30" s="23">
        <f>SUM(J6:J29)</f>
        <v>33480</v>
      </c>
      <c r="K30" s="23">
        <f>SUM(K6:K29)</f>
        <v>513901.19999999995</v>
      </c>
      <c r="L30" s="23">
        <f>SUM(L6:L29)</f>
        <v>114000</v>
      </c>
      <c r="M30" s="23">
        <f>SUM(M6:M29)</f>
        <v>149094</v>
      </c>
      <c r="N30" s="23">
        <f t="shared" ref="N30" si="1">G30+I30</f>
        <v>810475.2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91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91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33480</v>
      </c>
      <c r="D36" s="1"/>
      <c r="E36" s="1"/>
      <c r="F36" s="91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33480</v>
      </c>
      <c r="D37" s="1"/>
      <c r="E37" s="1"/>
      <c r="F37" s="91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9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105</v>
      </c>
      <c r="E3" s="130"/>
      <c r="F3" s="130"/>
      <c r="G3" s="119"/>
      <c r="H3" s="5"/>
      <c r="I3" s="1"/>
      <c r="J3" s="11"/>
      <c r="K3" s="12" t="s">
        <v>4</v>
      </c>
      <c r="L3" s="13">
        <v>41989</v>
      </c>
      <c r="M3" s="14"/>
      <c r="N3" s="15" t="s">
        <v>280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308</v>
      </c>
      <c r="C6" s="27" t="s">
        <v>38</v>
      </c>
      <c r="D6" s="20">
        <v>41989</v>
      </c>
      <c r="E6" s="20">
        <v>41991</v>
      </c>
      <c r="F6" s="25">
        <v>51758</v>
      </c>
      <c r="G6" s="22">
        <v>65826</v>
      </c>
      <c r="H6" s="22"/>
      <c r="I6" s="22"/>
      <c r="J6" s="22">
        <v>65826</v>
      </c>
      <c r="K6" s="22"/>
      <c r="L6" s="22"/>
      <c r="M6" s="22"/>
      <c r="N6" s="23">
        <f>G6+I6</f>
        <v>65826</v>
      </c>
    </row>
    <row r="7" spans="1:14" x14ac:dyDescent="0.25">
      <c r="A7" s="24"/>
      <c r="B7" s="18" t="s">
        <v>308</v>
      </c>
      <c r="C7" s="19" t="s">
        <v>38</v>
      </c>
      <c r="D7" s="20"/>
      <c r="E7" s="20"/>
      <c r="F7" s="21">
        <v>51759</v>
      </c>
      <c r="G7" s="22"/>
      <c r="H7" s="22" t="s">
        <v>309</v>
      </c>
      <c r="I7" s="22">
        <v>27000</v>
      </c>
      <c r="J7" s="22">
        <v>27000</v>
      </c>
      <c r="K7" s="22"/>
      <c r="L7" s="22"/>
      <c r="M7" s="22"/>
      <c r="N7" s="23">
        <f t="shared" ref="N7:N28" si="0">G7+I7</f>
        <v>27000</v>
      </c>
    </row>
    <row r="8" spans="1:14" x14ac:dyDescent="0.25">
      <c r="A8" s="26"/>
      <c r="B8" s="18" t="s">
        <v>197</v>
      </c>
      <c r="C8" s="19" t="s">
        <v>196</v>
      </c>
      <c r="D8" s="20">
        <v>41989</v>
      </c>
      <c r="E8" s="20">
        <v>41990</v>
      </c>
      <c r="F8" s="25">
        <v>51760</v>
      </c>
      <c r="G8" s="22">
        <v>30100</v>
      </c>
      <c r="H8" s="22"/>
      <c r="I8" s="22"/>
      <c r="J8" s="22"/>
      <c r="K8" s="22">
        <v>30100</v>
      </c>
      <c r="L8" s="22"/>
      <c r="M8" s="22"/>
      <c r="N8" s="23">
        <f t="shared" si="0"/>
        <v>30100</v>
      </c>
    </row>
    <row r="9" spans="1:14" x14ac:dyDescent="0.25">
      <c r="A9" s="26"/>
      <c r="B9" s="18" t="s">
        <v>310</v>
      </c>
      <c r="C9" s="67" t="s">
        <v>311</v>
      </c>
      <c r="D9" s="20">
        <v>41976</v>
      </c>
      <c r="E9" s="20">
        <v>41979</v>
      </c>
      <c r="F9" s="25">
        <v>51761</v>
      </c>
      <c r="G9" s="22">
        <v>60102</v>
      </c>
      <c r="H9" s="22"/>
      <c r="I9" s="22"/>
      <c r="J9" s="22"/>
      <c r="K9" s="22"/>
      <c r="L9" s="22"/>
      <c r="M9" s="22">
        <v>60102</v>
      </c>
      <c r="N9" s="23">
        <f t="shared" si="0"/>
        <v>60102</v>
      </c>
    </row>
    <row r="10" spans="1:14" x14ac:dyDescent="0.25">
      <c r="A10" s="26"/>
      <c r="B10" s="29" t="s">
        <v>315</v>
      </c>
      <c r="C10" s="19" t="s">
        <v>313</v>
      </c>
      <c r="D10" s="20">
        <v>41989</v>
      </c>
      <c r="E10" s="20">
        <v>41990</v>
      </c>
      <c r="F10" s="30">
        <v>51762</v>
      </c>
      <c r="G10" s="22">
        <v>19000</v>
      </c>
      <c r="H10" s="22"/>
      <c r="I10" s="22"/>
      <c r="J10" s="28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6"/>
      <c r="B11" s="18" t="s">
        <v>312</v>
      </c>
      <c r="C11" s="27" t="s">
        <v>76</v>
      </c>
      <c r="D11" s="20">
        <v>41989</v>
      </c>
      <c r="E11" s="20">
        <v>41990</v>
      </c>
      <c r="F11" s="25">
        <v>51763</v>
      </c>
      <c r="G11" s="22">
        <v>22000</v>
      </c>
      <c r="H11" s="22"/>
      <c r="I11" s="22"/>
      <c r="J11" s="22">
        <v>22000</v>
      </c>
      <c r="K11" s="22"/>
      <c r="L11" s="22"/>
      <c r="M11" s="22"/>
      <c r="N11" s="23">
        <f t="shared" si="0"/>
        <v>22000</v>
      </c>
    </row>
    <row r="12" spans="1:14" x14ac:dyDescent="0.25">
      <c r="A12" s="26"/>
      <c r="B12" s="18" t="s">
        <v>316</v>
      </c>
      <c r="C12" s="19" t="s">
        <v>314</v>
      </c>
      <c r="D12" s="20">
        <v>41989</v>
      </c>
      <c r="E12" s="20">
        <v>41990</v>
      </c>
      <c r="F12" s="21">
        <v>51764</v>
      </c>
      <c r="G12" s="22">
        <v>19000</v>
      </c>
      <c r="H12" s="22"/>
      <c r="I12" s="22"/>
      <c r="J12" s="22"/>
      <c r="K12" s="22">
        <v>19000</v>
      </c>
      <c r="L12" s="22"/>
      <c r="M12" s="22"/>
      <c r="N12" s="23">
        <f t="shared" si="0"/>
        <v>19000</v>
      </c>
    </row>
    <row r="13" spans="1:14" x14ac:dyDescent="0.25">
      <c r="A13" s="26"/>
      <c r="B13" s="18" t="s">
        <v>34</v>
      </c>
      <c r="C13" s="19" t="s">
        <v>35</v>
      </c>
      <c r="D13" s="20"/>
      <c r="E13" s="20"/>
      <c r="F13" s="25">
        <v>51766</v>
      </c>
      <c r="G13" s="22"/>
      <c r="H13" s="22" t="s">
        <v>36</v>
      </c>
      <c r="I13" s="22">
        <v>7800</v>
      </c>
      <c r="J13" s="22">
        <v>7800</v>
      </c>
      <c r="K13" s="22"/>
      <c r="L13" s="22"/>
      <c r="M13" s="22"/>
      <c r="N13" s="23">
        <f>G13+I13</f>
        <v>7800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250828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216028</v>
      </c>
      <c r="H30" s="42"/>
      <c r="I30" s="23">
        <f>SUM(I6:I29)</f>
        <v>34800</v>
      </c>
      <c r="J30" s="23">
        <f>SUM(J6:J29)</f>
        <v>122626</v>
      </c>
      <c r="K30" s="23">
        <f>SUM(K6:K29)</f>
        <v>68100</v>
      </c>
      <c r="L30" s="23">
        <f>SUM(L6:L29)</f>
        <v>0</v>
      </c>
      <c r="M30" s="23">
        <f>SUM(M6:M29)</f>
        <v>60102</v>
      </c>
      <c r="N30" s="23">
        <f t="shared" ref="N30" si="1">G30+I30</f>
        <v>250828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317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50</v>
      </c>
      <c r="D34" s="1"/>
      <c r="E34" s="1"/>
      <c r="F34" s="9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27000</v>
      </c>
      <c r="D35" s="1"/>
      <c r="E35" s="1"/>
      <c r="F35" s="9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95626</v>
      </c>
      <c r="D36" s="1"/>
      <c r="E36" s="1"/>
      <c r="F36" s="9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122626</v>
      </c>
      <c r="D37" s="1"/>
      <c r="E37" s="1"/>
      <c r="F37" s="90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3" sqref="D3:G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68</v>
      </c>
      <c r="E3" s="130"/>
      <c r="F3" s="130"/>
      <c r="G3" s="119"/>
      <c r="H3" s="5"/>
      <c r="I3" s="1"/>
      <c r="J3" s="11"/>
      <c r="K3" s="12" t="s">
        <v>4</v>
      </c>
      <c r="L3" s="13">
        <v>41989</v>
      </c>
      <c r="M3" s="14"/>
      <c r="N3" s="15" t="s">
        <v>182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293</v>
      </c>
      <c r="C6" s="27" t="s">
        <v>294</v>
      </c>
      <c r="D6" s="20">
        <v>41988</v>
      </c>
      <c r="E6" s="20">
        <v>41989</v>
      </c>
      <c r="F6" s="25">
        <v>51748</v>
      </c>
      <c r="G6" s="22">
        <v>19000</v>
      </c>
      <c r="H6" s="22"/>
      <c r="I6" s="22"/>
      <c r="J6" s="22">
        <v>19000</v>
      </c>
      <c r="K6" s="22"/>
      <c r="L6" s="22"/>
      <c r="M6" s="22"/>
      <c r="N6" s="23">
        <f>G6+I6</f>
        <v>19000</v>
      </c>
    </row>
    <row r="7" spans="1:14" x14ac:dyDescent="0.25">
      <c r="A7" s="24"/>
      <c r="B7" s="18" t="s">
        <v>295</v>
      </c>
      <c r="C7" s="19" t="s">
        <v>296</v>
      </c>
      <c r="D7" s="20">
        <v>41987</v>
      </c>
      <c r="E7" s="20">
        <v>41989</v>
      </c>
      <c r="F7" s="21">
        <v>51749</v>
      </c>
      <c r="G7" s="22">
        <v>55080</v>
      </c>
      <c r="H7" s="22"/>
      <c r="I7" s="22"/>
      <c r="J7" s="22"/>
      <c r="K7" s="22"/>
      <c r="L7" s="22"/>
      <c r="M7" s="22">
        <v>55080</v>
      </c>
      <c r="N7" s="23">
        <f t="shared" ref="N7:N28" si="0">G7+I7</f>
        <v>55080</v>
      </c>
    </row>
    <row r="8" spans="1:14" x14ac:dyDescent="0.25">
      <c r="A8" s="26"/>
      <c r="B8" s="18" t="s">
        <v>297</v>
      </c>
      <c r="C8" s="19" t="s">
        <v>298</v>
      </c>
      <c r="D8" s="20">
        <v>41987</v>
      </c>
      <c r="E8" s="20">
        <v>41989</v>
      </c>
      <c r="F8" s="25">
        <v>51750</v>
      </c>
      <c r="G8" s="22">
        <v>46872</v>
      </c>
      <c r="H8" s="22"/>
      <c r="I8" s="22"/>
      <c r="J8" s="22"/>
      <c r="K8" s="22"/>
      <c r="L8" s="22"/>
      <c r="M8" s="22">
        <v>46872</v>
      </c>
      <c r="N8" s="23">
        <f t="shared" si="0"/>
        <v>46872</v>
      </c>
    </row>
    <row r="9" spans="1:14" x14ac:dyDescent="0.25">
      <c r="A9" s="26"/>
      <c r="B9" s="18" t="s">
        <v>299</v>
      </c>
      <c r="C9" s="67" t="s">
        <v>300</v>
      </c>
      <c r="D9" s="20"/>
      <c r="E9" s="20"/>
      <c r="F9" s="25">
        <v>51751</v>
      </c>
      <c r="G9" s="22"/>
      <c r="H9" s="22"/>
      <c r="I9" s="22">
        <v>6480</v>
      </c>
      <c r="J9" s="22">
        <v>6480</v>
      </c>
      <c r="K9" s="22"/>
      <c r="L9" s="22"/>
      <c r="M9" s="22"/>
      <c r="N9" s="23">
        <f t="shared" si="0"/>
        <v>6480</v>
      </c>
    </row>
    <row r="10" spans="1:14" x14ac:dyDescent="0.25">
      <c r="A10" s="26"/>
      <c r="B10" s="29" t="s">
        <v>301</v>
      </c>
      <c r="C10" s="19" t="s">
        <v>38</v>
      </c>
      <c r="D10" s="20">
        <v>41989</v>
      </c>
      <c r="E10" s="20">
        <v>41991</v>
      </c>
      <c r="F10" s="30">
        <v>51752</v>
      </c>
      <c r="G10" s="22">
        <v>43200</v>
      </c>
      <c r="H10" s="22"/>
      <c r="I10" s="22"/>
      <c r="J10" s="28"/>
      <c r="K10" s="22">
        <v>43200</v>
      </c>
      <c r="L10" s="22"/>
      <c r="M10" s="22"/>
      <c r="N10" s="23">
        <f t="shared" si="0"/>
        <v>43200</v>
      </c>
    </row>
    <row r="11" spans="1:14" x14ac:dyDescent="0.25">
      <c r="A11" s="26"/>
      <c r="B11" s="18" t="s">
        <v>302</v>
      </c>
      <c r="C11" s="27" t="s">
        <v>38</v>
      </c>
      <c r="D11" s="20">
        <v>41990</v>
      </c>
      <c r="E11" s="20">
        <v>41991</v>
      </c>
      <c r="F11" s="25">
        <v>51753</v>
      </c>
      <c r="G11" s="22">
        <v>28620</v>
      </c>
      <c r="H11" s="22"/>
      <c r="I11" s="22"/>
      <c r="J11" s="22">
        <v>28620</v>
      </c>
      <c r="K11" s="22"/>
      <c r="L11" s="22"/>
      <c r="M11" s="22"/>
      <c r="N11" s="23">
        <f t="shared" si="0"/>
        <v>28620</v>
      </c>
    </row>
    <row r="12" spans="1:14" x14ac:dyDescent="0.25">
      <c r="A12" s="26"/>
      <c r="B12" s="18" t="s">
        <v>303</v>
      </c>
      <c r="C12" s="19"/>
      <c r="D12" s="20"/>
      <c r="E12" s="20"/>
      <c r="F12" s="21">
        <v>51754</v>
      </c>
      <c r="G12" s="22"/>
      <c r="H12" s="22"/>
      <c r="I12" s="22">
        <v>1800</v>
      </c>
      <c r="J12" s="22">
        <v>1800</v>
      </c>
      <c r="K12" s="22"/>
      <c r="L12" s="22"/>
      <c r="M12" s="22"/>
      <c r="N12" s="23">
        <f t="shared" si="0"/>
        <v>1800</v>
      </c>
    </row>
    <row r="13" spans="1:14" x14ac:dyDescent="0.25">
      <c r="A13" s="26"/>
      <c r="B13" s="18" t="s">
        <v>301</v>
      </c>
      <c r="C13" s="19" t="s">
        <v>38</v>
      </c>
      <c r="D13" s="20"/>
      <c r="E13" s="20"/>
      <c r="F13" s="25">
        <v>51755</v>
      </c>
      <c r="G13" s="22"/>
      <c r="H13" s="22" t="s">
        <v>304</v>
      </c>
      <c r="I13" s="22">
        <v>37800</v>
      </c>
      <c r="J13" s="22"/>
      <c r="K13" s="22">
        <v>37800</v>
      </c>
      <c r="L13" s="22"/>
      <c r="M13" s="22"/>
      <c r="N13" s="23">
        <f>G13+I13</f>
        <v>37800</v>
      </c>
    </row>
    <row r="14" spans="1:14" x14ac:dyDescent="0.25">
      <c r="A14" s="26"/>
      <c r="B14" s="18" t="s">
        <v>305</v>
      </c>
      <c r="C14" s="67" t="s">
        <v>38</v>
      </c>
      <c r="D14" s="20">
        <v>41988</v>
      </c>
      <c r="E14" s="20">
        <v>41989</v>
      </c>
      <c r="F14" s="25">
        <v>51756</v>
      </c>
      <c r="G14" s="22">
        <v>33480</v>
      </c>
      <c r="H14" s="22"/>
      <c r="I14" s="22"/>
      <c r="J14" s="22"/>
      <c r="K14" s="22">
        <v>33480</v>
      </c>
      <c r="L14" s="22"/>
      <c r="M14" s="22"/>
      <c r="N14" s="23">
        <f>G14+I14</f>
        <v>33480</v>
      </c>
    </row>
    <row r="15" spans="1:14" x14ac:dyDescent="0.25">
      <c r="A15" s="26"/>
      <c r="B15" s="29" t="s">
        <v>306</v>
      </c>
      <c r="C15" s="19" t="s">
        <v>38</v>
      </c>
      <c r="D15" s="20"/>
      <c r="E15" s="20"/>
      <c r="F15" s="30">
        <v>51757</v>
      </c>
      <c r="G15" s="22"/>
      <c r="H15" s="22" t="s">
        <v>307</v>
      </c>
      <c r="I15" s="22">
        <v>66960</v>
      </c>
      <c r="J15" s="28"/>
      <c r="K15" s="22">
        <v>66960</v>
      </c>
      <c r="L15" s="22"/>
      <c r="M15" s="22"/>
      <c r="N15" s="23">
        <f t="shared" si="0"/>
        <v>66960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339292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226252</v>
      </c>
      <c r="H30" s="42"/>
      <c r="I30" s="23">
        <f>SUM(I6:I29)</f>
        <v>113040</v>
      </c>
      <c r="J30" s="23">
        <f>SUM(J6:J29)</f>
        <v>55900</v>
      </c>
      <c r="K30" s="23">
        <f>SUM(K6:K29)</f>
        <v>181440</v>
      </c>
      <c r="L30" s="23">
        <f>SUM(L6:L29)</f>
        <v>0</v>
      </c>
      <c r="M30" s="23">
        <f>SUM(M6:M29)</f>
        <v>101952</v>
      </c>
      <c r="N30" s="23">
        <f t="shared" ref="N30" si="1">G30+I30</f>
        <v>339292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73</v>
      </c>
      <c r="D34" s="1"/>
      <c r="E34" s="1"/>
      <c r="F34" s="8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39420</v>
      </c>
      <c r="D35" s="1"/>
      <c r="E35" s="1"/>
      <c r="F35" s="8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16480</v>
      </c>
      <c r="D36" s="1"/>
      <c r="E36" s="1"/>
      <c r="F36" s="8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55900</v>
      </c>
      <c r="D37" s="1"/>
      <c r="E37" s="1"/>
      <c r="F37" s="89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50" sqref="B50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8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126</v>
      </c>
      <c r="E3" s="130"/>
      <c r="F3" s="130"/>
      <c r="G3" s="119"/>
      <c r="H3" s="5"/>
      <c r="I3" s="1"/>
      <c r="J3" s="11"/>
      <c r="K3" s="12" t="s">
        <v>4</v>
      </c>
      <c r="L3" s="13">
        <v>42353</v>
      </c>
      <c r="M3" s="14"/>
      <c r="N3" s="15" t="s">
        <v>280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281</v>
      </c>
      <c r="C6" s="27" t="s">
        <v>38</v>
      </c>
      <c r="D6" s="20">
        <v>41988</v>
      </c>
      <c r="E6" s="20">
        <v>41990</v>
      </c>
      <c r="F6" s="25">
        <v>51738</v>
      </c>
      <c r="G6" s="22">
        <v>181440</v>
      </c>
      <c r="H6" s="22"/>
      <c r="I6" s="22"/>
      <c r="J6" s="22"/>
      <c r="K6" s="22">
        <v>181440</v>
      </c>
      <c r="L6" s="22"/>
      <c r="M6" s="22"/>
      <c r="N6" s="23">
        <f>G6+I6</f>
        <v>181440</v>
      </c>
    </row>
    <row r="7" spans="1:14" x14ac:dyDescent="0.25">
      <c r="A7" s="24"/>
      <c r="B7" s="18" t="s">
        <v>282</v>
      </c>
      <c r="C7" s="19" t="s">
        <v>38</v>
      </c>
      <c r="D7" s="20"/>
      <c r="E7" s="20"/>
      <c r="F7" s="21">
        <v>51739</v>
      </c>
      <c r="G7" s="22"/>
      <c r="H7" s="22" t="s">
        <v>283</v>
      </c>
      <c r="I7" s="22">
        <v>92880</v>
      </c>
      <c r="J7" s="22"/>
      <c r="K7" s="22">
        <v>92880</v>
      </c>
      <c r="L7" s="22"/>
      <c r="M7" s="22"/>
      <c r="N7" s="23">
        <f t="shared" ref="N7:N28" si="0">G7+I7</f>
        <v>92880</v>
      </c>
    </row>
    <row r="8" spans="1:14" x14ac:dyDescent="0.25">
      <c r="A8" s="26"/>
      <c r="B8" s="18" t="s">
        <v>284</v>
      </c>
      <c r="C8" s="19" t="s">
        <v>38</v>
      </c>
      <c r="D8" s="20">
        <v>41988</v>
      </c>
      <c r="E8" s="20">
        <v>41993</v>
      </c>
      <c r="F8" s="25">
        <v>51740</v>
      </c>
      <c r="G8" s="22">
        <v>178200</v>
      </c>
      <c r="H8" s="22"/>
      <c r="I8" s="22"/>
      <c r="J8" s="22"/>
      <c r="K8" s="22">
        <v>178200</v>
      </c>
      <c r="L8" s="22"/>
      <c r="M8" s="22"/>
      <c r="N8" s="23">
        <f t="shared" si="0"/>
        <v>178200</v>
      </c>
    </row>
    <row r="9" spans="1:14" x14ac:dyDescent="0.25">
      <c r="A9" s="26"/>
      <c r="B9" s="18" t="s">
        <v>285</v>
      </c>
      <c r="C9" s="67" t="s">
        <v>190</v>
      </c>
      <c r="D9" s="20">
        <v>41988</v>
      </c>
      <c r="E9" s="20">
        <v>41989</v>
      </c>
      <c r="F9" s="25">
        <v>51741</v>
      </c>
      <c r="G9" s="22">
        <v>24000</v>
      </c>
      <c r="H9" s="22"/>
      <c r="I9" s="22"/>
      <c r="J9" s="22"/>
      <c r="K9" s="22">
        <v>24000</v>
      </c>
      <c r="L9" s="22"/>
      <c r="M9" s="22"/>
      <c r="N9" s="23">
        <f t="shared" si="0"/>
        <v>24000</v>
      </c>
    </row>
    <row r="10" spans="1:14" x14ac:dyDescent="0.25">
      <c r="A10" s="26"/>
      <c r="B10" s="29" t="s">
        <v>287</v>
      </c>
      <c r="C10" s="19" t="s">
        <v>76</v>
      </c>
      <c r="D10" s="20">
        <v>41988</v>
      </c>
      <c r="E10" s="20">
        <v>41989</v>
      </c>
      <c r="F10" s="30">
        <v>51743</v>
      </c>
      <c r="G10" s="22">
        <v>19000</v>
      </c>
      <c r="H10" s="22"/>
      <c r="I10" s="22"/>
      <c r="J10" s="28"/>
      <c r="K10" s="22">
        <v>19000</v>
      </c>
      <c r="L10" s="22"/>
      <c r="M10" s="22"/>
      <c r="N10" s="23">
        <f t="shared" si="0"/>
        <v>19000</v>
      </c>
    </row>
    <row r="11" spans="1:14" x14ac:dyDescent="0.25">
      <c r="A11" s="26"/>
      <c r="B11" s="18" t="s">
        <v>288</v>
      </c>
      <c r="C11" s="27" t="s">
        <v>76</v>
      </c>
      <c r="D11" s="20">
        <v>41988</v>
      </c>
      <c r="E11" s="20">
        <v>41989</v>
      </c>
      <c r="F11" s="25">
        <v>51744</v>
      </c>
      <c r="G11" s="22">
        <v>22000</v>
      </c>
      <c r="H11" s="22"/>
      <c r="I11" s="22"/>
      <c r="J11" s="22"/>
      <c r="K11" s="22">
        <v>22000</v>
      </c>
      <c r="L11" s="22"/>
      <c r="M11" s="22"/>
      <c r="N11" s="23">
        <f t="shared" si="0"/>
        <v>22000</v>
      </c>
    </row>
    <row r="12" spans="1:14" x14ac:dyDescent="0.25">
      <c r="A12" s="26"/>
      <c r="B12" s="18" t="s">
        <v>289</v>
      </c>
      <c r="C12" s="19" t="s">
        <v>76</v>
      </c>
      <c r="D12" s="20">
        <v>41988</v>
      </c>
      <c r="E12" s="20">
        <v>41989</v>
      </c>
      <c r="F12" s="21">
        <v>51745</v>
      </c>
      <c r="G12" s="22">
        <v>22000</v>
      </c>
      <c r="H12" s="22"/>
      <c r="I12" s="22"/>
      <c r="J12" s="22"/>
      <c r="K12" s="22">
        <v>22000</v>
      </c>
      <c r="L12" s="22"/>
      <c r="M12" s="22"/>
      <c r="N12" s="23">
        <f t="shared" si="0"/>
        <v>22000</v>
      </c>
    </row>
    <row r="13" spans="1:14" x14ac:dyDescent="0.25">
      <c r="A13" s="26"/>
      <c r="B13" s="18" t="s">
        <v>290</v>
      </c>
      <c r="C13" s="19" t="s">
        <v>103</v>
      </c>
      <c r="D13" s="20"/>
      <c r="E13" s="20"/>
      <c r="F13" s="25">
        <v>51746</v>
      </c>
      <c r="G13" s="22"/>
      <c r="H13" s="22" t="s">
        <v>291</v>
      </c>
      <c r="I13" s="22">
        <v>160380</v>
      </c>
      <c r="J13" s="22">
        <v>160380</v>
      </c>
      <c r="K13" s="22"/>
      <c r="L13" s="22"/>
      <c r="M13" s="22"/>
      <c r="N13" s="23">
        <f>G13+I13</f>
        <v>160380</v>
      </c>
    </row>
    <row r="14" spans="1:14" x14ac:dyDescent="0.25">
      <c r="A14" s="26"/>
      <c r="B14" s="18" t="s">
        <v>292</v>
      </c>
      <c r="C14" s="67" t="s">
        <v>59</v>
      </c>
      <c r="D14" s="20"/>
      <c r="E14" s="20"/>
      <c r="F14" s="25">
        <v>51747</v>
      </c>
      <c r="G14" s="22"/>
      <c r="H14" s="22" t="s">
        <v>61</v>
      </c>
      <c r="I14" s="22">
        <v>4600</v>
      </c>
      <c r="J14" s="22">
        <v>4600</v>
      </c>
      <c r="K14" s="22"/>
      <c r="L14" s="22"/>
      <c r="M14" s="22"/>
      <c r="N14" s="23">
        <f>G14+I14</f>
        <v>4600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704500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446640</v>
      </c>
      <c r="H30" s="42"/>
      <c r="I30" s="23">
        <f>SUM(I6:I29)</f>
        <v>257860</v>
      </c>
      <c r="J30" s="23">
        <f>SUM(J6:J29)</f>
        <v>164980</v>
      </c>
      <c r="K30" s="23">
        <f>SUM(K6:K29)</f>
        <v>539520</v>
      </c>
      <c r="L30" s="23">
        <f>SUM(L6:L29)</f>
        <v>0</v>
      </c>
      <c r="M30" s="23">
        <f>SUM(M6:M29)</f>
        <v>0</v>
      </c>
      <c r="N30" s="23">
        <f t="shared" ref="N30" si="1">G30+I30</f>
        <v>704500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286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300</v>
      </c>
      <c r="D34" s="1"/>
      <c r="E34" s="1"/>
      <c r="F34" s="88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162000</v>
      </c>
      <c r="D35" s="1"/>
      <c r="E35" s="1"/>
      <c r="F35" s="88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2980</v>
      </c>
      <c r="D36" s="1"/>
      <c r="E36" s="1"/>
      <c r="F36" s="88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164980</v>
      </c>
      <c r="D37" s="1"/>
      <c r="E37" s="1"/>
      <c r="F37" s="88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G33" sqref="G33:N3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8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89</v>
      </c>
      <c r="E3" s="130"/>
      <c r="F3" s="130"/>
      <c r="G3" s="119"/>
      <c r="H3" s="5"/>
      <c r="I3" s="1"/>
      <c r="J3" s="11"/>
      <c r="K3" s="12" t="s">
        <v>4</v>
      </c>
      <c r="L3" s="13">
        <v>42353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89</v>
      </c>
      <c r="C6" s="27" t="s">
        <v>35</v>
      </c>
      <c r="D6" s="20"/>
      <c r="E6" s="20"/>
      <c r="F6" s="25">
        <v>51737</v>
      </c>
      <c r="G6" s="22"/>
      <c r="H6" s="22" t="s">
        <v>36</v>
      </c>
      <c r="I6" s="22">
        <v>1600</v>
      </c>
      <c r="J6" s="22">
        <v>1600</v>
      </c>
      <c r="K6" s="22"/>
      <c r="L6" s="22"/>
      <c r="M6" s="22"/>
      <c r="N6" s="23">
        <f>G6+I6</f>
        <v>1600</v>
      </c>
    </row>
    <row r="7" spans="1:14" x14ac:dyDescent="0.25">
      <c r="A7" s="24"/>
      <c r="B7" s="18"/>
      <c r="C7" s="19"/>
      <c r="D7" s="20"/>
      <c r="E7" s="20"/>
      <c r="F7" s="21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6"/>
      <c r="B8" s="18"/>
      <c r="C8" s="19"/>
      <c r="D8" s="20"/>
      <c r="E8" s="20"/>
      <c r="F8" s="25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1600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0</v>
      </c>
      <c r="H30" s="42"/>
      <c r="I30" s="23">
        <f>SUM(I6:I29)</f>
        <v>1600</v>
      </c>
      <c r="J30" s="23">
        <f>SUM(J6:J29)</f>
        <v>1600</v>
      </c>
      <c r="K30" s="23">
        <f>SUM(K6:K29)</f>
        <v>0</v>
      </c>
      <c r="L30" s="23">
        <f>SUM(L6:L29)</f>
        <v>0</v>
      </c>
      <c r="M30" s="23">
        <f>SUM(M6:M29)</f>
        <v>0</v>
      </c>
      <c r="N30" s="23">
        <f t="shared" ref="N30" si="1">G30+I30</f>
        <v>1600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8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8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1600</v>
      </c>
      <c r="D36" s="1"/>
      <c r="E36" s="1"/>
      <c r="F36" s="8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1600</v>
      </c>
      <c r="D37" s="1"/>
      <c r="E37" s="1"/>
      <c r="F37" s="80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E38" sqref="E3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88</v>
      </c>
      <c r="E3" s="130"/>
      <c r="F3" s="130"/>
      <c r="G3" s="119"/>
      <c r="H3" s="5"/>
      <c r="I3" s="1"/>
      <c r="J3" s="11"/>
      <c r="K3" s="12" t="s">
        <v>4</v>
      </c>
      <c r="L3" s="13">
        <v>41987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279</v>
      </c>
      <c r="C6" s="27" t="s">
        <v>38</v>
      </c>
      <c r="D6" s="20">
        <v>41987</v>
      </c>
      <c r="E6" s="20">
        <v>41988</v>
      </c>
      <c r="F6" s="25">
        <v>51736</v>
      </c>
      <c r="G6" s="22">
        <v>33480</v>
      </c>
      <c r="H6" s="22"/>
      <c r="I6" s="22"/>
      <c r="J6" s="22"/>
      <c r="K6" s="22">
        <v>33480</v>
      </c>
      <c r="L6" s="22"/>
      <c r="M6" s="22"/>
      <c r="N6" s="23">
        <f>G6+I6</f>
        <v>33480</v>
      </c>
    </row>
    <row r="7" spans="1:14" x14ac:dyDescent="0.25">
      <c r="A7" s="24"/>
      <c r="B7" s="18"/>
      <c r="C7" s="19"/>
      <c r="D7" s="20"/>
      <c r="E7" s="20"/>
      <c r="F7" s="21"/>
      <c r="G7" s="22"/>
      <c r="H7" s="22"/>
      <c r="I7" s="22"/>
      <c r="J7" s="22"/>
      <c r="K7" s="22"/>
      <c r="L7" s="22"/>
      <c r="M7" s="22"/>
      <c r="N7" s="23">
        <f t="shared" ref="N7:N28" si="0">G7+I7</f>
        <v>0</v>
      </c>
    </row>
    <row r="8" spans="1:14" x14ac:dyDescent="0.25">
      <c r="A8" s="26"/>
      <c r="B8" s="18"/>
      <c r="C8" s="19"/>
      <c r="D8" s="20"/>
      <c r="E8" s="20"/>
      <c r="F8" s="25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33480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33480</v>
      </c>
      <c r="H30" s="42"/>
      <c r="I30" s="23">
        <f>SUM(I6:I29)</f>
        <v>0</v>
      </c>
      <c r="J30" s="23">
        <f>SUM(J6:J29)</f>
        <v>0</v>
      </c>
      <c r="K30" s="23">
        <f>SUM(K6:K29)</f>
        <v>33480</v>
      </c>
      <c r="L30" s="23">
        <f>SUM(L6:L29)</f>
        <v>0</v>
      </c>
      <c r="M30" s="23">
        <f>SUM(M6:M29)</f>
        <v>0</v>
      </c>
      <c r="N30" s="23">
        <f t="shared" ref="N30" si="1">G30+I30</f>
        <v>33480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7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79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5" workbookViewId="0"/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8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152</v>
      </c>
      <c r="E3" s="130"/>
      <c r="F3" s="130"/>
      <c r="G3" s="119"/>
      <c r="H3" s="5"/>
      <c r="I3" s="1"/>
      <c r="J3" s="11"/>
      <c r="K3" s="12" t="s">
        <v>4</v>
      </c>
      <c r="L3" s="13">
        <v>41987</v>
      </c>
      <c r="M3" s="14"/>
      <c r="N3" s="15" t="s">
        <v>182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271</v>
      </c>
      <c r="C6" s="27" t="s">
        <v>59</v>
      </c>
      <c r="D6" s="20">
        <v>41986</v>
      </c>
      <c r="E6" s="20">
        <v>41987</v>
      </c>
      <c r="F6" s="25">
        <v>51728</v>
      </c>
      <c r="G6" s="22">
        <v>31320</v>
      </c>
      <c r="H6" s="22"/>
      <c r="I6" s="22"/>
      <c r="J6" s="22">
        <v>31320</v>
      </c>
      <c r="K6" s="22"/>
      <c r="L6" s="22"/>
      <c r="M6" s="22"/>
      <c r="N6" s="23">
        <f>G6+I6</f>
        <v>31320</v>
      </c>
    </row>
    <row r="7" spans="1:14" x14ac:dyDescent="0.25">
      <c r="A7" s="24"/>
      <c r="B7" s="18" t="s">
        <v>272</v>
      </c>
      <c r="C7" s="19" t="s">
        <v>59</v>
      </c>
      <c r="D7" s="20">
        <v>41986</v>
      </c>
      <c r="E7" s="20">
        <v>41987</v>
      </c>
      <c r="F7" s="21">
        <v>51729</v>
      </c>
      <c r="G7" s="22">
        <v>31320</v>
      </c>
      <c r="H7" s="22"/>
      <c r="I7" s="22"/>
      <c r="J7" s="22"/>
      <c r="K7" s="22">
        <v>31320</v>
      </c>
      <c r="L7" s="22"/>
      <c r="M7" s="22"/>
      <c r="N7" s="23">
        <f t="shared" ref="N7:N28" si="0">G7+I7</f>
        <v>31320</v>
      </c>
    </row>
    <row r="8" spans="1:14" x14ac:dyDescent="0.25">
      <c r="A8" s="26"/>
      <c r="B8" s="18" t="s">
        <v>273</v>
      </c>
      <c r="C8" s="19" t="s">
        <v>274</v>
      </c>
      <c r="D8" s="20">
        <v>41986</v>
      </c>
      <c r="E8" s="20">
        <v>41987</v>
      </c>
      <c r="F8" s="25">
        <v>51730</v>
      </c>
      <c r="G8" s="22">
        <v>33480</v>
      </c>
      <c r="H8" s="22"/>
      <c r="I8" s="22"/>
      <c r="J8" s="22"/>
      <c r="K8" s="22">
        <v>33480</v>
      </c>
      <c r="L8" s="22"/>
      <c r="M8" s="22"/>
      <c r="N8" s="23">
        <f t="shared" si="0"/>
        <v>33480</v>
      </c>
    </row>
    <row r="9" spans="1:14" x14ac:dyDescent="0.25">
      <c r="A9" s="26"/>
      <c r="B9" s="18" t="s">
        <v>275</v>
      </c>
      <c r="C9" s="67" t="s">
        <v>52</v>
      </c>
      <c r="D9" s="20">
        <v>41984</v>
      </c>
      <c r="E9" s="20">
        <v>41987</v>
      </c>
      <c r="F9" s="25">
        <v>51731</v>
      </c>
      <c r="G9" s="22">
        <v>60000</v>
      </c>
      <c r="H9" s="22"/>
      <c r="I9" s="22"/>
      <c r="J9" s="22"/>
      <c r="K9" s="22">
        <v>60000</v>
      </c>
      <c r="L9" s="22"/>
      <c r="M9" s="22"/>
      <c r="N9" s="23">
        <f t="shared" si="0"/>
        <v>60000</v>
      </c>
    </row>
    <row r="10" spans="1:14" x14ac:dyDescent="0.25">
      <c r="A10" s="26"/>
      <c r="B10" s="81" t="s">
        <v>276</v>
      </c>
      <c r="C10" s="82" t="s">
        <v>57</v>
      </c>
      <c r="D10" s="83">
        <v>41987</v>
      </c>
      <c r="E10" s="83">
        <v>41989</v>
      </c>
      <c r="F10" s="84">
        <v>51732</v>
      </c>
      <c r="G10" s="85">
        <v>57531.6</v>
      </c>
      <c r="H10" s="85"/>
      <c r="I10" s="85"/>
      <c r="J10" s="86">
        <v>57531.6</v>
      </c>
      <c r="K10" s="85"/>
      <c r="L10" s="85"/>
      <c r="M10" s="85"/>
      <c r="N10" s="87">
        <f t="shared" si="0"/>
        <v>57531.6</v>
      </c>
    </row>
    <row r="11" spans="1:14" x14ac:dyDescent="0.25">
      <c r="A11" s="26"/>
      <c r="B11" s="18" t="s">
        <v>276</v>
      </c>
      <c r="C11" s="27" t="s">
        <v>103</v>
      </c>
      <c r="D11" s="20">
        <v>41989</v>
      </c>
      <c r="E11" s="20">
        <v>41990</v>
      </c>
      <c r="F11" s="25">
        <v>51733</v>
      </c>
      <c r="G11" s="22">
        <v>28765.8</v>
      </c>
      <c r="H11" s="22"/>
      <c r="I11" s="22"/>
      <c r="J11" s="22">
        <v>28765.8</v>
      </c>
      <c r="K11" s="22"/>
      <c r="L11" s="22"/>
      <c r="M11" s="22"/>
      <c r="N11" s="23">
        <f t="shared" si="0"/>
        <v>28765.8</v>
      </c>
    </row>
    <row r="12" spans="1:14" x14ac:dyDescent="0.25">
      <c r="A12" s="26"/>
      <c r="B12" s="18" t="s">
        <v>277</v>
      </c>
      <c r="C12" s="19" t="s">
        <v>278</v>
      </c>
      <c r="D12" s="20">
        <v>41986</v>
      </c>
      <c r="E12" s="20">
        <v>41987</v>
      </c>
      <c r="F12" s="21">
        <v>51734</v>
      </c>
      <c r="G12" s="22">
        <v>100280</v>
      </c>
      <c r="H12" s="22"/>
      <c r="I12" s="22"/>
      <c r="J12" s="22"/>
      <c r="K12" s="22"/>
      <c r="L12" s="22"/>
      <c r="M12" s="22">
        <v>100280</v>
      </c>
      <c r="N12" s="23">
        <f t="shared" si="0"/>
        <v>100280</v>
      </c>
    </row>
    <row r="13" spans="1:14" x14ac:dyDescent="0.25">
      <c r="A13" s="26"/>
      <c r="B13" s="18" t="s">
        <v>277</v>
      </c>
      <c r="C13" s="19" t="s">
        <v>59</v>
      </c>
      <c r="D13" s="20"/>
      <c r="E13" s="20"/>
      <c r="F13" s="25">
        <v>51735</v>
      </c>
      <c r="G13" s="22"/>
      <c r="H13" s="22" t="s">
        <v>61</v>
      </c>
      <c r="I13" s="22">
        <v>1000</v>
      </c>
      <c r="J13" s="22">
        <v>1000</v>
      </c>
      <c r="K13" s="22"/>
      <c r="L13" s="22"/>
      <c r="M13" s="22"/>
      <c r="N13" s="23">
        <f>G13+I13</f>
        <v>1000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343697.4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342697.4</v>
      </c>
      <c r="H30" s="42"/>
      <c r="I30" s="23">
        <f>SUM(I6:I29)</f>
        <v>1000</v>
      </c>
      <c r="J30" s="23">
        <f>SUM(J6:J29)</f>
        <v>118617.40000000001</v>
      </c>
      <c r="K30" s="23">
        <f>SUM(K6:K29)</f>
        <v>124800</v>
      </c>
      <c r="L30" s="23">
        <f>SUM(L6:L29)</f>
        <v>0</v>
      </c>
      <c r="M30" s="23">
        <f>SUM(M6:M29)</f>
        <v>100280</v>
      </c>
      <c r="N30" s="23">
        <f t="shared" ref="N30" si="1">G30+I30</f>
        <v>343697.4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159</v>
      </c>
      <c r="D34" s="1"/>
      <c r="E34" s="1"/>
      <c r="F34" s="78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85860</v>
      </c>
      <c r="D35" s="1"/>
      <c r="E35" s="1"/>
      <c r="F35" s="78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26757.4</v>
      </c>
      <c r="D36" s="1"/>
      <c r="E36" s="1"/>
      <c r="F36" s="78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112617.4</v>
      </c>
      <c r="D37" s="1"/>
      <c r="E37" s="1"/>
      <c r="F37" s="78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7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152</v>
      </c>
      <c r="E3" s="130"/>
      <c r="F3" s="130"/>
      <c r="G3" s="119"/>
      <c r="H3" s="5"/>
      <c r="I3" s="1"/>
      <c r="J3" s="11"/>
      <c r="K3" s="12" t="s">
        <v>4</v>
      </c>
      <c r="L3" s="13">
        <v>41986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261</v>
      </c>
      <c r="C6" s="27" t="s">
        <v>35</v>
      </c>
      <c r="D6" s="20">
        <v>41986</v>
      </c>
      <c r="E6" s="20">
        <v>41987</v>
      </c>
      <c r="F6" s="25">
        <v>51719</v>
      </c>
      <c r="G6" s="22">
        <v>70740</v>
      </c>
      <c r="H6" s="22"/>
      <c r="I6" s="22"/>
      <c r="J6" s="22"/>
      <c r="K6" s="22">
        <v>70740</v>
      </c>
      <c r="L6" s="22"/>
      <c r="M6" s="22"/>
      <c r="N6" s="23">
        <f>G6+I6</f>
        <v>70740</v>
      </c>
    </row>
    <row r="7" spans="1:14" x14ac:dyDescent="0.25">
      <c r="A7" s="24"/>
      <c r="B7" s="18" t="s">
        <v>262</v>
      </c>
      <c r="C7" s="19" t="s">
        <v>35</v>
      </c>
      <c r="D7" s="20">
        <v>41986</v>
      </c>
      <c r="E7" s="20">
        <v>41987</v>
      </c>
      <c r="F7" s="21">
        <v>51720</v>
      </c>
      <c r="G7" s="22">
        <v>36720</v>
      </c>
      <c r="H7" s="22"/>
      <c r="I7" s="22"/>
      <c r="J7" s="22">
        <v>16720</v>
      </c>
      <c r="K7" s="22"/>
      <c r="L7" s="22"/>
      <c r="M7" s="22">
        <v>20000</v>
      </c>
      <c r="N7" s="23">
        <f t="shared" ref="N7:N28" si="0">G7+I7</f>
        <v>36720</v>
      </c>
    </row>
    <row r="8" spans="1:14" x14ac:dyDescent="0.25">
      <c r="A8" s="26"/>
      <c r="B8" s="18" t="s">
        <v>263</v>
      </c>
      <c r="C8" s="19" t="s">
        <v>35</v>
      </c>
      <c r="D8" s="20">
        <v>41986</v>
      </c>
      <c r="E8" s="20">
        <v>41987</v>
      </c>
      <c r="F8" s="25">
        <v>51721</v>
      </c>
      <c r="G8" s="22">
        <v>42660</v>
      </c>
      <c r="H8" s="22"/>
      <c r="I8" s="22"/>
      <c r="J8" s="22"/>
      <c r="K8" s="22">
        <v>42660</v>
      </c>
      <c r="L8" s="22"/>
      <c r="M8" s="22"/>
      <c r="N8" s="23">
        <f t="shared" si="0"/>
        <v>42660</v>
      </c>
    </row>
    <row r="9" spans="1:14" x14ac:dyDescent="0.25">
      <c r="A9" s="26"/>
      <c r="B9" s="18" t="s">
        <v>234</v>
      </c>
      <c r="C9" s="67" t="s">
        <v>31</v>
      </c>
      <c r="D9" s="20">
        <v>41984</v>
      </c>
      <c r="E9" s="20">
        <v>41986</v>
      </c>
      <c r="F9" s="25">
        <v>51722</v>
      </c>
      <c r="G9" s="22">
        <v>19812.599999999999</v>
      </c>
      <c r="H9" s="22"/>
      <c r="I9" s="22"/>
      <c r="J9" s="22"/>
      <c r="K9" s="22">
        <v>19812.599999999999</v>
      </c>
      <c r="L9" s="22"/>
      <c r="M9" s="22"/>
      <c r="N9" s="23">
        <f t="shared" si="0"/>
        <v>19812.599999999999</v>
      </c>
    </row>
    <row r="10" spans="1:14" x14ac:dyDescent="0.25">
      <c r="A10" s="26"/>
      <c r="B10" s="29" t="s">
        <v>264</v>
      </c>
      <c r="C10" s="19" t="s">
        <v>35</v>
      </c>
      <c r="D10" s="20">
        <v>41986</v>
      </c>
      <c r="E10" s="20">
        <v>41987</v>
      </c>
      <c r="F10" s="30">
        <v>51723</v>
      </c>
      <c r="G10" s="22">
        <v>31320</v>
      </c>
      <c r="H10" s="22"/>
      <c r="I10" s="22"/>
      <c r="J10" s="28"/>
      <c r="K10" s="22">
        <v>31320</v>
      </c>
      <c r="L10" s="22"/>
      <c r="M10" s="22"/>
      <c r="N10" s="23">
        <f t="shared" si="0"/>
        <v>31320</v>
      </c>
    </row>
    <row r="11" spans="1:14" x14ac:dyDescent="0.25">
      <c r="A11" s="26"/>
      <c r="B11" s="18" t="s">
        <v>265</v>
      </c>
      <c r="C11" s="27" t="s">
        <v>35</v>
      </c>
      <c r="D11" s="20">
        <v>41986</v>
      </c>
      <c r="E11" s="20">
        <v>41987</v>
      </c>
      <c r="F11" s="25">
        <v>51724</v>
      </c>
      <c r="G11" s="22">
        <v>31320</v>
      </c>
      <c r="H11" s="22"/>
      <c r="I11" s="22"/>
      <c r="J11" s="22">
        <v>31320</v>
      </c>
      <c r="K11" s="22"/>
      <c r="L11" s="22"/>
      <c r="M11" s="22"/>
      <c r="N11" s="23">
        <f t="shared" si="0"/>
        <v>31320</v>
      </c>
    </row>
    <row r="12" spans="1:14" x14ac:dyDescent="0.25">
      <c r="A12" s="26"/>
      <c r="B12" s="18" t="s">
        <v>266</v>
      </c>
      <c r="C12" s="19" t="s">
        <v>35</v>
      </c>
      <c r="D12" s="20">
        <v>41986</v>
      </c>
      <c r="E12" s="20">
        <v>41987</v>
      </c>
      <c r="F12" s="21">
        <v>51725</v>
      </c>
      <c r="G12" s="22">
        <v>70740</v>
      </c>
      <c r="H12" s="22"/>
      <c r="I12" s="22"/>
      <c r="J12" s="22">
        <v>39420</v>
      </c>
      <c r="K12" s="22"/>
      <c r="L12" s="22"/>
      <c r="M12" s="22">
        <v>31320</v>
      </c>
      <c r="N12" s="23">
        <f t="shared" si="0"/>
        <v>70740</v>
      </c>
    </row>
    <row r="13" spans="1:14" x14ac:dyDescent="0.25">
      <c r="A13" s="26"/>
      <c r="B13" s="18" t="s">
        <v>267</v>
      </c>
      <c r="C13" s="19" t="s">
        <v>268</v>
      </c>
      <c r="D13" s="20">
        <v>41986</v>
      </c>
      <c r="E13" s="20">
        <v>41987</v>
      </c>
      <c r="F13" s="25">
        <v>51726</v>
      </c>
      <c r="G13" s="22">
        <v>31320</v>
      </c>
      <c r="H13" s="22"/>
      <c r="I13" s="22"/>
      <c r="J13" s="22"/>
      <c r="K13" s="22">
        <v>15660</v>
      </c>
      <c r="L13" s="22"/>
      <c r="M13" s="22">
        <v>15660</v>
      </c>
      <c r="N13" s="23">
        <f>G13+I13</f>
        <v>31320</v>
      </c>
    </row>
    <row r="14" spans="1:14" x14ac:dyDescent="0.25">
      <c r="A14" s="26"/>
      <c r="B14" s="18" t="s">
        <v>269</v>
      </c>
      <c r="C14" s="67" t="s">
        <v>270</v>
      </c>
      <c r="D14" s="20">
        <v>41986</v>
      </c>
      <c r="E14" s="20">
        <v>41987</v>
      </c>
      <c r="F14" s="25">
        <v>51727</v>
      </c>
      <c r="G14" s="22">
        <v>30100</v>
      </c>
      <c r="H14" s="22"/>
      <c r="I14" s="22"/>
      <c r="J14" s="22"/>
      <c r="K14" s="22">
        <v>30100</v>
      </c>
      <c r="L14" s="22"/>
      <c r="M14" s="22"/>
      <c r="N14" s="23">
        <f>G14+I14</f>
        <v>30100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364732.6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364732.6</v>
      </c>
      <c r="H30" s="42"/>
      <c r="I30" s="23">
        <f>SUM(I6:I29)</f>
        <v>0</v>
      </c>
      <c r="J30" s="23">
        <f>SUM(J6:J29)</f>
        <v>87460</v>
      </c>
      <c r="K30" s="23">
        <f>SUM(K6:K29)</f>
        <v>210292.6</v>
      </c>
      <c r="L30" s="23">
        <f>SUM(L6:L29)</f>
        <v>0</v>
      </c>
      <c r="M30" s="23">
        <f>SUM(M6:M29)</f>
        <v>66980</v>
      </c>
      <c r="N30" s="23">
        <f t="shared" ref="N30" si="1">G30+I30</f>
        <v>364732.6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58</v>
      </c>
      <c r="D34" s="1"/>
      <c r="E34" s="1"/>
      <c r="F34" s="77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31320</v>
      </c>
      <c r="D35" s="1"/>
      <c r="E35" s="1"/>
      <c r="F35" s="77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56140</v>
      </c>
      <c r="D36" s="1"/>
      <c r="E36" s="1"/>
      <c r="F36" s="77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87460</v>
      </c>
      <c r="D37" s="1"/>
      <c r="E37" s="1"/>
      <c r="F37" s="77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6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254</v>
      </c>
      <c r="E3" s="130"/>
      <c r="F3" s="130"/>
      <c r="G3" s="119"/>
      <c r="H3" s="5"/>
      <c r="I3" s="1"/>
      <c r="J3" s="11"/>
      <c r="K3" s="12" t="s">
        <v>4</v>
      </c>
      <c r="L3" s="13">
        <v>41986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255</v>
      </c>
      <c r="C6" s="27" t="s">
        <v>256</v>
      </c>
      <c r="D6" s="20">
        <v>41985</v>
      </c>
      <c r="E6" s="20">
        <v>41986</v>
      </c>
      <c r="F6" s="25">
        <v>51714</v>
      </c>
      <c r="G6" s="22">
        <v>30100</v>
      </c>
      <c r="H6" s="22"/>
      <c r="I6" s="22"/>
      <c r="J6" s="22"/>
      <c r="K6" s="22">
        <v>30100</v>
      </c>
      <c r="L6" s="22"/>
      <c r="M6" s="22"/>
      <c r="N6" s="23">
        <f>G6+I6</f>
        <v>30100</v>
      </c>
    </row>
    <row r="7" spans="1:14" x14ac:dyDescent="0.25">
      <c r="A7" s="24"/>
      <c r="B7" s="18" t="s">
        <v>257</v>
      </c>
      <c r="C7" s="19" t="s">
        <v>35</v>
      </c>
      <c r="D7" s="20">
        <v>41985</v>
      </c>
      <c r="E7" s="20">
        <v>41987</v>
      </c>
      <c r="F7" s="21">
        <v>51715</v>
      </c>
      <c r="G7" s="22">
        <v>62640</v>
      </c>
      <c r="H7" s="22"/>
      <c r="I7" s="22"/>
      <c r="J7" s="22">
        <v>31320</v>
      </c>
      <c r="K7" s="22"/>
      <c r="L7" s="22"/>
      <c r="M7" s="22">
        <v>31320</v>
      </c>
      <c r="N7" s="23">
        <f t="shared" ref="N7:N28" si="0">G7+I7</f>
        <v>62640</v>
      </c>
    </row>
    <row r="8" spans="1:14" x14ac:dyDescent="0.25">
      <c r="A8" s="26"/>
      <c r="B8" s="18" t="s">
        <v>258</v>
      </c>
      <c r="C8" s="19" t="s">
        <v>80</v>
      </c>
      <c r="D8" s="20">
        <v>41984</v>
      </c>
      <c r="E8" s="20">
        <v>41986</v>
      </c>
      <c r="F8" s="25">
        <v>51716</v>
      </c>
      <c r="G8" s="22">
        <v>336960</v>
      </c>
      <c r="H8" s="22"/>
      <c r="I8" s="22"/>
      <c r="J8" s="22"/>
      <c r="K8" s="22"/>
      <c r="L8" s="22"/>
      <c r="M8" s="22">
        <v>336960</v>
      </c>
      <c r="N8" s="23">
        <f t="shared" si="0"/>
        <v>336960</v>
      </c>
    </row>
    <row r="9" spans="1:14" x14ac:dyDescent="0.25">
      <c r="A9" s="26"/>
      <c r="B9" s="18" t="s">
        <v>259</v>
      </c>
      <c r="C9" s="67" t="s">
        <v>35</v>
      </c>
      <c r="D9" s="20">
        <v>41986</v>
      </c>
      <c r="E9" s="20">
        <v>41987</v>
      </c>
      <c r="F9" s="25">
        <v>51717</v>
      </c>
      <c r="G9" s="22">
        <v>47520</v>
      </c>
      <c r="H9" s="22"/>
      <c r="I9" s="22"/>
      <c r="J9" s="22">
        <v>20520</v>
      </c>
      <c r="K9" s="22"/>
      <c r="L9" s="22"/>
      <c r="M9" s="22">
        <v>27000</v>
      </c>
      <c r="N9" s="23">
        <f t="shared" si="0"/>
        <v>47520</v>
      </c>
    </row>
    <row r="10" spans="1:14" x14ac:dyDescent="0.25">
      <c r="A10" s="26"/>
      <c r="B10" s="29" t="s">
        <v>260</v>
      </c>
      <c r="C10" s="19" t="s">
        <v>35</v>
      </c>
      <c r="D10" s="20">
        <v>41986</v>
      </c>
      <c r="E10" s="20">
        <v>41987</v>
      </c>
      <c r="F10" s="30">
        <v>51718</v>
      </c>
      <c r="G10" s="22">
        <v>31320</v>
      </c>
      <c r="H10" s="22"/>
      <c r="I10" s="22"/>
      <c r="J10" s="28"/>
      <c r="K10" s="22">
        <v>31320</v>
      </c>
      <c r="L10" s="22"/>
      <c r="M10" s="22"/>
      <c r="N10" s="23">
        <f t="shared" si="0"/>
        <v>31320</v>
      </c>
    </row>
    <row r="11" spans="1:14" x14ac:dyDescent="0.25">
      <c r="A11" s="26"/>
      <c r="B11" s="18"/>
      <c r="C11" s="2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508540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508540</v>
      </c>
      <c r="H30" s="42"/>
      <c r="I30" s="23">
        <f>SUM(I6:I29)</f>
        <v>0</v>
      </c>
      <c r="J30" s="23">
        <f>SUM(J6:J29)</f>
        <v>51840</v>
      </c>
      <c r="K30" s="23">
        <f>SUM(K6:K29)</f>
        <v>61420</v>
      </c>
      <c r="L30" s="23">
        <f>SUM(L6:L29)</f>
        <v>0</v>
      </c>
      <c r="M30" s="23">
        <f>SUM(M6:M29)</f>
        <v>395280</v>
      </c>
      <c r="N30" s="23">
        <f t="shared" ref="N30" si="1">G30+I30</f>
        <v>508540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6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6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51840</v>
      </c>
      <c r="D36" s="1"/>
      <c r="E36" s="1"/>
      <c r="F36" s="76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51840</v>
      </c>
      <c r="D37" s="1"/>
      <c r="E37" s="1"/>
      <c r="F37" s="76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17" sqref="G1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5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251</v>
      </c>
      <c r="E3" s="130"/>
      <c r="F3" s="130"/>
      <c r="G3" s="119"/>
      <c r="H3" s="5"/>
      <c r="I3" s="1"/>
      <c r="J3" s="11"/>
      <c r="K3" s="12" t="s">
        <v>4</v>
      </c>
      <c r="L3" s="13">
        <v>41985</v>
      </c>
      <c r="M3" s="14"/>
      <c r="N3" s="15" t="s">
        <v>252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238</v>
      </c>
      <c r="C6" s="27" t="s">
        <v>232</v>
      </c>
      <c r="D6" s="20">
        <v>41984</v>
      </c>
      <c r="E6" s="20">
        <v>41985</v>
      </c>
      <c r="F6" s="25">
        <v>51701</v>
      </c>
      <c r="G6" s="22">
        <v>41000</v>
      </c>
      <c r="H6" s="22"/>
      <c r="I6" s="22"/>
      <c r="J6" s="22"/>
      <c r="K6" s="22">
        <v>41000</v>
      </c>
      <c r="L6" s="22"/>
      <c r="M6" s="22"/>
      <c r="N6" s="23">
        <f>G6+I6</f>
        <v>41000</v>
      </c>
    </row>
    <row r="7" spans="1:14" x14ac:dyDescent="0.25">
      <c r="A7" s="24"/>
      <c r="B7" s="18" t="s">
        <v>240</v>
      </c>
      <c r="C7" s="19" t="s">
        <v>241</v>
      </c>
      <c r="D7" s="20">
        <v>41984</v>
      </c>
      <c r="E7" s="20">
        <v>41985</v>
      </c>
      <c r="F7" s="21">
        <v>51703</v>
      </c>
      <c r="G7" s="22">
        <v>38000</v>
      </c>
      <c r="H7" s="22"/>
      <c r="I7" s="22"/>
      <c r="J7" s="22"/>
      <c r="K7" s="22">
        <v>38000</v>
      </c>
      <c r="L7" s="22"/>
      <c r="M7" s="22"/>
      <c r="N7" s="23">
        <f t="shared" ref="N7:N28" si="0">G7+I7</f>
        <v>38000</v>
      </c>
    </row>
    <row r="8" spans="1:14" x14ac:dyDescent="0.25">
      <c r="A8" s="26"/>
      <c r="B8" s="18" t="s">
        <v>242</v>
      </c>
      <c r="C8" s="19" t="s">
        <v>193</v>
      </c>
      <c r="D8" s="20">
        <v>41983</v>
      </c>
      <c r="E8" s="20">
        <v>41985</v>
      </c>
      <c r="F8" s="25">
        <v>51704</v>
      </c>
      <c r="G8" s="22">
        <v>38000</v>
      </c>
      <c r="H8" s="22"/>
      <c r="I8" s="22"/>
      <c r="J8" s="22"/>
      <c r="K8" s="22"/>
      <c r="L8" s="22">
        <v>38000</v>
      </c>
      <c r="M8" s="22"/>
      <c r="N8" s="23">
        <f t="shared" si="0"/>
        <v>38000</v>
      </c>
    </row>
    <row r="9" spans="1:14" x14ac:dyDescent="0.25">
      <c r="A9" s="26"/>
      <c r="B9" s="18" t="s">
        <v>243</v>
      </c>
      <c r="C9" s="67" t="s">
        <v>38</v>
      </c>
      <c r="D9" s="20">
        <v>41985</v>
      </c>
      <c r="E9" s="20">
        <v>41987</v>
      </c>
      <c r="F9" s="25">
        <v>51705</v>
      </c>
      <c r="G9" s="22">
        <v>66960</v>
      </c>
      <c r="H9" s="22"/>
      <c r="I9" s="22"/>
      <c r="J9" s="22"/>
      <c r="K9" s="22">
        <v>66960</v>
      </c>
      <c r="L9" s="22"/>
      <c r="M9" s="22"/>
      <c r="N9" s="23">
        <f t="shared" si="0"/>
        <v>66960</v>
      </c>
    </row>
    <row r="10" spans="1:14" x14ac:dyDescent="0.25">
      <c r="A10" s="26"/>
      <c r="B10" s="29" t="s">
        <v>244</v>
      </c>
      <c r="C10" s="19" t="s">
        <v>232</v>
      </c>
      <c r="D10" s="20">
        <v>41983</v>
      </c>
      <c r="E10" s="20">
        <v>41985</v>
      </c>
      <c r="F10" s="30">
        <v>51706</v>
      </c>
      <c r="G10" s="22">
        <v>41240</v>
      </c>
      <c r="H10" s="22"/>
      <c r="I10" s="22"/>
      <c r="J10" s="28"/>
      <c r="K10" s="22">
        <v>41240</v>
      </c>
      <c r="L10" s="22"/>
      <c r="M10" s="22"/>
      <c r="N10" s="23">
        <f t="shared" si="0"/>
        <v>41240</v>
      </c>
    </row>
    <row r="11" spans="1:14" x14ac:dyDescent="0.25">
      <c r="A11" s="26"/>
      <c r="B11" s="18" t="s">
        <v>245</v>
      </c>
      <c r="C11" s="27" t="s">
        <v>95</v>
      </c>
      <c r="D11" s="20">
        <v>41984</v>
      </c>
      <c r="E11" s="20">
        <v>41986</v>
      </c>
      <c r="F11" s="25">
        <v>51707</v>
      </c>
      <c r="G11" s="22">
        <v>76356</v>
      </c>
      <c r="H11" s="22"/>
      <c r="I11" s="22"/>
      <c r="J11" s="22"/>
      <c r="K11" s="22">
        <v>76356</v>
      </c>
      <c r="L11" s="22"/>
      <c r="M11" s="22"/>
      <c r="N11" s="23">
        <f t="shared" si="0"/>
        <v>76356</v>
      </c>
    </row>
    <row r="12" spans="1:14" x14ac:dyDescent="0.25">
      <c r="A12" s="26"/>
      <c r="B12" s="18" t="s">
        <v>234</v>
      </c>
      <c r="C12" s="19" t="s">
        <v>38</v>
      </c>
      <c r="D12" s="20"/>
      <c r="E12" s="20"/>
      <c r="F12" s="21">
        <v>51708</v>
      </c>
      <c r="G12" s="22"/>
      <c r="H12" s="22" t="s">
        <v>246</v>
      </c>
      <c r="I12" s="22">
        <v>16740</v>
      </c>
      <c r="J12" s="22">
        <v>16740</v>
      </c>
      <c r="K12" s="22"/>
      <c r="L12" s="22"/>
      <c r="M12" s="22"/>
      <c r="N12" s="23">
        <f t="shared" si="0"/>
        <v>16740</v>
      </c>
    </row>
    <row r="13" spans="1:14" x14ac:dyDescent="0.25">
      <c r="A13" s="26"/>
      <c r="B13" s="18" t="s">
        <v>247</v>
      </c>
      <c r="C13" s="19" t="s">
        <v>38</v>
      </c>
      <c r="D13" s="20">
        <v>41985</v>
      </c>
      <c r="E13" s="20">
        <v>41986</v>
      </c>
      <c r="F13" s="25">
        <v>51709</v>
      </c>
      <c r="G13" s="22">
        <v>25000</v>
      </c>
      <c r="H13" s="22"/>
      <c r="I13" s="22"/>
      <c r="J13" s="22">
        <v>25000</v>
      </c>
      <c r="K13" s="22"/>
      <c r="L13" s="22"/>
      <c r="M13" s="22"/>
      <c r="N13" s="23">
        <f>G13+I13</f>
        <v>25000</v>
      </c>
    </row>
    <row r="14" spans="1:14" x14ac:dyDescent="0.25">
      <c r="A14" s="26"/>
      <c r="B14" s="18" t="s">
        <v>248</v>
      </c>
      <c r="C14" s="67" t="s">
        <v>35</v>
      </c>
      <c r="D14" s="20">
        <v>41985</v>
      </c>
      <c r="E14" s="20">
        <v>41986</v>
      </c>
      <c r="F14" s="25">
        <v>51710</v>
      </c>
      <c r="G14" s="22">
        <v>31320</v>
      </c>
      <c r="H14" s="22"/>
      <c r="I14" s="22"/>
      <c r="J14" s="22"/>
      <c r="K14" s="22">
        <v>31320</v>
      </c>
      <c r="L14" s="22"/>
      <c r="M14" s="22"/>
      <c r="N14" s="23">
        <f>G14+I14</f>
        <v>31320</v>
      </c>
    </row>
    <row r="15" spans="1:14" x14ac:dyDescent="0.25">
      <c r="A15" s="26"/>
      <c r="B15" s="29" t="s">
        <v>250</v>
      </c>
      <c r="C15" s="19" t="s">
        <v>249</v>
      </c>
      <c r="D15" s="20">
        <v>41985</v>
      </c>
      <c r="E15" s="20">
        <v>41986</v>
      </c>
      <c r="F15" s="30">
        <v>51711</v>
      </c>
      <c r="G15" s="22">
        <v>22000</v>
      </c>
      <c r="H15" s="22"/>
      <c r="I15" s="22"/>
      <c r="J15" s="28">
        <v>22000</v>
      </c>
      <c r="K15" s="22"/>
      <c r="L15" s="22"/>
      <c r="M15" s="22"/>
      <c r="N15" s="23">
        <f t="shared" si="0"/>
        <v>22000</v>
      </c>
    </row>
    <row r="16" spans="1:14" x14ac:dyDescent="0.25">
      <c r="A16" s="26"/>
      <c r="B16" s="18" t="s">
        <v>34</v>
      </c>
      <c r="C16" s="19" t="s">
        <v>35</v>
      </c>
      <c r="D16" s="20"/>
      <c r="E16" s="20"/>
      <c r="F16" s="33">
        <v>51712</v>
      </c>
      <c r="G16" s="22"/>
      <c r="H16" s="22" t="s">
        <v>36</v>
      </c>
      <c r="I16" s="22">
        <v>1000</v>
      </c>
      <c r="J16" s="22">
        <v>1000</v>
      </c>
      <c r="K16" s="22"/>
      <c r="L16" s="22"/>
      <c r="M16" s="22"/>
      <c r="N16" s="23">
        <f>G16+I16</f>
        <v>1000</v>
      </c>
    </row>
    <row r="17" spans="1:14" x14ac:dyDescent="0.25">
      <c r="A17" s="26"/>
      <c r="B17" s="31" t="s">
        <v>207</v>
      </c>
      <c r="C17" s="19" t="s">
        <v>38</v>
      </c>
      <c r="D17" s="20"/>
      <c r="E17" s="20"/>
      <c r="F17" s="33">
        <v>51713</v>
      </c>
      <c r="G17" s="22"/>
      <c r="H17" s="22" t="s">
        <v>253</v>
      </c>
      <c r="I17" s="22">
        <v>17820</v>
      </c>
      <c r="J17" s="22">
        <v>17820</v>
      </c>
      <c r="K17" s="22"/>
      <c r="L17" s="22"/>
      <c r="M17" s="22"/>
      <c r="N17" s="23">
        <f t="shared" si="0"/>
        <v>17820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415436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379876</v>
      </c>
      <c r="H30" s="42"/>
      <c r="I30" s="23">
        <f>SUM(I6:I29)</f>
        <v>35560</v>
      </c>
      <c r="J30" s="23">
        <f>SUM(J6:J29)</f>
        <v>82560</v>
      </c>
      <c r="K30" s="23">
        <f>SUM(K6:K29)</f>
        <v>294876</v>
      </c>
      <c r="L30" s="23">
        <f>SUM(L6:L29)</f>
        <v>38000</v>
      </c>
      <c r="M30" s="23">
        <f>SUM(M6:M29)</f>
        <v>0</v>
      </c>
      <c r="N30" s="23">
        <f t="shared" ref="N30" si="1">G30+I30</f>
        <v>415436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239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33</v>
      </c>
      <c r="D34" s="1"/>
      <c r="E34" s="1"/>
      <c r="F34" s="75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17820</v>
      </c>
      <c r="D35" s="1"/>
      <c r="E35" s="1"/>
      <c r="F35" s="75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64740</v>
      </c>
      <c r="D36" s="1"/>
      <c r="E36" s="1"/>
      <c r="F36" s="75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82560</v>
      </c>
      <c r="D37" s="1"/>
      <c r="E37" s="1"/>
      <c r="F37" s="75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B27" sqref="B2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4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523</v>
      </c>
      <c r="E3" s="130"/>
      <c r="F3" s="130"/>
      <c r="G3" s="119"/>
      <c r="H3" s="5"/>
      <c r="I3" s="1"/>
      <c r="J3" s="11"/>
      <c r="K3" s="12" t="s">
        <v>4</v>
      </c>
      <c r="L3" s="13">
        <v>42003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524</v>
      </c>
      <c r="C6" s="27" t="s">
        <v>405</v>
      </c>
      <c r="D6" s="20">
        <v>42002</v>
      </c>
      <c r="E6" s="20">
        <v>42003</v>
      </c>
      <c r="F6" s="25">
        <v>51943</v>
      </c>
      <c r="G6" s="22">
        <v>33480</v>
      </c>
      <c r="H6" s="22"/>
      <c r="I6" s="22"/>
      <c r="J6" s="22">
        <v>33480</v>
      </c>
      <c r="K6" s="22"/>
      <c r="L6" s="22"/>
      <c r="M6" s="22"/>
      <c r="N6" s="23">
        <f>G6+I6</f>
        <v>33480</v>
      </c>
    </row>
    <row r="7" spans="1:14" x14ac:dyDescent="0.25">
      <c r="A7" s="24"/>
      <c r="B7" s="18" t="s">
        <v>525</v>
      </c>
      <c r="C7" s="19" t="s">
        <v>31</v>
      </c>
      <c r="D7" s="20">
        <v>42001</v>
      </c>
      <c r="E7" s="20">
        <v>42003</v>
      </c>
      <c r="F7" s="21">
        <v>51944</v>
      </c>
      <c r="G7" s="22">
        <v>81250.399999999994</v>
      </c>
      <c r="H7" s="22"/>
      <c r="I7" s="22"/>
      <c r="J7" s="22"/>
      <c r="K7" s="22">
        <v>81950.399999999994</v>
      </c>
      <c r="L7" s="22"/>
      <c r="M7" s="22"/>
      <c r="N7" s="23">
        <f t="shared" ref="N7:N28" si="0">G7+I7</f>
        <v>81250.399999999994</v>
      </c>
    </row>
    <row r="8" spans="1:14" x14ac:dyDescent="0.25">
      <c r="A8" s="26"/>
      <c r="B8" s="18" t="s">
        <v>526</v>
      </c>
      <c r="C8" s="19" t="s">
        <v>527</v>
      </c>
      <c r="D8" s="20" t="s">
        <v>528</v>
      </c>
      <c r="E8" s="20">
        <v>42003</v>
      </c>
      <c r="F8" s="25">
        <v>51945</v>
      </c>
      <c r="G8" s="22">
        <v>294840</v>
      </c>
      <c r="H8" s="22"/>
      <c r="I8" s="22"/>
      <c r="J8" s="22"/>
      <c r="K8" s="22"/>
      <c r="L8" s="22"/>
      <c r="M8" s="22">
        <v>294840</v>
      </c>
      <c r="N8" s="23">
        <f t="shared" si="0"/>
        <v>294840</v>
      </c>
    </row>
    <row r="9" spans="1:14" x14ac:dyDescent="0.25">
      <c r="A9" s="26"/>
      <c r="B9" s="18" t="s">
        <v>529</v>
      </c>
      <c r="C9" s="67" t="s">
        <v>530</v>
      </c>
      <c r="D9" s="20">
        <v>42000</v>
      </c>
      <c r="E9" s="20">
        <v>42003</v>
      </c>
      <c r="F9" s="25">
        <v>51946</v>
      </c>
      <c r="G9" s="22">
        <v>106920</v>
      </c>
      <c r="H9" s="22"/>
      <c r="I9" s="22"/>
      <c r="J9" s="22"/>
      <c r="K9" s="22"/>
      <c r="L9" s="22"/>
      <c r="M9" s="22">
        <v>106920</v>
      </c>
      <c r="N9" s="23">
        <f t="shared" si="0"/>
        <v>106920</v>
      </c>
    </row>
    <row r="10" spans="1:14" x14ac:dyDescent="0.25">
      <c r="A10" s="26"/>
      <c r="B10" s="18" t="s">
        <v>532</v>
      </c>
      <c r="C10" s="67" t="s">
        <v>31</v>
      </c>
      <c r="D10" s="20">
        <v>42002</v>
      </c>
      <c r="E10" s="20">
        <v>42004</v>
      </c>
      <c r="F10" s="25">
        <v>51947</v>
      </c>
      <c r="G10" s="22">
        <v>95115.6</v>
      </c>
      <c r="H10" s="22"/>
      <c r="I10" s="22"/>
      <c r="J10" s="22"/>
      <c r="K10" s="22">
        <v>95115.6</v>
      </c>
      <c r="L10" s="22"/>
      <c r="M10" s="22"/>
      <c r="N10" s="23">
        <f t="shared" si="0"/>
        <v>95115.6</v>
      </c>
    </row>
    <row r="11" spans="1:14" x14ac:dyDescent="0.25">
      <c r="A11" s="26"/>
      <c r="B11" s="18" t="s">
        <v>533</v>
      </c>
      <c r="C11" s="67" t="s">
        <v>31</v>
      </c>
      <c r="D11" s="20">
        <v>42002</v>
      </c>
      <c r="E11" s="20">
        <v>42005</v>
      </c>
      <c r="F11" s="25">
        <v>51948</v>
      </c>
      <c r="G11" s="22">
        <v>83203.199999999997</v>
      </c>
      <c r="H11" s="22"/>
      <c r="I11" s="22"/>
      <c r="J11" s="22"/>
      <c r="K11" s="22">
        <v>83203.199999999997</v>
      </c>
      <c r="L11" s="22"/>
      <c r="M11" s="22"/>
      <c r="N11" s="23">
        <f t="shared" si="0"/>
        <v>83203.199999999997</v>
      </c>
    </row>
    <row r="12" spans="1:14" x14ac:dyDescent="0.25">
      <c r="A12" s="26"/>
      <c r="B12" s="18" t="s">
        <v>531</v>
      </c>
      <c r="C12" s="27" t="s">
        <v>35</v>
      </c>
      <c r="D12" s="20">
        <v>42003</v>
      </c>
      <c r="E12" s="20">
        <v>42005</v>
      </c>
      <c r="F12" s="25">
        <v>51949</v>
      </c>
      <c r="G12" s="22">
        <v>155735</v>
      </c>
      <c r="H12" s="22"/>
      <c r="I12" s="22"/>
      <c r="J12" s="22"/>
      <c r="K12" s="22">
        <v>77735</v>
      </c>
      <c r="L12" s="22"/>
      <c r="M12" s="22">
        <v>78000</v>
      </c>
      <c r="N12" s="23">
        <f t="shared" si="0"/>
        <v>155735</v>
      </c>
    </row>
    <row r="13" spans="1:14" x14ac:dyDescent="0.25">
      <c r="A13" s="26"/>
      <c r="B13" s="18" t="s">
        <v>534</v>
      </c>
      <c r="C13" s="19" t="s">
        <v>31</v>
      </c>
      <c r="D13" s="20">
        <v>42002</v>
      </c>
      <c r="E13" s="20">
        <v>42004</v>
      </c>
      <c r="F13" s="25">
        <v>51950</v>
      </c>
      <c r="G13" s="22">
        <v>95115.6</v>
      </c>
      <c r="H13" s="22"/>
      <c r="I13" s="22"/>
      <c r="J13" s="22"/>
      <c r="K13" s="22">
        <v>95115.6</v>
      </c>
      <c r="L13" s="22"/>
      <c r="M13" s="22"/>
      <c r="N13" s="23">
        <f>G13+I13</f>
        <v>95115.6</v>
      </c>
    </row>
    <row r="14" spans="1:14" x14ac:dyDescent="0.25">
      <c r="A14" s="26"/>
      <c r="B14" s="18" t="s">
        <v>535</v>
      </c>
      <c r="C14" s="67" t="s">
        <v>536</v>
      </c>
      <c r="D14" s="20">
        <v>42002</v>
      </c>
      <c r="E14" s="20">
        <v>42004</v>
      </c>
      <c r="F14" s="25">
        <v>51951</v>
      </c>
      <c r="G14" s="22">
        <v>71280</v>
      </c>
      <c r="H14" s="22"/>
      <c r="I14" s="22"/>
      <c r="J14" s="22"/>
      <c r="K14" s="22"/>
      <c r="L14" s="22"/>
      <c r="M14" s="22">
        <v>71280</v>
      </c>
      <c r="N14" s="23">
        <f>G14+I14</f>
        <v>71280</v>
      </c>
    </row>
    <row r="15" spans="1:14" x14ac:dyDescent="0.25">
      <c r="A15" s="26"/>
      <c r="B15" s="29" t="s">
        <v>538</v>
      </c>
      <c r="C15" s="19" t="s">
        <v>539</v>
      </c>
      <c r="D15" s="20">
        <v>42001</v>
      </c>
      <c r="E15" s="20">
        <v>42003</v>
      </c>
      <c r="F15" s="30">
        <v>51953</v>
      </c>
      <c r="G15" s="22">
        <v>427680</v>
      </c>
      <c r="H15" s="22"/>
      <c r="I15" s="22"/>
      <c r="J15" s="28"/>
      <c r="K15" s="22"/>
      <c r="L15" s="22"/>
      <c r="M15" s="22">
        <v>427680</v>
      </c>
      <c r="N15" s="23">
        <f t="shared" si="0"/>
        <v>427680</v>
      </c>
    </row>
    <row r="16" spans="1:14" x14ac:dyDescent="0.25">
      <c r="A16" s="26"/>
      <c r="B16" s="18" t="s">
        <v>540</v>
      </c>
      <c r="C16" s="19" t="s">
        <v>541</v>
      </c>
      <c r="D16" s="20">
        <v>42001</v>
      </c>
      <c r="E16" s="20">
        <v>42004</v>
      </c>
      <c r="F16" s="33">
        <v>51954</v>
      </c>
      <c r="G16" s="22">
        <v>125145</v>
      </c>
      <c r="H16" s="22"/>
      <c r="I16" s="22"/>
      <c r="J16" s="22"/>
      <c r="K16" s="22"/>
      <c r="L16" s="22"/>
      <c r="M16" s="22">
        <v>125145</v>
      </c>
      <c r="N16" s="23">
        <f>G16+I16</f>
        <v>125145</v>
      </c>
    </row>
    <row r="17" spans="1:14" x14ac:dyDescent="0.25">
      <c r="A17" s="26"/>
      <c r="B17" s="31" t="s">
        <v>542</v>
      </c>
      <c r="C17" s="19" t="s">
        <v>59</v>
      </c>
      <c r="D17" s="20"/>
      <c r="E17" s="20"/>
      <c r="F17" s="33">
        <v>51955</v>
      </c>
      <c r="G17" s="22"/>
      <c r="H17" s="22" t="s">
        <v>61</v>
      </c>
      <c r="I17" s="22">
        <v>2600</v>
      </c>
      <c r="J17" s="22">
        <v>2600</v>
      </c>
      <c r="K17" s="22"/>
      <c r="L17" s="22"/>
      <c r="M17" s="22"/>
      <c r="N17" s="23">
        <f t="shared" si="0"/>
        <v>2600</v>
      </c>
    </row>
    <row r="18" spans="1:14" x14ac:dyDescent="0.25">
      <c r="A18" s="26"/>
      <c r="B18" s="18" t="s">
        <v>531</v>
      </c>
      <c r="C18" s="19" t="s">
        <v>35</v>
      </c>
      <c r="D18" s="20">
        <v>42003</v>
      </c>
      <c r="E18" s="20">
        <v>42005</v>
      </c>
      <c r="F18" s="33">
        <v>51956</v>
      </c>
      <c r="G18" s="22"/>
      <c r="H18" s="22" t="s">
        <v>543</v>
      </c>
      <c r="I18" s="22">
        <v>16200</v>
      </c>
      <c r="J18" s="22">
        <v>16200</v>
      </c>
      <c r="K18" s="22"/>
      <c r="L18" s="22"/>
      <c r="M18" s="22"/>
      <c r="N18" s="23">
        <f t="shared" si="0"/>
        <v>16200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1588564.7999999998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1569764.7999999998</v>
      </c>
      <c r="H30" s="42"/>
      <c r="I30" s="23">
        <f>SUM(I6:I29)</f>
        <v>18800</v>
      </c>
      <c r="J30" s="23">
        <f>SUM(J6:J29)</f>
        <v>52280</v>
      </c>
      <c r="K30" s="23">
        <f>SUM(K6:K29)</f>
        <v>433119.80000000005</v>
      </c>
      <c r="L30" s="23">
        <f>SUM(L6:L29)</f>
        <v>0</v>
      </c>
      <c r="M30" s="23">
        <f>SUM(M6:M29)</f>
        <v>1103865</v>
      </c>
      <c r="N30" s="23">
        <f t="shared" ref="N30" si="1">G30+I30</f>
        <v>1588564.7999999998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537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62</v>
      </c>
      <c r="D34" s="1"/>
      <c r="E34" s="1"/>
      <c r="F34" s="114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33480</v>
      </c>
      <c r="D35" s="1"/>
      <c r="E35" s="1"/>
      <c r="F35" s="114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18800</v>
      </c>
      <c r="D36" s="1"/>
      <c r="E36" s="1"/>
      <c r="F36" s="114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52280</v>
      </c>
      <c r="D37" s="1"/>
      <c r="E37" s="1"/>
      <c r="F37" s="114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8" sqref="C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4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227</v>
      </c>
      <c r="E3" s="130"/>
      <c r="F3" s="130"/>
      <c r="G3" s="119"/>
      <c r="H3" s="5"/>
      <c r="I3" s="1"/>
      <c r="J3" s="11"/>
      <c r="K3" s="12" t="s">
        <v>4</v>
      </c>
      <c r="L3" s="13">
        <v>41984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228</v>
      </c>
      <c r="C6" s="27" t="s">
        <v>82</v>
      </c>
      <c r="D6" s="20">
        <v>41980</v>
      </c>
      <c r="E6" s="20">
        <v>41982</v>
      </c>
      <c r="F6" s="25">
        <v>51694</v>
      </c>
      <c r="G6" s="22">
        <v>46872</v>
      </c>
      <c r="H6" s="22"/>
      <c r="I6" s="22"/>
      <c r="J6" s="22"/>
      <c r="K6" s="22"/>
      <c r="L6" s="22"/>
      <c r="M6" s="22">
        <v>46872</v>
      </c>
      <c r="N6" s="23">
        <f>G6+I6</f>
        <v>46872</v>
      </c>
    </row>
    <row r="7" spans="1:14" x14ac:dyDescent="0.25">
      <c r="A7" s="24"/>
      <c r="B7" s="18" t="s">
        <v>229</v>
      </c>
      <c r="C7" s="19" t="s">
        <v>31</v>
      </c>
      <c r="D7" s="20">
        <v>41982</v>
      </c>
      <c r="E7" s="20">
        <v>41984</v>
      </c>
      <c r="F7" s="21">
        <v>51695</v>
      </c>
      <c r="G7" s="22">
        <v>39625</v>
      </c>
      <c r="H7" s="22"/>
      <c r="I7" s="22"/>
      <c r="J7" s="22"/>
      <c r="K7" s="22">
        <v>39625</v>
      </c>
      <c r="L7" s="22"/>
      <c r="M7" s="22"/>
      <c r="N7" s="23">
        <f t="shared" ref="N7:N28" si="0">G7+I7</f>
        <v>39625</v>
      </c>
    </row>
    <row r="8" spans="1:14" x14ac:dyDescent="0.25">
      <c r="A8" s="26"/>
      <c r="B8" s="18" t="s">
        <v>230</v>
      </c>
      <c r="C8" s="19" t="s">
        <v>82</v>
      </c>
      <c r="D8" s="20">
        <v>41976</v>
      </c>
      <c r="E8" s="20">
        <v>41977</v>
      </c>
      <c r="F8" s="25">
        <v>51696</v>
      </c>
      <c r="G8" s="22">
        <v>20034</v>
      </c>
      <c r="H8" s="22"/>
      <c r="I8" s="22"/>
      <c r="J8" s="22"/>
      <c r="K8" s="22"/>
      <c r="L8" s="22"/>
      <c r="M8" s="22">
        <v>20034</v>
      </c>
      <c r="N8" s="23">
        <f t="shared" si="0"/>
        <v>20034</v>
      </c>
    </row>
    <row r="9" spans="1:14" x14ac:dyDescent="0.25">
      <c r="A9" s="26"/>
      <c r="B9" s="18" t="s">
        <v>231</v>
      </c>
      <c r="C9" s="67" t="s">
        <v>232</v>
      </c>
      <c r="D9" s="20">
        <v>41984</v>
      </c>
      <c r="E9" s="20">
        <v>41985</v>
      </c>
      <c r="F9" s="25">
        <v>51697</v>
      </c>
      <c r="G9" s="22">
        <v>22000</v>
      </c>
      <c r="H9" s="22"/>
      <c r="I9" s="22"/>
      <c r="J9" s="22"/>
      <c r="K9" s="22">
        <v>22000</v>
      </c>
      <c r="L9" s="22"/>
      <c r="M9" s="22"/>
      <c r="N9" s="23">
        <f t="shared" si="0"/>
        <v>22000</v>
      </c>
    </row>
    <row r="10" spans="1:14" x14ac:dyDescent="0.25">
      <c r="A10" s="26"/>
      <c r="B10" s="29" t="s">
        <v>233</v>
      </c>
      <c r="C10" s="19" t="s">
        <v>35</v>
      </c>
      <c r="D10" s="20">
        <v>41984</v>
      </c>
      <c r="E10" s="20">
        <v>41985</v>
      </c>
      <c r="F10" s="30">
        <v>51698</v>
      </c>
      <c r="G10" s="22">
        <v>39420</v>
      </c>
      <c r="H10" s="22"/>
      <c r="I10" s="22"/>
      <c r="J10" s="28"/>
      <c r="K10" s="22">
        <v>19710</v>
      </c>
      <c r="L10" s="22"/>
      <c r="M10" s="22">
        <v>19710</v>
      </c>
      <c r="N10" s="23">
        <f t="shared" si="0"/>
        <v>39420</v>
      </c>
    </row>
    <row r="11" spans="1:14" x14ac:dyDescent="0.25">
      <c r="A11" s="26"/>
      <c r="B11" s="18" t="s">
        <v>234</v>
      </c>
      <c r="C11" s="19" t="s">
        <v>38</v>
      </c>
      <c r="D11" s="20"/>
      <c r="E11" s="20"/>
      <c r="F11" s="33">
        <v>51699</v>
      </c>
      <c r="G11" s="22"/>
      <c r="H11" s="22" t="s">
        <v>236</v>
      </c>
      <c r="I11" s="22">
        <v>127440</v>
      </c>
      <c r="J11" s="22"/>
      <c r="K11" s="22">
        <v>127440</v>
      </c>
      <c r="L11" s="22"/>
      <c r="M11" s="22"/>
      <c r="N11" s="23">
        <f t="shared" si="0"/>
        <v>127440</v>
      </c>
    </row>
    <row r="12" spans="1:14" x14ac:dyDescent="0.25">
      <c r="A12" s="26"/>
      <c r="B12" s="31" t="s">
        <v>235</v>
      </c>
      <c r="C12" s="19" t="s">
        <v>38</v>
      </c>
      <c r="D12" s="20"/>
      <c r="E12" s="20"/>
      <c r="F12" s="33">
        <v>51700</v>
      </c>
      <c r="G12" s="22"/>
      <c r="H12" s="22" t="s">
        <v>237</v>
      </c>
      <c r="I12" s="22">
        <v>137700</v>
      </c>
      <c r="J12" s="22"/>
      <c r="K12" s="22">
        <v>137700</v>
      </c>
      <c r="L12" s="22"/>
      <c r="M12" s="22"/>
      <c r="N12" s="23">
        <f t="shared" si="0"/>
        <v>137700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433091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167951</v>
      </c>
      <c r="H30" s="42"/>
      <c r="I30" s="23">
        <f>SUM(I6:I29)</f>
        <v>265140</v>
      </c>
      <c r="J30" s="23">
        <f>SUM(J6:J29)</f>
        <v>0</v>
      </c>
      <c r="K30" s="23">
        <f>SUM(K6:K29)</f>
        <v>346475</v>
      </c>
      <c r="L30" s="23">
        <f>SUM(L6:L29)</f>
        <v>0</v>
      </c>
      <c r="M30" s="23">
        <f>SUM(M6:M29)</f>
        <v>86616</v>
      </c>
      <c r="N30" s="23">
        <f t="shared" ref="N30" si="1">G30+I30</f>
        <v>433091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4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4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74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74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3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68</v>
      </c>
      <c r="E3" s="130"/>
      <c r="F3" s="130"/>
      <c r="G3" s="119"/>
      <c r="H3" s="5"/>
      <c r="I3" s="1"/>
      <c r="J3" s="11"/>
      <c r="K3" s="12" t="s">
        <v>4</v>
      </c>
      <c r="L3" s="13">
        <v>41984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210</v>
      </c>
      <c r="C6" s="27" t="s">
        <v>211</v>
      </c>
      <c r="D6" s="20">
        <v>41982</v>
      </c>
      <c r="E6" s="20">
        <v>41984</v>
      </c>
      <c r="F6" s="25">
        <v>51683</v>
      </c>
      <c r="G6" s="22">
        <v>44000</v>
      </c>
      <c r="H6" s="22"/>
      <c r="I6" s="22"/>
      <c r="J6" s="22">
        <v>44000</v>
      </c>
      <c r="K6" s="22"/>
      <c r="L6" s="22"/>
      <c r="M6" s="22"/>
      <c r="N6" s="23">
        <f>G6+I6</f>
        <v>44000</v>
      </c>
    </row>
    <row r="7" spans="1:14" x14ac:dyDescent="0.25">
      <c r="A7" s="24"/>
      <c r="B7" s="18" t="s">
        <v>212</v>
      </c>
      <c r="C7" s="19" t="s">
        <v>213</v>
      </c>
      <c r="D7" s="20">
        <v>41981</v>
      </c>
      <c r="E7" s="20">
        <v>41984</v>
      </c>
      <c r="F7" s="21">
        <v>51684</v>
      </c>
      <c r="G7" s="22">
        <v>68040</v>
      </c>
      <c r="H7" s="22"/>
      <c r="I7" s="22"/>
      <c r="J7" s="22"/>
      <c r="K7" s="22"/>
      <c r="L7" s="22"/>
      <c r="M7" s="22">
        <v>68040</v>
      </c>
      <c r="N7" s="23">
        <f t="shared" ref="N7:N28" si="0">G7+I7</f>
        <v>68040</v>
      </c>
    </row>
    <row r="8" spans="1:14" x14ac:dyDescent="0.25">
      <c r="A8" s="26"/>
      <c r="B8" s="18" t="s">
        <v>214</v>
      </c>
      <c r="C8" s="19" t="s">
        <v>52</v>
      </c>
      <c r="D8" s="20">
        <v>41983</v>
      </c>
      <c r="E8" s="20">
        <v>41984</v>
      </c>
      <c r="F8" s="25">
        <v>51685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6"/>
      <c r="B9" s="18" t="s">
        <v>215</v>
      </c>
      <c r="C9" s="67" t="s">
        <v>216</v>
      </c>
      <c r="D9" s="20">
        <v>41971</v>
      </c>
      <c r="E9" s="20">
        <v>41975</v>
      </c>
      <c r="F9" s="25">
        <v>51686</v>
      </c>
      <c r="G9" s="22">
        <v>110160</v>
      </c>
      <c r="H9" s="22"/>
      <c r="I9" s="22"/>
      <c r="J9" s="22"/>
      <c r="K9" s="22"/>
      <c r="L9" s="22">
        <v>110160</v>
      </c>
      <c r="M9" s="22"/>
      <c r="N9" s="23">
        <f t="shared" si="0"/>
        <v>110160</v>
      </c>
    </row>
    <row r="10" spans="1:14" x14ac:dyDescent="0.25">
      <c r="A10" s="26"/>
      <c r="B10" s="29" t="s">
        <v>217</v>
      </c>
      <c r="C10" s="19" t="s">
        <v>38</v>
      </c>
      <c r="D10" s="20">
        <v>41984</v>
      </c>
      <c r="E10" s="20">
        <v>41985</v>
      </c>
      <c r="F10" s="30">
        <v>51687</v>
      </c>
      <c r="G10" s="22">
        <v>27000</v>
      </c>
      <c r="H10" s="22"/>
      <c r="I10" s="22"/>
      <c r="J10" s="28">
        <v>27000</v>
      </c>
      <c r="K10" s="22"/>
      <c r="L10" s="22"/>
      <c r="M10" s="22"/>
      <c r="N10" s="23">
        <f t="shared" si="0"/>
        <v>27000</v>
      </c>
    </row>
    <row r="11" spans="1:14" x14ac:dyDescent="0.25">
      <c r="A11" s="26"/>
      <c r="B11" s="18" t="s">
        <v>218</v>
      </c>
      <c r="C11" s="19" t="s">
        <v>219</v>
      </c>
      <c r="D11" s="20">
        <v>41982</v>
      </c>
      <c r="E11" s="20">
        <v>41984</v>
      </c>
      <c r="F11" s="33">
        <v>51688</v>
      </c>
      <c r="G11" s="22">
        <v>38000</v>
      </c>
      <c r="H11" s="22"/>
      <c r="I11" s="22"/>
      <c r="J11" s="22"/>
      <c r="K11" s="22">
        <v>38000</v>
      </c>
      <c r="L11" s="22"/>
      <c r="M11" s="22"/>
      <c r="N11" s="23">
        <f t="shared" si="0"/>
        <v>38000</v>
      </c>
    </row>
    <row r="12" spans="1:14" x14ac:dyDescent="0.25">
      <c r="A12" s="26"/>
      <c r="B12" s="31" t="s">
        <v>220</v>
      </c>
      <c r="C12" s="19" t="s">
        <v>124</v>
      </c>
      <c r="D12" s="20">
        <v>41973</v>
      </c>
      <c r="E12" s="20">
        <v>41975</v>
      </c>
      <c r="F12" s="33">
        <v>51689</v>
      </c>
      <c r="G12" s="22">
        <v>47520</v>
      </c>
      <c r="H12" s="22"/>
      <c r="I12" s="22"/>
      <c r="J12" s="22"/>
      <c r="K12" s="22"/>
      <c r="L12" s="22">
        <v>47520</v>
      </c>
      <c r="M12" s="22"/>
      <c r="N12" s="23">
        <f t="shared" si="0"/>
        <v>47520</v>
      </c>
    </row>
    <row r="13" spans="1:14" x14ac:dyDescent="0.25">
      <c r="A13" s="26"/>
      <c r="B13" s="31" t="s">
        <v>221</v>
      </c>
      <c r="C13" s="60" t="s">
        <v>224</v>
      </c>
      <c r="D13" s="20">
        <v>41974</v>
      </c>
      <c r="E13" s="20">
        <v>41976</v>
      </c>
      <c r="F13" s="33">
        <v>51690</v>
      </c>
      <c r="G13" s="22">
        <v>46872</v>
      </c>
      <c r="H13" s="34"/>
      <c r="I13" s="22"/>
      <c r="J13" s="22"/>
      <c r="K13" s="22"/>
      <c r="L13" s="22">
        <v>46872</v>
      </c>
      <c r="M13" s="22"/>
      <c r="N13" s="23">
        <f>G13+I13</f>
        <v>46872</v>
      </c>
    </row>
    <row r="14" spans="1:14" x14ac:dyDescent="0.25">
      <c r="A14" s="26"/>
      <c r="B14" s="18" t="s">
        <v>222</v>
      </c>
      <c r="C14" s="27" t="s">
        <v>115</v>
      </c>
      <c r="D14" s="20">
        <v>41976</v>
      </c>
      <c r="E14" s="20">
        <v>41978</v>
      </c>
      <c r="F14" s="33">
        <v>51691</v>
      </c>
      <c r="G14" s="22">
        <v>46872</v>
      </c>
      <c r="H14" s="22"/>
      <c r="I14" s="22"/>
      <c r="J14" s="22"/>
      <c r="K14" s="22"/>
      <c r="L14" s="22">
        <v>46872</v>
      </c>
      <c r="M14" s="22"/>
      <c r="N14" s="23">
        <f>G14+I14</f>
        <v>46872</v>
      </c>
    </row>
    <row r="15" spans="1:14" x14ac:dyDescent="0.25">
      <c r="A15" s="26"/>
      <c r="B15" s="18" t="s">
        <v>223</v>
      </c>
      <c r="C15" s="19" t="s">
        <v>115</v>
      </c>
      <c r="D15" s="20">
        <v>41976</v>
      </c>
      <c r="E15" s="20">
        <v>41978</v>
      </c>
      <c r="F15" s="33">
        <v>51692</v>
      </c>
      <c r="G15" s="22">
        <v>40068</v>
      </c>
      <c r="H15" s="20"/>
      <c r="I15" s="22"/>
      <c r="J15" s="22"/>
      <c r="K15" s="22"/>
      <c r="L15" s="22">
        <v>40068</v>
      </c>
      <c r="M15" s="22"/>
      <c r="N15" s="23">
        <f t="shared" si="0"/>
        <v>40068</v>
      </c>
    </row>
    <row r="16" spans="1:14" x14ac:dyDescent="0.25">
      <c r="A16" s="26"/>
      <c r="B16" s="18" t="s">
        <v>225</v>
      </c>
      <c r="C16" s="19" t="s">
        <v>226</v>
      </c>
      <c r="D16" s="20">
        <v>41977</v>
      </c>
      <c r="E16" s="20">
        <v>41979</v>
      </c>
      <c r="F16" s="33">
        <v>51693</v>
      </c>
      <c r="G16" s="22">
        <v>434160</v>
      </c>
      <c r="H16" s="20"/>
      <c r="I16" s="22"/>
      <c r="J16" s="22"/>
      <c r="K16" s="22"/>
      <c r="L16" s="22">
        <v>434160</v>
      </c>
      <c r="M16" s="22"/>
      <c r="N16" s="23">
        <f>G16+I16</f>
        <v>434160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921692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921692</v>
      </c>
      <c r="H30" s="42"/>
      <c r="I30" s="23">
        <f>SUM(I6:I29)</f>
        <v>0</v>
      </c>
      <c r="J30" s="23">
        <f>SUM(J6:J29)</f>
        <v>71000</v>
      </c>
      <c r="K30" s="23">
        <f>SUM(K6:K29)</f>
        <v>57000</v>
      </c>
      <c r="L30" s="23">
        <f>SUM(L6:L29)</f>
        <v>725652</v>
      </c>
      <c r="M30" s="23">
        <f>SUM(M6:M29)</f>
        <v>68040</v>
      </c>
      <c r="N30" s="23">
        <f t="shared" ref="N30" si="1">G30+I30</f>
        <v>921692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3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3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71000</v>
      </c>
      <c r="D36" s="1"/>
      <c r="E36" s="1"/>
      <c r="F36" s="73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71000</v>
      </c>
      <c r="D37" s="1"/>
      <c r="E37" s="1"/>
      <c r="F37" s="73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5" sqref="G35:N35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64</v>
      </c>
      <c r="E3" s="130"/>
      <c r="F3" s="130"/>
      <c r="G3" s="119"/>
      <c r="H3" s="5"/>
      <c r="I3" s="1"/>
      <c r="J3" s="11"/>
      <c r="K3" s="12" t="s">
        <v>4</v>
      </c>
      <c r="L3" s="13">
        <v>41983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206</v>
      </c>
      <c r="C6" s="27" t="s">
        <v>38</v>
      </c>
      <c r="D6" s="20">
        <v>41983</v>
      </c>
      <c r="E6" s="20">
        <v>41984</v>
      </c>
      <c r="F6" s="25">
        <v>51680</v>
      </c>
      <c r="G6" s="22">
        <v>39420</v>
      </c>
      <c r="H6" s="22"/>
      <c r="I6" s="22"/>
      <c r="J6" s="22">
        <v>39420</v>
      </c>
      <c r="K6" s="22"/>
      <c r="L6" s="22"/>
      <c r="M6" s="22"/>
      <c r="N6" s="23">
        <f>G6+I6</f>
        <v>39420</v>
      </c>
    </row>
    <row r="7" spans="1:14" x14ac:dyDescent="0.25">
      <c r="A7" s="24"/>
      <c r="B7" s="18" t="s">
        <v>207</v>
      </c>
      <c r="C7" s="19" t="s">
        <v>38</v>
      </c>
      <c r="D7" s="20"/>
      <c r="E7" s="20"/>
      <c r="F7" s="21">
        <v>51681</v>
      </c>
      <c r="G7" s="22"/>
      <c r="H7" s="22" t="s">
        <v>208</v>
      </c>
      <c r="I7" s="22">
        <v>79380</v>
      </c>
      <c r="J7" s="22"/>
      <c r="K7" s="22">
        <v>79380</v>
      </c>
      <c r="L7" s="22"/>
      <c r="M7" s="22"/>
      <c r="N7" s="23">
        <f t="shared" ref="N7:N28" si="0">G7+I7</f>
        <v>79380</v>
      </c>
    </row>
    <row r="8" spans="1:14" x14ac:dyDescent="0.25">
      <c r="A8" s="26"/>
      <c r="B8" s="18" t="s">
        <v>209</v>
      </c>
      <c r="C8" s="19" t="s">
        <v>36</v>
      </c>
      <c r="D8" s="20"/>
      <c r="E8" s="20"/>
      <c r="F8" s="25">
        <v>51682</v>
      </c>
      <c r="G8" s="22"/>
      <c r="H8" s="22"/>
      <c r="I8" s="22">
        <v>1800</v>
      </c>
      <c r="J8" s="22">
        <v>1800</v>
      </c>
      <c r="K8" s="22"/>
      <c r="L8" s="22"/>
      <c r="M8" s="22"/>
      <c r="N8" s="23">
        <f t="shared" si="0"/>
        <v>1800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19"/>
      <c r="D11" s="20"/>
      <c r="E11" s="20"/>
      <c r="F11" s="33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3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120600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39420</v>
      </c>
      <c r="H30" s="42"/>
      <c r="I30" s="23">
        <f>SUM(I6:I29)</f>
        <v>81180</v>
      </c>
      <c r="J30" s="23">
        <f>SUM(J6:J29)</f>
        <v>41220</v>
      </c>
      <c r="K30" s="23">
        <f>SUM(K6:K29)</f>
        <v>79380</v>
      </c>
      <c r="L30" s="23">
        <f>SUM(L6:L29)</f>
        <v>0</v>
      </c>
      <c r="M30" s="23">
        <f>SUM(M6:M29)</f>
        <v>0</v>
      </c>
      <c r="N30" s="23">
        <f t="shared" ref="N30" si="1">G30+I30</f>
        <v>120600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41220</v>
      </c>
      <c r="D36" s="1"/>
      <c r="E36" s="1"/>
      <c r="F36" s="7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41220</v>
      </c>
      <c r="D37" s="1"/>
      <c r="E37" s="1"/>
      <c r="F37" s="72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F17" sqref="F1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1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34</v>
      </c>
      <c r="E3" s="130"/>
      <c r="F3" s="130"/>
      <c r="G3" s="119"/>
      <c r="H3" s="5"/>
      <c r="I3" s="1"/>
      <c r="J3" s="11"/>
      <c r="K3" s="12" t="s">
        <v>4</v>
      </c>
      <c r="L3" s="13">
        <v>41983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71</v>
      </c>
      <c r="C6" s="27" t="s">
        <v>193</v>
      </c>
      <c r="D6" s="20">
        <v>41981</v>
      </c>
      <c r="E6" s="20">
        <v>41983</v>
      </c>
      <c r="F6" s="25">
        <v>51668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>G6+I6</f>
        <v>76000</v>
      </c>
    </row>
    <row r="7" spans="1:14" x14ac:dyDescent="0.25">
      <c r="A7" s="24"/>
      <c r="B7" s="18" t="s">
        <v>194</v>
      </c>
      <c r="C7" s="19" t="s">
        <v>35</v>
      </c>
      <c r="D7" s="20"/>
      <c r="E7" s="20"/>
      <c r="F7" s="21">
        <v>51669</v>
      </c>
      <c r="G7" s="22"/>
      <c r="H7" s="22" t="s">
        <v>195</v>
      </c>
      <c r="I7" s="22">
        <v>8100</v>
      </c>
      <c r="J7" s="22">
        <v>8100</v>
      </c>
      <c r="K7" s="22"/>
      <c r="L7" s="22"/>
      <c r="M7" s="22"/>
      <c r="N7" s="23">
        <f t="shared" ref="N7:N28" si="0">G7+I7</f>
        <v>8100</v>
      </c>
    </row>
    <row r="8" spans="1:14" x14ac:dyDescent="0.25">
      <c r="A8" s="26"/>
      <c r="B8" s="18" t="s">
        <v>197</v>
      </c>
      <c r="C8" s="19" t="s">
        <v>196</v>
      </c>
      <c r="D8" s="20">
        <v>41982</v>
      </c>
      <c r="E8" s="20">
        <v>41983</v>
      </c>
      <c r="F8" s="25">
        <v>51670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6"/>
      <c r="B9" s="18" t="s">
        <v>198</v>
      </c>
      <c r="C9" s="67" t="s">
        <v>76</v>
      </c>
      <c r="D9" s="20">
        <v>41982</v>
      </c>
      <c r="E9" s="20">
        <v>41984</v>
      </c>
      <c r="F9" s="25">
        <v>51671</v>
      </c>
      <c r="G9" s="22">
        <v>44000</v>
      </c>
      <c r="H9" s="22"/>
      <c r="I9" s="22"/>
      <c r="J9" s="22"/>
      <c r="K9" s="22">
        <v>44000</v>
      </c>
      <c r="L9" s="22"/>
      <c r="M9" s="22"/>
      <c r="N9" s="23">
        <f t="shared" si="0"/>
        <v>44000</v>
      </c>
    </row>
    <row r="10" spans="1:14" x14ac:dyDescent="0.25">
      <c r="A10" s="26"/>
      <c r="B10" s="29" t="s">
        <v>199</v>
      </c>
      <c r="C10" s="19" t="s">
        <v>31</v>
      </c>
      <c r="D10" s="20">
        <v>41981</v>
      </c>
      <c r="E10" s="20">
        <v>41983</v>
      </c>
      <c r="F10" s="30">
        <v>51672</v>
      </c>
      <c r="G10" s="22">
        <v>39625.199999999997</v>
      </c>
      <c r="H10" s="22"/>
      <c r="I10" s="22"/>
      <c r="J10" s="28"/>
      <c r="K10" s="22">
        <v>39625.199999999997</v>
      </c>
      <c r="L10" s="22"/>
      <c r="M10" s="22"/>
      <c r="N10" s="23">
        <f t="shared" si="0"/>
        <v>39625.199999999997</v>
      </c>
    </row>
    <row r="11" spans="1:14" x14ac:dyDescent="0.25">
      <c r="A11" s="26"/>
      <c r="B11" s="18" t="s">
        <v>158</v>
      </c>
      <c r="C11" s="19" t="s">
        <v>31</v>
      </c>
      <c r="D11" s="20">
        <v>41982</v>
      </c>
      <c r="E11" s="20">
        <v>41983</v>
      </c>
      <c r="F11" s="33">
        <v>51673</v>
      </c>
      <c r="G11" s="22">
        <v>19812.599999999999</v>
      </c>
      <c r="H11" s="22"/>
      <c r="I11" s="22"/>
      <c r="J11" s="22"/>
      <c r="K11" s="22">
        <v>19812.599999999999</v>
      </c>
      <c r="L11" s="22"/>
      <c r="M11" s="22"/>
      <c r="N11" s="23">
        <f t="shared" si="0"/>
        <v>19812.599999999999</v>
      </c>
    </row>
    <row r="12" spans="1:14" x14ac:dyDescent="0.25">
      <c r="A12" s="26"/>
      <c r="B12" s="31" t="s">
        <v>200</v>
      </c>
      <c r="C12" s="19" t="s">
        <v>31</v>
      </c>
      <c r="D12" s="20">
        <v>41979</v>
      </c>
      <c r="E12" s="20">
        <v>41983</v>
      </c>
      <c r="F12" s="33">
        <v>51674</v>
      </c>
      <c r="G12" s="22">
        <v>75168</v>
      </c>
      <c r="H12" s="22"/>
      <c r="I12" s="22"/>
      <c r="J12" s="22"/>
      <c r="K12" s="22">
        <v>75168</v>
      </c>
      <c r="L12" s="22"/>
      <c r="M12" s="22"/>
      <c r="N12" s="23">
        <f t="shared" si="0"/>
        <v>75168</v>
      </c>
    </row>
    <row r="13" spans="1:14" x14ac:dyDescent="0.25">
      <c r="A13" s="26"/>
      <c r="B13" s="31" t="s">
        <v>202</v>
      </c>
      <c r="C13" s="60" t="s">
        <v>201</v>
      </c>
      <c r="D13" s="20">
        <v>41980</v>
      </c>
      <c r="E13" s="20">
        <v>41983</v>
      </c>
      <c r="F13" s="33">
        <v>51675</v>
      </c>
      <c r="G13" s="22">
        <v>119880</v>
      </c>
      <c r="H13" s="34"/>
      <c r="I13" s="22"/>
      <c r="J13" s="22"/>
      <c r="K13" s="22"/>
      <c r="L13" s="22"/>
      <c r="M13" s="22">
        <v>119880</v>
      </c>
      <c r="N13" s="23">
        <f>G13+I13</f>
        <v>119880</v>
      </c>
    </row>
    <row r="14" spans="1:14" x14ac:dyDescent="0.25">
      <c r="A14" s="26"/>
      <c r="B14" s="18" t="s">
        <v>203</v>
      </c>
      <c r="C14" s="27" t="s">
        <v>35</v>
      </c>
      <c r="D14" s="20">
        <v>41982</v>
      </c>
      <c r="E14" s="20">
        <v>41983</v>
      </c>
      <c r="F14" s="33">
        <v>51676</v>
      </c>
      <c r="G14" s="22">
        <v>31000</v>
      </c>
      <c r="H14" s="22"/>
      <c r="I14" s="22"/>
      <c r="J14" s="22">
        <v>31000</v>
      </c>
      <c r="K14" s="22"/>
      <c r="L14" s="22"/>
      <c r="M14" s="22"/>
      <c r="N14" s="23">
        <f>G14+I14</f>
        <v>31000</v>
      </c>
    </row>
    <row r="15" spans="1:14" x14ac:dyDescent="0.25">
      <c r="A15" s="26"/>
      <c r="B15" s="18" t="s">
        <v>204</v>
      </c>
      <c r="C15" s="19" t="s">
        <v>31</v>
      </c>
      <c r="D15" s="20">
        <v>41983</v>
      </c>
      <c r="E15" s="20">
        <v>41984</v>
      </c>
      <c r="F15" s="33">
        <v>51677</v>
      </c>
      <c r="G15" s="22">
        <v>28765.8</v>
      </c>
      <c r="H15" s="20"/>
      <c r="I15" s="22"/>
      <c r="J15" s="22"/>
      <c r="K15" s="22">
        <v>28765.8</v>
      </c>
      <c r="L15" s="22"/>
      <c r="M15" s="22"/>
      <c r="N15" s="23">
        <f t="shared" si="0"/>
        <v>28765.8</v>
      </c>
    </row>
    <row r="16" spans="1:14" x14ac:dyDescent="0.25">
      <c r="A16" s="26"/>
      <c r="B16" s="18" t="s">
        <v>34</v>
      </c>
      <c r="C16" s="19" t="s">
        <v>35</v>
      </c>
      <c r="D16" s="20"/>
      <c r="E16" s="20"/>
      <c r="F16" s="33">
        <v>51678</v>
      </c>
      <c r="G16" s="22"/>
      <c r="H16" s="20" t="s">
        <v>36</v>
      </c>
      <c r="I16" s="22">
        <v>1000</v>
      </c>
      <c r="J16" s="22">
        <v>1000</v>
      </c>
      <c r="K16" s="22"/>
      <c r="L16" s="22"/>
      <c r="M16" s="22"/>
      <c r="N16" s="23">
        <f>G16+I16</f>
        <v>1000</v>
      </c>
    </row>
    <row r="17" spans="1:14" x14ac:dyDescent="0.25">
      <c r="A17" s="26"/>
      <c r="B17" s="18" t="s">
        <v>205</v>
      </c>
      <c r="C17" s="19" t="s">
        <v>31</v>
      </c>
      <c r="D17" s="20">
        <v>41983</v>
      </c>
      <c r="E17" s="20">
        <v>41985</v>
      </c>
      <c r="F17" s="33">
        <v>51679</v>
      </c>
      <c r="G17" s="22">
        <v>57531.6</v>
      </c>
      <c r="H17" s="22"/>
      <c r="I17" s="22"/>
      <c r="J17" s="22"/>
      <c r="K17" s="22">
        <v>57531.6</v>
      </c>
      <c r="L17" s="22"/>
      <c r="M17" s="22"/>
      <c r="N17" s="23">
        <f t="shared" si="0"/>
        <v>57531.6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522883.2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513783.2</v>
      </c>
      <c r="H30" s="42"/>
      <c r="I30" s="23">
        <f>SUM(I6:I29)</f>
        <v>9100</v>
      </c>
      <c r="J30" s="23">
        <f>SUM(J6:J29)</f>
        <v>40100</v>
      </c>
      <c r="K30" s="23">
        <f>SUM(K6:K29)</f>
        <v>286903.19999999995</v>
      </c>
      <c r="L30" s="23">
        <f>SUM(L6:L29)</f>
        <v>76000</v>
      </c>
      <c r="M30" s="23">
        <f>SUM(M6:M29)</f>
        <v>119880</v>
      </c>
      <c r="N30" s="23">
        <f t="shared" ref="N30" si="1">G30+I30</f>
        <v>522883.2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1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1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40100</v>
      </c>
      <c r="D36" s="1"/>
      <c r="E36" s="1"/>
      <c r="F36" s="71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40100</v>
      </c>
      <c r="D37" s="1"/>
      <c r="E37" s="1"/>
      <c r="F37" s="71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13" sqref="F1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7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188</v>
      </c>
      <c r="E3" s="130"/>
      <c r="F3" s="130"/>
      <c r="G3" s="119"/>
      <c r="H3" s="5"/>
      <c r="I3" s="1"/>
      <c r="J3" s="11"/>
      <c r="K3" s="12" t="s">
        <v>4</v>
      </c>
      <c r="L3" s="13">
        <v>41982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189</v>
      </c>
      <c r="C6" s="27" t="s">
        <v>190</v>
      </c>
      <c r="D6" s="20">
        <v>41982</v>
      </c>
      <c r="E6" s="20">
        <v>41983</v>
      </c>
      <c r="F6" s="25">
        <v>51665</v>
      </c>
      <c r="G6" s="22">
        <v>24000</v>
      </c>
      <c r="H6" s="22"/>
      <c r="I6" s="22"/>
      <c r="J6" s="22"/>
      <c r="K6" s="22">
        <v>24000</v>
      </c>
      <c r="L6" s="22"/>
      <c r="M6" s="22"/>
      <c r="N6" s="23">
        <f>G6+I6</f>
        <v>24000</v>
      </c>
    </row>
    <row r="7" spans="1:14" x14ac:dyDescent="0.25">
      <c r="A7" s="24"/>
      <c r="B7" s="18" t="s">
        <v>191</v>
      </c>
      <c r="C7" s="19" t="s">
        <v>190</v>
      </c>
      <c r="D7" s="20">
        <v>41982</v>
      </c>
      <c r="E7" s="20">
        <v>41983</v>
      </c>
      <c r="F7" s="21">
        <v>51666</v>
      </c>
      <c r="G7" s="22">
        <v>24000</v>
      </c>
      <c r="H7" s="22"/>
      <c r="I7" s="22"/>
      <c r="J7" s="22"/>
      <c r="K7" s="22">
        <v>24000</v>
      </c>
      <c r="L7" s="22"/>
      <c r="M7" s="22"/>
      <c r="N7" s="23">
        <f t="shared" ref="N7:N28" si="0">G7+I7</f>
        <v>24000</v>
      </c>
    </row>
    <row r="8" spans="1:14" x14ac:dyDescent="0.25">
      <c r="A8" s="26"/>
      <c r="B8" s="18" t="s">
        <v>192</v>
      </c>
      <c r="C8" s="19" t="s">
        <v>35</v>
      </c>
      <c r="D8" s="20">
        <v>41982</v>
      </c>
      <c r="E8" s="20">
        <v>41983</v>
      </c>
      <c r="F8" s="25">
        <v>51667</v>
      </c>
      <c r="G8" s="22">
        <v>31320</v>
      </c>
      <c r="H8" s="22"/>
      <c r="I8" s="22"/>
      <c r="J8" s="22"/>
      <c r="K8" s="22">
        <v>31320</v>
      </c>
      <c r="L8" s="22"/>
      <c r="M8" s="22"/>
      <c r="N8" s="23">
        <f t="shared" si="0"/>
        <v>31320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29"/>
      <c r="C10" s="19"/>
      <c r="D10" s="20"/>
      <c r="E10" s="20"/>
      <c r="F10" s="30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19"/>
      <c r="D11" s="20"/>
      <c r="E11" s="20"/>
      <c r="F11" s="33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3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79320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79320</v>
      </c>
      <c r="H30" s="42"/>
      <c r="I30" s="23">
        <f>SUM(I6:I29)</f>
        <v>0</v>
      </c>
      <c r="J30" s="23">
        <f>SUM(J6:J29)</f>
        <v>0</v>
      </c>
      <c r="K30" s="23">
        <f>SUM(K6:K29)</f>
        <v>79320</v>
      </c>
      <c r="L30" s="23">
        <f>SUM(L6:L29)</f>
        <v>0</v>
      </c>
      <c r="M30" s="23">
        <f>SUM(M6:M29)</f>
        <v>0</v>
      </c>
      <c r="N30" s="23">
        <f t="shared" ref="N30" si="1">G30+I30</f>
        <v>79320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7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7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7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70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181</v>
      </c>
      <c r="E3" s="130"/>
      <c r="F3" s="130"/>
      <c r="G3" s="119"/>
      <c r="H3" s="5"/>
      <c r="I3" s="1"/>
      <c r="J3" s="11"/>
      <c r="K3" s="12" t="s">
        <v>4</v>
      </c>
      <c r="L3" s="13">
        <v>41982</v>
      </c>
      <c r="M3" s="14"/>
      <c r="N3" s="15" t="s">
        <v>182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183</v>
      </c>
      <c r="C6" s="27" t="s">
        <v>52</v>
      </c>
      <c r="D6" s="20">
        <v>41981</v>
      </c>
      <c r="E6" s="20">
        <v>41982</v>
      </c>
      <c r="F6" s="25">
        <v>51659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184</v>
      </c>
      <c r="C7" s="19" t="s">
        <v>38</v>
      </c>
      <c r="D7" s="20">
        <v>41982</v>
      </c>
      <c r="E7" s="20">
        <v>41983</v>
      </c>
      <c r="F7" s="21">
        <v>51660</v>
      </c>
      <c r="G7" s="22">
        <v>25110</v>
      </c>
      <c r="H7" s="22"/>
      <c r="I7" s="22"/>
      <c r="J7" s="22"/>
      <c r="K7" s="22">
        <v>25110</v>
      </c>
      <c r="L7" s="22"/>
      <c r="M7" s="22"/>
      <c r="N7" s="23">
        <f t="shared" ref="N7:N28" si="0">G7+I7</f>
        <v>25110</v>
      </c>
    </row>
    <row r="8" spans="1:14" x14ac:dyDescent="0.25">
      <c r="A8" s="26"/>
      <c r="B8" s="18" t="s">
        <v>184</v>
      </c>
      <c r="C8" s="19" t="s">
        <v>31</v>
      </c>
      <c r="D8" s="20">
        <v>41981</v>
      </c>
      <c r="E8" s="20">
        <v>41982</v>
      </c>
      <c r="F8" s="25">
        <v>51661</v>
      </c>
      <c r="G8" s="22">
        <v>19812.599999999999</v>
      </c>
      <c r="H8" s="22"/>
      <c r="I8" s="22"/>
      <c r="J8" s="22"/>
      <c r="K8" s="22">
        <v>19812.599999999999</v>
      </c>
      <c r="L8" s="22"/>
      <c r="M8" s="22"/>
      <c r="N8" s="23">
        <f t="shared" si="0"/>
        <v>19812.599999999999</v>
      </c>
    </row>
    <row r="9" spans="1:14" x14ac:dyDescent="0.25">
      <c r="A9" s="26"/>
      <c r="B9" s="18" t="s">
        <v>185</v>
      </c>
      <c r="C9" s="67" t="s">
        <v>52</v>
      </c>
      <c r="D9" s="20">
        <v>41982</v>
      </c>
      <c r="E9" s="20">
        <v>41983</v>
      </c>
      <c r="F9" s="25">
        <v>51662</v>
      </c>
      <c r="G9" s="22">
        <v>19000</v>
      </c>
      <c r="H9" s="22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6"/>
      <c r="B10" s="29" t="s">
        <v>186</v>
      </c>
      <c r="C10" s="19" t="s">
        <v>52</v>
      </c>
      <c r="D10" s="20">
        <v>41982</v>
      </c>
      <c r="E10" s="20">
        <v>41983</v>
      </c>
      <c r="F10" s="30">
        <v>51663</v>
      </c>
      <c r="G10" s="22">
        <v>52100</v>
      </c>
      <c r="H10" s="22"/>
      <c r="I10" s="22"/>
      <c r="J10" s="28">
        <v>52100</v>
      </c>
      <c r="K10" s="22"/>
      <c r="L10" s="22"/>
      <c r="M10" s="22"/>
      <c r="N10" s="23">
        <f t="shared" si="0"/>
        <v>52100</v>
      </c>
    </row>
    <row r="11" spans="1:14" x14ac:dyDescent="0.25">
      <c r="A11" s="26"/>
      <c r="B11" s="18"/>
      <c r="C11" s="19"/>
      <c r="D11" s="20"/>
      <c r="E11" s="20"/>
      <c r="F11" s="33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3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135022.6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135022.6</v>
      </c>
      <c r="H30" s="42"/>
      <c r="I30" s="23">
        <f>SUM(I6:I29)</f>
        <v>0</v>
      </c>
      <c r="J30" s="23">
        <f>SUM(J6:J29)</f>
        <v>52100</v>
      </c>
      <c r="K30" s="23">
        <f>SUM(K6:K29)</f>
        <v>82922.600000000006</v>
      </c>
      <c r="L30" s="23">
        <f>SUM(L6:L29)</f>
        <v>0</v>
      </c>
      <c r="M30" s="23">
        <f>SUM(M6:M29)</f>
        <v>0</v>
      </c>
      <c r="N30" s="23">
        <f t="shared" ref="N30" si="1">G30+I30</f>
        <v>135022.6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187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6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6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52100</v>
      </c>
      <c r="D36" s="1"/>
      <c r="E36" s="1"/>
      <c r="F36" s="6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52100</v>
      </c>
      <c r="D37" s="1"/>
      <c r="E37" s="1"/>
      <c r="F37" s="69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8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172</v>
      </c>
      <c r="E3" s="130"/>
      <c r="F3" s="130"/>
      <c r="G3" s="119"/>
      <c r="H3" s="5"/>
      <c r="I3" s="1"/>
      <c r="J3" s="11"/>
      <c r="K3" s="12" t="s">
        <v>4</v>
      </c>
      <c r="L3" s="13">
        <v>41981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175</v>
      </c>
      <c r="C6" s="27" t="s">
        <v>38</v>
      </c>
      <c r="D6" s="20"/>
      <c r="E6" s="20"/>
      <c r="F6" s="25">
        <v>51651</v>
      </c>
      <c r="G6" s="22"/>
      <c r="H6" s="22" t="s">
        <v>176</v>
      </c>
      <c r="I6" s="22">
        <v>46440</v>
      </c>
      <c r="J6" s="22"/>
      <c r="K6" s="22">
        <v>46440</v>
      </c>
      <c r="L6" s="22"/>
      <c r="M6" s="22"/>
      <c r="N6" s="23">
        <f>G6+I6</f>
        <v>46440</v>
      </c>
    </row>
    <row r="7" spans="1:14" x14ac:dyDescent="0.25">
      <c r="A7" s="24"/>
      <c r="B7" s="18" t="s">
        <v>173</v>
      </c>
      <c r="C7" s="19" t="s">
        <v>38</v>
      </c>
      <c r="D7" s="20"/>
      <c r="E7" s="20"/>
      <c r="F7" s="21">
        <v>51652</v>
      </c>
      <c r="G7" s="22"/>
      <c r="H7" s="22" t="s">
        <v>174</v>
      </c>
      <c r="I7" s="22">
        <v>108000</v>
      </c>
      <c r="J7" s="22">
        <v>108000</v>
      </c>
      <c r="K7" s="22"/>
      <c r="L7" s="22"/>
      <c r="M7" s="22"/>
      <c r="N7" s="23">
        <f t="shared" ref="N7:N28" si="0">G7+I7</f>
        <v>108000</v>
      </c>
    </row>
    <row r="8" spans="1:14" x14ac:dyDescent="0.25">
      <c r="A8" s="26"/>
      <c r="B8" s="18" t="s">
        <v>177</v>
      </c>
      <c r="C8" s="19" t="s">
        <v>35</v>
      </c>
      <c r="D8" s="20">
        <v>41978</v>
      </c>
      <c r="E8" s="20">
        <v>41980</v>
      </c>
      <c r="F8" s="25">
        <v>51653</v>
      </c>
      <c r="G8" s="22">
        <v>62680</v>
      </c>
      <c r="H8" s="22"/>
      <c r="I8" s="22"/>
      <c r="J8" s="22"/>
      <c r="K8" s="22">
        <v>62680</v>
      </c>
      <c r="L8" s="22"/>
      <c r="M8" s="22"/>
      <c r="N8" s="23">
        <f t="shared" si="0"/>
        <v>62680</v>
      </c>
    </row>
    <row r="9" spans="1:14" x14ac:dyDescent="0.25">
      <c r="A9" s="26"/>
      <c r="B9" s="18" t="s">
        <v>143</v>
      </c>
      <c r="C9" s="67" t="s">
        <v>31</v>
      </c>
      <c r="D9" s="20">
        <v>41979</v>
      </c>
      <c r="E9" s="20">
        <v>41981</v>
      </c>
      <c r="F9" s="25">
        <v>51654</v>
      </c>
      <c r="G9" s="22">
        <v>39625.199999999997</v>
      </c>
      <c r="H9" s="22"/>
      <c r="I9" s="22"/>
      <c r="J9" s="22"/>
      <c r="K9" s="22">
        <v>39625.199999999997</v>
      </c>
      <c r="L9" s="22"/>
      <c r="M9" s="22"/>
      <c r="N9" s="23">
        <f t="shared" si="0"/>
        <v>39625.199999999997</v>
      </c>
    </row>
    <row r="10" spans="1:14" x14ac:dyDescent="0.25">
      <c r="A10" s="26"/>
      <c r="B10" s="29" t="s">
        <v>32</v>
      </c>
      <c r="C10" s="19" t="s">
        <v>33</v>
      </c>
      <c r="D10" s="20">
        <v>41979</v>
      </c>
      <c r="E10" s="20">
        <v>41985</v>
      </c>
      <c r="F10" s="30">
        <v>51655</v>
      </c>
      <c r="G10" s="22">
        <v>88000</v>
      </c>
      <c r="H10" s="22"/>
      <c r="I10" s="22"/>
      <c r="J10" s="28">
        <v>88000</v>
      </c>
      <c r="K10" s="22"/>
      <c r="L10" s="22"/>
      <c r="M10" s="22"/>
      <c r="N10" s="23">
        <f t="shared" si="0"/>
        <v>88000</v>
      </c>
    </row>
    <row r="11" spans="1:14" x14ac:dyDescent="0.25">
      <c r="A11" s="26"/>
      <c r="B11" s="18" t="s">
        <v>179</v>
      </c>
      <c r="C11" s="19" t="s">
        <v>178</v>
      </c>
      <c r="D11" s="20">
        <v>41981</v>
      </c>
      <c r="E11" s="20">
        <v>41982</v>
      </c>
      <c r="F11" s="33">
        <v>51656</v>
      </c>
      <c r="G11" s="22">
        <v>22000</v>
      </c>
      <c r="H11" s="22"/>
      <c r="I11" s="22"/>
      <c r="J11" s="22"/>
      <c r="K11" s="22">
        <v>22000</v>
      </c>
      <c r="L11" s="22"/>
      <c r="M11" s="22"/>
      <c r="N11" s="23">
        <f t="shared" si="0"/>
        <v>22000</v>
      </c>
    </row>
    <row r="12" spans="1:14" x14ac:dyDescent="0.25">
      <c r="A12" s="26"/>
      <c r="B12" s="31" t="s">
        <v>180</v>
      </c>
      <c r="C12" s="19" t="s">
        <v>38</v>
      </c>
      <c r="D12" s="20">
        <v>41981</v>
      </c>
      <c r="E12" s="20">
        <v>41982</v>
      </c>
      <c r="F12" s="33">
        <v>51657</v>
      </c>
      <c r="G12" s="22">
        <v>24300</v>
      </c>
      <c r="H12" s="22"/>
      <c r="I12" s="22"/>
      <c r="J12" s="22"/>
      <c r="K12" s="22">
        <v>24300</v>
      </c>
      <c r="L12" s="22"/>
      <c r="M12" s="22"/>
      <c r="N12" s="23">
        <f t="shared" si="0"/>
        <v>24300</v>
      </c>
    </row>
    <row r="13" spans="1:14" x14ac:dyDescent="0.25">
      <c r="A13" s="26"/>
      <c r="B13" s="31" t="s">
        <v>34</v>
      </c>
      <c r="C13" s="60" t="s">
        <v>35</v>
      </c>
      <c r="D13" s="20"/>
      <c r="E13" s="20"/>
      <c r="F13" s="33">
        <v>51658</v>
      </c>
      <c r="G13" s="22"/>
      <c r="H13" s="34" t="s">
        <v>36</v>
      </c>
      <c r="I13" s="22">
        <v>2000</v>
      </c>
      <c r="J13" s="22">
        <v>2000</v>
      </c>
      <c r="K13" s="22"/>
      <c r="L13" s="22"/>
      <c r="M13" s="22"/>
      <c r="N13" s="23">
        <f>G13+I13</f>
        <v>2000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393045.2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236605.2</v>
      </c>
      <c r="H30" s="42"/>
      <c r="I30" s="23">
        <f>SUM(I6:I29)</f>
        <v>156440</v>
      </c>
      <c r="J30" s="23">
        <f>SUM(J6:J29)</f>
        <v>198000</v>
      </c>
      <c r="K30" s="23">
        <f>SUM(K6:K29)</f>
        <v>195045.2</v>
      </c>
      <c r="L30" s="23">
        <f>SUM(L6:L29)</f>
        <v>0</v>
      </c>
      <c r="M30" s="23">
        <f>SUM(M6:M29)</f>
        <v>0</v>
      </c>
      <c r="N30" s="23">
        <f t="shared" ref="N30" si="1">G30+I30</f>
        <v>393045.2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200</v>
      </c>
      <c r="D34" s="1"/>
      <c r="E34" s="1"/>
      <c r="F34" s="68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108000</v>
      </c>
      <c r="D35" s="1"/>
      <c r="E35" s="1"/>
      <c r="F35" s="68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90000</v>
      </c>
      <c r="D36" s="1"/>
      <c r="E36" s="1"/>
      <c r="F36" s="68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198000</v>
      </c>
      <c r="D37" s="1"/>
      <c r="E37" s="1"/>
      <c r="F37" s="68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6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64</v>
      </c>
      <c r="E3" s="130"/>
      <c r="F3" s="130"/>
      <c r="G3" s="119"/>
      <c r="H3" s="5"/>
      <c r="I3" s="1"/>
      <c r="J3" s="11"/>
      <c r="K3" s="12" t="s">
        <v>4</v>
      </c>
      <c r="L3" s="13">
        <v>41981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166</v>
      </c>
      <c r="C6" s="19" t="s">
        <v>95</v>
      </c>
      <c r="D6" s="20">
        <v>41979</v>
      </c>
      <c r="E6" s="20">
        <v>41981</v>
      </c>
      <c r="F6" s="21">
        <v>51644</v>
      </c>
      <c r="G6" s="22">
        <v>43146</v>
      </c>
      <c r="H6" s="22"/>
      <c r="I6" s="22"/>
      <c r="J6" s="22"/>
      <c r="K6" s="22">
        <v>43146</v>
      </c>
      <c r="L6" s="22"/>
      <c r="M6" s="22"/>
      <c r="N6" s="23">
        <f>G6+I6</f>
        <v>43146</v>
      </c>
    </row>
    <row r="7" spans="1:14" x14ac:dyDescent="0.25">
      <c r="A7" s="24"/>
      <c r="B7" s="18" t="s">
        <v>167</v>
      </c>
      <c r="C7" s="27" t="s">
        <v>31</v>
      </c>
      <c r="D7" s="20">
        <v>41980</v>
      </c>
      <c r="E7" s="20">
        <v>41981</v>
      </c>
      <c r="F7" s="25">
        <v>51645</v>
      </c>
      <c r="G7" s="22">
        <v>18792</v>
      </c>
      <c r="H7" s="22"/>
      <c r="I7" s="22"/>
      <c r="J7" s="22"/>
      <c r="K7" s="22">
        <v>18792</v>
      </c>
      <c r="L7" s="22"/>
      <c r="M7" s="22"/>
      <c r="N7" s="23">
        <f t="shared" ref="N7:N28" si="0">G7+I7</f>
        <v>18792</v>
      </c>
    </row>
    <row r="8" spans="1:14" x14ac:dyDescent="0.25">
      <c r="A8" s="26"/>
      <c r="B8" s="18" t="s">
        <v>164</v>
      </c>
      <c r="C8" s="19" t="s">
        <v>169</v>
      </c>
      <c r="D8" s="20">
        <v>41981</v>
      </c>
      <c r="E8" s="20">
        <v>41982</v>
      </c>
      <c r="F8" s="25">
        <v>51647</v>
      </c>
      <c r="G8" s="22">
        <v>41000</v>
      </c>
      <c r="H8" s="22"/>
      <c r="I8" s="22"/>
      <c r="J8" s="22"/>
      <c r="K8" s="22">
        <v>41000</v>
      </c>
      <c r="L8" s="22"/>
      <c r="M8" s="22"/>
      <c r="N8" s="23">
        <f t="shared" si="0"/>
        <v>41000</v>
      </c>
    </row>
    <row r="9" spans="1:14" x14ac:dyDescent="0.25">
      <c r="A9" s="26"/>
      <c r="B9" s="18" t="s">
        <v>163</v>
      </c>
      <c r="C9" s="67" t="s">
        <v>38</v>
      </c>
      <c r="D9" s="20">
        <v>41982</v>
      </c>
      <c r="E9" s="20">
        <v>41985</v>
      </c>
      <c r="F9" s="25">
        <v>51648</v>
      </c>
      <c r="G9" s="22">
        <v>59999.4</v>
      </c>
      <c r="H9" s="22"/>
      <c r="I9" s="22"/>
      <c r="J9" s="22"/>
      <c r="K9" s="22">
        <v>59999.4</v>
      </c>
      <c r="L9" s="22"/>
      <c r="M9" s="22"/>
      <c r="N9" s="23">
        <f t="shared" si="0"/>
        <v>59999.4</v>
      </c>
    </row>
    <row r="10" spans="1:14" x14ac:dyDescent="0.25">
      <c r="A10" s="26"/>
      <c r="B10" s="29" t="s">
        <v>137</v>
      </c>
      <c r="C10" s="19" t="s">
        <v>95</v>
      </c>
      <c r="D10" s="20">
        <v>41978</v>
      </c>
      <c r="E10" s="20">
        <v>41981</v>
      </c>
      <c r="F10" s="30">
        <v>51649</v>
      </c>
      <c r="G10" s="22">
        <v>129438</v>
      </c>
      <c r="H10" s="22"/>
      <c r="I10" s="22"/>
      <c r="J10" s="28"/>
      <c r="K10" s="22">
        <v>129438</v>
      </c>
      <c r="L10" s="22"/>
      <c r="M10" s="22"/>
      <c r="N10" s="23">
        <f t="shared" si="0"/>
        <v>129438</v>
      </c>
    </row>
    <row r="11" spans="1:14" x14ac:dyDescent="0.25">
      <c r="A11" s="26"/>
      <c r="B11" s="18" t="s">
        <v>168</v>
      </c>
      <c r="C11" s="27" t="s">
        <v>170</v>
      </c>
      <c r="D11" s="20">
        <v>41979</v>
      </c>
      <c r="E11" s="20" t="s">
        <v>171</v>
      </c>
      <c r="F11" s="25">
        <v>51650</v>
      </c>
      <c r="G11" s="22">
        <v>38005.199999999997</v>
      </c>
      <c r="H11" s="25"/>
      <c r="I11" s="22"/>
      <c r="J11" s="22"/>
      <c r="K11" s="22"/>
      <c r="L11" s="22"/>
      <c r="M11" s="22">
        <v>38005.199999999997</v>
      </c>
      <c r="N11" s="23">
        <f t="shared" si="0"/>
        <v>38005.199999999997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330380.60000000003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330380.60000000003</v>
      </c>
      <c r="H30" s="42"/>
      <c r="I30" s="23">
        <f>SUM(I6:I29)</f>
        <v>0</v>
      </c>
      <c r="J30" s="23">
        <f>SUM(J6:J29)</f>
        <v>0</v>
      </c>
      <c r="K30" s="23">
        <f>SUM(K6:K29)</f>
        <v>292375.40000000002</v>
      </c>
      <c r="L30" s="23">
        <f>SUM(L6:L29)</f>
        <v>0</v>
      </c>
      <c r="M30" s="23">
        <f>SUM(M6:M29)</f>
        <v>38005.199999999997</v>
      </c>
      <c r="N30" s="23">
        <f t="shared" ref="N30" si="1">G30+I30</f>
        <v>330380.60000000003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165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66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66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66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66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sortState ref="B6:M11">
    <sortCondition ref="F6:F11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H25" sqref="H25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4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152</v>
      </c>
      <c r="E3" s="130"/>
      <c r="F3" s="130"/>
      <c r="G3" s="119"/>
      <c r="H3" s="5"/>
      <c r="I3" s="1"/>
      <c r="J3" s="11"/>
      <c r="K3" s="12" t="s">
        <v>4</v>
      </c>
      <c r="L3" s="13">
        <v>41980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29" t="s">
        <v>159</v>
      </c>
      <c r="C6" s="19" t="s">
        <v>38</v>
      </c>
      <c r="D6" s="20"/>
      <c r="E6" s="20"/>
      <c r="F6" s="65">
        <v>51636</v>
      </c>
      <c r="G6" s="22"/>
      <c r="H6" s="22" t="s">
        <v>160</v>
      </c>
      <c r="I6" s="22">
        <v>13500</v>
      </c>
      <c r="J6" s="22"/>
      <c r="K6" s="22">
        <v>13500</v>
      </c>
      <c r="L6" s="22"/>
      <c r="M6" s="22"/>
      <c r="N6" s="23">
        <f>G6+I6</f>
        <v>13500</v>
      </c>
    </row>
    <row r="7" spans="1:14" x14ac:dyDescent="0.25">
      <c r="A7" s="24"/>
      <c r="B7" s="18" t="s">
        <v>153</v>
      </c>
      <c r="C7" s="67" t="s">
        <v>154</v>
      </c>
      <c r="D7" s="20">
        <v>41980</v>
      </c>
      <c r="E7" s="20">
        <v>41981</v>
      </c>
      <c r="F7" s="25">
        <v>51637</v>
      </c>
      <c r="G7" s="22">
        <v>133434</v>
      </c>
      <c r="H7" s="22"/>
      <c r="I7" s="22"/>
      <c r="J7" s="22">
        <v>54999</v>
      </c>
      <c r="K7" s="22"/>
      <c r="L7" s="22"/>
      <c r="M7" s="22">
        <v>78435</v>
      </c>
      <c r="N7" s="23">
        <f t="shared" ref="N7:N28" si="0">G7+I7</f>
        <v>133434</v>
      </c>
    </row>
    <row r="8" spans="1:14" x14ac:dyDescent="0.25">
      <c r="A8" s="26"/>
      <c r="B8" s="18" t="s">
        <v>153</v>
      </c>
      <c r="C8" s="19" t="s">
        <v>35</v>
      </c>
      <c r="D8" s="20"/>
      <c r="E8" s="20"/>
      <c r="F8" s="25">
        <v>51638</v>
      </c>
      <c r="G8" s="22"/>
      <c r="H8" s="22" t="s">
        <v>156</v>
      </c>
      <c r="I8" s="22">
        <v>94500</v>
      </c>
      <c r="J8" s="22">
        <v>94500</v>
      </c>
      <c r="K8" s="22"/>
      <c r="L8" s="22"/>
      <c r="M8" s="22"/>
      <c r="N8" s="23">
        <f t="shared" si="0"/>
        <v>94500</v>
      </c>
    </row>
    <row r="9" spans="1:14" x14ac:dyDescent="0.25">
      <c r="A9" s="26"/>
      <c r="B9" s="18" t="s">
        <v>153</v>
      </c>
      <c r="C9" s="19" t="s">
        <v>35</v>
      </c>
      <c r="D9" s="20"/>
      <c r="E9" s="20"/>
      <c r="F9" s="25">
        <v>51639</v>
      </c>
      <c r="G9" s="22"/>
      <c r="H9" s="22" t="s">
        <v>155</v>
      </c>
      <c r="I9" s="22">
        <v>413100</v>
      </c>
      <c r="J9" s="22">
        <v>413100</v>
      </c>
      <c r="K9" s="22"/>
      <c r="L9" s="22"/>
      <c r="M9" s="22"/>
      <c r="N9" s="23">
        <f t="shared" si="0"/>
        <v>413100</v>
      </c>
    </row>
    <row r="10" spans="1:14" x14ac:dyDescent="0.25">
      <c r="A10" s="26"/>
      <c r="B10" s="18" t="s">
        <v>158</v>
      </c>
      <c r="C10" s="27" t="s">
        <v>31</v>
      </c>
      <c r="D10" s="20">
        <v>41980</v>
      </c>
      <c r="E10" s="20">
        <v>41982</v>
      </c>
      <c r="F10" s="25">
        <v>51640</v>
      </c>
      <c r="G10" s="22">
        <v>57531.6</v>
      </c>
      <c r="H10" s="22"/>
      <c r="I10" s="22"/>
      <c r="J10" s="28"/>
      <c r="K10" s="22">
        <v>57531.6</v>
      </c>
      <c r="L10" s="22"/>
      <c r="M10" s="22"/>
      <c r="N10" s="23">
        <f t="shared" si="0"/>
        <v>57531.6</v>
      </c>
    </row>
    <row r="11" spans="1:14" x14ac:dyDescent="0.25">
      <c r="A11" s="26"/>
      <c r="B11" s="18" t="s">
        <v>157</v>
      </c>
      <c r="C11" s="27" t="s">
        <v>38</v>
      </c>
      <c r="D11" s="20">
        <v>41980</v>
      </c>
      <c r="E11" s="20">
        <v>41982</v>
      </c>
      <c r="F11" s="25">
        <v>51641</v>
      </c>
      <c r="G11" s="22">
        <v>66960</v>
      </c>
      <c r="H11" s="25"/>
      <c r="I11" s="22"/>
      <c r="J11" s="22"/>
      <c r="K11" s="22">
        <v>66960</v>
      </c>
      <c r="L11" s="22"/>
      <c r="M11" s="22"/>
      <c r="N11" s="23">
        <f t="shared" si="0"/>
        <v>66960</v>
      </c>
    </row>
    <row r="12" spans="1:14" x14ac:dyDescent="0.25">
      <c r="A12" s="26"/>
      <c r="B12" s="31" t="s">
        <v>161</v>
      </c>
      <c r="C12" s="19" t="s">
        <v>35</v>
      </c>
      <c r="D12" s="20">
        <v>41980</v>
      </c>
      <c r="E12" s="20">
        <v>41981</v>
      </c>
      <c r="F12" s="32">
        <v>51642</v>
      </c>
      <c r="G12" s="22">
        <v>25110</v>
      </c>
      <c r="H12" s="22"/>
      <c r="I12" s="22"/>
      <c r="J12" s="22"/>
      <c r="K12" s="22">
        <v>25110</v>
      </c>
      <c r="L12" s="22"/>
      <c r="M12" s="22"/>
      <c r="N12" s="23">
        <f t="shared" si="0"/>
        <v>25110</v>
      </c>
    </row>
    <row r="13" spans="1:14" x14ac:dyDescent="0.25">
      <c r="A13" s="26"/>
      <c r="B13" s="31" t="s">
        <v>161</v>
      </c>
      <c r="C13" s="60" t="s">
        <v>59</v>
      </c>
      <c r="D13" s="20"/>
      <c r="E13" s="20"/>
      <c r="F13" s="33">
        <v>51643</v>
      </c>
      <c r="G13" s="22"/>
      <c r="H13" s="34" t="s">
        <v>61</v>
      </c>
      <c r="I13" s="22">
        <v>1800</v>
      </c>
      <c r="J13" s="22">
        <v>1800</v>
      </c>
      <c r="K13" s="22"/>
      <c r="L13" s="22"/>
      <c r="M13" s="22"/>
      <c r="N13" s="23">
        <f>G13+I13</f>
        <v>1800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805935.6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283035.59999999998</v>
      </c>
      <c r="H30" s="42"/>
      <c r="I30" s="23">
        <f>SUM(I6:I29)</f>
        <v>522900</v>
      </c>
      <c r="J30" s="23">
        <f>SUM(J6:J29)</f>
        <v>564399</v>
      </c>
      <c r="K30" s="23">
        <f>SUM(K6:K29)</f>
        <v>163101.6</v>
      </c>
      <c r="L30" s="23">
        <f>SUM(L6:L29)</f>
        <v>0</v>
      </c>
      <c r="M30" s="23">
        <f>SUM(M6:M29)</f>
        <v>78435</v>
      </c>
      <c r="N30" s="23">
        <f t="shared" ref="N30" si="1">G30+I30</f>
        <v>805935.6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162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1041</v>
      </c>
      <c r="D34" s="1"/>
      <c r="E34" s="1"/>
      <c r="F34" s="64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562140</v>
      </c>
      <c r="D35" s="1"/>
      <c r="E35" s="1"/>
      <c r="F35" s="64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2259</v>
      </c>
      <c r="D36" s="1"/>
      <c r="E36" s="1"/>
      <c r="F36" s="64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564399</v>
      </c>
      <c r="D37" s="1"/>
      <c r="E37" s="1"/>
      <c r="F37" s="64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sortState ref="B6:M12">
    <sortCondition ref="F6:F12"/>
  </sortState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2" workbookViewId="0">
      <selection activeCell="C29" sqref="C29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3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88</v>
      </c>
      <c r="E3" s="130"/>
      <c r="F3" s="130"/>
      <c r="G3" s="119"/>
      <c r="H3" s="5"/>
      <c r="I3" s="1"/>
      <c r="J3" s="11"/>
      <c r="K3" s="12" t="s">
        <v>4</v>
      </c>
      <c r="L3" s="13">
        <v>41980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146</v>
      </c>
      <c r="C6" s="19" t="s">
        <v>147</v>
      </c>
      <c r="D6" s="20">
        <v>41978</v>
      </c>
      <c r="E6" s="20">
        <v>41980</v>
      </c>
      <c r="F6" s="21">
        <v>51631</v>
      </c>
      <c r="G6" s="22">
        <v>474660</v>
      </c>
      <c r="H6" s="22"/>
      <c r="I6" s="22"/>
      <c r="J6" s="22"/>
      <c r="K6" s="22"/>
      <c r="L6" s="22"/>
      <c r="M6" s="22">
        <v>474660</v>
      </c>
      <c r="N6" s="23">
        <f>G6+I6</f>
        <v>474660</v>
      </c>
    </row>
    <row r="7" spans="1:14" x14ac:dyDescent="0.25">
      <c r="A7" s="24"/>
      <c r="B7" s="18" t="s">
        <v>148</v>
      </c>
      <c r="C7" s="19" t="s">
        <v>149</v>
      </c>
      <c r="D7" s="20">
        <v>41977</v>
      </c>
      <c r="E7" s="20">
        <v>41980</v>
      </c>
      <c r="F7" s="25">
        <v>51632</v>
      </c>
      <c r="G7" s="22">
        <v>210924</v>
      </c>
      <c r="H7" s="22"/>
      <c r="I7" s="22"/>
      <c r="J7" s="22"/>
      <c r="K7" s="22"/>
      <c r="L7" s="22"/>
      <c r="M7" s="22">
        <v>210924</v>
      </c>
      <c r="N7" s="23">
        <f t="shared" ref="N7:N28" si="0">G7+I7</f>
        <v>210924</v>
      </c>
    </row>
    <row r="8" spans="1:14" x14ac:dyDescent="0.25">
      <c r="A8" s="26"/>
      <c r="B8" s="18" t="s">
        <v>150</v>
      </c>
      <c r="C8" s="19" t="s">
        <v>31</v>
      </c>
      <c r="D8" s="20">
        <v>41977</v>
      </c>
      <c r="E8" s="20">
        <v>41979</v>
      </c>
      <c r="F8" s="25">
        <v>51633</v>
      </c>
      <c r="G8" s="22">
        <v>68914.8</v>
      </c>
      <c r="H8" s="22"/>
      <c r="I8" s="22"/>
      <c r="J8" s="22"/>
      <c r="K8" s="22">
        <v>68914.8</v>
      </c>
      <c r="L8" s="22"/>
      <c r="M8" s="22"/>
      <c r="N8" s="23">
        <f t="shared" si="0"/>
        <v>68914.8</v>
      </c>
    </row>
    <row r="9" spans="1:14" x14ac:dyDescent="0.25">
      <c r="A9" s="26"/>
      <c r="B9" s="18" t="s">
        <v>151</v>
      </c>
      <c r="C9" s="27" t="s">
        <v>35</v>
      </c>
      <c r="D9" s="20">
        <v>41979</v>
      </c>
      <c r="E9" s="20">
        <v>41980</v>
      </c>
      <c r="F9" s="25">
        <v>51634</v>
      </c>
      <c r="G9" s="22">
        <v>31436</v>
      </c>
      <c r="H9" s="25"/>
      <c r="I9" s="22"/>
      <c r="J9" s="22"/>
      <c r="K9" s="22"/>
      <c r="L9" s="22"/>
      <c r="M9" s="22">
        <v>31436</v>
      </c>
      <c r="N9" s="23">
        <f t="shared" si="0"/>
        <v>31436</v>
      </c>
    </row>
    <row r="10" spans="1:14" x14ac:dyDescent="0.25">
      <c r="A10" s="26"/>
      <c r="B10" s="18" t="s">
        <v>34</v>
      </c>
      <c r="C10" s="27" t="s">
        <v>35</v>
      </c>
      <c r="D10" s="20"/>
      <c r="E10" s="20"/>
      <c r="F10" s="25">
        <v>51635</v>
      </c>
      <c r="G10" s="22"/>
      <c r="H10" s="22" t="s">
        <v>36</v>
      </c>
      <c r="I10" s="22">
        <v>1000</v>
      </c>
      <c r="J10" s="28">
        <v>1000</v>
      </c>
      <c r="K10" s="22"/>
      <c r="L10" s="22"/>
      <c r="M10" s="22"/>
      <c r="N10" s="23">
        <f t="shared" si="0"/>
        <v>1000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786934.8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785934.8</v>
      </c>
      <c r="H30" s="42"/>
      <c r="I30" s="23">
        <f>SUM(I6:I29)</f>
        <v>1000</v>
      </c>
      <c r="J30" s="23">
        <f>SUM(J6:J29)</f>
        <v>1000</v>
      </c>
      <c r="K30" s="23">
        <f>SUM(K6:K29)</f>
        <v>68914.8</v>
      </c>
      <c r="L30" s="23">
        <f>SUM(L6:L29)</f>
        <v>0</v>
      </c>
      <c r="M30" s="23">
        <f>SUM(M6:M29)</f>
        <v>717020</v>
      </c>
      <c r="N30" s="23">
        <f t="shared" ref="N30" si="1">G30+I30</f>
        <v>786934.8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63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0</v>
      </c>
      <c r="D35" s="1"/>
      <c r="E35" s="1"/>
      <c r="F35" s="63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1000</v>
      </c>
      <c r="D36" s="1"/>
      <c r="E36" s="1"/>
      <c r="F36" s="63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1000</v>
      </c>
      <c r="D37" s="1"/>
      <c r="E37" s="1"/>
      <c r="F37" s="63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3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513</v>
      </c>
      <c r="E3" s="130"/>
      <c r="F3" s="130"/>
      <c r="G3" s="119"/>
      <c r="H3" s="5"/>
      <c r="I3" s="1"/>
      <c r="J3" s="11"/>
      <c r="K3" s="12" t="s">
        <v>4</v>
      </c>
      <c r="L3" s="13">
        <v>42002</v>
      </c>
      <c r="M3" s="14"/>
      <c r="N3" s="15" t="s">
        <v>280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514</v>
      </c>
      <c r="C6" s="27" t="s">
        <v>515</v>
      </c>
      <c r="D6" s="20">
        <v>42002</v>
      </c>
      <c r="E6" s="20">
        <v>42003</v>
      </c>
      <c r="F6" s="25">
        <v>51936</v>
      </c>
      <c r="G6" s="22">
        <v>63720</v>
      </c>
      <c r="H6" s="22"/>
      <c r="I6" s="22"/>
      <c r="J6" s="22"/>
      <c r="K6" s="22">
        <v>28720</v>
      </c>
      <c r="L6" s="22"/>
      <c r="M6" s="22">
        <v>35000</v>
      </c>
      <c r="N6" s="23">
        <f>G6+I6</f>
        <v>63720</v>
      </c>
    </row>
    <row r="7" spans="1:14" x14ac:dyDescent="0.25">
      <c r="A7" s="24"/>
      <c r="B7" s="18" t="s">
        <v>516</v>
      </c>
      <c r="C7" s="19" t="s">
        <v>278</v>
      </c>
      <c r="D7" s="20">
        <v>42002</v>
      </c>
      <c r="E7" s="20">
        <v>42003</v>
      </c>
      <c r="F7" s="21">
        <v>51937</v>
      </c>
      <c r="G7" s="22">
        <v>103140</v>
      </c>
      <c r="H7" s="22"/>
      <c r="I7" s="22"/>
      <c r="J7" s="22"/>
      <c r="K7" s="22">
        <v>103140</v>
      </c>
      <c r="L7" s="22"/>
      <c r="M7" s="22"/>
      <c r="N7" s="23">
        <f t="shared" ref="N7:N28" si="0">G7+I7</f>
        <v>103140</v>
      </c>
    </row>
    <row r="8" spans="1:14" x14ac:dyDescent="0.25">
      <c r="A8" s="26"/>
      <c r="B8" s="18" t="s">
        <v>517</v>
      </c>
      <c r="C8" s="19" t="s">
        <v>278</v>
      </c>
      <c r="D8" s="20">
        <v>41989</v>
      </c>
      <c r="E8" s="20">
        <v>41990</v>
      </c>
      <c r="F8" s="25">
        <v>51938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6"/>
      <c r="B9" s="18" t="s">
        <v>516</v>
      </c>
      <c r="C9" s="67" t="s">
        <v>103</v>
      </c>
      <c r="D9" s="20"/>
      <c r="E9" s="20"/>
      <c r="F9" s="25">
        <v>51939</v>
      </c>
      <c r="G9" s="22"/>
      <c r="H9" s="22" t="s">
        <v>522</v>
      </c>
      <c r="I9" s="22">
        <v>151200</v>
      </c>
      <c r="J9" s="22"/>
      <c r="K9" s="22">
        <v>151200</v>
      </c>
      <c r="L9" s="22"/>
      <c r="M9" s="22"/>
      <c r="N9" s="23">
        <f t="shared" si="0"/>
        <v>151200</v>
      </c>
    </row>
    <row r="10" spans="1:14" x14ac:dyDescent="0.25">
      <c r="A10" s="26"/>
      <c r="B10" s="18" t="s">
        <v>518</v>
      </c>
      <c r="C10" s="27" t="s">
        <v>519</v>
      </c>
      <c r="D10" s="20">
        <v>42002</v>
      </c>
      <c r="E10" s="20">
        <v>42005</v>
      </c>
      <c r="F10" s="25">
        <v>51940</v>
      </c>
      <c r="G10" s="22">
        <v>142560</v>
      </c>
      <c r="H10" s="22"/>
      <c r="I10" s="22"/>
      <c r="J10" s="22"/>
      <c r="K10" s="22">
        <v>71280</v>
      </c>
      <c r="L10" s="22"/>
      <c r="M10" s="22">
        <v>71280</v>
      </c>
      <c r="N10" s="23">
        <f t="shared" si="0"/>
        <v>142560</v>
      </c>
    </row>
    <row r="11" spans="1:14" x14ac:dyDescent="0.25">
      <c r="A11" s="26"/>
      <c r="B11" s="18" t="s">
        <v>520</v>
      </c>
      <c r="C11" s="67" t="s">
        <v>57</v>
      </c>
      <c r="D11" s="20">
        <v>42002</v>
      </c>
      <c r="E11" s="20">
        <v>42005</v>
      </c>
      <c r="F11" s="25">
        <v>51941</v>
      </c>
      <c r="G11" s="22">
        <v>157318.20000000001</v>
      </c>
      <c r="H11" s="22"/>
      <c r="I11" s="22"/>
      <c r="J11" s="22"/>
      <c r="K11" s="22">
        <v>157318.20000000001</v>
      </c>
      <c r="L11" s="22"/>
      <c r="M11" s="22"/>
      <c r="N11" s="23">
        <f t="shared" si="0"/>
        <v>157318.20000000001</v>
      </c>
    </row>
    <row r="12" spans="1:14" x14ac:dyDescent="0.25">
      <c r="A12" s="26"/>
      <c r="B12" s="18" t="s">
        <v>521</v>
      </c>
      <c r="C12" s="19" t="s">
        <v>59</v>
      </c>
      <c r="D12" s="20">
        <v>42002</v>
      </c>
      <c r="E12" s="20">
        <v>42004</v>
      </c>
      <c r="F12" s="21">
        <v>51942</v>
      </c>
      <c r="G12" s="22">
        <v>228120</v>
      </c>
      <c r="H12" s="22"/>
      <c r="I12" s="22"/>
      <c r="J12" s="22">
        <v>76040</v>
      </c>
      <c r="K12" s="22">
        <v>152080</v>
      </c>
      <c r="L12" s="22"/>
      <c r="M12" s="22"/>
      <c r="N12" s="23">
        <f t="shared" si="0"/>
        <v>228120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865058.2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713858.2</v>
      </c>
      <c r="H30" s="42"/>
      <c r="I30" s="23">
        <f>SUM(I6:I29)</f>
        <v>151200</v>
      </c>
      <c r="J30" s="23">
        <f>SUM(J6:J29)</f>
        <v>76040</v>
      </c>
      <c r="K30" s="23">
        <f>SUM(K6:K29)</f>
        <v>682738.2</v>
      </c>
      <c r="L30" s="23">
        <f>SUM(L6:L29)</f>
        <v>0</v>
      </c>
      <c r="M30" s="23">
        <f>SUM(M6:M29)</f>
        <v>106280</v>
      </c>
      <c r="N30" s="23">
        <f t="shared" ref="N30" si="1">G30+I30</f>
        <v>865058.2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13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13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76040</v>
      </c>
      <c r="D36" s="1"/>
      <c r="E36" s="1"/>
      <c r="F36" s="113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76040</v>
      </c>
      <c r="D37" s="1"/>
      <c r="E37" s="1"/>
      <c r="F37" s="113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4"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88</v>
      </c>
      <c r="E3" s="130"/>
      <c r="F3" s="130"/>
      <c r="G3" s="119"/>
      <c r="H3" s="5"/>
      <c r="I3" s="1"/>
      <c r="J3" s="11"/>
      <c r="K3" s="12" t="s">
        <v>4</v>
      </c>
      <c r="L3" s="13">
        <v>41979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136</v>
      </c>
      <c r="C6" s="19" t="s">
        <v>31</v>
      </c>
      <c r="D6" s="20">
        <v>41979</v>
      </c>
      <c r="E6" s="20">
        <v>41980</v>
      </c>
      <c r="F6" s="21">
        <v>51624</v>
      </c>
      <c r="G6" s="22">
        <v>28765.8</v>
      </c>
      <c r="H6" s="22"/>
      <c r="I6" s="22"/>
      <c r="J6" s="22"/>
      <c r="K6" s="22">
        <v>28765.8</v>
      </c>
      <c r="L6" s="22"/>
      <c r="M6" s="22"/>
      <c r="N6" s="23">
        <f>G6+I6</f>
        <v>28765.8</v>
      </c>
    </row>
    <row r="7" spans="1:14" x14ac:dyDescent="0.25">
      <c r="A7" s="24"/>
      <c r="B7" s="18" t="s">
        <v>137</v>
      </c>
      <c r="C7" s="19" t="s">
        <v>38</v>
      </c>
      <c r="D7" s="20"/>
      <c r="E7" s="20"/>
      <c r="F7" s="25">
        <v>51625</v>
      </c>
      <c r="G7" s="22"/>
      <c r="H7" s="22" t="s">
        <v>138</v>
      </c>
      <c r="I7" s="22">
        <v>162000</v>
      </c>
      <c r="J7" s="22"/>
      <c r="K7" s="22">
        <v>162000</v>
      </c>
      <c r="L7" s="22"/>
      <c r="M7" s="22"/>
      <c r="N7" s="23">
        <f t="shared" ref="N7:N28" si="0">G7+I7</f>
        <v>162000</v>
      </c>
    </row>
    <row r="8" spans="1:14" x14ac:dyDescent="0.25">
      <c r="A8" s="26"/>
      <c r="B8" s="18" t="s">
        <v>139</v>
      </c>
      <c r="C8" s="19" t="s">
        <v>38</v>
      </c>
      <c r="D8" s="20"/>
      <c r="E8" s="20"/>
      <c r="F8" s="25">
        <v>51626</v>
      </c>
      <c r="G8" s="22"/>
      <c r="H8" s="22" t="s">
        <v>140</v>
      </c>
      <c r="I8" s="22">
        <v>33480</v>
      </c>
      <c r="J8" s="22">
        <v>33480</v>
      </c>
      <c r="K8" s="22"/>
      <c r="L8" s="22"/>
      <c r="M8" s="22"/>
      <c r="N8" s="23">
        <f t="shared" si="0"/>
        <v>33480</v>
      </c>
    </row>
    <row r="9" spans="1:14" x14ac:dyDescent="0.25">
      <c r="A9" s="26"/>
      <c r="B9" s="18" t="s">
        <v>141</v>
      </c>
      <c r="C9" s="27" t="s">
        <v>35</v>
      </c>
      <c r="D9" s="20">
        <v>41979</v>
      </c>
      <c r="E9" s="20">
        <v>41980</v>
      </c>
      <c r="F9" s="25">
        <v>51627</v>
      </c>
      <c r="G9" s="22">
        <v>53460</v>
      </c>
      <c r="H9" s="25"/>
      <c r="I9" s="22"/>
      <c r="J9" s="22">
        <v>16200</v>
      </c>
      <c r="K9" s="22">
        <v>7560</v>
      </c>
      <c r="L9" s="22"/>
      <c r="M9" s="22">
        <v>29700</v>
      </c>
      <c r="N9" s="23">
        <f t="shared" si="0"/>
        <v>53460</v>
      </c>
    </row>
    <row r="10" spans="1:14" x14ac:dyDescent="0.25">
      <c r="A10" s="26"/>
      <c r="B10" s="18" t="s">
        <v>142</v>
      </c>
      <c r="C10" s="27" t="s">
        <v>35</v>
      </c>
      <c r="D10" s="20">
        <v>41979</v>
      </c>
      <c r="E10" s="20">
        <v>41980</v>
      </c>
      <c r="F10" s="25">
        <v>51628</v>
      </c>
      <c r="G10" s="22">
        <v>39420</v>
      </c>
      <c r="H10" s="22"/>
      <c r="I10" s="22"/>
      <c r="J10" s="28">
        <v>19420</v>
      </c>
      <c r="K10" s="22"/>
      <c r="L10" s="22"/>
      <c r="M10" s="22">
        <v>20000</v>
      </c>
      <c r="N10" s="23">
        <f t="shared" si="0"/>
        <v>39420</v>
      </c>
    </row>
    <row r="11" spans="1:14" x14ac:dyDescent="0.25">
      <c r="A11" s="26"/>
      <c r="B11" s="29" t="s">
        <v>143</v>
      </c>
      <c r="C11" s="19" t="s">
        <v>38</v>
      </c>
      <c r="D11" s="20"/>
      <c r="E11" s="20"/>
      <c r="F11" s="30">
        <v>51629</v>
      </c>
      <c r="G11" s="22"/>
      <c r="H11" s="22" t="s">
        <v>144</v>
      </c>
      <c r="I11" s="22">
        <v>41580</v>
      </c>
      <c r="J11" s="22"/>
      <c r="K11" s="22">
        <v>41580</v>
      </c>
      <c r="L11" s="22"/>
      <c r="M11" s="22"/>
      <c r="N11" s="23">
        <f t="shared" si="0"/>
        <v>41580</v>
      </c>
    </row>
    <row r="12" spans="1:14" x14ac:dyDescent="0.25">
      <c r="A12" s="26"/>
      <c r="B12" s="31" t="s">
        <v>145</v>
      </c>
      <c r="C12" s="19" t="s">
        <v>38</v>
      </c>
      <c r="D12" s="20">
        <v>41979</v>
      </c>
      <c r="E12" s="20">
        <v>41980</v>
      </c>
      <c r="F12" s="32">
        <v>51630</v>
      </c>
      <c r="G12" s="22">
        <v>91800</v>
      </c>
      <c r="H12" s="22"/>
      <c r="I12" s="22"/>
      <c r="J12" s="22">
        <v>91800</v>
      </c>
      <c r="K12" s="22"/>
      <c r="L12" s="22"/>
      <c r="M12" s="22"/>
      <c r="N12" s="23">
        <f t="shared" si="0"/>
        <v>91800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450505.8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213445.8</v>
      </c>
      <c r="H30" s="42"/>
      <c r="I30" s="23">
        <f>SUM(I6:I29)</f>
        <v>237060</v>
      </c>
      <c r="J30" s="23">
        <f>SUM(J6:J29)</f>
        <v>160900</v>
      </c>
      <c r="K30" s="23">
        <f>SUM(K6:K29)</f>
        <v>239905.8</v>
      </c>
      <c r="L30" s="23">
        <f>SUM(L6:L29)</f>
        <v>0</v>
      </c>
      <c r="M30" s="23">
        <f>SUM(M6:M29)</f>
        <v>49700</v>
      </c>
      <c r="N30" s="23">
        <f t="shared" ref="N30" si="1">G30+I30</f>
        <v>450505.8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210</v>
      </c>
      <c r="D34" s="1"/>
      <c r="E34" s="1"/>
      <c r="F34" s="6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C34*E33</f>
        <v>113400</v>
      </c>
      <c r="D35" s="1"/>
      <c r="E35" s="1"/>
      <c r="F35" s="6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47500</v>
      </c>
      <c r="D36" s="1"/>
      <c r="E36" s="1"/>
      <c r="F36" s="6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160900</v>
      </c>
      <c r="D37" s="1"/>
      <c r="E37" s="1"/>
      <c r="F37" s="62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B1"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61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126</v>
      </c>
      <c r="E3" s="130"/>
      <c r="F3" s="130"/>
      <c r="G3" s="119"/>
      <c r="H3" s="5"/>
      <c r="I3" s="1"/>
      <c r="J3" s="11"/>
      <c r="K3" s="12" t="s">
        <v>4</v>
      </c>
      <c r="L3" s="13">
        <v>41979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133</v>
      </c>
      <c r="C6" s="19" t="s">
        <v>31</v>
      </c>
      <c r="D6" s="20">
        <v>41977</v>
      </c>
      <c r="E6" s="20">
        <v>41979</v>
      </c>
      <c r="F6" s="21">
        <v>51621</v>
      </c>
      <c r="G6" s="22">
        <v>53697.599999999999</v>
      </c>
      <c r="H6" s="22"/>
      <c r="I6" s="22"/>
      <c r="J6" s="22"/>
      <c r="K6" s="22">
        <v>53697.599999999999</v>
      </c>
      <c r="L6" s="22"/>
      <c r="M6" s="22"/>
      <c r="N6" s="23">
        <f>G6+I6</f>
        <v>53697.599999999999</v>
      </c>
    </row>
    <row r="7" spans="1:14" x14ac:dyDescent="0.25">
      <c r="A7" s="24"/>
      <c r="B7" s="18" t="s">
        <v>134</v>
      </c>
      <c r="C7" s="19" t="s">
        <v>76</v>
      </c>
      <c r="D7" s="20">
        <v>41977</v>
      </c>
      <c r="E7" s="20">
        <v>41979</v>
      </c>
      <c r="F7" s="25">
        <v>51622</v>
      </c>
      <c r="G7" s="22">
        <v>44000</v>
      </c>
      <c r="H7" s="22"/>
      <c r="I7" s="22"/>
      <c r="J7" s="22">
        <v>44000</v>
      </c>
      <c r="K7" s="22"/>
      <c r="L7" s="22"/>
      <c r="M7" s="22"/>
      <c r="N7" s="23">
        <f t="shared" ref="N7:N28" si="0">G7+I7</f>
        <v>44000</v>
      </c>
    </row>
    <row r="8" spans="1:14" x14ac:dyDescent="0.25">
      <c r="A8" s="26"/>
      <c r="B8" s="18" t="s">
        <v>135</v>
      </c>
      <c r="C8" s="19" t="s">
        <v>35</v>
      </c>
      <c r="D8" s="20">
        <v>41979</v>
      </c>
      <c r="E8" s="20">
        <v>41980</v>
      </c>
      <c r="F8" s="25">
        <v>51623</v>
      </c>
      <c r="G8" s="22">
        <v>39420</v>
      </c>
      <c r="H8" s="22"/>
      <c r="I8" s="22"/>
      <c r="J8" s="22"/>
      <c r="K8" s="22">
        <v>19710</v>
      </c>
      <c r="L8" s="22"/>
      <c r="M8" s="22">
        <v>19710</v>
      </c>
      <c r="N8" s="23">
        <f t="shared" si="0"/>
        <v>39420</v>
      </c>
    </row>
    <row r="9" spans="1:14" x14ac:dyDescent="0.25">
      <c r="A9" s="26"/>
      <c r="B9" s="18"/>
      <c r="C9" s="27"/>
      <c r="D9" s="20"/>
      <c r="E9" s="20"/>
      <c r="F9" s="25"/>
      <c r="G9" s="22"/>
      <c r="H9" s="25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137117.6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137117.6</v>
      </c>
      <c r="H30" s="42"/>
      <c r="I30" s="23">
        <f>SUM(I6:I29)</f>
        <v>0</v>
      </c>
      <c r="J30" s="23">
        <f>SUM(J6:J29)</f>
        <v>44000</v>
      </c>
      <c r="K30" s="23">
        <f>SUM(K6:K29)</f>
        <v>73407.600000000006</v>
      </c>
      <c r="L30" s="23">
        <f>SUM(L6:L29)</f>
        <v>0</v>
      </c>
      <c r="M30" s="23">
        <f>SUM(M6:M29)</f>
        <v>19710</v>
      </c>
      <c r="N30" s="23">
        <f t="shared" ref="N30" si="1">G30+I30</f>
        <v>137117.6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61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61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44000</v>
      </c>
      <c r="D36" s="1"/>
      <c r="E36" s="1"/>
      <c r="F36" s="61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44000</v>
      </c>
      <c r="D37" s="1"/>
      <c r="E37" s="1"/>
      <c r="F37" s="61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126</v>
      </c>
      <c r="E3" s="130"/>
      <c r="F3" s="130"/>
      <c r="G3" s="119"/>
      <c r="H3" s="5"/>
      <c r="I3" s="1"/>
      <c r="J3" s="11"/>
      <c r="K3" s="12" t="s">
        <v>4</v>
      </c>
      <c r="L3" s="13">
        <v>41978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127</v>
      </c>
      <c r="C6" s="19" t="s">
        <v>128</v>
      </c>
      <c r="D6" s="20">
        <v>41976</v>
      </c>
      <c r="E6" s="20">
        <v>41977</v>
      </c>
      <c r="F6" s="21">
        <v>51616</v>
      </c>
      <c r="G6" s="22">
        <v>212760</v>
      </c>
      <c r="H6" s="22"/>
      <c r="I6" s="22"/>
      <c r="J6" s="22"/>
      <c r="K6" s="22"/>
      <c r="L6" s="22"/>
      <c r="M6" s="22">
        <v>212760</v>
      </c>
      <c r="N6" s="23">
        <f>G6+I6</f>
        <v>212760</v>
      </c>
    </row>
    <row r="7" spans="1:14" x14ac:dyDescent="0.25">
      <c r="A7" s="24"/>
      <c r="B7" s="18" t="s">
        <v>129</v>
      </c>
      <c r="C7" s="19" t="s">
        <v>52</v>
      </c>
      <c r="D7" s="20">
        <v>41978</v>
      </c>
      <c r="E7" s="20">
        <v>41979</v>
      </c>
      <c r="F7" s="25">
        <v>51617</v>
      </c>
      <c r="G7" s="22">
        <v>22000</v>
      </c>
      <c r="H7" s="22"/>
      <c r="I7" s="22"/>
      <c r="J7" s="22">
        <v>22000</v>
      </c>
      <c r="K7" s="22"/>
      <c r="L7" s="22"/>
      <c r="M7" s="22"/>
      <c r="N7" s="23">
        <f t="shared" ref="N7:N28" si="0">G7+I7</f>
        <v>22000</v>
      </c>
    </row>
    <row r="8" spans="1:14" x14ac:dyDescent="0.25">
      <c r="A8" s="26"/>
      <c r="B8" s="18" t="s">
        <v>130</v>
      </c>
      <c r="C8" s="19" t="s">
        <v>57</v>
      </c>
      <c r="D8" s="20">
        <v>41978</v>
      </c>
      <c r="E8" s="20">
        <v>41979</v>
      </c>
      <c r="F8" s="25">
        <v>51618</v>
      </c>
      <c r="G8" s="22">
        <v>19812.599999999999</v>
      </c>
      <c r="H8" s="22"/>
      <c r="I8" s="22"/>
      <c r="J8" s="22"/>
      <c r="K8" s="22">
        <v>19812.599999999999</v>
      </c>
      <c r="L8" s="22"/>
      <c r="M8" s="22"/>
      <c r="N8" s="23">
        <f t="shared" si="0"/>
        <v>19812.599999999999</v>
      </c>
    </row>
    <row r="9" spans="1:14" x14ac:dyDescent="0.25">
      <c r="A9" s="26"/>
      <c r="B9" s="18" t="s">
        <v>131</v>
      </c>
      <c r="C9" s="27" t="s">
        <v>103</v>
      </c>
      <c r="D9" s="20"/>
      <c r="E9" s="20"/>
      <c r="F9" s="25">
        <v>51619</v>
      </c>
      <c r="G9" s="22"/>
      <c r="H9" s="25" t="s">
        <v>132</v>
      </c>
      <c r="I9" s="22">
        <v>160380</v>
      </c>
      <c r="J9" s="22"/>
      <c r="K9" s="22">
        <v>160380</v>
      </c>
      <c r="L9" s="22"/>
      <c r="M9" s="22"/>
      <c r="N9" s="23">
        <f t="shared" si="0"/>
        <v>160380</v>
      </c>
    </row>
    <row r="10" spans="1:14" x14ac:dyDescent="0.25">
      <c r="A10" s="26"/>
      <c r="B10" s="18" t="s">
        <v>60</v>
      </c>
      <c r="C10" s="27" t="s">
        <v>103</v>
      </c>
      <c r="D10" s="20"/>
      <c r="E10" s="20"/>
      <c r="F10" s="25">
        <v>51620</v>
      </c>
      <c r="G10" s="22"/>
      <c r="H10" s="22" t="s">
        <v>61</v>
      </c>
      <c r="I10" s="22">
        <v>2000</v>
      </c>
      <c r="J10" s="28">
        <v>2000</v>
      </c>
      <c r="K10" s="22"/>
      <c r="L10" s="22"/>
      <c r="M10" s="22"/>
      <c r="N10" s="23">
        <f t="shared" si="0"/>
        <v>2000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60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416952.6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254572.6</v>
      </c>
      <c r="H30" s="42"/>
      <c r="I30" s="23">
        <f>SUM(I6:I29)</f>
        <v>162380</v>
      </c>
      <c r="J30" s="23">
        <f>SUM(J6:J29)</f>
        <v>24000</v>
      </c>
      <c r="K30" s="23">
        <f>SUM(K6:K29)</f>
        <v>180192.6</v>
      </c>
      <c r="L30" s="23">
        <f>SUM(L6:L29)</f>
        <v>0</v>
      </c>
      <c r="M30" s="23">
        <f>SUM(M6:M29)</f>
        <v>212760</v>
      </c>
      <c r="N30" s="23">
        <f t="shared" ref="N30" si="1">G30+I30</f>
        <v>416952.6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5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5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24000</v>
      </c>
      <c r="D36" s="1"/>
      <c r="E36" s="1"/>
      <c r="F36" s="5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24000</v>
      </c>
      <c r="D37" s="1"/>
      <c r="E37" s="1"/>
      <c r="F37" s="59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H16" sqref="H16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8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108</v>
      </c>
      <c r="E3" s="130"/>
      <c r="F3" s="130"/>
      <c r="G3" s="119"/>
      <c r="H3" s="5"/>
      <c r="I3" s="1"/>
      <c r="J3" s="11"/>
      <c r="K3" s="12" t="s">
        <v>4</v>
      </c>
      <c r="L3" s="13">
        <v>41978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109</v>
      </c>
      <c r="C6" s="19" t="s">
        <v>110</v>
      </c>
      <c r="D6" s="20">
        <v>41976</v>
      </c>
      <c r="E6" s="20">
        <v>41978</v>
      </c>
      <c r="F6" s="21">
        <v>51604</v>
      </c>
      <c r="G6" s="22">
        <v>32000</v>
      </c>
      <c r="H6" s="22"/>
      <c r="I6" s="22"/>
      <c r="J6" s="22">
        <v>32000</v>
      </c>
      <c r="K6" s="22"/>
      <c r="L6" s="22"/>
      <c r="M6" s="22"/>
      <c r="N6" s="23">
        <f>G6+I6</f>
        <v>32000</v>
      </c>
    </row>
    <row r="7" spans="1:14" x14ac:dyDescent="0.25">
      <c r="A7" s="24"/>
      <c r="B7" s="18" t="s">
        <v>112</v>
      </c>
      <c r="C7" s="19" t="s">
        <v>111</v>
      </c>
      <c r="D7" s="20">
        <v>41966</v>
      </c>
      <c r="E7" s="20">
        <v>41968</v>
      </c>
      <c r="F7" s="25">
        <v>51605</v>
      </c>
      <c r="G7" s="22">
        <v>433080</v>
      </c>
      <c r="H7" s="22"/>
      <c r="I7" s="22"/>
      <c r="J7" s="22"/>
      <c r="K7" s="22"/>
      <c r="L7" s="22"/>
      <c r="M7" s="22">
        <v>433080</v>
      </c>
      <c r="N7" s="23">
        <f t="shared" ref="N7:N28" si="0">G7+I7</f>
        <v>433080</v>
      </c>
    </row>
    <row r="8" spans="1:14" x14ac:dyDescent="0.25">
      <c r="A8" s="26"/>
      <c r="B8" s="18" t="s">
        <v>114</v>
      </c>
      <c r="C8" s="19" t="s">
        <v>115</v>
      </c>
      <c r="D8" s="20">
        <v>41965</v>
      </c>
      <c r="E8" s="20">
        <v>41966</v>
      </c>
      <c r="F8" s="25">
        <v>51607</v>
      </c>
      <c r="G8" s="22">
        <v>70308</v>
      </c>
      <c r="H8" s="22"/>
      <c r="I8" s="22"/>
      <c r="J8" s="22"/>
      <c r="K8" s="22"/>
      <c r="L8" s="22">
        <v>70308</v>
      </c>
      <c r="M8" s="22"/>
      <c r="N8" s="23">
        <f t="shared" si="0"/>
        <v>70308</v>
      </c>
    </row>
    <row r="9" spans="1:14" x14ac:dyDescent="0.25">
      <c r="A9" s="26"/>
      <c r="B9" s="18" t="s">
        <v>116</v>
      </c>
      <c r="C9" s="27" t="s">
        <v>115</v>
      </c>
      <c r="D9" s="20">
        <v>41970</v>
      </c>
      <c r="E9" s="20">
        <v>41973</v>
      </c>
      <c r="F9" s="25">
        <v>51608</v>
      </c>
      <c r="G9" s="22">
        <v>69984</v>
      </c>
      <c r="H9" s="25"/>
      <c r="I9" s="22"/>
      <c r="J9" s="22"/>
      <c r="K9" s="22"/>
      <c r="L9" s="22">
        <v>69984</v>
      </c>
      <c r="M9" s="22"/>
      <c r="N9" s="23">
        <f t="shared" si="0"/>
        <v>69984</v>
      </c>
    </row>
    <row r="10" spans="1:14" x14ac:dyDescent="0.25">
      <c r="A10" s="26"/>
      <c r="B10" s="18" t="s">
        <v>118</v>
      </c>
      <c r="C10" s="27" t="s">
        <v>117</v>
      </c>
      <c r="D10" s="20">
        <v>41971</v>
      </c>
      <c r="E10" s="20">
        <v>41972</v>
      </c>
      <c r="F10" s="25">
        <v>51609</v>
      </c>
      <c r="G10" s="22">
        <v>23436</v>
      </c>
      <c r="H10" s="22"/>
      <c r="I10" s="22"/>
      <c r="J10" s="28"/>
      <c r="K10" s="22"/>
      <c r="L10" s="22">
        <v>23436</v>
      </c>
      <c r="M10" s="22"/>
      <c r="N10" s="23">
        <f t="shared" si="0"/>
        <v>23436</v>
      </c>
    </row>
    <row r="11" spans="1:14" x14ac:dyDescent="0.25">
      <c r="A11" s="26"/>
      <c r="B11" s="29" t="s">
        <v>120</v>
      </c>
      <c r="C11" s="19" t="s">
        <v>119</v>
      </c>
      <c r="D11" s="20">
        <v>41964</v>
      </c>
      <c r="E11" s="20">
        <v>41966</v>
      </c>
      <c r="F11" s="30">
        <v>51610</v>
      </c>
      <c r="G11" s="22">
        <v>46872</v>
      </c>
      <c r="H11" s="22"/>
      <c r="I11" s="22"/>
      <c r="J11" s="22"/>
      <c r="K11" s="22"/>
      <c r="L11" s="22">
        <v>46872</v>
      </c>
      <c r="M11" s="22"/>
      <c r="N11" s="23">
        <f t="shared" si="0"/>
        <v>46872</v>
      </c>
    </row>
    <row r="12" spans="1:14" x14ac:dyDescent="0.25">
      <c r="A12" s="26"/>
      <c r="B12" s="31" t="s">
        <v>121</v>
      </c>
      <c r="C12" s="19" t="s">
        <v>31</v>
      </c>
      <c r="D12" s="20">
        <v>41965</v>
      </c>
      <c r="E12" s="20">
        <v>41966</v>
      </c>
      <c r="F12" s="32">
        <v>51611</v>
      </c>
      <c r="G12" s="22">
        <v>24165</v>
      </c>
      <c r="H12" s="22"/>
      <c r="I12" s="22"/>
      <c r="J12" s="22"/>
      <c r="K12" s="22"/>
      <c r="L12" s="22">
        <v>24165</v>
      </c>
      <c r="M12" s="22"/>
      <c r="N12" s="23">
        <f t="shared" si="0"/>
        <v>24165</v>
      </c>
    </row>
    <row r="13" spans="1:14" x14ac:dyDescent="0.25">
      <c r="A13" s="26"/>
      <c r="B13" s="31" t="s">
        <v>123</v>
      </c>
      <c r="C13" s="60" t="s">
        <v>122</v>
      </c>
      <c r="D13" s="20">
        <v>41963</v>
      </c>
      <c r="E13" s="20">
        <v>41965</v>
      </c>
      <c r="F13" s="33">
        <v>51612</v>
      </c>
      <c r="G13" s="22">
        <v>587520</v>
      </c>
      <c r="H13" s="34"/>
      <c r="I13" s="22"/>
      <c r="J13" s="22"/>
      <c r="K13" s="22"/>
      <c r="L13" s="22">
        <v>587520</v>
      </c>
      <c r="M13" s="22"/>
      <c r="N13" s="23">
        <f>G13+I13</f>
        <v>587520</v>
      </c>
    </row>
    <row r="14" spans="1:14" x14ac:dyDescent="0.25">
      <c r="A14" s="26"/>
      <c r="B14" s="18" t="s">
        <v>94</v>
      </c>
      <c r="C14" s="27" t="s">
        <v>95</v>
      </c>
      <c r="D14" s="20">
        <v>41977</v>
      </c>
      <c r="E14" s="20">
        <v>41978</v>
      </c>
      <c r="F14" s="33">
        <v>51613</v>
      </c>
      <c r="G14" s="22">
        <v>21573</v>
      </c>
      <c r="H14" s="22"/>
      <c r="I14" s="22"/>
      <c r="J14" s="22"/>
      <c r="K14" s="22">
        <v>21573</v>
      </c>
      <c r="L14" s="22"/>
      <c r="M14" s="22"/>
      <c r="N14" s="23">
        <f>G14+I14</f>
        <v>21573</v>
      </c>
    </row>
    <row r="15" spans="1:14" x14ac:dyDescent="0.25">
      <c r="A15" s="26"/>
      <c r="B15" s="18" t="s">
        <v>125</v>
      </c>
      <c r="C15" s="19" t="s">
        <v>124</v>
      </c>
      <c r="D15" s="20">
        <v>41963</v>
      </c>
      <c r="E15" s="20">
        <v>41965</v>
      </c>
      <c r="F15" s="33">
        <v>51614</v>
      </c>
      <c r="G15" s="22">
        <v>464400</v>
      </c>
      <c r="H15" s="20"/>
      <c r="I15" s="22"/>
      <c r="J15" s="22"/>
      <c r="K15" s="22"/>
      <c r="L15" s="22">
        <v>464400</v>
      </c>
      <c r="M15" s="22"/>
      <c r="N15" s="23">
        <f t="shared" si="0"/>
        <v>464400</v>
      </c>
    </row>
    <row r="16" spans="1:14" x14ac:dyDescent="0.25">
      <c r="A16" s="26"/>
      <c r="B16" s="18" t="s">
        <v>34</v>
      </c>
      <c r="C16" s="19" t="s">
        <v>35</v>
      </c>
      <c r="D16" s="20"/>
      <c r="E16" s="20"/>
      <c r="F16" s="33">
        <v>51615</v>
      </c>
      <c r="G16" s="22"/>
      <c r="H16" s="20" t="s">
        <v>36</v>
      </c>
      <c r="I16" s="22">
        <v>1000</v>
      </c>
      <c r="J16" s="22">
        <v>1000</v>
      </c>
      <c r="K16" s="22"/>
      <c r="L16" s="22"/>
      <c r="M16" s="22"/>
      <c r="N16" s="23">
        <f>G16+I16</f>
        <v>1000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1774338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1773338</v>
      </c>
      <c r="H30" s="42"/>
      <c r="I30" s="23">
        <f>SUM(I6:I29)</f>
        <v>1000</v>
      </c>
      <c r="J30" s="23">
        <f>SUM(J6:J29)</f>
        <v>33000</v>
      </c>
      <c r="K30" s="23">
        <f>SUM(K6:K29)</f>
        <v>21573</v>
      </c>
      <c r="L30" s="23">
        <f>SUM(L6:L29)</f>
        <v>1286685</v>
      </c>
      <c r="M30" s="23">
        <f>SUM(M6:M29)</f>
        <v>433080</v>
      </c>
      <c r="N30" s="23">
        <f t="shared" ref="N30" si="1">G30+I30</f>
        <v>1774338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113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58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58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33000</v>
      </c>
      <c r="D36" s="1"/>
      <c r="E36" s="1"/>
      <c r="F36" s="58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33000</v>
      </c>
      <c r="D37" s="1"/>
      <c r="E37" s="1"/>
      <c r="F37" s="58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7" workbookViewId="0">
      <selection activeCell="B14" sqref="B1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7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105</v>
      </c>
      <c r="E3" s="130"/>
      <c r="F3" s="130"/>
      <c r="G3" s="119"/>
      <c r="H3" s="5"/>
      <c r="I3" s="1"/>
      <c r="J3" s="11"/>
      <c r="K3" s="12" t="s">
        <v>4</v>
      </c>
      <c r="L3" s="13">
        <v>41977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97</v>
      </c>
      <c r="C6" s="19" t="s">
        <v>59</v>
      </c>
      <c r="D6" s="20">
        <v>41979</v>
      </c>
      <c r="E6" s="20">
        <v>41980</v>
      </c>
      <c r="F6" s="21">
        <v>51595</v>
      </c>
      <c r="G6" s="22">
        <v>47520</v>
      </c>
      <c r="H6" s="22"/>
      <c r="I6" s="22"/>
      <c r="J6" s="22"/>
      <c r="K6" s="22">
        <v>47520</v>
      </c>
      <c r="L6" s="22"/>
      <c r="M6" s="22"/>
      <c r="N6" s="23">
        <f>G6+I6</f>
        <v>47520</v>
      </c>
    </row>
    <row r="7" spans="1:14" x14ac:dyDescent="0.25">
      <c r="A7" s="24"/>
      <c r="B7" s="18" t="s">
        <v>98</v>
      </c>
      <c r="C7" s="19" t="s">
        <v>52</v>
      </c>
      <c r="D7" s="20">
        <v>41977</v>
      </c>
      <c r="E7" s="20">
        <v>41978</v>
      </c>
      <c r="F7" s="25">
        <v>51596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6"/>
      <c r="B8" s="18" t="s">
        <v>99</v>
      </c>
      <c r="C8" s="19" t="s">
        <v>52</v>
      </c>
      <c r="D8" s="20">
        <v>41977</v>
      </c>
      <c r="E8" s="20">
        <v>41978</v>
      </c>
      <c r="F8" s="25">
        <v>51598</v>
      </c>
      <c r="G8" s="22">
        <v>22000</v>
      </c>
      <c r="H8" s="22"/>
      <c r="I8" s="22"/>
      <c r="J8" s="22"/>
      <c r="K8" s="22">
        <v>22000</v>
      </c>
      <c r="L8" s="22"/>
      <c r="M8" s="22"/>
      <c r="N8" s="23">
        <f t="shared" si="0"/>
        <v>22000</v>
      </c>
    </row>
    <row r="9" spans="1:14" x14ac:dyDescent="0.25">
      <c r="A9" s="26"/>
      <c r="B9" s="18" t="s">
        <v>100</v>
      </c>
      <c r="C9" s="27" t="s">
        <v>52</v>
      </c>
      <c r="D9" s="20">
        <v>41977</v>
      </c>
      <c r="E9" s="20">
        <v>41978</v>
      </c>
      <c r="F9" s="25">
        <v>51599</v>
      </c>
      <c r="G9" s="22">
        <v>19000</v>
      </c>
      <c r="H9" s="25"/>
      <c r="I9" s="22"/>
      <c r="J9" s="22"/>
      <c r="K9" s="22">
        <v>19000</v>
      </c>
      <c r="L9" s="22"/>
      <c r="M9" s="22"/>
      <c r="N9" s="23">
        <f t="shared" si="0"/>
        <v>19000</v>
      </c>
    </row>
    <row r="10" spans="1:14" x14ac:dyDescent="0.25">
      <c r="A10" s="26"/>
      <c r="B10" s="18" t="s">
        <v>101</v>
      </c>
      <c r="C10" s="27" t="s">
        <v>57</v>
      </c>
      <c r="D10" s="20">
        <v>41969</v>
      </c>
      <c r="E10" s="20">
        <v>41976</v>
      </c>
      <c r="F10" s="25">
        <v>51600</v>
      </c>
      <c r="G10" s="22">
        <v>118389.6</v>
      </c>
      <c r="H10" s="22"/>
      <c r="I10" s="22"/>
      <c r="J10" s="28"/>
      <c r="K10" s="22">
        <v>118389.6</v>
      </c>
      <c r="L10" s="22"/>
      <c r="M10" s="22"/>
      <c r="N10" s="23">
        <f t="shared" si="0"/>
        <v>118389.6</v>
      </c>
    </row>
    <row r="11" spans="1:14" x14ac:dyDescent="0.25">
      <c r="A11" s="26"/>
      <c r="B11" s="29" t="s">
        <v>102</v>
      </c>
      <c r="C11" s="19" t="s">
        <v>38</v>
      </c>
      <c r="D11" s="20">
        <v>41977</v>
      </c>
      <c r="E11" s="20">
        <v>41979</v>
      </c>
      <c r="F11" s="30">
        <v>51601</v>
      </c>
      <c r="G11" s="22">
        <v>50220</v>
      </c>
      <c r="H11" s="22"/>
      <c r="I11" s="22"/>
      <c r="J11" s="22"/>
      <c r="K11" s="22">
        <v>50220</v>
      </c>
      <c r="L11" s="22"/>
      <c r="M11" s="22"/>
      <c r="N11" s="23">
        <f t="shared" si="0"/>
        <v>50220</v>
      </c>
    </row>
    <row r="12" spans="1:14" x14ac:dyDescent="0.25">
      <c r="A12" s="26"/>
      <c r="B12" s="31" t="s">
        <v>87</v>
      </c>
      <c r="C12" s="19" t="s">
        <v>103</v>
      </c>
      <c r="D12" s="20"/>
      <c r="E12" s="20"/>
      <c r="F12" s="32">
        <v>51602</v>
      </c>
      <c r="G12" s="22"/>
      <c r="H12" s="22" t="s">
        <v>104</v>
      </c>
      <c r="I12" s="22">
        <v>27000</v>
      </c>
      <c r="J12" s="22">
        <v>27000</v>
      </c>
      <c r="K12" s="22"/>
      <c r="L12" s="22"/>
      <c r="M12" s="22"/>
      <c r="N12" s="23">
        <f t="shared" si="0"/>
        <v>27000</v>
      </c>
    </row>
    <row r="13" spans="1:14" x14ac:dyDescent="0.25">
      <c r="A13" s="26"/>
      <c r="B13" s="31" t="s">
        <v>106</v>
      </c>
      <c r="C13" s="19" t="s">
        <v>52</v>
      </c>
      <c r="D13" s="20">
        <v>41977</v>
      </c>
      <c r="E13" s="20">
        <v>41978</v>
      </c>
      <c r="F13" s="33">
        <v>51603</v>
      </c>
      <c r="G13" s="22">
        <v>22000</v>
      </c>
      <c r="H13" s="34"/>
      <c r="I13" s="22"/>
      <c r="J13" s="22"/>
      <c r="K13" s="22">
        <v>22000</v>
      </c>
      <c r="L13" s="22"/>
      <c r="M13" s="22"/>
      <c r="N13" s="23">
        <f>G13+I13</f>
        <v>22000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325129.59999999998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298129.59999999998</v>
      </c>
      <c r="H30" s="42"/>
      <c r="I30" s="23">
        <f>SUM(I6:I29)</f>
        <v>27000</v>
      </c>
      <c r="J30" s="23">
        <f>SUM(J6:J29)</f>
        <v>27000</v>
      </c>
      <c r="K30" s="23">
        <f>SUM(K6:K29)</f>
        <v>298129.59999999998</v>
      </c>
      <c r="L30" s="23">
        <f>SUM(L6:L29)</f>
        <v>0</v>
      </c>
      <c r="M30" s="23">
        <f>SUM(M6:M29)</f>
        <v>0</v>
      </c>
      <c r="N30" s="23">
        <f t="shared" ref="N30" si="1">G30+I30</f>
        <v>325129.59999999998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107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50</v>
      </c>
      <c r="D34" s="1"/>
      <c r="E34" s="1"/>
      <c r="F34" s="57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27000</v>
      </c>
      <c r="D35" s="1"/>
      <c r="E35" s="1"/>
      <c r="F35" s="57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57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27000</v>
      </c>
      <c r="D37" s="1"/>
      <c r="E37" s="1"/>
      <c r="F37" s="57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I18" sqref="I18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6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89</v>
      </c>
      <c r="E3" s="130"/>
      <c r="F3" s="130"/>
      <c r="G3" s="119"/>
      <c r="H3" s="5"/>
      <c r="I3" s="1"/>
      <c r="J3" s="11"/>
      <c r="K3" s="12" t="s">
        <v>4</v>
      </c>
      <c r="L3" s="13">
        <v>41977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90</v>
      </c>
      <c r="C6" s="19" t="s">
        <v>91</v>
      </c>
      <c r="D6" s="20">
        <v>41974</v>
      </c>
      <c r="E6" s="20">
        <v>41977</v>
      </c>
      <c r="F6" s="21">
        <v>51590</v>
      </c>
      <c r="G6" s="22">
        <v>57000</v>
      </c>
      <c r="H6" s="22"/>
      <c r="I6" s="22"/>
      <c r="J6" s="22"/>
      <c r="K6" s="22">
        <v>57000</v>
      </c>
      <c r="L6" s="22"/>
      <c r="M6" s="22"/>
      <c r="N6" s="23">
        <f>G6+I6</f>
        <v>57000</v>
      </c>
    </row>
    <row r="7" spans="1:14" x14ac:dyDescent="0.25">
      <c r="A7" s="24"/>
      <c r="B7" s="18" t="s">
        <v>92</v>
      </c>
      <c r="C7" s="19" t="s">
        <v>31</v>
      </c>
      <c r="D7" s="20">
        <v>41974</v>
      </c>
      <c r="E7" s="20">
        <v>41977</v>
      </c>
      <c r="F7" s="25">
        <v>51591</v>
      </c>
      <c r="G7" s="22">
        <v>56376</v>
      </c>
      <c r="H7" s="22"/>
      <c r="I7" s="22"/>
      <c r="J7" s="22"/>
      <c r="K7" s="22">
        <v>56376</v>
      </c>
      <c r="L7" s="22"/>
      <c r="M7" s="22"/>
      <c r="N7" s="23">
        <f t="shared" ref="N7:N28" si="0">G7+I7</f>
        <v>56376</v>
      </c>
    </row>
    <row r="8" spans="1:14" x14ac:dyDescent="0.25">
      <c r="A8" s="26"/>
      <c r="B8" s="18" t="s">
        <v>93</v>
      </c>
      <c r="C8" s="19" t="s">
        <v>31</v>
      </c>
      <c r="D8" s="20">
        <v>41975</v>
      </c>
      <c r="E8" s="20">
        <v>41977</v>
      </c>
      <c r="F8" s="25">
        <v>51592</v>
      </c>
      <c r="G8" s="22">
        <v>39625.199999999997</v>
      </c>
      <c r="H8" s="22"/>
      <c r="I8" s="22"/>
      <c r="J8" s="22"/>
      <c r="K8" s="22">
        <v>39625.199999999997</v>
      </c>
      <c r="L8" s="22"/>
      <c r="M8" s="22"/>
      <c r="N8" s="23">
        <f t="shared" si="0"/>
        <v>39625.199999999997</v>
      </c>
    </row>
    <row r="9" spans="1:14" x14ac:dyDescent="0.25">
      <c r="A9" s="26"/>
      <c r="B9" s="18" t="s">
        <v>94</v>
      </c>
      <c r="C9" s="27" t="s">
        <v>95</v>
      </c>
      <c r="D9" s="20">
        <v>41976</v>
      </c>
      <c r="E9" s="20">
        <v>41977</v>
      </c>
      <c r="F9" s="25">
        <v>51593</v>
      </c>
      <c r="G9" s="22">
        <v>21573</v>
      </c>
      <c r="H9" s="25"/>
      <c r="I9" s="22"/>
      <c r="J9" s="22"/>
      <c r="K9" s="22">
        <v>21573</v>
      </c>
      <c r="L9" s="22"/>
      <c r="M9" s="22"/>
      <c r="N9" s="23">
        <f t="shared" si="0"/>
        <v>21573</v>
      </c>
    </row>
    <row r="10" spans="1:14" x14ac:dyDescent="0.25">
      <c r="A10" s="26"/>
      <c r="B10" s="18" t="s">
        <v>96</v>
      </c>
      <c r="C10" s="27" t="s">
        <v>31</v>
      </c>
      <c r="D10" s="20">
        <v>41976</v>
      </c>
      <c r="E10" s="20">
        <v>41977</v>
      </c>
      <c r="F10" s="25">
        <v>51594</v>
      </c>
      <c r="G10" s="22">
        <v>22863.599999999999</v>
      </c>
      <c r="H10" s="22"/>
      <c r="I10" s="22"/>
      <c r="J10" s="28"/>
      <c r="K10" s="22">
        <v>22863.599999999999</v>
      </c>
      <c r="L10" s="22"/>
      <c r="M10" s="22"/>
      <c r="N10" s="23">
        <f t="shared" si="0"/>
        <v>22863.599999999999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197437.80000000002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197437.80000000002</v>
      </c>
      <c r="H30" s="42"/>
      <c r="I30" s="23">
        <f>SUM(I6:I29)</f>
        <v>0</v>
      </c>
      <c r="J30" s="23">
        <f>SUM(J6:J29)</f>
        <v>0</v>
      </c>
      <c r="K30" s="23">
        <f>SUM(K6:K29)</f>
        <v>197437.80000000002</v>
      </c>
      <c r="L30" s="23">
        <f>SUM(L6:L29)</f>
        <v>0</v>
      </c>
      <c r="M30" s="23">
        <f>SUM(M6:M29)</f>
        <v>0</v>
      </c>
      <c r="N30" s="23">
        <f t="shared" ref="N30" si="1">G30+I30</f>
        <v>197437.80000000002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56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56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56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56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35" sqref="C35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5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88</v>
      </c>
      <c r="E3" s="130"/>
      <c r="F3" s="130"/>
      <c r="G3" s="119"/>
      <c r="H3" s="5"/>
      <c r="I3" s="1"/>
      <c r="J3" s="11"/>
      <c r="K3" s="12" t="s">
        <v>4</v>
      </c>
      <c r="L3" s="13">
        <v>41976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81</v>
      </c>
      <c r="C6" s="19" t="s">
        <v>38</v>
      </c>
      <c r="D6" s="20">
        <v>41976</v>
      </c>
      <c r="E6" s="20">
        <v>41977</v>
      </c>
      <c r="F6" s="21">
        <v>51585</v>
      </c>
      <c r="G6" s="22">
        <v>28620</v>
      </c>
      <c r="H6" s="22"/>
      <c r="I6" s="22"/>
      <c r="J6" s="22">
        <v>28620</v>
      </c>
      <c r="K6" s="22"/>
      <c r="L6" s="22"/>
      <c r="M6" s="22"/>
      <c r="N6" s="23">
        <f>G6+I6</f>
        <v>28620</v>
      </c>
    </row>
    <row r="7" spans="1:14" x14ac:dyDescent="0.25">
      <c r="A7" s="24"/>
      <c r="B7" s="18" t="s">
        <v>83</v>
      </c>
      <c r="C7" s="19" t="s">
        <v>82</v>
      </c>
      <c r="D7" s="20">
        <v>41965</v>
      </c>
      <c r="E7" s="20">
        <v>41967</v>
      </c>
      <c r="F7" s="25">
        <v>51586</v>
      </c>
      <c r="G7" s="22">
        <v>40068</v>
      </c>
      <c r="H7" s="22"/>
      <c r="I7" s="22"/>
      <c r="J7" s="22"/>
      <c r="K7" s="22"/>
      <c r="L7" s="22"/>
      <c r="M7" s="22">
        <v>40068</v>
      </c>
      <c r="N7" s="23">
        <f t="shared" ref="N7:N28" si="0">G7+I7</f>
        <v>40068</v>
      </c>
    </row>
    <row r="8" spans="1:14" x14ac:dyDescent="0.25">
      <c r="A8" s="26"/>
      <c r="B8" s="18" t="s">
        <v>84</v>
      </c>
      <c r="C8" s="19" t="s">
        <v>85</v>
      </c>
      <c r="D8" s="20">
        <v>41976</v>
      </c>
      <c r="E8" s="20">
        <v>41977</v>
      </c>
      <c r="F8" s="25">
        <v>51587</v>
      </c>
      <c r="G8" s="22">
        <v>38000</v>
      </c>
      <c r="H8" s="22"/>
      <c r="I8" s="22"/>
      <c r="J8" s="22"/>
      <c r="K8" s="22">
        <v>38000</v>
      </c>
      <c r="L8" s="22"/>
      <c r="M8" s="22"/>
      <c r="N8" s="23">
        <f t="shared" si="0"/>
        <v>38000</v>
      </c>
    </row>
    <row r="9" spans="1:14" x14ac:dyDescent="0.25">
      <c r="A9" s="26"/>
      <c r="B9" s="18" t="s">
        <v>86</v>
      </c>
      <c r="C9" s="27" t="s">
        <v>82</v>
      </c>
      <c r="D9" s="20">
        <v>41964</v>
      </c>
      <c r="E9" s="20">
        <v>41967</v>
      </c>
      <c r="F9" s="25">
        <v>51588</v>
      </c>
      <c r="G9" s="22">
        <v>82782</v>
      </c>
      <c r="H9" s="25"/>
      <c r="I9" s="22"/>
      <c r="J9" s="22"/>
      <c r="K9" s="22"/>
      <c r="L9" s="22"/>
      <c r="M9" s="22">
        <v>82782</v>
      </c>
      <c r="N9" s="23">
        <f t="shared" si="0"/>
        <v>82782</v>
      </c>
    </row>
    <row r="10" spans="1:14" x14ac:dyDescent="0.25">
      <c r="A10" s="26"/>
      <c r="B10" s="18" t="s">
        <v>87</v>
      </c>
      <c r="C10" s="27" t="s">
        <v>38</v>
      </c>
      <c r="D10" s="20">
        <v>41977</v>
      </c>
      <c r="E10" s="20">
        <v>41978</v>
      </c>
      <c r="F10" s="25">
        <v>51589</v>
      </c>
      <c r="G10" s="22">
        <v>24300</v>
      </c>
      <c r="H10" s="22"/>
      <c r="I10" s="22"/>
      <c r="J10" s="28">
        <v>24300</v>
      </c>
      <c r="K10" s="22"/>
      <c r="L10" s="22"/>
      <c r="M10" s="22"/>
      <c r="N10" s="23">
        <f t="shared" si="0"/>
        <v>24300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213770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213770</v>
      </c>
      <c r="H30" s="42"/>
      <c r="I30" s="23">
        <f>SUM(I6:I29)</f>
        <v>0</v>
      </c>
      <c r="J30" s="23">
        <f>SUM(J6:J29)</f>
        <v>52920</v>
      </c>
      <c r="K30" s="23">
        <f>SUM(K6:K29)</f>
        <v>38000</v>
      </c>
      <c r="L30" s="23">
        <f>SUM(L6:L29)</f>
        <v>0</v>
      </c>
      <c r="M30" s="23">
        <f>SUM(M6:M29)</f>
        <v>122850</v>
      </c>
      <c r="N30" s="23">
        <f t="shared" ref="N30" si="1">G30+I30</f>
        <v>213770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98</v>
      </c>
      <c r="D34" s="1"/>
      <c r="E34" s="1"/>
      <c r="F34" s="55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52920</v>
      </c>
      <c r="D35" s="1"/>
      <c r="E35" s="1"/>
      <c r="F35" s="55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55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52920</v>
      </c>
      <c r="D37" s="1"/>
      <c r="E37" s="1"/>
      <c r="F37" s="55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4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68</v>
      </c>
      <c r="E3" s="130"/>
      <c r="F3" s="130"/>
      <c r="G3" s="119"/>
      <c r="H3" s="5"/>
      <c r="I3" s="1"/>
      <c r="J3" s="11"/>
      <c r="K3" s="12" t="s">
        <v>4</v>
      </c>
      <c r="L3" s="13">
        <v>41976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69</v>
      </c>
      <c r="C6" s="19" t="s">
        <v>70</v>
      </c>
      <c r="D6" s="20">
        <v>41975</v>
      </c>
      <c r="E6" s="20">
        <v>41976</v>
      </c>
      <c r="F6" s="21">
        <v>51579</v>
      </c>
      <c r="G6" s="22">
        <v>22000</v>
      </c>
      <c r="H6" s="22"/>
      <c r="I6" s="22"/>
      <c r="J6" s="22"/>
      <c r="K6" s="22">
        <v>22000</v>
      </c>
      <c r="L6" s="22"/>
      <c r="M6" s="22"/>
      <c r="N6" s="23">
        <f>G6+I6</f>
        <v>22000</v>
      </c>
    </row>
    <row r="7" spans="1:14" x14ac:dyDescent="0.25">
      <c r="A7" s="24"/>
      <c r="B7" s="18" t="s">
        <v>71</v>
      </c>
      <c r="C7" s="19" t="s">
        <v>72</v>
      </c>
      <c r="D7" s="20">
        <v>41974</v>
      </c>
      <c r="E7" s="20">
        <v>41976</v>
      </c>
      <c r="F7" s="25">
        <v>51580</v>
      </c>
      <c r="G7" s="22">
        <v>76000</v>
      </c>
      <c r="H7" s="22"/>
      <c r="I7" s="22"/>
      <c r="J7" s="22"/>
      <c r="K7" s="22"/>
      <c r="L7" s="22">
        <v>76000</v>
      </c>
      <c r="M7" s="22"/>
      <c r="N7" s="23">
        <f t="shared" ref="N7:N28" si="0">G7+I7</f>
        <v>76000</v>
      </c>
    </row>
    <row r="8" spans="1:14" x14ac:dyDescent="0.25">
      <c r="A8" s="26"/>
      <c r="B8" s="18" t="s">
        <v>73</v>
      </c>
      <c r="C8" s="19" t="s">
        <v>74</v>
      </c>
      <c r="D8" s="20">
        <v>41975</v>
      </c>
      <c r="E8" s="20">
        <v>41976</v>
      </c>
      <c r="F8" s="25">
        <v>51581</v>
      </c>
      <c r="G8" s="22">
        <v>19000</v>
      </c>
      <c r="H8" s="22"/>
      <c r="I8" s="22"/>
      <c r="J8" s="22"/>
      <c r="K8" s="22">
        <v>19000</v>
      </c>
      <c r="L8" s="22"/>
      <c r="M8" s="22"/>
      <c r="N8" s="23">
        <f t="shared" si="0"/>
        <v>19000</v>
      </c>
    </row>
    <row r="9" spans="1:14" x14ac:dyDescent="0.25">
      <c r="A9" s="26"/>
      <c r="B9" s="18" t="s">
        <v>75</v>
      </c>
      <c r="C9" s="27" t="s">
        <v>76</v>
      </c>
      <c r="D9" s="20">
        <v>41975</v>
      </c>
      <c r="E9" s="20">
        <v>41976</v>
      </c>
      <c r="F9" s="25">
        <v>51582</v>
      </c>
      <c r="G9" s="22">
        <v>136215</v>
      </c>
      <c r="H9" s="25"/>
      <c r="I9" s="22"/>
      <c r="J9" s="22"/>
      <c r="K9" s="22">
        <v>136215</v>
      </c>
      <c r="L9" s="22"/>
      <c r="M9" s="22"/>
      <c r="N9" s="23">
        <f t="shared" si="0"/>
        <v>136215</v>
      </c>
    </row>
    <row r="10" spans="1:14" x14ac:dyDescent="0.25">
      <c r="A10" s="26"/>
      <c r="B10" s="18" t="s">
        <v>77</v>
      </c>
      <c r="C10" s="27" t="s">
        <v>78</v>
      </c>
      <c r="D10" s="20">
        <v>41974</v>
      </c>
      <c r="E10" s="20">
        <v>41976</v>
      </c>
      <c r="F10" s="25">
        <v>51583</v>
      </c>
      <c r="G10" s="22">
        <v>50220</v>
      </c>
      <c r="H10" s="22"/>
      <c r="I10" s="22"/>
      <c r="J10" s="28"/>
      <c r="K10" s="22"/>
      <c r="L10" s="22"/>
      <c r="M10" s="22">
        <v>50220</v>
      </c>
      <c r="N10" s="23">
        <f t="shared" si="0"/>
        <v>50220</v>
      </c>
    </row>
    <row r="11" spans="1:14" x14ac:dyDescent="0.25">
      <c r="A11" s="26"/>
      <c r="B11" s="29" t="s">
        <v>79</v>
      </c>
      <c r="C11" s="19" t="s">
        <v>80</v>
      </c>
      <c r="D11" s="20">
        <v>41975</v>
      </c>
      <c r="E11" s="20">
        <v>41976</v>
      </c>
      <c r="F11" s="30">
        <v>51584</v>
      </c>
      <c r="G11" s="22">
        <v>55080</v>
      </c>
      <c r="H11" s="22"/>
      <c r="I11" s="22"/>
      <c r="J11" s="22"/>
      <c r="K11" s="22"/>
      <c r="L11" s="22"/>
      <c r="M11" s="22">
        <v>55080</v>
      </c>
      <c r="N11" s="23">
        <f t="shared" si="0"/>
        <v>55080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358515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358515</v>
      </c>
      <c r="H30" s="42"/>
      <c r="I30" s="23">
        <f>SUM(I6:I29)</f>
        <v>0</v>
      </c>
      <c r="J30" s="23">
        <f>SUM(J6:J29)</f>
        <v>0</v>
      </c>
      <c r="K30" s="23">
        <f>SUM(K6:K29)</f>
        <v>177215</v>
      </c>
      <c r="L30" s="23">
        <f>SUM(L6:L29)</f>
        <v>76000</v>
      </c>
      <c r="M30" s="23">
        <f>SUM(M6:M29)</f>
        <v>105300</v>
      </c>
      <c r="N30" s="23">
        <f t="shared" ref="N30" si="1">G30+I30</f>
        <v>358515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54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54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54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54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3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64</v>
      </c>
      <c r="E3" s="130"/>
      <c r="F3" s="130"/>
      <c r="G3" s="119"/>
      <c r="H3" s="5"/>
      <c r="I3" s="1"/>
      <c r="J3" s="11"/>
      <c r="K3" s="12" t="s">
        <v>4</v>
      </c>
      <c r="L3" s="13">
        <v>41975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65</v>
      </c>
      <c r="C6" s="19" t="s">
        <v>31</v>
      </c>
      <c r="D6" s="20">
        <v>41975</v>
      </c>
      <c r="E6" s="20">
        <v>41977</v>
      </c>
      <c r="F6" s="21">
        <v>51577</v>
      </c>
      <c r="G6" s="22">
        <v>50122.8</v>
      </c>
      <c r="H6" s="22"/>
      <c r="I6" s="22"/>
      <c r="J6" s="22"/>
      <c r="K6" s="22">
        <v>50122.8</v>
      </c>
      <c r="L6" s="22"/>
      <c r="M6" s="22"/>
      <c r="N6" s="23">
        <f>G6+I6</f>
        <v>50122.8</v>
      </c>
    </row>
    <row r="7" spans="1:14" x14ac:dyDescent="0.25">
      <c r="A7" s="24"/>
      <c r="B7" s="18" t="s">
        <v>66</v>
      </c>
      <c r="C7" s="19" t="s">
        <v>67</v>
      </c>
      <c r="D7" s="20">
        <v>41975</v>
      </c>
      <c r="E7" s="20">
        <v>41976</v>
      </c>
      <c r="F7" s="25">
        <v>51578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6"/>
      <c r="B8" s="18"/>
      <c r="C8" s="19"/>
      <c r="D8" s="20"/>
      <c r="E8" s="20"/>
      <c r="F8" s="25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6"/>
      <c r="B9" s="18"/>
      <c r="C9" s="27"/>
      <c r="D9" s="20"/>
      <c r="E9" s="20"/>
      <c r="F9" s="25"/>
      <c r="G9" s="22"/>
      <c r="H9" s="25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69122.8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69122.8</v>
      </c>
      <c r="H30" s="42"/>
      <c r="I30" s="23">
        <f>SUM(I6:I29)</f>
        <v>0</v>
      </c>
      <c r="J30" s="23">
        <f>SUM(J6:J29)</f>
        <v>0</v>
      </c>
      <c r="K30" s="23">
        <f>SUM(K6:K29)</f>
        <v>69122.8</v>
      </c>
      <c r="L30" s="23">
        <f>SUM(L6:L29)</f>
        <v>0</v>
      </c>
      <c r="M30" s="23">
        <f>SUM(M6:M29)</f>
        <v>0</v>
      </c>
      <c r="N30" s="23">
        <f t="shared" ref="N30" si="1">G30+I30</f>
        <v>69122.8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53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53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0</v>
      </c>
      <c r="D36" s="1"/>
      <c r="E36" s="1"/>
      <c r="F36" s="53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0</v>
      </c>
      <c r="D37" s="1"/>
      <c r="E37" s="1"/>
      <c r="F37" s="53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B24" sqref="B2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47</v>
      </c>
      <c r="E3" s="130"/>
      <c r="F3" s="130"/>
      <c r="G3" s="119"/>
      <c r="H3" s="5"/>
      <c r="I3" s="1"/>
      <c r="J3" s="11"/>
      <c r="K3" s="12" t="s">
        <v>4</v>
      </c>
      <c r="L3" s="13">
        <v>41975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51</v>
      </c>
      <c r="C6" s="19" t="s">
        <v>52</v>
      </c>
      <c r="D6" s="20">
        <v>41974</v>
      </c>
      <c r="E6" s="20">
        <v>41975</v>
      </c>
      <c r="F6" s="21">
        <v>51570</v>
      </c>
      <c r="G6" s="22">
        <v>19000</v>
      </c>
      <c r="H6" s="22"/>
      <c r="I6" s="22"/>
      <c r="J6" s="22"/>
      <c r="K6" s="22">
        <v>19000</v>
      </c>
      <c r="L6" s="22"/>
      <c r="M6" s="22"/>
      <c r="N6" s="23">
        <f>G6+I6</f>
        <v>19000</v>
      </c>
    </row>
    <row r="7" spans="1:14" x14ac:dyDescent="0.25">
      <c r="A7" s="24"/>
      <c r="B7" s="18" t="s">
        <v>53</v>
      </c>
      <c r="C7" s="19" t="s">
        <v>52</v>
      </c>
      <c r="D7" s="20">
        <v>41974</v>
      </c>
      <c r="E7" s="20">
        <v>41975</v>
      </c>
      <c r="F7" s="25">
        <v>51571</v>
      </c>
      <c r="G7" s="22">
        <v>19000</v>
      </c>
      <c r="H7" s="22"/>
      <c r="I7" s="22"/>
      <c r="J7" s="22">
        <v>19000</v>
      </c>
      <c r="K7" s="22"/>
      <c r="L7" s="22"/>
      <c r="M7" s="22"/>
      <c r="N7" s="23">
        <f t="shared" ref="N7:N28" si="0">G7+I7</f>
        <v>19000</v>
      </c>
    </row>
    <row r="8" spans="1:14" x14ac:dyDescent="0.25">
      <c r="A8" s="26"/>
      <c r="B8" s="18" t="s">
        <v>55</v>
      </c>
      <c r="C8" s="19" t="s">
        <v>54</v>
      </c>
      <c r="D8" s="20">
        <v>41973</v>
      </c>
      <c r="E8" s="20">
        <v>41975</v>
      </c>
      <c r="F8" s="25">
        <v>51572</v>
      </c>
      <c r="G8" s="22">
        <v>42930</v>
      </c>
      <c r="H8" s="22"/>
      <c r="I8" s="22"/>
      <c r="J8" s="22"/>
      <c r="K8" s="22"/>
      <c r="L8" s="22"/>
      <c r="M8" s="22">
        <v>42930</v>
      </c>
      <c r="N8" s="23">
        <f t="shared" si="0"/>
        <v>42930</v>
      </c>
    </row>
    <row r="9" spans="1:14" x14ac:dyDescent="0.25">
      <c r="A9" s="26"/>
      <c r="B9" s="18" t="s">
        <v>56</v>
      </c>
      <c r="C9" s="27" t="s">
        <v>57</v>
      </c>
      <c r="D9" s="20">
        <v>41974</v>
      </c>
      <c r="E9" s="20">
        <v>41975</v>
      </c>
      <c r="F9" s="25">
        <v>51573</v>
      </c>
      <c r="G9" s="22">
        <v>19812.599999999999</v>
      </c>
      <c r="H9" s="25"/>
      <c r="I9" s="22"/>
      <c r="J9" s="22"/>
      <c r="K9" s="22">
        <v>19812.599999999999</v>
      </c>
      <c r="L9" s="22"/>
      <c r="M9" s="22"/>
      <c r="N9" s="23">
        <f t="shared" si="0"/>
        <v>19812.599999999999</v>
      </c>
    </row>
    <row r="10" spans="1:14" x14ac:dyDescent="0.25">
      <c r="A10" s="26"/>
      <c r="B10" s="18" t="s">
        <v>58</v>
      </c>
      <c r="C10" s="27" t="s">
        <v>59</v>
      </c>
      <c r="D10" s="20">
        <v>41975</v>
      </c>
      <c r="E10" s="20">
        <v>41976</v>
      </c>
      <c r="F10" s="25">
        <v>51574</v>
      </c>
      <c r="G10" s="22">
        <v>31320</v>
      </c>
      <c r="H10" s="22"/>
      <c r="I10" s="22"/>
      <c r="J10" s="28"/>
      <c r="K10" s="22">
        <v>31320</v>
      </c>
      <c r="L10" s="22"/>
      <c r="M10" s="22"/>
      <c r="N10" s="23">
        <f t="shared" si="0"/>
        <v>31320</v>
      </c>
    </row>
    <row r="11" spans="1:14" x14ac:dyDescent="0.25">
      <c r="A11" s="26"/>
      <c r="B11" s="29" t="s">
        <v>60</v>
      </c>
      <c r="C11" s="19" t="s">
        <v>59</v>
      </c>
      <c r="D11" s="20"/>
      <c r="E11" s="20"/>
      <c r="F11" s="30">
        <v>51575</v>
      </c>
      <c r="G11" s="22"/>
      <c r="H11" s="22" t="s">
        <v>61</v>
      </c>
      <c r="I11" s="22">
        <v>3000</v>
      </c>
      <c r="J11" s="22">
        <v>3000</v>
      </c>
      <c r="K11" s="22"/>
      <c r="L11" s="22"/>
      <c r="M11" s="22"/>
      <c r="N11" s="23">
        <f t="shared" si="0"/>
        <v>3000</v>
      </c>
    </row>
    <row r="12" spans="1:14" x14ac:dyDescent="0.25">
      <c r="A12" s="26"/>
      <c r="B12" s="31" t="s">
        <v>62</v>
      </c>
      <c r="C12" s="19" t="s">
        <v>63</v>
      </c>
      <c r="D12" s="20">
        <v>41972</v>
      </c>
      <c r="E12" s="20">
        <v>41975</v>
      </c>
      <c r="F12" s="32">
        <v>51576</v>
      </c>
      <c r="G12" s="22">
        <v>75330</v>
      </c>
      <c r="H12" s="22"/>
      <c r="I12" s="22"/>
      <c r="J12" s="22"/>
      <c r="K12" s="22"/>
      <c r="L12" s="22"/>
      <c r="M12" s="22">
        <v>75330</v>
      </c>
      <c r="N12" s="23">
        <f t="shared" si="0"/>
        <v>75330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210392.6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207392.6</v>
      </c>
      <c r="H30" s="42"/>
      <c r="I30" s="23">
        <f>SUM(I6:I29)</f>
        <v>3000</v>
      </c>
      <c r="J30" s="23">
        <f>SUM(J6:J29)</f>
        <v>22000</v>
      </c>
      <c r="K30" s="23">
        <f>SUM(K6:K29)</f>
        <v>70132.600000000006</v>
      </c>
      <c r="L30" s="23">
        <f>SUM(L6:L29)</f>
        <v>0</v>
      </c>
      <c r="M30" s="23">
        <f>SUM(M6:M29)</f>
        <v>118260</v>
      </c>
      <c r="N30" s="23">
        <f t="shared" ref="N30" si="1">G30+I30</f>
        <v>210392.6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5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(E33*C34)</f>
        <v>0</v>
      </c>
      <c r="D35" s="1"/>
      <c r="E35" s="1"/>
      <c r="F35" s="5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22000</v>
      </c>
      <c r="D36" s="1"/>
      <c r="E36" s="1"/>
      <c r="F36" s="5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22000</v>
      </c>
      <c r="D37" s="1"/>
      <c r="E37" s="1"/>
      <c r="F37" s="52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41" sqref="B41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89</v>
      </c>
      <c r="E3" s="130"/>
      <c r="F3" s="130"/>
      <c r="G3" s="119"/>
      <c r="H3" s="5"/>
      <c r="I3" s="1"/>
      <c r="J3" s="11"/>
      <c r="K3" s="12" t="s">
        <v>4</v>
      </c>
      <c r="L3" s="13">
        <v>42002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0</v>
      </c>
      <c r="B6" s="18" t="s">
        <v>507</v>
      </c>
      <c r="C6" s="27" t="s">
        <v>31</v>
      </c>
      <c r="D6" s="20" t="s">
        <v>508</v>
      </c>
      <c r="E6" s="20">
        <v>42002</v>
      </c>
      <c r="F6" s="25">
        <v>51930</v>
      </c>
      <c r="G6" s="22">
        <v>26330.400000000001</v>
      </c>
      <c r="H6" s="22"/>
      <c r="I6" s="22"/>
      <c r="J6" s="22"/>
      <c r="K6" s="22">
        <v>26330.400000000001</v>
      </c>
      <c r="L6" s="22"/>
      <c r="M6" s="22"/>
      <c r="N6" s="23">
        <f>G6+I6</f>
        <v>26330.400000000001</v>
      </c>
    </row>
    <row r="7" spans="1:14" x14ac:dyDescent="0.25">
      <c r="A7" s="24"/>
      <c r="B7" s="18" t="s">
        <v>507</v>
      </c>
      <c r="C7" s="19" t="s">
        <v>31</v>
      </c>
      <c r="D7" s="20">
        <v>42001</v>
      </c>
      <c r="E7" s="20">
        <v>42002</v>
      </c>
      <c r="F7" s="21">
        <v>51931</v>
      </c>
      <c r="G7" s="22">
        <v>33652.800000000003</v>
      </c>
      <c r="H7" s="22"/>
      <c r="I7" s="22"/>
      <c r="J7" s="22"/>
      <c r="K7" s="22">
        <v>33652.800000000003</v>
      </c>
      <c r="L7" s="22"/>
      <c r="M7" s="22"/>
      <c r="N7" s="23">
        <f t="shared" ref="N7:N28" si="0">G7+I7</f>
        <v>33652.800000000003</v>
      </c>
    </row>
    <row r="8" spans="1:14" x14ac:dyDescent="0.25">
      <c r="A8" s="26"/>
      <c r="B8" s="18" t="s">
        <v>509</v>
      </c>
      <c r="C8" s="19" t="s">
        <v>201</v>
      </c>
      <c r="D8" s="20">
        <v>42000</v>
      </c>
      <c r="E8" s="20">
        <v>42002</v>
      </c>
      <c r="F8" s="25">
        <v>51932</v>
      </c>
      <c r="G8" s="22">
        <v>674568</v>
      </c>
      <c r="H8" s="22"/>
      <c r="I8" s="22"/>
      <c r="J8" s="22"/>
      <c r="K8" s="22"/>
      <c r="L8" s="22"/>
      <c r="M8" s="22">
        <v>674568</v>
      </c>
      <c r="N8" s="23">
        <f t="shared" si="0"/>
        <v>674568</v>
      </c>
    </row>
    <row r="9" spans="1:14" x14ac:dyDescent="0.25">
      <c r="A9" s="26"/>
      <c r="B9" s="18" t="s">
        <v>510</v>
      </c>
      <c r="C9" s="67" t="s">
        <v>31</v>
      </c>
      <c r="D9" s="20">
        <v>41998</v>
      </c>
      <c r="E9" s="20">
        <v>42001</v>
      </c>
      <c r="F9" s="25">
        <v>51933</v>
      </c>
      <c r="G9" s="22">
        <v>142673.4</v>
      </c>
      <c r="H9" s="22"/>
      <c r="I9" s="22"/>
      <c r="J9" s="22"/>
      <c r="K9" s="22"/>
      <c r="L9" s="22">
        <v>142673.4</v>
      </c>
      <c r="M9" s="22"/>
      <c r="N9" s="23">
        <f t="shared" si="0"/>
        <v>142673.4</v>
      </c>
    </row>
    <row r="10" spans="1:14" x14ac:dyDescent="0.25">
      <c r="A10" s="26"/>
      <c r="B10" s="18" t="s">
        <v>89</v>
      </c>
      <c r="C10" s="27" t="s">
        <v>35</v>
      </c>
      <c r="D10" s="20"/>
      <c r="E10" s="20"/>
      <c r="F10" s="25">
        <v>51934</v>
      </c>
      <c r="G10" s="22"/>
      <c r="H10" s="22" t="s">
        <v>36</v>
      </c>
      <c r="I10" s="22">
        <v>5600</v>
      </c>
      <c r="J10" s="22">
        <v>5600</v>
      </c>
      <c r="K10" s="22"/>
      <c r="L10" s="22"/>
      <c r="M10" s="22"/>
      <c r="N10" s="23">
        <f t="shared" si="0"/>
        <v>5600</v>
      </c>
    </row>
    <row r="11" spans="1:14" x14ac:dyDescent="0.25">
      <c r="A11" s="26"/>
      <c r="B11" s="18" t="s">
        <v>511</v>
      </c>
      <c r="C11" s="67" t="s">
        <v>512</v>
      </c>
      <c r="D11" s="20">
        <v>41998</v>
      </c>
      <c r="E11" s="20">
        <v>42000</v>
      </c>
      <c r="F11" s="25">
        <v>51935</v>
      </c>
      <c r="G11" s="22">
        <v>61776</v>
      </c>
      <c r="H11" s="22"/>
      <c r="I11" s="22"/>
      <c r="J11" s="22"/>
      <c r="K11" s="22"/>
      <c r="L11" s="22">
        <v>61776</v>
      </c>
      <c r="M11" s="22"/>
      <c r="N11" s="23">
        <f t="shared" si="0"/>
        <v>61776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944600.6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939000.6</v>
      </c>
      <c r="H30" s="42"/>
      <c r="I30" s="23">
        <f>SUM(I6:I29)</f>
        <v>5600</v>
      </c>
      <c r="J30" s="23">
        <f>SUM(J6:J29)</f>
        <v>5600</v>
      </c>
      <c r="K30" s="23">
        <f>SUM(K6:K29)</f>
        <v>59983.200000000004</v>
      </c>
      <c r="L30" s="23">
        <f>SUM(L6:L29)</f>
        <v>204449.4</v>
      </c>
      <c r="M30" s="23">
        <f>SUM(M6:M29)</f>
        <v>674568</v>
      </c>
      <c r="N30" s="23">
        <f t="shared" ref="N30" si="1">G30+I30</f>
        <v>944600.6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1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1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5600</v>
      </c>
      <c r="D36" s="1"/>
      <c r="E36" s="1"/>
      <c r="F36" s="11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5600</v>
      </c>
      <c r="D37" s="1"/>
      <c r="E37" s="1"/>
      <c r="F37" s="112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H14" sqref="H14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52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46</v>
      </c>
      <c r="E3" s="130"/>
      <c r="F3" s="130"/>
      <c r="G3" s="119"/>
      <c r="H3" s="5"/>
      <c r="I3" s="1"/>
      <c r="J3" s="11"/>
      <c r="K3" s="12" t="s">
        <v>4</v>
      </c>
      <c r="L3" s="13">
        <v>41974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48</v>
      </c>
      <c r="C6" s="19" t="s">
        <v>38</v>
      </c>
      <c r="D6" s="20">
        <v>41974</v>
      </c>
      <c r="E6" s="20">
        <v>41975</v>
      </c>
      <c r="F6" s="21">
        <v>51565</v>
      </c>
      <c r="G6" s="22">
        <v>20000</v>
      </c>
      <c r="H6" s="22"/>
      <c r="I6" s="22"/>
      <c r="J6" s="22"/>
      <c r="K6" s="22">
        <v>20000</v>
      </c>
      <c r="L6" s="22"/>
      <c r="M6" s="22"/>
      <c r="N6" s="23">
        <f>G6+I6</f>
        <v>20000</v>
      </c>
    </row>
    <row r="7" spans="1:14" x14ac:dyDescent="0.25">
      <c r="A7" s="24"/>
      <c r="B7" s="18" t="s">
        <v>40</v>
      </c>
      <c r="C7" s="19" t="s">
        <v>41</v>
      </c>
      <c r="D7" s="20">
        <v>41974</v>
      </c>
      <c r="E7" s="20">
        <v>41975</v>
      </c>
      <c r="F7" s="25">
        <v>51566</v>
      </c>
      <c r="G7" s="22">
        <v>19000</v>
      </c>
      <c r="H7" s="22"/>
      <c r="I7" s="22"/>
      <c r="J7" s="22"/>
      <c r="K7" s="22">
        <v>19000</v>
      </c>
      <c r="L7" s="22"/>
      <c r="M7" s="22"/>
      <c r="N7" s="23">
        <f t="shared" ref="N7:N28" si="0">G7+I7</f>
        <v>19000</v>
      </c>
    </row>
    <row r="8" spans="1:14" x14ac:dyDescent="0.25">
      <c r="A8" s="26"/>
      <c r="B8" s="18" t="s">
        <v>42</v>
      </c>
      <c r="C8" s="19" t="s">
        <v>36</v>
      </c>
      <c r="D8" s="20"/>
      <c r="E8" s="20"/>
      <c r="F8" s="25">
        <v>51567</v>
      </c>
      <c r="G8" s="22"/>
      <c r="H8" s="22"/>
      <c r="I8" s="22">
        <v>1000</v>
      </c>
      <c r="J8" s="22">
        <v>1000</v>
      </c>
      <c r="K8" s="22"/>
      <c r="L8" s="22"/>
      <c r="M8" s="22"/>
      <c r="N8" s="23">
        <f t="shared" si="0"/>
        <v>1000</v>
      </c>
    </row>
    <row r="9" spans="1:14" x14ac:dyDescent="0.25">
      <c r="A9" s="26"/>
      <c r="B9" s="18" t="s">
        <v>43</v>
      </c>
      <c r="C9" s="27" t="s">
        <v>35</v>
      </c>
      <c r="D9" s="20">
        <v>41974</v>
      </c>
      <c r="E9" s="20">
        <v>41975</v>
      </c>
      <c r="F9" s="25">
        <v>51568</v>
      </c>
      <c r="G9" s="22">
        <v>39420</v>
      </c>
      <c r="H9" s="25"/>
      <c r="I9" s="22"/>
      <c r="J9" s="22"/>
      <c r="K9" s="22">
        <v>39420</v>
      </c>
      <c r="L9" s="22"/>
      <c r="M9" s="22"/>
      <c r="N9" s="23">
        <f t="shared" si="0"/>
        <v>39420</v>
      </c>
    </row>
    <row r="10" spans="1:14" x14ac:dyDescent="0.25">
      <c r="A10" s="26"/>
      <c r="B10" s="18" t="s">
        <v>44</v>
      </c>
      <c r="C10" s="27" t="s">
        <v>38</v>
      </c>
      <c r="D10" s="20"/>
      <c r="E10" s="20"/>
      <c r="F10" s="25">
        <v>51569</v>
      </c>
      <c r="G10" s="22"/>
      <c r="H10" s="22" t="s">
        <v>45</v>
      </c>
      <c r="I10" s="22">
        <v>92880</v>
      </c>
      <c r="J10" s="28">
        <v>46440</v>
      </c>
      <c r="K10" s="22">
        <v>46440</v>
      </c>
      <c r="L10" s="22"/>
      <c r="M10" s="22"/>
      <c r="N10" s="23">
        <f t="shared" si="0"/>
        <v>92880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172300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78420</v>
      </c>
      <c r="H30" s="42"/>
      <c r="I30" s="23">
        <f>SUM(I6:I29)</f>
        <v>93880</v>
      </c>
      <c r="J30" s="23">
        <f>SUM(J6:J29)</f>
        <v>47440</v>
      </c>
      <c r="K30" s="23">
        <f>SUM(K6:K29)</f>
        <v>124860</v>
      </c>
      <c r="L30" s="23">
        <f>SUM(L6:L29)</f>
        <v>0</v>
      </c>
      <c r="M30" s="23">
        <f>SUM(M6:M29)</f>
        <v>0</v>
      </c>
      <c r="N30" s="23">
        <f t="shared" ref="N30" si="1">G30+I30</f>
        <v>172300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86</v>
      </c>
      <c r="D34" s="1"/>
      <c r="E34" s="1"/>
      <c r="F34" s="52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46440</v>
      </c>
      <c r="D35" s="1"/>
      <c r="E35" s="1"/>
      <c r="F35" s="52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1000</v>
      </c>
      <c r="D36" s="1"/>
      <c r="E36" s="1"/>
      <c r="F36" s="52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47440</v>
      </c>
      <c r="D37" s="1"/>
      <c r="E37" s="1"/>
      <c r="F37" s="52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sortState ref="B6:M7">
    <sortCondition ref="F6:F7"/>
  </sortState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28</v>
      </c>
      <c r="E3" s="130"/>
      <c r="F3" s="130"/>
      <c r="G3" s="119"/>
      <c r="H3" s="5"/>
      <c r="I3" s="1"/>
      <c r="J3" s="11"/>
      <c r="K3" s="12" t="s">
        <v>4</v>
      </c>
      <c r="L3" s="13">
        <v>41974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/>
      <c r="B6" s="18" t="s">
        <v>30</v>
      </c>
      <c r="C6" s="19" t="s">
        <v>31</v>
      </c>
      <c r="D6" s="20">
        <v>41973</v>
      </c>
      <c r="E6" s="20">
        <v>41974</v>
      </c>
      <c r="F6" s="21">
        <v>51561</v>
      </c>
      <c r="G6" s="22">
        <v>19812.599999999999</v>
      </c>
      <c r="H6" s="22"/>
      <c r="I6" s="22"/>
      <c r="J6" s="22"/>
      <c r="K6" s="22">
        <v>19812.599999999999</v>
      </c>
      <c r="L6" s="22"/>
      <c r="M6" s="22"/>
      <c r="N6" s="23">
        <f>G6+I6</f>
        <v>19812.599999999999</v>
      </c>
    </row>
    <row r="7" spans="1:14" x14ac:dyDescent="0.25">
      <c r="A7" s="24"/>
      <c r="B7" s="18" t="s">
        <v>32</v>
      </c>
      <c r="C7" s="19" t="s">
        <v>33</v>
      </c>
      <c r="D7" s="20">
        <v>41974</v>
      </c>
      <c r="E7" s="20">
        <v>41977</v>
      </c>
      <c r="F7" s="25">
        <v>51562</v>
      </c>
      <c r="G7" s="22">
        <v>66000</v>
      </c>
      <c r="H7" s="22"/>
      <c r="I7" s="22"/>
      <c r="J7" s="22">
        <v>66000</v>
      </c>
      <c r="K7" s="22"/>
      <c r="L7" s="22"/>
      <c r="M7" s="22"/>
      <c r="N7" s="23">
        <f t="shared" ref="N7:N28" si="0">G7+I7</f>
        <v>66000</v>
      </c>
    </row>
    <row r="8" spans="1:14" x14ac:dyDescent="0.25">
      <c r="A8" s="26"/>
      <c r="B8" s="18" t="s">
        <v>34</v>
      </c>
      <c r="C8" s="19" t="s">
        <v>35</v>
      </c>
      <c r="D8" s="20"/>
      <c r="E8" s="20"/>
      <c r="F8" s="25">
        <v>51563</v>
      </c>
      <c r="G8" s="22"/>
      <c r="H8" s="22" t="s">
        <v>36</v>
      </c>
      <c r="I8" s="22">
        <v>1000</v>
      </c>
      <c r="J8" s="22">
        <v>1000</v>
      </c>
      <c r="K8" s="22"/>
      <c r="L8" s="22"/>
      <c r="M8" s="22"/>
      <c r="N8" s="23">
        <f t="shared" si="0"/>
        <v>1000</v>
      </c>
    </row>
    <row r="9" spans="1:14" x14ac:dyDescent="0.25">
      <c r="A9" s="26"/>
      <c r="B9" s="18" t="s">
        <v>37</v>
      </c>
      <c r="C9" s="27" t="s">
        <v>38</v>
      </c>
      <c r="D9" s="20">
        <v>41974</v>
      </c>
      <c r="E9" s="20">
        <v>41976</v>
      </c>
      <c r="F9" s="25">
        <v>51564</v>
      </c>
      <c r="G9" s="22">
        <v>54000</v>
      </c>
      <c r="H9" s="25"/>
      <c r="I9" s="22"/>
      <c r="J9" s="22">
        <v>54000</v>
      </c>
      <c r="K9" s="22"/>
      <c r="L9" s="22"/>
      <c r="M9" s="22"/>
      <c r="N9" s="23">
        <f t="shared" si="0"/>
        <v>54000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8"/>
      <c r="K10" s="22"/>
      <c r="L10" s="22"/>
      <c r="M10" s="22"/>
      <c r="N10" s="23">
        <f t="shared" si="0"/>
        <v>0</v>
      </c>
    </row>
    <row r="11" spans="1:14" x14ac:dyDescent="0.25">
      <c r="A11" s="26"/>
      <c r="B11" s="29"/>
      <c r="C11" s="19"/>
      <c r="D11" s="20"/>
      <c r="E11" s="20"/>
      <c r="F11" s="30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31"/>
      <c r="C12" s="19"/>
      <c r="D12" s="20"/>
      <c r="E12" s="20"/>
      <c r="F12" s="32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31"/>
      <c r="C13" s="19"/>
      <c r="D13" s="20"/>
      <c r="E13" s="20"/>
      <c r="F13" s="33"/>
      <c r="G13" s="22"/>
      <c r="H13" s="34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27"/>
      <c r="D14" s="20"/>
      <c r="E14" s="20"/>
      <c r="F14" s="33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18"/>
      <c r="C15" s="19"/>
      <c r="D15" s="20"/>
      <c r="E15" s="20"/>
      <c r="F15" s="33"/>
      <c r="G15" s="22"/>
      <c r="H15" s="20"/>
      <c r="I15" s="22"/>
      <c r="J15" s="22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0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18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140812.6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139812.6</v>
      </c>
      <c r="H30" s="42"/>
      <c r="I30" s="23">
        <f>SUM(I6:I29)</f>
        <v>1000</v>
      </c>
      <c r="J30" s="23">
        <f>SUM(J6:J29)</f>
        <v>121000</v>
      </c>
      <c r="K30" s="23">
        <f>SUM(K6:K29)</f>
        <v>19812.599999999999</v>
      </c>
      <c r="L30" s="23">
        <f>SUM(L6:L29)</f>
        <v>0</v>
      </c>
      <c r="M30" s="23">
        <f>SUM(M6:M29)</f>
        <v>0</v>
      </c>
      <c r="N30" s="23">
        <f t="shared" ref="N30" si="1">G30+I30</f>
        <v>140812.6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 t="s">
        <v>49</v>
      </c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 t="s">
        <v>50</v>
      </c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v>0</v>
      </c>
      <c r="D35" s="1"/>
      <c r="E35" s="1"/>
      <c r="F35" s="1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49">
        <v>121000</v>
      </c>
      <c r="D36" s="1"/>
      <c r="E36" s="1"/>
      <c r="F36" s="1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121000</v>
      </c>
      <c r="D37" s="1"/>
      <c r="E37" s="1"/>
      <c r="F37" s="10"/>
      <c r="G37" s="123"/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7" sqref="A1:N37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1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254</v>
      </c>
      <c r="E3" s="130"/>
      <c r="F3" s="130"/>
      <c r="G3" s="119"/>
      <c r="H3" s="5"/>
      <c r="I3" s="1"/>
      <c r="J3" s="11"/>
      <c r="K3" s="12" t="s">
        <v>4</v>
      </c>
      <c r="L3" s="13">
        <v>42001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0</v>
      </c>
      <c r="B6" s="18" t="s">
        <v>505</v>
      </c>
      <c r="C6" s="27" t="s">
        <v>38</v>
      </c>
      <c r="D6" s="20"/>
      <c r="E6" s="20"/>
      <c r="F6" s="25">
        <v>51927</v>
      </c>
      <c r="G6" s="22"/>
      <c r="H6" s="22" t="s">
        <v>195</v>
      </c>
      <c r="I6" s="22">
        <v>16200</v>
      </c>
      <c r="J6" s="22"/>
      <c r="K6" s="22">
        <v>16200</v>
      </c>
      <c r="L6" s="22"/>
      <c r="M6" s="22"/>
      <c r="N6" s="23">
        <f>G6+I6</f>
        <v>16200</v>
      </c>
    </row>
    <row r="7" spans="1:14" x14ac:dyDescent="0.25">
      <c r="A7" s="24"/>
      <c r="B7" s="18" t="s">
        <v>34</v>
      </c>
      <c r="C7" s="19" t="s">
        <v>35</v>
      </c>
      <c r="D7" s="20"/>
      <c r="E7" s="20"/>
      <c r="F7" s="21">
        <v>51928</v>
      </c>
      <c r="G7" s="22"/>
      <c r="H7" s="22" t="s">
        <v>36</v>
      </c>
      <c r="I7" s="22">
        <v>2800</v>
      </c>
      <c r="J7" s="22">
        <v>2800</v>
      </c>
      <c r="K7" s="22"/>
      <c r="L7" s="22"/>
      <c r="M7" s="22"/>
      <c r="N7" s="23">
        <f t="shared" ref="N7:N28" si="0">G7+I7</f>
        <v>2800</v>
      </c>
    </row>
    <row r="8" spans="1:14" x14ac:dyDescent="0.25">
      <c r="A8" s="26"/>
      <c r="B8" s="18" t="s">
        <v>506</v>
      </c>
      <c r="C8" s="19" t="s">
        <v>35</v>
      </c>
      <c r="D8" s="20">
        <v>42001</v>
      </c>
      <c r="E8" s="20">
        <v>42002</v>
      </c>
      <c r="F8" s="25">
        <v>51929</v>
      </c>
      <c r="G8" s="22">
        <v>54000</v>
      </c>
      <c r="H8" s="22"/>
      <c r="I8" s="22"/>
      <c r="J8" s="22"/>
      <c r="K8" s="22">
        <v>54000</v>
      </c>
      <c r="L8" s="22"/>
      <c r="M8" s="22"/>
      <c r="N8" s="23">
        <f t="shared" si="0"/>
        <v>54000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6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73000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54000</v>
      </c>
      <c r="H30" s="42"/>
      <c r="I30" s="23">
        <f>SUM(I6:I29)</f>
        <v>19000</v>
      </c>
      <c r="J30" s="23">
        <f>SUM(J6:J29)</f>
        <v>2800</v>
      </c>
      <c r="K30" s="23">
        <f>SUM(K6:K29)</f>
        <v>70200</v>
      </c>
      <c r="L30" s="23">
        <f>SUM(L6:L29)</f>
        <v>0</v>
      </c>
      <c r="M30" s="23">
        <f>SUM(M6:M29)</f>
        <v>0</v>
      </c>
      <c r="N30" s="23">
        <f t="shared" ref="N30" si="1">G30+I30</f>
        <v>73000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11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11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2800</v>
      </c>
      <c r="D36" s="1"/>
      <c r="E36" s="1"/>
      <c r="F36" s="111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2800</v>
      </c>
      <c r="D37" s="1"/>
      <c r="E37" s="1"/>
      <c r="F37" s="111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C42" sqref="C42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10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435</v>
      </c>
      <c r="E3" s="130"/>
      <c r="F3" s="130"/>
      <c r="G3" s="119"/>
      <c r="H3" s="5"/>
      <c r="I3" s="1"/>
      <c r="J3" s="11"/>
      <c r="K3" s="12" t="s">
        <v>4</v>
      </c>
      <c r="L3" s="13">
        <v>42001</v>
      </c>
      <c r="M3" s="14"/>
      <c r="N3" s="15" t="s">
        <v>29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0</v>
      </c>
      <c r="B6" s="18" t="s">
        <v>71</v>
      </c>
      <c r="C6" s="27" t="s">
        <v>193</v>
      </c>
      <c r="D6" s="20">
        <v>41999</v>
      </c>
      <c r="E6" s="20">
        <v>42001</v>
      </c>
      <c r="F6" s="25">
        <v>51919</v>
      </c>
      <c r="G6" s="22">
        <v>76000</v>
      </c>
      <c r="H6" s="22"/>
      <c r="I6" s="22"/>
      <c r="J6" s="22"/>
      <c r="K6" s="22"/>
      <c r="L6" s="22">
        <v>76000</v>
      </c>
      <c r="M6" s="22"/>
      <c r="N6" s="23">
        <f>G6+I6</f>
        <v>76000</v>
      </c>
    </row>
    <row r="7" spans="1:14" x14ac:dyDescent="0.25">
      <c r="A7" s="24"/>
      <c r="B7" s="18" t="s">
        <v>498</v>
      </c>
      <c r="C7" s="19" t="s">
        <v>444</v>
      </c>
      <c r="D7" s="20">
        <v>41999</v>
      </c>
      <c r="E7" s="20">
        <v>42001</v>
      </c>
      <c r="F7" s="21">
        <v>51920</v>
      </c>
      <c r="G7" s="22">
        <v>642060</v>
      </c>
      <c r="H7" s="22"/>
      <c r="I7" s="22"/>
      <c r="J7" s="22"/>
      <c r="K7" s="22"/>
      <c r="L7" s="22"/>
      <c r="M7" s="22">
        <v>642060</v>
      </c>
      <c r="N7" s="23">
        <f t="shared" ref="N7:N28" si="0">G7+I7</f>
        <v>642060</v>
      </c>
    </row>
    <row r="8" spans="1:14" x14ac:dyDescent="0.25">
      <c r="A8" s="26"/>
      <c r="B8" s="18" t="s">
        <v>499</v>
      </c>
      <c r="C8" s="19" t="s">
        <v>31</v>
      </c>
      <c r="D8" s="20">
        <v>41999</v>
      </c>
      <c r="E8" s="20">
        <v>42001</v>
      </c>
      <c r="F8" s="25">
        <v>51921</v>
      </c>
      <c r="G8" s="22">
        <v>65826</v>
      </c>
      <c r="H8" s="22"/>
      <c r="I8" s="22"/>
      <c r="J8" s="22"/>
      <c r="K8" s="22">
        <v>65826</v>
      </c>
      <c r="L8" s="22"/>
      <c r="M8" s="22"/>
      <c r="N8" s="23">
        <f t="shared" si="0"/>
        <v>65826</v>
      </c>
    </row>
    <row r="9" spans="1:14" x14ac:dyDescent="0.25">
      <c r="A9" s="26"/>
      <c r="B9" s="18" t="s">
        <v>500</v>
      </c>
      <c r="C9" s="67" t="s">
        <v>31</v>
      </c>
      <c r="D9" s="20">
        <v>41999</v>
      </c>
      <c r="E9" s="20">
        <v>42001</v>
      </c>
      <c r="F9" s="25">
        <v>51922</v>
      </c>
      <c r="G9" s="22">
        <v>65826</v>
      </c>
      <c r="H9" s="22"/>
      <c r="I9" s="22"/>
      <c r="J9" s="22"/>
      <c r="K9" s="22">
        <v>65826</v>
      </c>
      <c r="L9" s="22"/>
      <c r="M9" s="22"/>
      <c r="N9" s="23">
        <f t="shared" si="0"/>
        <v>65826</v>
      </c>
    </row>
    <row r="10" spans="1:14" x14ac:dyDescent="0.25">
      <c r="A10" s="26"/>
      <c r="B10" s="18" t="s">
        <v>501</v>
      </c>
      <c r="C10" s="27" t="s">
        <v>35</v>
      </c>
      <c r="D10" s="20">
        <v>42001</v>
      </c>
      <c r="E10" s="20">
        <v>42002</v>
      </c>
      <c r="F10" s="25">
        <v>51923</v>
      </c>
      <c r="G10" s="22">
        <v>41580</v>
      </c>
      <c r="H10" s="22"/>
      <c r="I10" s="22"/>
      <c r="J10" s="22"/>
      <c r="K10" s="22">
        <v>41580</v>
      </c>
      <c r="L10" s="22"/>
      <c r="M10" s="22"/>
      <c r="N10" s="23">
        <f t="shared" si="0"/>
        <v>41580</v>
      </c>
    </row>
    <row r="11" spans="1:14" x14ac:dyDescent="0.25">
      <c r="A11" s="26"/>
      <c r="B11" s="18" t="s">
        <v>503</v>
      </c>
      <c r="C11" s="67" t="s">
        <v>502</v>
      </c>
      <c r="D11" s="20">
        <v>42000</v>
      </c>
      <c r="E11" s="20">
        <v>42001</v>
      </c>
      <c r="F11" s="25">
        <v>51924</v>
      </c>
      <c r="G11" s="22">
        <v>33264</v>
      </c>
      <c r="H11" s="22"/>
      <c r="I11" s="22"/>
      <c r="J11" s="22"/>
      <c r="K11" s="22"/>
      <c r="L11" s="22"/>
      <c r="M11" s="22">
        <v>33264</v>
      </c>
      <c r="N11" s="23">
        <f t="shared" si="0"/>
        <v>33264</v>
      </c>
    </row>
    <row r="12" spans="1:14" x14ac:dyDescent="0.25">
      <c r="A12" s="26"/>
      <c r="B12" s="18" t="s">
        <v>504</v>
      </c>
      <c r="C12" s="19" t="s">
        <v>35</v>
      </c>
      <c r="D12" s="20">
        <v>42001</v>
      </c>
      <c r="E12" s="20">
        <v>42002</v>
      </c>
      <c r="F12" s="21">
        <v>51925</v>
      </c>
      <c r="G12" s="22">
        <v>63720</v>
      </c>
      <c r="H12" s="22"/>
      <c r="I12" s="22"/>
      <c r="J12" s="22">
        <v>63720</v>
      </c>
      <c r="K12" s="22"/>
      <c r="L12" s="22"/>
      <c r="M12" s="22"/>
      <c r="N12" s="23">
        <f t="shared" si="0"/>
        <v>63720</v>
      </c>
    </row>
    <row r="13" spans="1:14" x14ac:dyDescent="0.25">
      <c r="A13" s="26"/>
      <c r="B13" s="18" t="s">
        <v>34</v>
      </c>
      <c r="C13" s="19" t="s">
        <v>35</v>
      </c>
      <c r="D13" s="20"/>
      <c r="E13" s="20"/>
      <c r="F13" s="25">
        <v>51926</v>
      </c>
      <c r="G13" s="22"/>
      <c r="H13" s="22" t="s">
        <v>36</v>
      </c>
      <c r="I13" s="22">
        <v>5400</v>
      </c>
      <c r="J13" s="22">
        <v>5400</v>
      </c>
      <c r="K13" s="22"/>
      <c r="L13" s="22"/>
      <c r="M13" s="22"/>
      <c r="N13" s="23">
        <f>G13+I13</f>
        <v>5400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993676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988276</v>
      </c>
      <c r="H30" s="42"/>
      <c r="I30" s="23">
        <f>SUM(I6:I29)</f>
        <v>5400</v>
      </c>
      <c r="J30" s="23">
        <f>SUM(J6:J29)</f>
        <v>69120</v>
      </c>
      <c r="K30" s="23">
        <f>SUM(K6:K29)</f>
        <v>173232</v>
      </c>
      <c r="L30" s="23">
        <f>SUM(L6:L29)</f>
        <v>76000</v>
      </c>
      <c r="M30" s="23">
        <f>SUM(M6:M29)</f>
        <v>675324</v>
      </c>
      <c r="N30" s="23">
        <f t="shared" ref="N30" si="1">G30+I30</f>
        <v>993676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113</v>
      </c>
      <c r="D34" s="1"/>
      <c r="E34" s="1"/>
      <c r="F34" s="110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61020</v>
      </c>
      <c r="D35" s="1"/>
      <c r="E35" s="1"/>
      <c r="F35" s="110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8100</v>
      </c>
      <c r="D36" s="1"/>
      <c r="E36" s="1"/>
      <c r="F36" s="110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69120</v>
      </c>
      <c r="D37" s="1"/>
      <c r="E37" s="1"/>
      <c r="F37" s="110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  <mergeCell ref="B3:C3"/>
    <mergeCell ref="D3:G3"/>
    <mergeCell ref="H4:I4"/>
    <mergeCell ref="A30:B30"/>
    <mergeCell ref="A32:B32"/>
    <mergeCell ref="E32:F32"/>
    <mergeCell ref="G32:N3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B13" sqref="B13"/>
    </sheetView>
  </sheetViews>
  <sheetFormatPr baseColWidth="10" defaultColWidth="9.140625" defaultRowHeight="15" x14ac:dyDescent="0.25"/>
  <cols>
    <col min="1" max="1" width="6.7109375" customWidth="1"/>
    <col min="2" max="2" width="25.7109375" bestFit="1" customWidth="1"/>
    <col min="3" max="3" width="34" customWidth="1"/>
    <col min="4" max="4" width="9.5703125" customWidth="1"/>
    <col min="5" max="5" width="9.7109375" customWidth="1"/>
    <col min="6" max="6" width="11.42578125" customWidth="1"/>
    <col min="7" max="7" width="11.85546875" bestFit="1" customWidth="1"/>
    <col min="8" max="8" width="14.5703125" customWidth="1"/>
    <col min="9" max="9" width="11" bestFit="1" customWidth="1"/>
    <col min="10" max="10" width="10.140625" customWidth="1"/>
    <col min="11" max="11" width="10.85546875" customWidth="1"/>
    <col min="12" max="12" width="11.28515625" customWidth="1"/>
    <col min="13" max="13" width="11.42578125" customWidth="1"/>
    <col min="14" max="14" width="11" bestFit="1" customWidth="1"/>
  </cols>
  <sheetData>
    <row r="1" spans="1:14" x14ac:dyDescent="0.25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 x14ac:dyDescent="0.25">
      <c r="A2" s="1"/>
      <c r="B2" s="1"/>
      <c r="C2" s="1"/>
      <c r="D2" s="1"/>
      <c r="E2" s="8"/>
      <c r="F2" s="1"/>
      <c r="G2" s="1"/>
      <c r="H2" s="5"/>
      <c r="I2" s="9"/>
      <c r="J2" s="1"/>
      <c r="K2" s="109"/>
      <c r="L2" s="1"/>
      <c r="M2" s="1"/>
      <c r="N2" s="1"/>
    </row>
    <row r="3" spans="1:14" x14ac:dyDescent="0.25">
      <c r="A3" s="1"/>
      <c r="B3" s="118" t="s">
        <v>3</v>
      </c>
      <c r="C3" s="130"/>
      <c r="D3" s="130" t="s">
        <v>496</v>
      </c>
      <c r="E3" s="130"/>
      <c r="F3" s="130"/>
      <c r="G3" s="119"/>
      <c r="H3" s="5"/>
      <c r="I3" s="1"/>
      <c r="J3" s="11"/>
      <c r="K3" s="12" t="s">
        <v>4</v>
      </c>
      <c r="L3" s="13">
        <v>42000</v>
      </c>
      <c r="M3" s="14"/>
      <c r="N3" s="15" t="s">
        <v>39</v>
      </c>
    </row>
    <row r="4" spans="1:14" x14ac:dyDescent="0.25">
      <c r="A4" s="1"/>
      <c r="B4" s="1"/>
      <c r="C4" s="1"/>
      <c r="D4" s="1"/>
      <c r="E4" s="16"/>
      <c r="F4" s="1"/>
      <c r="G4" s="1"/>
      <c r="H4" s="118" t="s">
        <v>5</v>
      </c>
      <c r="I4" s="119"/>
      <c r="J4" s="1"/>
      <c r="K4" s="1"/>
      <c r="L4" s="1"/>
      <c r="M4" s="11"/>
      <c r="N4" s="1"/>
    </row>
    <row r="5" spans="1:14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</row>
    <row r="6" spans="1:14" x14ac:dyDescent="0.25">
      <c r="A6" s="17" t="s">
        <v>0</v>
      </c>
      <c r="B6" s="18" t="s">
        <v>497</v>
      </c>
      <c r="C6" s="27" t="s">
        <v>35</v>
      </c>
      <c r="D6" s="20">
        <v>42000</v>
      </c>
      <c r="E6" s="20">
        <v>42001</v>
      </c>
      <c r="F6" s="25">
        <v>51917</v>
      </c>
      <c r="G6" s="22">
        <v>60480</v>
      </c>
      <c r="H6" s="22"/>
      <c r="I6" s="22"/>
      <c r="J6" s="22"/>
      <c r="K6" s="22">
        <v>60480</v>
      </c>
      <c r="L6" s="22"/>
      <c r="M6" s="22"/>
      <c r="N6" s="23">
        <f>G6+I6</f>
        <v>60480</v>
      </c>
    </row>
    <row r="7" spans="1:14" x14ac:dyDescent="0.25">
      <c r="A7" s="24"/>
      <c r="B7" s="18" t="s">
        <v>89</v>
      </c>
      <c r="C7" s="19" t="s">
        <v>35</v>
      </c>
      <c r="D7" s="20"/>
      <c r="E7" s="20"/>
      <c r="F7" s="21">
        <v>51918</v>
      </c>
      <c r="G7" s="22"/>
      <c r="H7" s="22" t="s">
        <v>36</v>
      </c>
      <c r="I7" s="22">
        <v>1000</v>
      </c>
      <c r="J7" s="22">
        <v>1000</v>
      </c>
      <c r="K7" s="22"/>
      <c r="L7" s="22"/>
      <c r="M7" s="22"/>
      <c r="N7" s="23">
        <f t="shared" ref="N7:N28" si="0">G7+I7</f>
        <v>1000</v>
      </c>
    </row>
    <row r="8" spans="1:14" x14ac:dyDescent="0.25">
      <c r="A8" s="26"/>
      <c r="B8" s="18"/>
      <c r="C8" s="19"/>
      <c r="D8" s="20"/>
      <c r="E8" s="20"/>
      <c r="F8" s="25"/>
      <c r="G8" s="22"/>
      <c r="H8" s="22"/>
      <c r="I8" s="22"/>
      <c r="J8" s="22"/>
      <c r="K8" s="22"/>
      <c r="L8" s="22"/>
      <c r="M8" s="22"/>
      <c r="N8" s="23">
        <f t="shared" si="0"/>
        <v>0</v>
      </c>
    </row>
    <row r="9" spans="1:14" x14ac:dyDescent="0.25">
      <c r="A9" s="26"/>
      <c r="B9" s="18"/>
      <c r="C9" s="67"/>
      <c r="D9" s="20"/>
      <c r="E9" s="20"/>
      <c r="F9" s="25"/>
      <c r="G9" s="22"/>
      <c r="H9" s="22"/>
      <c r="I9" s="22"/>
      <c r="J9" s="22"/>
      <c r="K9" s="22"/>
      <c r="L9" s="22"/>
      <c r="M9" s="22"/>
      <c r="N9" s="23">
        <f t="shared" si="0"/>
        <v>0</v>
      </c>
    </row>
    <row r="10" spans="1:14" x14ac:dyDescent="0.25">
      <c r="A10" s="26"/>
      <c r="B10" s="18"/>
      <c r="C10" s="27"/>
      <c r="D10" s="20"/>
      <c r="E10" s="20"/>
      <c r="F10" s="25"/>
      <c r="G10" s="22"/>
      <c r="H10" s="22"/>
      <c r="I10" s="22"/>
      <c r="J10" s="22"/>
      <c r="K10" s="22"/>
      <c r="L10" s="22"/>
      <c r="M10" s="22"/>
      <c r="N10" s="23">
        <f t="shared" si="0"/>
        <v>0</v>
      </c>
    </row>
    <row r="11" spans="1:14" x14ac:dyDescent="0.25">
      <c r="A11" s="26"/>
      <c r="B11" s="18"/>
      <c r="C11" s="67"/>
      <c r="D11" s="20"/>
      <c r="E11" s="20"/>
      <c r="F11" s="25"/>
      <c r="G11" s="22"/>
      <c r="H11" s="22"/>
      <c r="I11" s="22"/>
      <c r="J11" s="22"/>
      <c r="K11" s="22"/>
      <c r="L11" s="22"/>
      <c r="M11" s="22"/>
      <c r="N11" s="23">
        <f t="shared" si="0"/>
        <v>0</v>
      </c>
    </row>
    <row r="12" spans="1:14" x14ac:dyDescent="0.25">
      <c r="A12" s="26"/>
      <c r="B12" s="18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3">
        <f t="shared" si="0"/>
        <v>0</v>
      </c>
    </row>
    <row r="13" spans="1:14" x14ac:dyDescent="0.25">
      <c r="A13" s="26"/>
      <c r="B13" s="18"/>
      <c r="C13" s="19"/>
      <c r="D13" s="20"/>
      <c r="E13" s="20"/>
      <c r="F13" s="25"/>
      <c r="G13" s="22"/>
      <c r="H13" s="22"/>
      <c r="I13" s="22"/>
      <c r="J13" s="22"/>
      <c r="K13" s="22"/>
      <c r="L13" s="22"/>
      <c r="M13" s="22"/>
      <c r="N13" s="23">
        <f>G13+I13</f>
        <v>0</v>
      </c>
    </row>
    <row r="14" spans="1:14" x14ac:dyDescent="0.25">
      <c r="A14" s="26"/>
      <c r="B14" s="18"/>
      <c r="C14" s="67"/>
      <c r="D14" s="20"/>
      <c r="E14" s="20"/>
      <c r="F14" s="25"/>
      <c r="G14" s="22"/>
      <c r="H14" s="22"/>
      <c r="I14" s="22"/>
      <c r="J14" s="22"/>
      <c r="K14" s="22"/>
      <c r="L14" s="22"/>
      <c r="M14" s="22"/>
      <c r="N14" s="23">
        <f>G14+I14</f>
        <v>0</v>
      </c>
    </row>
    <row r="15" spans="1:14" x14ac:dyDescent="0.25">
      <c r="A15" s="26"/>
      <c r="B15" s="29"/>
      <c r="C15" s="19"/>
      <c r="D15" s="20"/>
      <c r="E15" s="20"/>
      <c r="F15" s="30"/>
      <c r="G15" s="22"/>
      <c r="H15" s="22"/>
      <c r="I15" s="22"/>
      <c r="J15" s="28"/>
      <c r="K15" s="22"/>
      <c r="L15" s="22"/>
      <c r="M15" s="22"/>
      <c r="N15" s="23">
        <f t="shared" si="0"/>
        <v>0</v>
      </c>
    </row>
    <row r="16" spans="1:14" x14ac:dyDescent="0.25">
      <c r="A16" s="26"/>
      <c r="B16" s="18"/>
      <c r="C16" s="19"/>
      <c r="D16" s="20"/>
      <c r="E16" s="20"/>
      <c r="F16" s="33"/>
      <c r="G16" s="22"/>
      <c r="H16" s="22"/>
      <c r="I16" s="22"/>
      <c r="J16" s="22"/>
      <c r="K16" s="22"/>
      <c r="L16" s="22"/>
      <c r="M16" s="22"/>
      <c r="N16" s="23">
        <f>G16+I16</f>
        <v>0</v>
      </c>
    </row>
    <row r="17" spans="1:14" x14ac:dyDescent="0.25">
      <c r="A17" s="26"/>
      <c r="B17" s="31"/>
      <c r="C17" s="19"/>
      <c r="D17" s="20"/>
      <c r="E17" s="20"/>
      <c r="F17" s="33"/>
      <c r="G17" s="22"/>
      <c r="H17" s="22"/>
      <c r="I17" s="22"/>
      <c r="J17" s="22"/>
      <c r="K17" s="22"/>
      <c r="L17" s="22"/>
      <c r="M17" s="22"/>
      <c r="N17" s="23">
        <f t="shared" si="0"/>
        <v>0</v>
      </c>
    </row>
    <row r="18" spans="1:14" x14ac:dyDescent="0.25">
      <c r="A18" s="26"/>
      <c r="B18" s="18"/>
      <c r="C18" s="19"/>
      <c r="D18" s="20"/>
      <c r="E18" s="20"/>
      <c r="F18" s="33"/>
      <c r="G18" s="22"/>
      <c r="H18" s="22"/>
      <c r="I18" s="22"/>
      <c r="J18" s="22"/>
      <c r="K18" s="22"/>
      <c r="L18" s="22"/>
      <c r="M18" s="22"/>
      <c r="N18" s="23">
        <f t="shared" si="0"/>
        <v>0</v>
      </c>
    </row>
    <row r="19" spans="1:14" x14ac:dyDescent="0.25">
      <c r="A19" s="35"/>
      <c r="B19" s="18"/>
      <c r="C19" s="19"/>
      <c r="D19" s="20"/>
      <c r="E19" s="20"/>
      <c r="F19" s="33"/>
      <c r="G19" s="22"/>
      <c r="H19" s="22"/>
      <c r="I19" s="22"/>
      <c r="J19" s="22"/>
      <c r="K19" s="22"/>
      <c r="L19" s="22"/>
      <c r="M19" s="22"/>
      <c r="N19" s="23">
        <f t="shared" si="0"/>
        <v>0</v>
      </c>
    </row>
    <row r="20" spans="1:14" x14ac:dyDescent="0.25">
      <c r="A20" s="35"/>
      <c r="B20" s="18"/>
      <c r="C20" s="19"/>
      <c r="D20" s="20"/>
      <c r="E20" s="20"/>
      <c r="F20" s="33"/>
      <c r="G20" s="22"/>
      <c r="H20" s="22"/>
      <c r="I20" s="22"/>
      <c r="J20" s="22"/>
      <c r="K20" s="22"/>
      <c r="L20" s="22"/>
      <c r="M20" s="22"/>
      <c r="N20" s="23">
        <f>G20+I20</f>
        <v>0</v>
      </c>
    </row>
    <row r="21" spans="1:14" x14ac:dyDescent="0.25">
      <c r="A21" s="35"/>
      <c r="B21" s="18"/>
      <c r="C21" s="20"/>
      <c r="D21" s="20"/>
      <c r="E21" s="20"/>
      <c r="F21" s="33"/>
      <c r="G21" s="22"/>
      <c r="H21" s="22"/>
      <c r="I21" s="22"/>
      <c r="J21" s="22"/>
      <c r="K21" s="22"/>
      <c r="L21" s="22"/>
      <c r="M21" s="22"/>
      <c r="N21" s="23">
        <f>G21+I21</f>
        <v>0</v>
      </c>
    </row>
    <row r="22" spans="1:14" x14ac:dyDescent="0.25">
      <c r="A22" s="35"/>
      <c r="B22" s="18"/>
      <c r="C22" s="27"/>
      <c r="D22" s="20"/>
      <c r="E22" s="20"/>
      <c r="F22" s="33"/>
      <c r="G22" s="22"/>
      <c r="H22" s="22"/>
      <c r="I22" s="22"/>
      <c r="J22" s="22"/>
      <c r="K22" s="22"/>
      <c r="L22" s="22"/>
      <c r="M22" s="22"/>
      <c r="N22" s="23">
        <f t="shared" si="0"/>
        <v>0</v>
      </c>
    </row>
    <row r="23" spans="1:14" x14ac:dyDescent="0.25">
      <c r="A23" s="35"/>
      <c r="B23" s="18"/>
      <c r="C23" s="27"/>
      <c r="D23" s="20"/>
      <c r="E23" s="20"/>
      <c r="F23" s="33"/>
      <c r="G23" s="22"/>
      <c r="H23" s="22"/>
      <c r="I23" s="22"/>
      <c r="J23" s="22"/>
      <c r="K23" s="22"/>
      <c r="L23" s="22"/>
      <c r="M23" s="22"/>
      <c r="N23" s="23">
        <f>G23+I23</f>
        <v>0</v>
      </c>
    </row>
    <row r="24" spans="1:14" x14ac:dyDescent="0.25">
      <c r="A24" s="35"/>
      <c r="B24" s="18"/>
      <c r="C24" s="27"/>
      <c r="D24" s="20"/>
      <c r="E24" s="20"/>
      <c r="F24" s="33"/>
      <c r="G24" s="22"/>
      <c r="H24" s="22"/>
      <c r="I24" s="22"/>
      <c r="J24" s="22"/>
      <c r="K24" s="22"/>
      <c r="L24" s="22"/>
      <c r="M24" s="22"/>
      <c r="N24" s="23">
        <f>G24+I24</f>
        <v>0</v>
      </c>
    </row>
    <row r="25" spans="1:14" x14ac:dyDescent="0.25">
      <c r="A25" s="35"/>
      <c r="B25" s="36"/>
      <c r="C25" s="27"/>
      <c r="D25" s="20"/>
      <c r="E25" s="20"/>
      <c r="F25" s="33"/>
      <c r="G25" s="22"/>
      <c r="H25" s="22"/>
      <c r="I25" s="22"/>
      <c r="J25" s="22"/>
      <c r="K25" s="22"/>
      <c r="L25" s="22"/>
      <c r="M25" s="22"/>
      <c r="N25" s="23">
        <f>G25+I25</f>
        <v>0</v>
      </c>
    </row>
    <row r="26" spans="1:14" x14ac:dyDescent="0.25">
      <c r="A26" s="35"/>
      <c r="B26" s="36"/>
      <c r="C26" s="27"/>
      <c r="D26" s="20"/>
      <c r="E26" s="20"/>
      <c r="F26" s="33"/>
      <c r="G26" s="22"/>
      <c r="H26" s="22"/>
      <c r="I26" s="22"/>
      <c r="J26" s="22"/>
      <c r="K26" s="22"/>
      <c r="L26" s="22"/>
      <c r="M26" s="22"/>
      <c r="N26" s="23">
        <f>G26+I26</f>
        <v>0</v>
      </c>
    </row>
    <row r="27" spans="1:14" x14ac:dyDescent="0.25">
      <c r="A27" s="35"/>
      <c r="B27" s="36"/>
      <c r="C27" s="27"/>
      <c r="D27" s="20"/>
      <c r="E27" s="20"/>
      <c r="F27" s="33"/>
      <c r="G27" s="22"/>
      <c r="H27" s="22"/>
      <c r="I27" s="22"/>
      <c r="J27" s="22"/>
      <c r="K27" s="22"/>
      <c r="L27" s="22"/>
      <c r="M27" s="22"/>
      <c r="N27" s="23">
        <f>G27+I27</f>
        <v>0</v>
      </c>
    </row>
    <row r="28" spans="1:14" x14ac:dyDescent="0.25">
      <c r="A28" s="35"/>
      <c r="B28" s="36"/>
      <c r="C28" s="27"/>
      <c r="D28" s="20"/>
      <c r="E28" s="20"/>
      <c r="F28" s="33"/>
      <c r="G28" s="22"/>
      <c r="H28" s="22"/>
      <c r="I28" s="22"/>
      <c r="J28" s="22"/>
      <c r="K28" s="22"/>
      <c r="L28" s="22"/>
      <c r="M28" s="22"/>
      <c r="N28" s="23">
        <f t="shared" si="0"/>
        <v>0</v>
      </c>
    </row>
    <row r="29" spans="1:14" x14ac:dyDescent="0.25">
      <c r="A29" s="37"/>
      <c r="B29" s="5"/>
      <c r="C29" s="1" t="s">
        <v>20</v>
      </c>
      <c r="D29" s="38"/>
      <c r="E29" s="38"/>
      <c r="F29" s="39"/>
      <c r="G29" s="23"/>
      <c r="H29" s="23"/>
      <c r="I29" s="23"/>
      <c r="J29" s="23"/>
      <c r="K29" s="23"/>
      <c r="L29" s="23"/>
      <c r="M29" s="23"/>
      <c r="N29" s="23">
        <f>SUM(N6:N28)</f>
        <v>61480</v>
      </c>
    </row>
    <row r="30" spans="1:14" x14ac:dyDescent="0.25">
      <c r="A30" s="118" t="s">
        <v>21</v>
      </c>
      <c r="B30" s="119"/>
      <c r="C30" s="40"/>
      <c r="D30" s="40"/>
      <c r="E30" s="40"/>
      <c r="F30" s="41"/>
      <c r="G30" s="23">
        <f>SUM(G6:G29)</f>
        <v>60480</v>
      </c>
      <c r="H30" s="42"/>
      <c r="I30" s="23">
        <f>SUM(I6:I29)</f>
        <v>1000</v>
      </c>
      <c r="J30" s="23">
        <f>SUM(J6:J29)</f>
        <v>1000</v>
      </c>
      <c r="K30" s="23">
        <f>SUM(K6:K29)</f>
        <v>60480</v>
      </c>
      <c r="L30" s="23">
        <f>SUM(L6:L29)</f>
        <v>0</v>
      </c>
      <c r="M30" s="23">
        <f>SUM(M6:M29)</f>
        <v>0</v>
      </c>
      <c r="N30" s="23">
        <f t="shared" ref="N30" si="1">G30+I30</f>
        <v>61480</v>
      </c>
    </row>
    <row r="31" spans="1:14" x14ac:dyDescent="0.25">
      <c r="A31" s="1"/>
      <c r="B31" s="1"/>
      <c r="C31" s="1"/>
      <c r="D31" s="38"/>
      <c r="E31" s="1"/>
      <c r="F31" s="1"/>
      <c r="G31" s="8"/>
      <c r="H31" s="43" t="s">
        <v>22</v>
      </c>
      <c r="I31" s="44"/>
      <c r="J31" s="45"/>
      <c r="K31" s="46"/>
      <c r="L31" s="40"/>
      <c r="M31" s="45"/>
      <c r="N31" s="8"/>
    </row>
    <row r="32" spans="1:14" x14ac:dyDescent="0.25">
      <c r="A32" s="118" t="s">
        <v>23</v>
      </c>
      <c r="B32" s="119"/>
      <c r="C32" s="1"/>
      <c r="D32" s="38"/>
      <c r="E32" s="126" t="s">
        <v>24</v>
      </c>
      <c r="F32" s="131"/>
      <c r="G32" s="132"/>
      <c r="H32" s="133"/>
      <c r="I32" s="133"/>
      <c r="J32" s="133"/>
      <c r="K32" s="133"/>
      <c r="L32" s="133"/>
      <c r="M32" s="133"/>
      <c r="N32" s="134"/>
    </row>
    <row r="33" spans="1:14" x14ac:dyDescent="0.25">
      <c r="A33" s="118" t="s">
        <v>25</v>
      </c>
      <c r="B33" s="119"/>
      <c r="C33" s="47"/>
      <c r="D33" s="1"/>
      <c r="E33" s="126">
        <v>540</v>
      </c>
      <c r="F33" s="127"/>
      <c r="G33" s="120"/>
      <c r="H33" s="121"/>
      <c r="I33" s="121"/>
      <c r="J33" s="121"/>
      <c r="K33" s="121"/>
      <c r="L33" s="121"/>
      <c r="M33" s="121"/>
      <c r="N33" s="122"/>
    </row>
    <row r="34" spans="1:14" x14ac:dyDescent="0.25">
      <c r="A34" s="118" t="s">
        <v>26</v>
      </c>
      <c r="B34" s="119"/>
      <c r="C34" s="48">
        <v>0</v>
      </c>
      <c r="D34" s="1"/>
      <c r="E34" s="1"/>
      <c r="F34" s="109"/>
      <c r="G34" s="120"/>
      <c r="H34" s="121"/>
      <c r="I34" s="121"/>
      <c r="J34" s="121"/>
      <c r="K34" s="121"/>
      <c r="L34" s="121"/>
      <c r="M34" s="121"/>
      <c r="N34" s="122"/>
    </row>
    <row r="35" spans="1:14" x14ac:dyDescent="0.25">
      <c r="A35" s="128"/>
      <c r="B35" s="129"/>
      <c r="C35" s="23">
        <f>E33*C34</f>
        <v>0</v>
      </c>
      <c r="D35" s="1"/>
      <c r="E35" s="1"/>
      <c r="F35" s="109"/>
      <c r="G35" s="120"/>
      <c r="H35" s="121"/>
      <c r="I35" s="121"/>
      <c r="J35" s="121"/>
      <c r="K35" s="121"/>
      <c r="L35" s="121"/>
      <c r="M35" s="121"/>
      <c r="N35" s="122"/>
    </row>
    <row r="36" spans="1:14" x14ac:dyDescent="0.25">
      <c r="A36" s="118" t="s">
        <v>27</v>
      </c>
      <c r="B36" s="119"/>
      <c r="C36" s="23">
        <v>1000</v>
      </c>
      <c r="D36" s="1"/>
      <c r="E36" s="1"/>
      <c r="F36" s="109"/>
      <c r="G36" s="120"/>
      <c r="H36" s="121"/>
      <c r="I36" s="121"/>
      <c r="J36" s="121"/>
      <c r="K36" s="121"/>
      <c r="L36" s="121"/>
      <c r="M36" s="121"/>
      <c r="N36" s="122"/>
    </row>
    <row r="37" spans="1:14" x14ac:dyDescent="0.25">
      <c r="A37" s="118" t="s">
        <v>19</v>
      </c>
      <c r="B37" s="119"/>
      <c r="C37" s="23">
        <f>C35+C36</f>
        <v>1000</v>
      </c>
      <c r="D37" s="1"/>
      <c r="E37" s="1"/>
      <c r="F37" s="109"/>
      <c r="G37" s="123" t="s">
        <v>0</v>
      </c>
      <c r="H37" s="124"/>
      <c r="I37" s="124"/>
      <c r="J37" s="124"/>
      <c r="K37" s="124"/>
      <c r="L37" s="124"/>
      <c r="M37" s="124"/>
      <c r="N37" s="125"/>
    </row>
    <row r="38" spans="1:14" x14ac:dyDescent="0.25">
      <c r="C38" s="50"/>
    </row>
    <row r="40" spans="1:14" x14ac:dyDescent="0.25">
      <c r="C40" s="51"/>
    </row>
  </sheetData>
  <mergeCells count="18">
    <mergeCell ref="B3:C3"/>
    <mergeCell ref="D3:G3"/>
    <mergeCell ref="H4:I4"/>
    <mergeCell ref="A30:B30"/>
    <mergeCell ref="A32:B32"/>
    <mergeCell ref="E32:F32"/>
    <mergeCell ref="G32:N32"/>
    <mergeCell ref="A36:B36"/>
    <mergeCell ref="G36:N36"/>
    <mergeCell ref="A37:B37"/>
    <mergeCell ref="G37:N37"/>
    <mergeCell ref="A33:B33"/>
    <mergeCell ref="E33:F33"/>
    <mergeCell ref="G33:N33"/>
    <mergeCell ref="A34:B34"/>
    <mergeCell ref="G34:N34"/>
    <mergeCell ref="A35:B35"/>
    <mergeCell ref="G35:N35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61</vt:i4>
      </vt:variant>
    </vt:vector>
  </HeadingPairs>
  <TitlesOfParts>
    <vt:vector size="122" baseType="lpstr">
      <vt:lpstr>DICIEMBRE 31 PM</vt:lpstr>
      <vt:lpstr>DICIEMBRE 31 AM </vt:lpstr>
      <vt:lpstr>DICIEMBRE 30 PM</vt:lpstr>
      <vt:lpstr>DICIEMBRE 30 AM</vt:lpstr>
      <vt:lpstr>DICIEMBRE 29 PM </vt:lpstr>
      <vt:lpstr>DICIEMBRE 29 AM</vt:lpstr>
      <vt:lpstr>DICIEMBRE 28 PM</vt:lpstr>
      <vt:lpstr>DICIEMBRE 28 AM</vt:lpstr>
      <vt:lpstr>DICIEMBRE 27 PM</vt:lpstr>
      <vt:lpstr>DICIEMBRE 27 AM</vt:lpstr>
      <vt:lpstr>DICIEMBRE 26 PM</vt:lpstr>
      <vt:lpstr>DICIEMBRE 26 AM</vt:lpstr>
      <vt:lpstr>DICIEMBRE 25 PM</vt:lpstr>
      <vt:lpstr>DICIEMBRE 25 AM</vt:lpstr>
      <vt:lpstr>DICIEMBRE 24 PM </vt:lpstr>
      <vt:lpstr>DICIEMBRE 24 AM</vt:lpstr>
      <vt:lpstr>DICIEMBRE 23 PM </vt:lpstr>
      <vt:lpstr>DICIEMBRE 23 AM</vt:lpstr>
      <vt:lpstr>DICIEMBRE 22 PM </vt:lpstr>
      <vt:lpstr>DICIEMBRE 22 AM</vt:lpstr>
      <vt:lpstr>DICIEMBRE 21 PM</vt:lpstr>
      <vt:lpstr>DICIEMBRE 21 AM</vt:lpstr>
      <vt:lpstr>DICIEMBRE 20 PM </vt:lpstr>
      <vt:lpstr>DICIEMBRE 20 AM</vt:lpstr>
      <vt:lpstr>DICIEMBRE 19 PM</vt:lpstr>
      <vt:lpstr>DICIEMBRE 19 AM</vt:lpstr>
      <vt:lpstr>DICIEMBRE 18 PM</vt:lpstr>
      <vt:lpstr>DICIEMBRE 18 AM</vt:lpstr>
      <vt:lpstr>DICIEMBRE 17 PM </vt:lpstr>
      <vt:lpstr>DICIEMBRE 17 AM </vt:lpstr>
      <vt:lpstr>DICIEMBRE 16 PM </vt:lpstr>
      <vt:lpstr>DICIEMBRE 16 AM</vt:lpstr>
      <vt:lpstr>DICIEMBRE 15 PM </vt:lpstr>
      <vt:lpstr>DICIEMBRE 15 AM</vt:lpstr>
      <vt:lpstr>DICIEMBRE 14 PM</vt:lpstr>
      <vt:lpstr>DICIEMBRE 14 AM </vt:lpstr>
      <vt:lpstr>DICIEMBRE 13 PM</vt:lpstr>
      <vt:lpstr>DICIEMBRE 13 AM</vt:lpstr>
      <vt:lpstr>DICIEMBRE 12 AM-PM</vt:lpstr>
      <vt:lpstr>DICIEMBRE 11 PM</vt:lpstr>
      <vt:lpstr>DICIEMBRE 11 AM</vt:lpstr>
      <vt:lpstr>DICIEMBRE 10 PM</vt:lpstr>
      <vt:lpstr>DICIEMBRE 10 AM</vt:lpstr>
      <vt:lpstr>DICIEMBRE 09 PM</vt:lpstr>
      <vt:lpstr>DICIEMBRE 09 AM </vt:lpstr>
      <vt:lpstr>DICIEMBRE 08 PM</vt:lpstr>
      <vt:lpstr>DICIEMBRE 08 AM</vt:lpstr>
      <vt:lpstr>DICIEMBRE 07 PM</vt:lpstr>
      <vt:lpstr>DICIEMBRE 07 AM</vt:lpstr>
      <vt:lpstr>DICIEMBRE 06 PM</vt:lpstr>
      <vt:lpstr>DICIEMBRE 06 AM</vt:lpstr>
      <vt:lpstr>DICIEMBRE 05 PM</vt:lpstr>
      <vt:lpstr>DICIEMBRE 05 AM</vt:lpstr>
      <vt:lpstr>DICIEMBRE 04 PM </vt:lpstr>
      <vt:lpstr>DICIEMBRE 04 AM</vt:lpstr>
      <vt:lpstr>DICIEMBRE 03 PM</vt:lpstr>
      <vt:lpstr>DICIEMBRE 03 AM</vt:lpstr>
      <vt:lpstr>DICIEMBRE 02 PM</vt:lpstr>
      <vt:lpstr>DICIEMBRE 02 AM</vt:lpstr>
      <vt:lpstr>DICIEMBRE 01 PM</vt:lpstr>
      <vt:lpstr>DICIEMBRE 01 AM</vt:lpstr>
      <vt:lpstr>'DICIEMBRE 01 AM'!Área_de_impresión</vt:lpstr>
      <vt:lpstr>'DICIEMBRE 01 PM'!Área_de_impresión</vt:lpstr>
      <vt:lpstr>'DICIEMBRE 02 AM'!Área_de_impresión</vt:lpstr>
      <vt:lpstr>'DICIEMBRE 02 PM'!Área_de_impresión</vt:lpstr>
      <vt:lpstr>'DICIEMBRE 03 AM'!Área_de_impresión</vt:lpstr>
      <vt:lpstr>'DICIEMBRE 03 PM'!Área_de_impresión</vt:lpstr>
      <vt:lpstr>'DICIEMBRE 04 AM'!Área_de_impresión</vt:lpstr>
      <vt:lpstr>'DICIEMBRE 04 PM '!Área_de_impresión</vt:lpstr>
      <vt:lpstr>'DICIEMBRE 05 AM'!Área_de_impresión</vt:lpstr>
      <vt:lpstr>'DICIEMBRE 05 PM'!Área_de_impresión</vt:lpstr>
      <vt:lpstr>'DICIEMBRE 06 AM'!Área_de_impresión</vt:lpstr>
      <vt:lpstr>'DICIEMBRE 06 PM'!Área_de_impresión</vt:lpstr>
      <vt:lpstr>'DICIEMBRE 07 AM'!Área_de_impresión</vt:lpstr>
      <vt:lpstr>'DICIEMBRE 07 PM'!Área_de_impresión</vt:lpstr>
      <vt:lpstr>'DICIEMBRE 08 AM'!Área_de_impresión</vt:lpstr>
      <vt:lpstr>'DICIEMBRE 08 PM'!Área_de_impresión</vt:lpstr>
      <vt:lpstr>'DICIEMBRE 09 AM '!Área_de_impresión</vt:lpstr>
      <vt:lpstr>'DICIEMBRE 09 PM'!Área_de_impresión</vt:lpstr>
      <vt:lpstr>'DICIEMBRE 10 AM'!Área_de_impresión</vt:lpstr>
      <vt:lpstr>'DICIEMBRE 10 PM'!Área_de_impresión</vt:lpstr>
      <vt:lpstr>'DICIEMBRE 11 AM'!Área_de_impresión</vt:lpstr>
      <vt:lpstr>'DICIEMBRE 11 PM'!Área_de_impresión</vt:lpstr>
      <vt:lpstr>'DICIEMBRE 12 AM-PM'!Área_de_impresión</vt:lpstr>
      <vt:lpstr>'DICIEMBRE 13 AM'!Área_de_impresión</vt:lpstr>
      <vt:lpstr>'DICIEMBRE 13 PM'!Área_de_impresión</vt:lpstr>
      <vt:lpstr>'DICIEMBRE 14 AM '!Área_de_impresión</vt:lpstr>
      <vt:lpstr>'DICIEMBRE 14 PM'!Área_de_impresión</vt:lpstr>
      <vt:lpstr>'DICIEMBRE 15 AM'!Área_de_impresión</vt:lpstr>
      <vt:lpstr>'DICIEMBRE 15 PM '!Área_de_impresión</vt:lpstr>
      <vt:lpstr>'DICIEMBRE 16 AM'!Área_de_impresión</vt:lpstr>
      <vt:lpstr>'DICIEMBRE 16 PM '!Área_de_impresión</vt:lpstr>
      <vt:lpstr>'DICIEMBRE 17 AM '!Área_de_impresión</vt:lpstr>
      <vt:lpstr>'DICIEMBRE 17 PM '!Área_de_impresión</vt:lpstr>
      <vt:lpstr>'DICIEMBRE 18 AM'!Área_de_impresión</vt:lpstr>
      <vt:lpstr>'DICIEMBRE 18 PM'!Área_de_impresión</vt:lpstr>
      <vt:lpstr>'DICIEMBRE 19 AM'!Área_de_impresión</vt:lpstr>
      <vt:lpstr>'DICIEMBRE 19 PM'!Área_de_impresión</vt:lpstr>
      <vt:lpstr>'DICIEMBRE 20 AM'!Área_de_impresión</vt:lpstr>
      <vt:lpstr>'DICIEMBRE 20 PM '!Área_de_impresión</vt:lpstr>
      <vt:lpstr>'DICIEMBRE 21 AM'!Área_de_impresión</vt:lpstr>
      <vt:lpstr>'DICIEMBRE 21 PM'!Área_de_impresión</vt:lpstr>
      <vt:lpstr>'DICIEMBRE 22 AM'!Área_de_impresión</vt:lpstr>
      <vt:lpstr>'DICIEMBRE 22 PM '!Área_de_impresión</vt:lpstr>
      <vt:lpstr>'DICIEMBRE 23 AM'!Área_de_impresión</vt:lpstr>
      <vt:lpstr>'DICIEMBRE 23 PM '!Área_de_impresión</vt:lpstr>
      <vt:lpstr>'DICIEMBRE 24 AM'!Área_de_impresión</vt:lpstr>
      <vt:lpstr>'DICIEMBRE 24 PM '!Área_de_impresión</vt:lpstr>
      <vt:lpstr>'DICIEMBRE 25 AM'!Área_de_impresión</vt:lpstr>
      <vt:lpstr>'DICIEMBRE 25 PM'!Área_de_impresión</vt:lpstr>
      <vt:lpstr>'DICIEMBRE 26 AM'!Área_de_impresión</vt:lpstr>
      <vt:lpstr>'DICIEMBRE 26 PM'!Área_de_impresión</vt:lpstr>
      <vt:lpstr>'DICIEMBRE 27 AM'!Área_de_impresión</vt:lpstr>
      <vt:lpstr>'DICIEMBRE 27 PM'!Área_de_impresión</vt:lpstr>
      <vt:lpstr>'DICIEMBRE 28 AM'!Área_de_impresión</vt:lpstr>
      <vt:lpstr>'DICIEMBRE 28 PM'!Área_de_impresión</vt:lpstr>
      <vt:lpstr>'DICIEMBRE 29 AM'!Área_de_impresión</vt:lpstr>
      <vt:lpstr>'DICIEMBRE 29 PM '!Área_de_impresión</vt:lpstr>
      <vt:lpstr>'DICIEMBRE 30 AM'!Área_de_impresión</vt:lpstr>
      <vt:lpstr>'DICIEMBRE 30 PM'!Área_de_impresión</vt:lpstr>
      <vt:lpstr>'DICIEMBRE 31 AM '!Área_de_impresión</vt:lpstr>
      <vt:lpstr>'DICIEMBRE 31 PM'!Área_de_impresión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RECEPCION</cp:lastModifiedBy>
  <cp:lastPrinted>2015-01-01T03:33:52Z</cp:lastPrinted>
  <dcterms:created xsi:type="dcterms:W3CDTF">2014-12-01T12:41:53Z</dcterms:created>
  <dcterms:modified xsi:type="dcterms:W3CDTF">2015-02-19T18:41:46Z</dcterms:modified>
</cp:coreProperties>
</file>