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856" firstSheet="50" activeTab="56"/>
  </bookViews>
  <sheets>
    <sheet name="JULIO 31 PM" sheetId="61" r:id="rId1"/>
    <sheet name="JULIO 31 AM" sheetId="60" r:id="rId2"/>
    <sheet name="JULIO 30 AM" sheetId="59" r:id="rId3"/>
    <sheet name="JULIO 29 PM" sheetId="58" r:id="rId4"/>
    <sheet name="JULIO 29 AM " sheetId="57" r:id="rId5"/>
    <sheet name="JULIO 28 PM" sheetId="56" r:id="rId6"/>
    <sheet name="JULIO 28 AM" sheetId="55" r:id="rId7"/>
    <sheet name="JULIO 27 PM" sheetId="54" r:id="rId8"/>
    <sheet name="JULIO 27 AM" sheetId="53" r:id="rId9"/>
    <sheet name="JULIO 26 PM" sheetId="52" r:id="rId10"/>
    <sheet name="JULIO 26 AM " sheetId="51" r:id="rId11"/>
    <sheet name="JULIO 25 PM" sheetId="50" r:id="rId12"/>
    <sheet name="JULIO 25 AM " sheetId="49" r:id="rId13"/>
    <sheet name="JULIO 24 PM" sheetId="48" r:id="rId14"/>
    <sheet name="JULIO 24 AM" sheetId="47" r:id="rId15"/>
    <sheet name="JULIO 23 PM" sheetId="46" r:id="rId16"/>
    <sheet name="JULIO 23 AM" sheetId="45" r:id="rId17"/>
    <sheet name="JULIO 22 PM" sheetId="44" r:id="rId18"/>
    <sheet name="JULIO 22 AM" sheetId="43" r:id="rId19"/>
    <sheet name="JULIO 21 PM" sheetId="42" r:id="rId20"/>
    <sheet name="JULIO 21 AM" sheetId="41" r:id="rId21"/>
    <sheet name="JULIO 20 PM" sheetId="40" r:id="rId22"/>
    <sheet name="JULIO 20 AM" sheetId="39" r:id="rId23"/>
    <sheet name="JULIO 19 PM" sheetId="38" r:id="rId24"/>
    <sheet name="JULIO 19 AM " sheetId="37" r:id="rId25"/>
    <sheet name="JULIO 18 PM" sheetId="36" r:id="rId26"/>
    <sheet name="JULIO 18 AM" sheetId="35" r:id="rId27"/>
    <sheet name="JULIO 17 PM" sheetId="34" r:id="rId28"/>
    <sheet name="JULIO 17 AM " sheetId="33" r:id="rId29"/>
    <sheet name="JULIO 16 PM" sheetId="32" r:id="rId30"/>
    <sheet name="JULIO 16 AM" sheetId="31" r:id="rId31"/>
    <sheet name="JULIO 15 PM" sheetId="30" r:id="rId32"/>
    <sheet name="JULIO 15 AM " sheetId="29" r:id="rId33"/>
    <sheet name="JULIO 14 PM" sheetId="28" r:id="rId34"/>
    <sheet name="JULIO 14 AM" sheetId="27" r:id="rId35"/>
    <sheet name="JULIO 13 PM" sheetId="26" r:id="rId36"/>
    <sheet name="JULIO 13 AM" sheetId="25" r:id="rId37"/>
    <sheet name="JULIO 12 PM" sheetId="24" r:id="rId38"/>
    <sheet name="JULIO 12 AM" sheetId="23" r:id="rId39"/>
    <sheet name="JULIO 11 PM" sheetId="22" r:id="rId40"/>
    <sheet name="JULIO 11 AM " sheetId="21" r:id="rId41"/>
    <sheet name="JULIO 10 PM " sheetId="20" r:id="rId42"/>
    <sheet name="JULIO 10 AM" sheetId="19" r:id="rId43"/>
    <sheet name="JULIO 9 PM" sheetId="18" r:id="rId44"/>
    <sheet name="JULIO 9 AM" sheetId="17" r:id="rId45"/>
    <sheet name="JULIO 8 PM" sheetId="16" r:id="rId46"/>
    <sheet name="JULIO 8 AM " sheetId="15" r:id="rId47"/>
    <sheet name="JULIO 7 PM" sheetId="14" r:id="rId48"/>
    <sheet name="JULIO 7 AM " sheetId="13" r:id="rId49"/>
    <sheet name="JULIO 6 PM " sheetId="12" r:id="rId50"/>
    <sheet name="JULIO 6 AM" sheetId="11" r:id="rId51"/>
    <sheet name="JULIO 5 PM" sheetId="10" r:id="rId52"/>
    <sheet name="JULIO 5 AM" sheetId="9" r:id="rId53"/>
    <sheet name="JULIO 4 PM" sheetId="8" r:id="rId54"/>
    <sheet name="JULIO 4 AM " sheetId="7" r:id="rId55"/>
    <sheet name="JULIO 3 PM" sheetId="6" r:id="rId56"/>
    <sheet name="JULIO 3 AM" sheetId="5" r:id="rId57"/>
    <sheet name="JULIO 2 PM" sheetId="4" r:id="rId58"/>
    <sheet name="JULIO 2 AM" sheetId="3" r:id="rId59"/>
    <sheet name="JULIO 1 PM" sheetId="2" r:id="rId60"/>
    <sheet name="JULIO 1 AM" sheetId="1" r:id="rId61"/>
  </sheets>
  <definedNames>
    <definedName name="_xlnm.Print_Area" localSheetId="60">'JULIO 1 AM'!$A$1:$N$33</definedName>
    <definedName name="_xlnm.Print_Area" localSheetId="59">'JULIO 1 PM'!$A$1:$N$33</definedName>
    <definedName name="_xlnm.Print_Area" localSheetId="42">'JULIO 10 AM'!$A$1:$N$33</definedName>
    <definedName name="_xlnm.Print_Area" localSheetId="41">'JULIO 10 PM '!$A$1:$N$33</definedName>
    <definedName name="_xlnm.Print_Area" localSheetId="40">'JULIO 11 AM '!$A$1:$N$33</definedName>
    <definedName name="_xlnm.Print_Area" localSheetId="39">'JULIO 11 PM'!$A$1:$N$33</definedName>
    <definedName name="_xlnm.Print_Area" localSheetId="38">'JULIO 12 AM'!$A$1:$N$33</definedName>
    <definedName name="_xlnm.Print_Area" localSheetId="37">'JULIO 12 PM'!$A$1:$N$33</definedName>
    <definedName name="_xlnm.Print_Area" localSheetId="36">'JULIO 13 AM'!$A$1:$N$33</definedName>
    <definedName name="_xlnm.Print_Area" localSheetId="35">'JULIO 13 PM'!$A$1:$N$33</definedName>
    <definedName name="_xlnm.Print_Area" localSheetId="34">'JULIO 14 AM'!$A$1:$N$33</definedName>
    <definedName name="_xlnm.Print_Area" localSheetId="33">'JULIO 14 PM'!$A$1:$N$34</definedName>
    <definedName name="_xlnm.Print_Area" localSheetId="32">'JULIO 15 AM '!$A$1:$N$33</definedName>
    <definedName name="_xlnm.Print_Area" localSheetId="31">'JULIO 15 PM'!$A$1:$N$33</definedName>
    <definedName name="_xlnm.Print_Area" localSheetId="30">'JULIO 16 AM'!$A$1:$N$33</definedName>
    <definedName name="_xlnm.Print_Area" localSheetId="29">'JULIO 16 PM'!$A$1:$N$33</definedName>
    <definedName name="_xlnm.Print_Area" localSheetId="28">'JULIO 17 AM '!$A$1:$N$33</definedName>
    <definedName name="_xlnm.Print_Area" localSheetId="27">'JULIO 17 PM'!$A$1:$N$33</definedName>
    <definedName name="_xlnm.Print_Area" localSheetId="26">'JULIO 18 AM'!$A$1:$N$33</definedName>
    <definedName name="_xlnm.Print_Area" localSheetId="25">'JULIO 18 PM'!$A$1:$N$33</definedName>
    <definedName name="_xlnm.Print_Area" localSheetId="24">'JULIO 19 AM '!$A$1:$N$33</definedName>
    <definedName name="_xlnm.Print_Area" localSheetId="23">'JULIO 19 PM'!$A$1:$N$33</definedName>
    <definedName name="_xlnm.Print_Area" localSheetId="58">'JULIO 2 AM'!$A$1:$N$33</definedName>
    <definedName name="_xlnm.Print_Area" localSheetId="57">'JULIO 2 PM'!$A$1:$N$33</definedName>
    <definedName name="_xlnm.Print_Area" localSheetId="22">'JULIO 20 AM'!$A$1:$N$33</definedName>
    <definedName name="_xlnm.Print_Area" localSheetId="21">'JULIO 20 PM'!$A$1:$N$33</definedName>
    <definedName name="_xlnm.Print_Area" localSheetId="20">'JULIO 21 AM'!$A$1:$N$33</definedName>
    <definedName name="_xlnm.Print_Area" localSheetId="19">'JULIO 21 PM'!$A$1:$N$33</definedName>
    <definedName name="_xlnm.Print_Area" localSheetId="18">'JULIO 22 AM'!$A$1:$N$33</definedName>
    <definedName name="_xlnm.Print_Area" localSheetId="17">'JULIO 22 PM'!$A$1:$N$33</definedName>
    <definedName name="_xlnm.Print_Area" localSheetId="16">'JULIO 23 AM'!$A$1:$N$33</definedName>
    <definedName name="_xlnm.Print_Area" localSheetId="15">'JULIO 23 PM'!$A$1:$N$33</definedName>
    <definedName name="_xlnm.Print_Area" localSheetId="14">'JULIO 24 AM'!$A$1:$N$33</definedName>
    <definedName name="_xlnm.Print_Area" localSheetId="13">'JULIO 24 PM'!$A$1:$N$33</definedName>
    <definedName name="_xlnm.Print_Area" localSheetId="12">'JULIO 25 AM '!$A$1:$N$33</definedName>
    <definedName name="_xlnm.Print_Area" localSheetId="11">'JULIO 25 PM'!$A$1:$N$33</definedName>
    <definedName name="_xlnm.Print_Area" localSheetId="10">'JULIO 26 AM '!$A$1:$N$33</definedName>
    <definedName name="_xlnm.Print_Area" localSheetId="9">'JULIO 26 PM'!$A$1:$N$33</definedName>
    <definedName name="_xlnm.Print_Area" localSheetId="8">'JULIO 27 AM'!$A$1:$N$33</definedName>
    <definedName name="_xlnm.Print_Area" localSheetId="7">'JULIO 27 PM'!$A$1:$N$33</definedName>
    <definedName name="_xlnm.Print_Area" localSheetId="6">'JULIO 28 AM'!$A$1:$N$33</definedName>
    <definedName name="_xlnm.Print_Area" localSheetId="5">'JULIO 28 PM'!$A$1:$N$33</definedName>
    <definedName name="_xlnm.Print_Area" localSheetId="4">'JULIO 29 AM '!$A$1:$N$34</definedName>
    <definedName name="_xlnm.Print_Area" localSheetId="3">'JULIO 29 PM'!$A$1:$N$33</definedName>
    <definedName name="_xlnm.Print_Area" localSheetId="56">'JULIO 3 AM'!$A$1:$N$33</definedName>
    <definedName name="_xlnm.Print_Area" localSheetId="55">'JULIO 3 PM'!$A$1:$N$33</definedName>
    <definedName name="_xlnm.Print_Area" localSheetId="2">'JULIO 30 AM'!$A$1:$N$37</definedName>
    <definedName name="_xlnm.Print_Area" localSheetId="1">'JULIO 31 AM'!$A$1:$N$37</definedName>
    <definedName name="_xlnm.Print_Area" localSheetId="0">'JULIO 31 PM'!$A$1:$N$38</definedName>
    <definedName name="_xlnm.Print_Area" localSheetId="54">'JULIO 4 AM '!$A$1:$N$33</definedName>
    <definedName name="_xlnm.Print_Area" localSheetId="53">'JULIO 4 PM'!$A$1:$N$33</definedName>
    <definedName name="_xlnm.Print_Area" localSheetId="52">'JULIO 5 AM'!$A$1:$N$33</definedName>
    <definedName name="_xlnm.Print_Area" localSheetId="51">'JULIO 5 PM'!$A$1:$N$33</definedName>
    <definedName name="_xlnm.Print_Area" localSheetId="50">'JULIO 6 AM'!$A$1:$N$33</definedName>
    <definedName name="_xlnm.Print_Area" localSheetId="49">'JULIO 6 PM '!$A$1:$N$33</definedName>
    <definedName name="_xlnm.Print_Area" localSheetId="48">'JULIO 7 AM '!$A$1:$N$33</definedName>
    <definedName name="_xlnm.Print_Area" localSheetId="47">'JULIO 7 PM'!$A$1:$N$33</definedName>
    <definedName name="_xlnm.Print_Area" localSheetId="46">'JULIO 8 AM '!$A$1:$N$33</definedName>
    <definedName name="_xlnm.Print_Area" localSheetId="45">'JULIO 8 PM'!$A$1:$N$33</definedName>
    <definedName name="_xlnm.Print_Area" localSheetId="44">'JULIO 9 AM'!$A$1:$N$33</definedName>
    <definedName name="_xlnm.Print_Area" localSheetId="43">'JULIO 9 PM'!$A$1:$N$33</definedName>
  </definedNames>
  <calcPr calcId="144525"/>
</workbook>
</file>

<file path=xl/calcChain.xml><?xml version="1.0" encoding="utf-8"?>
<calcChain xmlns="http://schemas.openxmlformats.org/spreadsheetml/2006/main">
  <c r="C35" i="61" l="1"/>
  <c r="C37" i="61" s="1"/>
  <c r="M30" i="61"/>
  <c r="L30" i="61"/>
  <c r="K30" i="61"/>
  <c r="J30" i="61"/>
  <c r="I30" i="61"/>
  <c r="G30" i="61"/>
  <c r="N30" i="61" s="1"/>
  <c r="N28" i="61"/>
  <c r="N27" i="61"/>
  <c r="N26" i="61"/>
  <c r="N25" i="61"/>
  <c r="N24" i="61"/>
  <c r="N23" i="61"/>
  <c r="N22" i="61"/>
  <c r="N21" i="61"/>
  <c r="N20" i="61"/>
  <c r="N19" i="61"/>
  <c r="N18" i="61"/>
  <c r="N17" i="61"/>
  <c r="N16" i="61"/>
  <c r="N15" i="61"/>
  <c r="N14" i="61"/>
  <c r="N13" i="61"/>
  <c r="N12" i="61"/>
  <c r="N11" i="61"/>
  <c r="N10" i="61"/>
  <c r="N9" i="61"/>
  <c r="N8" i="61"/>
  <c r="N7" i="61"/>
  <c r="N6" i="61"/>
  <c r="N29" i="61" s="1"/>
  <c r="C35" i="60" l="1"/>
  <c r="C37" i="60" s="1"/>
  <c r="M30" i="60"/>
  <c r="L30" i="60"/>
  <c r="K30" i="60"/>
  <c r="J30" i="60"/>
  <c r="I30" i="60"/>
  <c r="G30" i="60"/>
  <c r="N30" i="60" s="1"/>
  <c r="N28" i="60"/>
  <c r="N27" i="60"/>
  <c r="N26" i="60"/>
  <c r="N25" i="60"/>
  <c r="N24" i="60"/>
  <c r="N23" i="60"/>
  <c r="N22" i="60"/>
  <c r="N21" i="60"/>
  <c r="N20" i="60"/>
  <c r="N19" i="60"/>
  <c r="N18" i="60"/>
  <c r="N17" i="60"/>
  <c r="N16" i="60"/>
  <c r="N15" i="60"/>
  <c r="N14" i="60"/>
  <c r="N13" i="60"/>
  <c r="N12" i="60"/>
  <c r="N11" i="60"/>
  <c r="N10" i="60"/>
  <c r="N9" i="60"/>
  <c r="N8" i="60"/>
  <c r="N7" i="60"/>
  <c r="N6" i="60"/>
  <c r="N29" i="60" s="1"/>
  <c r="N27" i="59"/>
  <c r="N26" i="59"/>
  <c r="N25" i="59"/>
  <c r="N24" i="59"/>
  <c r="C35" i="59" l="1"/>
  <c r="C37" i="59" s="1"/>
  <c r="M30" i="59"/>
  <c r="L30" i="59"/>
  <c r="K30" i="59"/>
  <c r="J30" i="59"/>
  <c r="I30" i="59"/>
  <c r="G30" i="59"/>
  <c r="N30" i="59" s="1"/>
  <c r="N28" i="59"/>
  <c r="N23" i="59"/>
  <c r="N22" i="59"/>
  <c r="N21" i="59"/>
  <c r="N20" i="59"/>
  <c r="N19" i="59"/>
  <c r="N18" i="59"/>
  <c r="N17" i="59"/>
  <c r="N16" i="59"/>
  <c r="N15" i="59"/>
  <c r="N14" i="59"/>
  <c r="N13" i="59"/>
  <c r="N12" i="59"/>
  <c r="N11" i="59"/>
  <c r="N10" i="59"/>
  <c r="N9" i="59"/>
  <c r="N8" i="59"/>
  <c r="N7" i="59"/>
  <c r="N6" i="59"/>
  <c r="N29" i="59" s="1"/>
  <c r="C31" i="58" l="1"/>
  <c r="C33" i="58" s="1"/>
  <c r="M26" i="58"/>
  <c r="L26" i="58"/>
  <c r="K26" i="58"/>
  <c r="J26" i="58"/>
  <c r="I26" i="58"/>
  <c r="G26" i="58"/>
  <c r="N26" i="58" s="1"/>
  <c r="N24" i="58"/>
  <c r="N23" i="58"/>
  <c r="N22" i="58"/>
  <c r="N21" i="58"/>
  <c r="N20" i="58"/>
  <c r="N19" i="58"/>
  <c r="N18" i="58"/>
  <c r="N17" i="58"/>
  <c r="N16" i="58"/>
  <c r="N15" i="58"/>
  <c r="N14" i="58"/>
  <c r="N13" i="58"/>
  <c r="N12" i="58"/>
  <c r="N11" i="58"/>
  <c r="N10" i="58"/>
  <c r="N9" i="58"/>
  <c r="N8" i="58"/>
  <c r="N7" i="58"/>
  <c r="N6" i="58"/>
  <c r="N25" i="58" s="1"/>
  <c r="C31" i="57" l="1"/>
  <c r="C33" i="57" s="1"/>
  <c r="M26" i="57"/>
  <c r="L26" i="57"/>
  <c r="K26" i="57"/>
  <c r="J26" i="57"/>
  <c r="I26" i="57"/>
  <c r="G26" i="57"/>
  <c r="N26" i="57" s="1"/>
  <c r="N24" i="57"/>
  <c r="N23" i="57"/>
  <c r="N22" i="57"/>
  <c r="N21" i="57"/>
  <c r="N20" i="57"/>
  <c r="N19" i="57"/>
  <c r="N18" i="57"/>
  <c r="N17" i="57"/>
  <c r="N16" i="57"/>
  <c r="N15" i="57"/>
  <c r="N14" i="57"/>
  <c r="N13" i="57"/>
  <c r="N12" i="57"/>
  <c r="N11" i="57"/>
  <c r="N10" i="57"/>
  <c r="N9" i="57"/>
  <c r="N8" i="57"/>
  <c r="N7" i="57"/>
  <c r="N6" i="57"/>
  <c r="N25" i="57" s="1"/>
  <c r="C31" i="56" l="1"/>
  <c r="C33" i="56" s="1"/>
  <c r="M26" i="56"/>
  <c r="L26" i="56"/>
  <c r="K26" i="56"/>
  <c r="J26" i="56"/>
  <c r="I26" i="56"/>
  <c r="G26" i="56"/>
  <c r="N26" i="56" s="1"/>
  <c r="N24" i="56"/>
  <c r="N23" i="56"/>
  <c r="N22" i="56"/>
  <c r="N21" i="56"/>
  <c r="N20" i="56"/>
  <c r="N19" i="56"/>
  <c r="N18" i="56"/>
  <c r="N17" i="56"/>
  <c r="N16" i="56"/>
  <c r="N15" i="56"/>
  <c r="N14" i="56"/>
  <c r="N13" i="56"/>
  <c r="N12" i="56"/>
  <c r="N11" i="56"/>
  <c r="N10" i="56"/>
  <c r="N9" i="56"/>
  <c r="N8" i="56"/>
  <c r="N7" i="56"/>
  <c r="N6" i="56"/>
  <c r="N25" i="56" s="1"/>
  <c r="C31" i="55"/>
  <c r="C33" i="55" s="1"/>
  <c r="M26" i="55"/>
  <c r="L26" i="55"/>
  <c r="K26" i="55"/>
  <c r="J26" i="55"/>
  <c r="I26" i="55"/>
  <c r="G26" i="55"/>
  <c r="N26" i="55" s="1"/>
  <c r="N24" i="55"/>
  <c r="N23" i="55"/>
  <c r="N22" i="55"/>
  <c r="N21" i="55"/>
  <c r="N20" i="55"/>
  <c r="N19" i="55"/>
  <c r="N18" i="55"/>
  <c r="N17" i="55"/>
  <c r="N16" i="55"/>
  <c r="N15" i="55"/>
  <c r="N14" i="55"/>
  <c r="N13" i="55"/>
  <c r="N12" i="55"/>
  <c r="N11" i="55"/>
  <c r="N10" i="55"/>
  <c r="N9" i="55"/>
  <c r="N8" i="55"/>
  <c r="N7" i="55"/>
  <c r="N6" i="55"/>
  <c r="N25" i="55" s="1"/>
  <c r="C31" i="54" l="1"/>
  <c r="C33" i="54" s="1"/>
  <c r="M26" i="54"/>
  <c r="L26" i="54"/>
  <c r="K26" i="54"/>
  <c r="J26" i="54"/>
  <c r="I26" i="54"/>
  <c r="G26" i="54"/>
  <c r="N26" i="54" s="1"/>
  <c r="N24" i="54"/>
  <c r="N23" i="54"/>
  <c r="N22" i="54"/>
  <c r="N21" i="54"/>
  <c r="N20" i="54"/>
  <c r="N19" i="54"/>
  <c r="N18" i="54"/>
  <c r="N17" i="54"/>
  <c r="N16" i="54"/>
  <c r="N15" i="54"/>
  <c r="N14" i="54"/>
  <c r="N13" i="54"/>
  <c r="N12" i="54"/>
  <c r="N11" i="54"/>
  <c r="N10" i="54"/>
  <c r="N9" i="54"/>
  <c r="N8" i="54"/>
  <c r="N7" i="54"/>
  <c r="N6" i="54"/>
  <c r="N25" i="54" s="1"/>
  <c r="C31" i="53" l="1"/>
  <c r="C33" i="53" s="1"/>
  <c r="M26" i="53"/>
  <c r="L26" i="53"/>
  <c r="K26" i="53"/>
  <c r="J26" i="53"/>
  <c r="I26" i="53"/>
  <c r="G26" i="53"/>
  <c r="N26" i="53" s="1"/>
  <c r="N24" i="53"/>
  <c r="N23" i="53"/>
  <c r="N22" i="53"/>
  <c r="N21" i="53"/>
  <c r="N20" i="53"/>
  <c r="N19" i="53"/>
  <c r="N18" i="53"/>
  <c r="N17" i="53"/>
  <c r="N16" i="53"/>
  <c r="N15" i="53"/>
  <c r="N14" i="53"/>
  <c r="N13" i="53"/>
  <c r="N12" i="53"/>
  <c r="N11" i="53"/>
  <c r="N10" i="53"/>
  <c r="N9" i="53"/>
  <c r="N8" i="53"/>
  <c r="N7" i="53"/>
  <c r="N6" i="53"/>
  <c r="N25" i="53" s="1"/>
  <c r="N8" i="52" l="1"/>
  <c r="C31" i="52" l="1"/>
  <c r="C33" i="52" s="1"/>
  <c r="M26" i="52"/>
  <c r="L26" i="52"/>
  <c r="K26" i="52"/>
  <c r="J26" i="52"/>
  <c r="I26" i="52"/>
  <c r="G26" i="52"/>
  <c r="N26" i="52" s="1"/>
  <c r="N24" i="52"/>
  <c r="N23" i="52"/>
  <c r="N22" i="52"/>
  <c r="N21" i="52"/>
  <c r="N20" i="52"/>
  <c r="N19" i="52"/>
  <c r="N18" i="52"/>
  <c r="N17" i="52"/>
  <c r="N16" i="52"/>
  <c r="N15" i="52"/>
  <c r="N14" i="52"/>
  <c r="N13" i="52"/>
  <c r="N12" i="52"/>
  <c r="N11" i="52"/>
  <c r="N10" i="52"/>
  <c r="N9" i="52"/>
  <c r="N7" i="52"/>
  <c r="N6" i="52"/>
  <c r="N25" i="52" s="1"/>
  <c r="C31" i="51"/>
  <c r="C33" i="51" s="1"/>
  <c r="M26" i="51"/>
  <c r="L26" i="51"/>
  <c r="K26" i="51"/>
  <c r="J26" i="51"/>
  <c r="I26" i="51"/>
  <c r="G26" i="51"/>
  <c r="N26" i="51" s="1"/>
  <c r="N24" i="51"/>
  <c r="N23" i="51"/>
  <c r="N22" i="51"/>
  <c r="N21" i="51"/>
  <c r="N20" i="51"/>
  <c r="N19" i="51"/>
  <c r="N18" i="51"/>
  <c r="N17" i="51"/>
  <c r="N16" i="51"/>
  <c r="N15" i="51"/>
  <c r="N14" i="51"/>
  <c r="N13" i="51"/>
  <c r="N12" i="51"/>
  <c r="N11" i="51"/>
  <c r="N10" i="51"/>
  <c r="N9" i="51"/>
  <c r="N8" i="51"/>
  <c r="N7" i="51"/>
  <c r="N6" i="51"/>
  <c r="N25" i="51" s="1"/>
  <c r="C31" i="50"/>
  <c r="C33" i="50"/>
  <c r="M26" i="50" l="1"/>
  <c r="L26" i="50"/>
  <c r="K26" i="50"/>
  <c r="J26" i="50"/>
  <c r="I26" i="50"/>
  <c r="G26" i="50"/>
  <c r="N26" i="50" s="1"/>
  <c r="N24" i="50"/>
  <c r="N23" i="50"/>
  <c r="N22" i="50"/>
  <c r="N21" i="50"/>
  <c r="N20" i="50"/>
  <c r="N19" i="50"/>
  <c r="N18" i="50"/>
  <c r="N17" i="50"/>
  <c r="N16" i="50"/>
  <c r="N15" i="50"/>
  <c r="N14" i="50"/>
  <c r="N13" i="50"/>
  <c r="N12" i="50"/>
  <c r="N11" i="50"/>
  <c r="N10" i="50"/>
  <c r="N9" i="50"/>
  <c r="N8" i="50"/>
  <c r="N7" i="50"/>
  <c r="N6" i="50"/>
  <c r="N25" i="50" s="1"/>
  <c r="C31" i="49" l="1"/>
  <c r="C33" i="49" s="1"/>
  <c r="M26" i="49"/>
  <c r="L26" i="49"/>
  <c r="K26" i="49"/>
  <c r="J26" i="49"/>
  <c r="I26" i="49"/>
  <c r="G26" i="49"/>
  <c r="N26" i="49" s="1"/>
  <c r="N24" i="49"/>
  <c r="N23" i="49"/>
  <c r="N22" i="49"/>
  <c r="N21" i="49"/>
  <c r="N20" i="49"/>
  <c r="N19" i="49"/>
  <c r="N18" i="49"/>
  <c r="N17" i="49"/>
  <c r="N16" i="49"/>
  <c r="N15" i="49"/>
  <c r="N14" i="49"/>
  <c r="N13" i="49"/>
  <c r="N12" i="49"/>
  <c r="N11" i="49"/>
  <c r="N10" i="49"/>
  <c r="N9" i="49"/>
  <c r="N8" i="49"/>
  <c r="N7" i="49"/>
  <c r="N6" i="49"/>
  <c r="N25" i="49" s="1"/>
  <c r="C31" i="48"/>
  <c r="C33" i="48" s="1"/>
  <c r="M26" i="48"/>
  <c r="L26" i="48"/>
  <c r="K26" i="48"/>
  <c r="J26" i="48"/>
  <c r="I26" i="48"/>
  <c r="G26" i="48"/>
  <c r="N26" i="48" s="1"/>
  <c r="N24" i="48"/>
  <c r="N23" i="48"/>
  <c r="N22" i="48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25" i="48" s="1"/>
  <c r="C31" i="47" l="1"/>
  <c r="C33" i="47" s="1"/>
  <c r="M26" i="47"/>
  <c r="L26" i="47"/>
  <c r="K26" i="47"/>
  <c r="J26" i="47"/>
  <c r="I26" i="47"/>
  <c r="G26" i="47"/>
  <c r="N26" i="47" s="1"/>
  <c r="N24" i="47"/>
  <c r="N23" i="47"/>
  <c r="N22" i="47"/>
  <c r="N21" i="47"/>
  <c r="N20" i="47"/>
  <c r="N19" i="47"/>
  <c r="N18" i="47"/>
  <c r="N17" i="47"/>
  <c r="N16" i="47"/>
  <c r="N15" i="47"/>
  <c r="N14" i="47"/>
  <c r="N13" i="47"/>
  <c r="N12" i="47"/>
  <c r="N11" i="47"/>
  <c r="N10" i="47"/>
  <c r="N9" i="47"/>
  <c r="N8" i="47"/>
  <c r="N7" i="47"/>
  <c r="N6" i="47"/>
  <c r="N25" i="47" s="1"/>
  <c r="C31" i="46" l="1"/>
  <c r="C33" i="46" s="1"/>
  <c r="M26" i="46"/>
  <c r="L26" i="46"/>
  <c r="K26" i="46"/>
  <c r="J26" i="46"/>
  <c r="I26" i="46"/>
  <c r="G26" i="46"/>
  <c r="N26" i="46" s="1"/>
  <c r="N24" i="46"/>
  <c r="N23" i="46"/>
  <c r="N22" i="46"/>
  <c r="N21" i="46"/>
  <c r="N20" i="46"/>
  <c r="N19" i="46"/>
  <c r="N18" i="46"/>
  <c r="N17" i="46"/>
  <c r="N16" i="46"/>
  <c r="N15" i="46"/>
  <c r="N14" i="46"/>
  <c r="N13" i="46"/>
  <c r="N12" i="46"/>
  <c r="N11" i="46"/>
  <c r="N10" i="46"/>
  <c r="N9" i="46"/>
  <c r="N8" i="46"/>
  <c r="N7" i="46"/>
  <c r="N6" i="46"/>
  <c r="N25" i="46" s="1"/>
  <c r="C31" i="45" l="1"/>
  <c r="C33" i="45" s="1"/>
  <c r="M26" i="45"/>
  <c r="L26" i="45"/>
  <c r="K26" i="45"/>
  <c r="J26" i="45"/>
  <c r="I26" i="45"/>
  <c r="G26" i="45"/>
  <c r="N26" i="45" s="1"/>
  <c r="N24" i="45"/>
  <c r="N23" i="45"/>
  <c r="N22" i="45"/>
  <c r="N21" i="45"/>
  <c r="N20" i="45"/>
  <c r="N19" i="45"/>
  <c r="N18" i="45"/>
  <c r="N17" i="45"/>
  <c r="N16" i="45"/>
  <c r="N15" i="45"/>
  <c r="N14" i="45"/>
  <c r="N13" i="45"/>
  <c r="N12" i="45"/>
  <c r="N11" i="45"/>
  <c r="N10" i="45"/>
  <c r="N9" i="45"/>
  <c r="N8" i="45"/>
  <c r="N7" i="45"/>
  <c r="N6" i="45"/>
  <c r="N25" i="45" s="1"/>
  <c r="C31" i="44" l="1"/>
  <c r="C33" i="44" s="1"/>
  <c r="M26" i="44"/>
  <c r="L26" i="44"/>
  <c r="K26" i="44"/>
  <c r="J26" i="44"/>
  <c r="I26" i="44"/>
  <c r="G26" i="44"/>
  <c r="N26" i="44" s="1"/>
  <c r="N24" i="44"/>
  <c r="N23" i="44"/>
  <c r="N22" i="44"/>
  <c r="N21" i="44"/>
  <c r="N20" i="44"/>
  <c r="N19" i="44"/>
  <c r="N18" i="44"/>
  <c r="N17" i="44"/>
  <c r="N16" i="44"/>
  <c r="N15" i="44"/>
  <c r="N14" i="44"/>
  <c r="N13" i="44"/>
  <c r="N12" i="44"/>
  <c r="N11" i="44"/>
  <c r="N10" i="44"/>
  <c r="N9" i="44"/>
  <c r="N8" i="44"/>
  <c r="N7" i="44"/>
  <c r="N6" i="44"/>
  <c r="N25" i="44" s="1"/>
  <c r="C31" i="43" l="1"/>
  <c r="C33" i="43" s="1"/>
  <c r="M26" i="43"/>
  <c r="L26" i="43"/>
  <c r="K26" i="43"/>
  <c r="J26" i="43"/>
  <c r="I26" i="43"/>
  <c r="G26" i="43"/>
  <c r="N26" i="43" s="1"/>
  <c r="N24" i="43"/>
  <c r="N23" i="43"/>
  <c r="N22" i="43"/>
  <c r="N21" i="43"/>
  <c r="N20" i="43"/>
  <c r="N19" i="43"/>
  <c r="N18" i="43"/>
  <c r="N17" i="43"/>
  <c r="N16" i="43"/>
  <c r="N15" i="43"/>
  <c r="N14" i="43"/>
  <c r="N13" i="43"/>
  <c r="N12" i="43"/>
  <c r="N11" i="43"/>
  <c r="N10" i="43"/>
  <c r="N9" i="43"/>
  <c r="N8" i="43"/>
  <c r="N7" i="43"/>
  <c r="N6" i="43"/>
  <c r="N25" i="43" s="1"/>
  <c r="C31" i="42"/>
  <c r="C33" i="42" s="1"/>
  <c r="M26" i="42"/>
  <c r="L26" i="42"/>
  <c r="K26" i="42"/>
  <c r="J26" i="42"/>
  <c r="I26" i="42"/>
  <c r="G26" i="42"/>
  <c r="N26" i="42" s="1"/>
  <c r="N24" i="42"/>
  <c r="N23" i="42"/>
  <c r="N22" i="42"/>
  <c r="N21" i="42"/>
  <c r="N20" i="42"/>
  <c r="N19" i="42"/>
  <c r="N18" i="42"/>
  <c r="N17" i="42"/>
  <c r="N16" i="42"/>
  <c r="N15" i="42"/>
  <c r="N14" i="42"/>
  <c r="N13" i="42"/>
  <c r="N12" i="42"/>
  <c r="N11" i="42"/>
  <c r="N10" i="42"/>
  <c r="N9" i="42"/>
  <c r="N8" i="42"/>
  <c r="N7" i="42"/>
  <c r="N6" i="42"/>
  <c r="N25" i="42" s="1"/>
  <c r="C31" i="41"/>
  <c r="C33" i="41" s="1"/>
  <c r="M26" i="41"/>
  <c r="L26" i="41"/>
  <c r="K26" i="41"/>
  <c r="J26" i="41"/>
  <c r="I26" i="41"/>
  <c r="G26" i="41"/>
  <c r="N26" i="41" s="1"/>
  <c r="N24" i="41"/>
  <c r="N23" i="41"/>
  <c r="N22" i="41"/>
  <c r="N21" i="41"/>
  <c r="N20" i="41"/>
  <c r="N19" i="41"/>
  <c r="N18" i="41"/>
  <c r="N17" i="41"/>
  <c r="N16" i="41"/>
  <c r="N15" i="41"/>
  <c r="N14" i="41"/>
  <c r="N13" i="41"/>
  <c r="N12" i="41"/>
  <c r="N11" i="41"/>
  <c r="N10" i="41"/>
  <c r="N9" i="41"/>
  <c r="N8" i="41"/>
  <c r="N7" i="41"/>
  <c r="N6" i="41"/>
  <c r="N25" i="41" s="1"/>
  <c r="C31" i="40" l="1"/>
  <c r="C33" i="40" s="1"/>
  <c r="M26" i="40"/>
  <c r="L26" i="40"/>
  <c r="K26" i="40"/>
  <c r="J26" i="40"/>
  <c r="I26" i="40"/>
  <c r="G26" i="40"/>
  <c r="N26" i="40" s="1"/>
  <c r="N24" i="40"/>
  <c r="N23" i="40"/>
  <c r="N22" i="40"/>
  <c r="N21" i="40"/>
  <c r="N20" i="40"/>
  <c r="N19" i="40"/>
  <c r="N18" i="40"/>
  <c r="N17" i="40"/>
  <c r="N16" i="40"/>
  <c r="N15" i="40"/>
  <c r="N14" i="40"/>
  <c r="N13" i="40"/>
  <c r="N12" i="40"/>
  <c r="N11" i="40"/>
  <c r="N10" i="40"/>
  <c r="N9" i="40"/>
  <c r="N8" i="40"/>
  <c r="N7" i="40"/>
  <c r="N6" i="40"/>
  <c r="N25" i="40" s="1"/>
  <c r="C31" i="39"/>
  <c r="C33" i="39" s="1"/>
  <c r="M26" i="39"/>
  <c r="L26" i="39"/>
  <c r="K26" i="39"/>
  <c r="J26" i="39"/>
  <c r="I26" i="39"/>
  <c r="G26" i="39"/>
  <c r="N26" i="39" s="1"/>
  <c r="N24" i="39"/>
  <c r="N23" i="39"/>
  <c r="N22" i="39"/>
  <c r="N21" i="39"/>
  <c r="N20" i="39"/>
  <c r="N19" i="39"/>
  <c r="N18" i="39"/>
  <c r="N17" i="39"/>
  <c r="N16" i="39"/>
  <c r="N15" i="39"/>
  <c r="N14" i="39"/>
  <c r="N13" i="39"/>
  <c r="N12" i="39"/>
  <c r="N11" i="39"/>
  <c r="N10" i="39"/>
  <c r="N9" i="39"/>
  <c r="N8" i="39"/>
  <c r="N7" i="39"/>
  <c r="N6" i="39"/>
  <c r="N25" i="39" s="1"/>
  <c r="C31" i="38" l="1"/>
  <c r="C33" i="38" s="1"/>
  <c r="M26" i="38"/>
  <c r="L26" i="38"/>
  <c r="K26" i="38"/>
  <c r="J26" i="38"/>
  <c r="I26" i="38"/>
  <c r="G26" i="38"/>
  <c r="N26" i="38" s="1"/>
  <c r="N24" i="38"/>
  <c r="N23" i="38"/>
  <c r="N22" i="38"/>
  <c r="N21" i="38"/>
  <c r="N20" i="38"/>
  <c r="N19" i="38"/>
  <c r="N18" i="38"/>
  <c r="N17" i="38"/>
  <c r="N16" i="38"/>
  <c r="N15" i="38"/>
  <c r="N14" i="38"/>
  <c r="N13" i="38"/>
  <c r="N12" i="38"/>
  <c r="N11" i="38"/>
  <c r="N10" i="38"/>
  <c r="N9" i="38"/>
  <c r="N8" i="38"/>
  <c r="N7" i="38"/>
  <c r="N6" i="38"/>
  <c r="N25" i="38" s="1"/>
  <c r="C31" i="37" l="1"/>
  <c r="C33" i="37" s="1"/>
  <c r="M26" i="37"/>
  <c r="L26" i="37"/>
  <c r="K26" i="37"/>
  <c r="J26" i="37"/>
  <c r="I26" i="37"/>
  <c r="G26" i="37"/>
  <c r="N26" i="37" s="1"/>
  <c r="N24" i="37"/>
  <c r="N23" i="37"/>
  <c r="N22" i="37"/>
  <c r="N21" i="37"/>
  <c r="N20" i="37"/>
  <c r="N19" i="37"/>
  <c r="N18" i="37"/>
  <c r="N17" i="37"/>
  <c r="N16" i="37"/>
  <c r="N15" i="37"/>
  <c r="N14" i="37"/>
  <c r="N13" i="37"/>
  <c r="N12" i="37"/>
  <c r="N11" i="37"/>
  <c r="N10" i="37"/>
  <c r="N9" i="37"/>
  <c r="N8" i="37"/>
  <c r="N7" i="37"/>
  <c r="N6" i="37"/>
  <c r="C31" i="36"/>
  <c r="C33" i="36" s="1"/>
  <c r="M26" i="36"/>
  <c r="L26" i="36"/>
  <c r="K26" i="36"/>
  <c r="J26" i="36"/>
  <c r="I26" i="36"/>
  <c r="G26" i="36"/>
  <c r="N24" i="36"/>
  <c r="N23" i="36"/>
  <c r="N22" i="36"/>
  <c r="N21" i="36"/>
  <c r="N20" i="36"/>
  <c r="N19" i="36"/>
  <c r="N18" i="36"/>
  <c r="N17" i="36"/>
  <c r="N16" i="36"/>
  <c r="N15" i="36"/>
  <c r="N14" i="36"/>
  <c r="N13" i="36"/>
  <c r="N12" i="36"/>
  <c r="N11" i="36"/>
  <c r="N10" i="36"/>
  <c r="N9" i="36"/>
  <c r="N8" i="36"/>
  <c r="N7" i="36"/>
  <c r="N6" i="36"/>
  <c r="N25" i="37" l="1"/>
  <c r="N26" i="36"/>
  <c r="N25" i="36"/>
  <c r="C31" i="35"/>
  <c r="C33" i="35" s="1"/>
  <c r="M26" i="35"/>
  <c r="L26" i="35"/>
  <c r="K26" i="35"/>
  <c r="J26" i="35"/>
  <c r="I26" i="35"/>
  <c r="G26" i="35"/>
  <c r="N24" i="35"/>
  <c r="N23" i="35"/>
  <c r="N22" i="35"/>
  <c r="N21" i="35"/>
  <c r="N20" i="35"/>
  <c r="N19" i="35"/>
  <c r="N18" i="35"/>
  <c r="N17" i="35"/>
  <c r="N16" i="35"/>
  <c r="N15" i="35"/>
  <c r="N14" i="35"/>
  <c r="N13" i="35"/>
  <c r="N12" i="35"/>
  <c r="N11" i="35"/>
  <c r="N10" i="35"/>
  <c r="N9" i="35"/>
  <c r="N8" i="35"/>
  <c r="N7" i="35"/>
  <c r="N6" i="35"/>
  <c r="N25" i="35" s="1"/>
  <c r="C31" i="34"/>
  <c r="C31" i="32"/>
  <c r="C33" i="34"/>
  <c r="M26" i="34"/>
  <c r="L26" i="34"/>
  <c r="K26" i="34"/>
  <c r="J26" i="34"/>
  <c r="I26" i="34"/>
  <c r="G26" i="34"/>
  <c r="N24" i="34"/>
  <c r="N23" i="34"/>
  <c r="N22" i="34"/>
  <c r="N21" i="34"/>
  <c r="N20" i="34"/>
  <c r="N19" i="34"/>
  <c r="N18" i="34"/>
  <c r="N17" i="34"/>
  <c r="N16" i="34"/>
  <c r="N15" i="34"/>
  <c r="N14" i="34"/>
  <c r="N13" i="34"/>
  <c r="N12" i="34"/>
  <c r="N11" i="34"/>
  <c r="N10" i="34"/>
  <c r="N9" i="34"/>
  <c r="N8" i="34"/>
  <c r="N7" i="34"/>
  <c r="N6" i="34"/>
  <c r="N25" i="34" s="1"/>
  <c r="C33" i="33"/>
  <c r="M26" i="33"/>
  <c r="L26" i="33"/>
  <c r="K26" i="33"/>
  <c r="J26" i="33"/>
  <c r="I26" i="33"/>
  <c r="G26" i="33"/>
  <c r="N24" i="33"/>
  <c r="N23" i="33"/>
  <c r="N22" i="33"/>
  <c r="N21" i="33"/>
  <c r="N20" i="33"/>
  <c r="N19" i="33"/>
  <c r="N18" i="33"/>
  <c r="N17" i="33"/>
  <c r="N16" i="33"/>
  <c r="N15" i="33"/>
  <c r="N14" i="33"/>
  <c r="N13" i="33"/>
  <c r="N12" i="33"/>
  <c r="N11" i="33"/>
  <c r="N10" i="33"/>
  <c r="N9" i="33"/>
  <c r="N8" i="33"/>
  <c r="N7" i="33"/>
  <c r="N6" i="33"/>
  <c r="N25" i="33" s="1"/>
  <c r="N26" i="33" l="1"/>
  <c r="N26" i="34"/>
  <c r="N26" i="35"/>
  <c r="C33" i="32"/>
  <c r="M26" i="32"/>
  <c r="L26" i="32"/>
  <c r="K26" i="32"/>
  <c r="J26" i="32"/>
  <c r="I26" i="32"/>
  <c r="G26" i="32"/>
  <c r="N26" i="32" s="1"/>
  <c r="N24" i="32"/>
  <c r="N23" i="32"/>
  <c r="N22" i="32"/>
  <c r="N21" i="32"/>
  <c r="N20" i="32"/>
  <c r="N19" i="32"/>
  <c r="N18" i="32"/>
  <c r="N17" i="32"/>
  <c r="N16" i="32"/>
  <c r="N15" i="32"/>
  <c r="N14" i="32"/>
  <c r="N13" i="32"/>
  <c r="N12" i="32"/>
  <c r="N11" i="32"/>
  <c r="N10" i="32"/>
  <c r="N9" i="32"/>
  <c r="N8" i="32"/>
  <c r="N7" i="32"/>
  <c r="N6" i="32"/>
  <c r="N25" i="32" l="1"/>
  <c r="C31" i="31"/>
  <c r="C33" i="31" s="1"/>
  <c r="M26" i="31"/>
  <c r="L26" i="31"/>
  <c r="K26" i="31"/>
  <c r="J26" i="31"/>
  <c r="I26" i="31"/>
  <c r="G26" i="31"/>
  <c r="N26" i="31" s="1"/>
  <c r="N24" i="31"/>
  <c r="N23" i="31"/>
  <c r="N22" i="31"/>
  <c r="N21" i="31"/>
  <c r="N20" i="31"/>
  <c r="N19" i="31"/>
  <c r="N18" i="31"/>
  <c r="N17" i="31"/>
  <c r="N16" i="31"/>
  <c r="N15" i="31"/>
  <c r="N14" i="31"/>
  <c r="N13" i="31"/>
  <c r="N12" i="31"/>
  <c r="N11" i="31"/>
  <c r="N10" i="31"/>
  <c r="N9" i="31"/>
  <c r="N8" i="31"/>
  <c r="N7" i="31"/>
  <c r="N6" i="31"/>
  <c r="N25" i="31" l="1"/>
  <c r="C31" i="30"/>
  <c r="C33" i="30" s="1"/>
  <c r="M26" i="30"/>
  <c r="L26" i="30"/>
  <c r="K26" i="30"/>
  <c r="J26" i="30"/>
  <c r="I26" i="30"/>
  <c r="G26" i="30"/>
  <c r="N26" i="30" s="1"/>
  <c r="N24" i="30"/>
  <c r="N23" i="30"/>
  <c r="N22" i="30"/>
  <c r="N21" i="30"/>
  <c r="N20" i="30"/>
  <c r="N19" i="30"/>
  <c r="N18" i="30"/>
  <c r="N17" i="30"/>
  <c r="N16" i="30"/>
  <c r="N15" i="30"/>
  <c r="N14" i="30"/>
  <c r="N13" i="30"/>
  <c r="N12" i="30"/>
  <c r="N11" i="30"/>
  <c r="N10" i="30"/>
  <c r="N9" i="30"/>
  <c r="N8" i="30"/>
  <c r="N7" i="30"/>
  <c r="N6" i="30"/>
  <c r="C31" i="29"/>
  <c r="C33" i="29" s="1"/>
  <c r="M26" i="29"/>
  <c r="L26" i="29"/>
  <c r="K26" i="29"/>
  <c r="J26" i="29"/>
  <c r="I26" i="29"/>
  <c r="G26" i="29"/>
  <c r="N26" i="29" s="1"/>
  <c r="N24" i="29"/>
  <c r="N23" i="29"/>
  <c r="N22" i="29"/>
  <c r="N21" i="29"/>
  <c r="N20" i="29"/>
  <c r="N19" i="29"/>
  <c r="N18" i="29"/>
  <c r="N17" i="29"/>
  <c r="N16" i="29"/>
  <c r="N15" i="29"/>
  <c r="N14" i="29"/>
  <c r="N13" i="29"/>
  <c r="N12" i="29"/>
  <c r="N11" i="29"/>
  <c r="N10" i="29"/>
  <c r="N9" i="29"/>
  <c r="N8" i="29"/>
  <c r="N7" i="29"/>
  <c r="N6" i="29"/>
  <c r="C31" i="28"/>
  <c r="C33" i="28" s="1"/>
  <c r="M26" i="28"/>
  <c r="L26" i="28"/>
  <c r="K26" i="28"/>
  <c r="J26" i="28"/>
  <c r="I26" i="28"/>
  <c r="G26" i="28"/>
  <c r="N26" i="28" s="1"/>
  <c r="N24" i="28"/>
  <c r="N23" i="28"/>
  <c r="N22" i="28"/>
  <c r="N21" i="28"/>
  <c r="N20" i="28"/>
  <c r="N19" i="28"/>
  <c r="N18" i="28"/>
  <c r="N17" i="28"/>
  <c r="N16" i="28"/>
  <c r="N15" i="28"/>
  <c r="N14" i="28"/>
  <c r="N13" i="28"/>
  <c r="N12" i="28"/>
  <c r="N11" i="28"/>
  <c r="N10" i="28"/>
  <c r="N9" i="28"/>
  <c r="N8" i="28"/>
  <c r="N7" i="28"/>
  <c r="N6" i="28"/>
  <c r="N25" i="28" l="1"/>
  <c r="N25" i="29"/>
  <c r="N25" i="30"/>
  <c r="C31" i="27"/>
  <c r="C33" i="27" s="1"/>
  <c r="M26" i="27"/>
  <c r="L26" i="27"/>
  <c r="K26" i="27"/>
  <c r="J26" i="27"/>
  <c r="I26" i="27"/>
  <c r="G26" i="27"/>
  <c r="N26" i="27" s="1"/>
  <c r="N24" i="27"/>
  <c r="N23" i="27"/>
  <c r="N22" i="27"/>
  <c r="N21" i="27"/>
  <c r="N20" i="27"/>
  <c r="N19" i="27"/>
  <c r="N18" i="27"/>
  <c r="N17" i="27"/>
  <c r="N16" i="27"/>
  <c r="N15" i="27"/>
  <c r="N14" i="27"/>
  <c r="N13" i="27"/>
  <c r="N12" i="27"/>
  <c r="N11" i="27"/>
  <c r="N10" i="27"/>
  <c r="N9" i="27"/>
  <c r="N8" i="27"/>
  <c r="N7" i="27"/>
  <c r="N6" i="27"/>
  <c r="N25" i="27" l="1"/>
  <c r="C31" i="26"/>
  <c r="C33" i="26" s="1"/>
  <c r="M26" i="26"/>
  <c r="L26" i="26"/>
  <c r="K26" i="26"/>
  <c r="J26" i="26"/>
  <c r="I26" i="26"/>
  <c r="G26" i="26"/>
  <c r="N26" i="26" s="1"/>
  <c r="N24" i="26"/>
  <c r="N23" i="26"/>
  <c r="N22" i="26"/>
  <c r="N21" i="26"/>
  <c r="N20" i="26"/>
  <c r="N19" i="26"/>
  <c r="N18" i="26"/>
  <c r="N17" i="26"/>
  <c r="N16" i="26"/>
  <c r="N15" i="26"/>
  <c r="N14" i="26"/>
  <c r="N13" i="26"/>
  <c r="N12" i="26"/>
  <c r="N11" i="26"/>
  <c r="N10" i="26"/>
  <c r="N9" i="26"/>
  <c r="N8" i="26"/>
  <c r="N7" i="26"/>
  <c r="N6" i="26"/>
  <c r="C31" i="25"/>
  <c r="C33" i="25" s="1"/>
  <c r="M26" i="25"/>
  <c r="L26" i="25"/>
  <c r="K26" i="25"/>
  <c r="J26" i="25"/>
  <c r="I26" i="25"/>
  <c r="G26" i="25"/>
  <c r="N26" i="25" s="1"/>
  <c r="N24" i="25"/>
  <c r="N23" i="25"/>
  <c r="N22" i="25"/>
  <c r="N21" i="25"/>
  <c r="N20" i="25"/>
  <c r="N19" i="25"/>
  <c r="N18" i="25"/>
  <c r="N17" i="25"/>
  <c r="N16" i="25"/>
  <c r="N15" i="25"/>
  <c r="N14" i="25"/>
  <c r="N13" i="25"/>
  <c r="N12" i="25"/>
  <c r="N11" i="25"/>
  <c r="N10" i="25"/>
  <c r="N9" i="25"/>
  <c r="N8" i="25"/>
  <c r="N7" i="25"/>
  <c r="N6" i="25"/>
  <c r="N25" i="25" l="1"/>
  <c r="N25" i="26"/>
  <c r="C31" i="24"/>
  <c r="C33" i="24" s="1"/>
  <c r="M26" i="24"/>
  <c r="L26" i="24"/>
  <c r="K26" i="24"/>
  <c r="J26" i="24"/>
  <c r="I26" i="24"/>
  <c r="G26" i="24"/>
  <c r="N24" i="24"/>
  <c r="N23" i="24"/>
  <c r="N22" i="24"/>
  <c r="N21" i="24"/>
  <c r="N20" i="24"/>
  <c r="N19" i="24"/>
  <c r="N18" i="24"/>
  <c r="N17" i="24"/>
  <c r="N16" i="24"/>
  <c r="N15" i="24"/>
  <c r="N14" i="24"/>
  <c r="N13" i="24"/>
  <c r="N12" i="24"/>
  <c r="N11" i="24"/>
  <c r="N10" i="24"/>
  <c r="N9" i="24"/>
  <c r="N8" i="24"/>
  <c r="N7" i="24"/>
  <c r="N6" i="24"/>
  <c r="N25" i="24" s="1"/>
  <c r="C31" i="23"/>
  <c r="C33" i="23" s="1"/>
  <c r="M26" i="23"/>
  <c r="L26" i="23"/>
  <c r="K26" i="23"/>
  <c r="J26" i="23"/>
  <c r="I26" i="23"/>
  <c r="G26" i="23"/>
  <c r="N24" i="23"/>
  <c r="N23" i="23"/>
  <c r="N22" i="23"/>
  <c r="N21" i="23"/>
  <c r="N20" i="23"/>
  <c r="N19" i="23"/>
  <c r="N18" i="23"/>
  <c r="N17" i="23"/>
  <c r="N16" i="23"/>
  <c r="N15" i="23"/>
  <c r="N14" i="23"/>
  <c r="N13" i="23"/>
  <c r="N12" i="23"/>
  <c r="N11" i="23"/>
  <c r="N10" i="23"/>
  <c r="N9" i="23"/>
  <c r="N8" i="23"/>
  <c r="N7" i="23"/>
  <c r="N6" i="23"/>
  <c r="N25" i="23" s="1"/>
  <c r="N26" i="23" l="1"/>
  <c r="N26" i="24"/>
  <c r="C31" i="22"/>
  <c r="C33" i="22" s="1"/>
  <c r="M26" i="22"/>
  <c r="L26" i="22"/>
  <c r="K26" i="22"/>
  <c r="J26" i="22"/>
  <c r="I26" i="22"/>
  <c r="G26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N9" i="22"/>
  <c r="N8" i="22"/>
  <c r="N7" i="22"/>
  <c r="N6" i="22"/>
  <c r="N25" i="22" s="1"/>
  <c r="N26" i="22" l="1"/>
  <c r="C31" i="21"/>
  <c r="C33" i="21" s="1"/>
  <c r="M26" i="21"/>
  <c r="L26" i="21"/>
  <c r="K26" i="21"/>
  <c r="J26" i="21"/>
  <c r="I26" i="21"/>
  <c r="G26" i="21"/>
  <c r="N24" i="21"/>
  <c r="N23" i="21"/>
  <c r="N22" i="21"/>
  <c r="N21" i="21"/>
  <c r="N20" i="21"/>
  <c r="N19" i="21"/>
  <c r="N18" i="21"/>
  <c r="N17" i="21"/>
  <c r="N16" i="21"/>
  <c r="N15" i="21"/>
  <c r="N14" i="21"/>
  <c r="N13" i="21"/>
  <c r="N12" i="21"/>
  <c r="N11" i="21"/>
  <c r="N10" i="21"/>
  <c r="N9" i="21"/>
  <c r="N8" i="21"/>
  <c r="N7" i="21"/>
  <c r="N6" i="21"/>
  <c r="C31" i="20"/>
  <c r="C33" i="20" s="1"/>
  <c r="M26" i="20"/>
  <c r="L26" i="20"/>
  <c r="K26" i="20"/>
  <c r="J26" i="20"/>
  <c r="I26" i="20"/>
  <c r="G26" i="20"/>
  <c r="N24" i="20"/>
  <c r="N23" i="20"/>
  <c r="N22" i="20"/>
  <c r="N21" i="20"/>
  <c r="N20" i="20"/>
  <c r="N19" i="20"/>
  <c r="N18" i="20"/>
  <c r="N17" i="20"/>
  <c r="N16" i="20"/>
  <c r="N15" i="20"/>
  <c r="N14" i="20"/>
  <c r="N13" i="20"/>
  <c r="N12" i="20"/>
  <c r="N11" i="20"/>
  <c r="N10" i="20"/>
  <c r="N9" i="20"/>
  <c r="N8" i="20"/>
  <c r="N7" i="20"/>
  <c r="N6" i="20"/>
  <c r="N25" i="21" l="1"/>
  <c r="N26" i="21"/>
  <c r="N26" i="20"/>
  <c r="N25" i="20"/>
  <c r="N10" i="19"/>
  <c r="C31" i="19" l="1"/>
  <c r="C33" i="19" s="1"/>
  <c r="M26" i="19"/>
  <c r="L26" i="19"/>
  <c r="K26" i="19"/>
  <c r="J26" i="19"/>
  <c r="I26" i="19"/>
  <c r="G26" i="19"/>
  <c r="N24" i="19"/>
  <c r="N23" i="19"/>
  <c r="N22" i="19"/>
  <c r="N21" i="19"/>
  <c r="N20" i="19"/>
  <c r="N19" i="19"/>
  <c r="N18" i="19"/>
  <c r="N17" i="19"/>
  <c r="N16" i="19"/>
  <c r="N15" i="19"/>
  <c r="N14" i="19"/>
  <c r="N13" i="19"/>
  <c r="N12" i="19"/>
  <c r="N11" i="19"/>
  <c r="N9" i="19"/>
  <c r="N8" i="19"/>
  <c r="N7" i="19"/>
  <c r="N6" i="19"/>
  <c r="C31" i="18"/>
  <c r="C33" i="18" s="1"/>
  <c r="C31" i="17"/>
  <c r="M26" i="18"/>
  <c r="L26" i="18"/>
  <c r="K26" i="18"/>
  <c r="J26" i="18"/>
  <c r="I26" i="18"/>
  <c r="G26" i="18"/>
  <c r="N24" i="18"/>
  <c r="N23" i="18"/>
  <c r="N22" i="18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N8" i="18"/>
  <c r="N7" i="18"/>
  <c r="N6" i="18"/>
  <c r="N25" i="18" s="1"/>
  <c r="C33" i="17"/>
  <c r="M26" i="17"/>
  <c r="L26" i="17"/>
  <c r="K26" i="17"/>
  <c r="J26" i="17"/>
  <c r="I26" i="17"/>
  <c r="G26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9" i="17"/>
  <c r="N8" i="17"/>
  <c r="N7" i="17"/>
  <c r="N6" i="17"/>
  <c r="N25" i="17" s="1"/>
  <c r="C31" i="16"/>
  <c r="C33" i="16" s="1"/>
  <c r="M26" i="16"/>
  <c r="L26" i="16"/>
  <c r="K26" i="16"/>
  <c r="J26" i="16"/>
  <c r="I26" i="16"/>
  <c r="G26" i="16"/>
  <c r="N24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10" i="16"/>
  <c r="N9" i="16"/>
  <c r="N8" i="16"/>
  <c r="N7" i="16"/>
  <c r="N6" i="16"/>
  <c r="N25" i="16" s="1"/>
  <c r="C31" i="15"/>
  <c r="C33" i="15" s="1"/>
  <c r="M26" i="15"/>
  <c r="L26" i="15"/>
  <c r="K26" i="15"/>
  <c r="J26" i="15"/>
  <c r="I26" i="15"/>
  <c r="G26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C31" i="14"/>
  <c r="C33" i="14" s="1"/>
  <c r="M26" i="14"/>
  <c r="L26" i="14"/>
  <c r="K26" i="14"/>
  <c r="J26" i="14"/>
  <c r="I26" i="14"/>
  <c r="G26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26" i="14" l="1"/>
  <c r="N26" i="15"/>
  <c r="N26" i="16"/>
  <c r="N26" i="17"/>
  <c r="N26" i="18"/>
  <c r="N25" i="19"/>
  <c r="N26" i="19"/>
  <c r="N25" i="15"/>
  <c r="N25" i="14"/>
  <c r="C31" i="13"/>
  <c r="C33" i="13" l="1"/>
  <c r="M26" i="13"/>
  <c r="L26" i="13"/>
  <c r="K26" i="13"/>
  <c r="J26" i="13"/>
  <c r="I26" i="13"/>
  <c r="G26" i="13"/>
  <c r="N26" i="13" s="1"/>
  <c r="N24" i="13"/>
  <c r="N23" i="13"/>
  <c r="N22" i="13"/>
  <c r="N21" i="13"/>
  <c r="N20" i="13"/>
  <c r="N19" i="13"/>
  <c r="N18" i="13"/>
  <c r="N17" i="13"/>
  <c r="N16" i="13"/>
  <c r="N15" i="13"/>
  <c r="N14" i="13"/>
  <c r="N13" i="13"/>
  <c r="N12" i="13"/>
  <c r="N11" i="13"/>
  <c r="N10" i="13"/>
  <c r="N9" i="13"/>
  <c r="N8" i="13"/>
  <c r="N7" i="13"/>
  <c r="N6" i="13"/>
  <c r="N25" i="13" l="1"/>
  <c r="C33" i="12"/>
  <c r="M26" i="12"/>
  <c r="L26" i="12"/>
  <c r="K26" i="12"/>
  <c r="J26" i="12"/>
  <c r="I26" i="12"/>
  <c r="G26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N7" i="12"/>
  <c r="N6" i="12"/>
  <c r="N25" i="12" l="1"/>
  <c r="N26" i="12"/>
  <c r="C33" i="11"/>
  <c r="M26" i="11"/>
  <c r="L26" i="11"/>
  <c r="K26" i="11"/>
  <c r="J26" i="11"/>
  <c r="I26" i="11"/>
  <c r="G26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6" i="11"/>
  <c r="N25" i="11" s="1"/>
  <c r="C33" i="10"/>
  <c r="M26" i="10"/>
  <c r="L26" i="10"/>
  <c r="K26" i="10"/>
  <c r="J26" i="10"/>
  <c r="I26" i="10"/>
  <c r="G26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25" i="10" s="1"/>
  <c r="N26" i="10" l="1"/>
  <c r="N26" i="11"/>
  <c r="C33" i="9"/>
  <c r="M26" i="9"/>
  <c r="L26" i="9"/>
  <c r="K26" i="9"/>
  <c r="J26" i="9"/>
  <c r="I26" i="9"/>
  <c r="G26" i="9"/>
  <c r="N26" i="9" s="1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C33" i="8"/>
  <c r="M26" i="8"/>
  <c r="L26" i="8"/>
  <c r="K26" i="8"/>
  <c r="J26" i="8"/>
  <c r="I26" i="8"/>
  <c r="G26" i="8"/>
  <c r="N26" i="8" s="1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25" i="8" l="1"/>
  <c r="N25" i="9"/>
  <c r="C33" i="7"/>
  <c r="M26" i="7"/>
  <c r="L26" i="7"/>
  <c r="K26" i="7"/>
  <c r="J26" i="7"/>
  <c r="I26" i="7"/>
  <c r="G26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C31" i="6"/>
  <c r="C33" i="6" s="1"/>
  <c r="M26" i="6"/>
  <c r="L26" i="6"/>
  <c r="K26" i="6"/>
  <c r="J26" i="6"/>
  <c r="I26" i="6"/>
  <c r="G26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26" i="6" l="1"/>
  <c r="N25" i="7"/>
  <c r="N26" i="7"/>
  <c r="N25" i="6"/>
  <c r="C31" i="5"/>
  <c r="C33" i="5" s="1"/>
  <c r="M26" i="5"/>
  <c r="L26" i="5"/>
  <c r="K26" i="5"/>
  <c r="J26" i="5"/>
  <c r="I26" i="5"/>
  <c r="G26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C31" i="4"/>
  <c r="C33" i="4" s="1"/>
  <c r="M26" i="4"/>
  <c r="L26" i="4"/>
  <c r="K26" i="4"/>
  <c r="J26" i="4"/>
  <c r="I26" i="4"/>
  <c r="G26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C31" i="3"/>
  <c r="C33" i="3" s="1"/>
  <c r="M26" i="3"/>
  <c r="L26" i="3"/>
  <c r="K26" i="3"/>
  <c r="J26" i="3"/>
  <c r="I26" i="3"/>
  <c r="G26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26" i="3" l="1"/>
  <c r="N26" i="4"/>
  <c r="N26" i="5"/>
  <c r="N25" i="3"/>
  <c r="N25" i="4"/>
  <c r="N25" i="5"/>
  <c r="C31" i="2"/>
  <c r="C33" i="2" s="1"/>
  <c r="M26" i="2"/>
  <c r="L26" i="2"/>
  <c r="K26" i="2"/>
  <c r="J26" i="2"/>
  <c r="I26" i="2"/>
  <c r="G26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25" i="2" l="1"/>
  <c r="N26" i="2"/>
  <c r="C31" i="1"/>
  <c r="C33" i="1" s="1"/>
  <c r="M26" i="1"/>
  <c r="L26" i="1"/>
  <c r="K26" i="1"/>
  <c r="J26" i="1"/>
  <c r="I26" i="1"/>
  <c r="G26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25" i="1" l="1"/>
  <c r="N26" i="1"/>
</calcChain>
</file>

<file path=xl/sharedStrings.xml><?xml version="1.0" encoding="utf-8"?>
<sst xmlns="http://schemas.openxmlformats.org/spreadsheetml/2006/main" count="2755" uniqueCount="558">
  <si>
    <t xml:space="preserve"> </t>
  </si>
  <si>
    <t xml:space="preserve">        HOTEL SAN BOSCO DE LA FORTUNA S.A</t>
  </si>
  <si>
    <t>CIERRE DIARIO CAJA</t>
  </si>
  <si>
    <t xml:space="preserve">                        ENCARGADO DE RECEPCION:</t>
  </si>
  <si>
    <t>FECHA :</t>
  </si>
  <si>
    <t>SOLO TOURS- BEBIDAS</t>
  </si>
  <si>
    <t>HAB.</t>
  </si>
  <si>
    <t>PAX</t>
  </si>
  <si>
    <t>AGENCIA</t>
  </si>
  <si>
    <t xml:space="preserve">INGRESO </t>
  </si>
  <si>
    <t>SALIDA</t>
  </si>
  <si>
    <t>FACTURA</t>
  </si>
  <si>
    <t>HOSPEDAJE</t>
  </si>
  <si>
    <t>VOUCHER#</t>
  </si>
  <si>
    <t>MONTO</t>
  </si>
  <si>
    <t>EFECTIVO</t>
  </si>
  <si>
    <t>TARJETA</t>
  </si>
  <si>
    <t>CREDITO</t>
  </si>
  <si>
    <t>DEPOSITO</t>
  </si>
  <si>
    <t>TOTAL</t>
  </si>
  <si>
    <t>WKE</t>
  </si>
  <si>
    <t>WKN</t>
  </si>
  <si>
    <t>TOTAL RECAUDADO</t>
  </si>
  <si>
    <t>OBSERVACIONES</t>
  </si>
  <si>
    <t>DESGLOSE DE EFECTIVO</t>
  </si>
  <si>
    <t>TIPO DE CAMBIO:</t>
  </si>
  <si>
    <t>CHEQUES</t>
  </si>
  <si>
    <t>DOLARES</t>
  </si>
  <si>
    <t>COLONES</t>
  </si>
  <si>
    <t>JOSE</t>
  </si>
  <si>
    <t>AM</t>
  </si>
  <si>
    <t>STEVENS</t>
  </si>
  <si>
    <t>ELIAS</t>
  </si>
  <si>
    <t>PAX ADICIONAL</t>
  </si>
  <si>
    <t>DANIELA</t>
  </si>
  <si>
    <t>PM</t>
  </si>
  <si>
    <t>CARLOS HERNANDEZ</t>
  </si>
  <si>
    <t>TF</t>
  </si>
  <si>
    <t>MARCO ARAYA</t>
  </si>
  <si>
    <t>ICE</t>
  </si>
  <si>
    <t>ROGER VARGAS</t>
  </si>
  <si>
    <t>CARLOS ARIAS</t>
  </si>
  <si>
    <t>LUIS SOTO</t>
  </si>
  <si>
    <t>MELVIN AGÜERO</t>
  </si>
  <si>
    <t>25-26</t>
  </si>
  <si>
    <t>ALVARO PACHECO</t>
  </si>
  <si>
    <t>CO CAFÉ REY</t>
  </si>
  <si>
    <t>CÉSAR</t>
  </si>
  <si>
    <t>MARCELL SCHMITT</t>
  </si>
  <si>
    <t>TERRAVENTURAS</t>
  </si>
  <si>
    <t>LUIS BARAHONA</t>
  </si>
  <si>
    <t>MARIA EUGENIA</t>
  </si>
  <si>
    <t xml:space="preserve">CO  </t>
  </si>
  <si>
    <t>MAXIMILIANO SOLIS</t>
  </si>
  <si>
    <t>AVON CR</t>
  </si>
  <si>
    <t>LEANDRO</t>
  </si>
  <si>
    <t>ANDREY CHAVARRIA</t>
  </si>
  <si>
    <t>UCR</t>
  </si>
  <si>
    <t xml:space="preserve">FEDERICO SEGNINI </t>
  </si>
  <si>
    <t>CORP CIAS AGROIND CCASA</t>
  </si>
  <si>
    <t>ALVARO ZUÑIGA</t>
  </si>
  <si>
    <t>BANCREDITO</t>
  </si>
  <si>
    <t>GUILLERMO SANCHEZ</t>
  </si>
  <si>
    <t>CNFL</t>
  </si>
  <si>
    <t>HARRY CASTRO</t>
  </si>
  <si>
    <t>ECOTOURS</t>
  </si>
  <si>
    <t>LUPE</t>
  </si>
  <si>
    <t>BEBIDAS</t>
  </si>
  <si>
    <t xml:space="preserve">BEBIDAS </t>
  </si>
  <si>
    <t>L1</t>
  </si>
  <si>
    <t>STEWART RAMIREZ</t>
  </si>
  <si>
    <t>EVELYN ALFARO JARA</t>
  </si>
  <si>
    <t>CO INA</t>
  </si>
  <si>
    <t xml:space="preserve">CO SUR COLOR </t>
  </si>
  <si>
    <t>KENYA VARGAS</t>
  </si>
  <si>
    <t>32-34</t>
  </si>
  <si>
    <t>WALTER BRENES</t>
  </si>
  <si>
    <t>INTERNET</t>
  </si>
  <si>
    <t>TELEFONO</t>
  </si>
  <si>
    <t>VERONICA CALVO</t>
  </si>
  <si>
    <t>CARLOS ROMERO</t>
  </si>
  <si>
    <t>LUIS GUZMAN</t>
  </si>
  <si>
    <t>CIELO AZUL</t>
  </si>
  <si>
    <t>CCSS</t>
  </si>
  <si>
    <t>OLGER ROJAS</t>
  </si>
  <si>
    <t>ELADIO  MARIN</t>
  </si>
  <si>
    <t>JAHANEL ALVAREZ</t>
  </si>
  <si>
    <t xml:space="preserve"> SE ANULA FACTURA #49828 POR ERROR AL DIGITAR</t>
  </si>
  <si>
    <t>JUAN FLORES</t>
  </si>
  <si>
    <t>JOSE CASTRO</t>
  </si>
  <si>
    <t>FACT # 49808 ES NULA Y ES DEL 1-7-2014, YA SE ENVIO POR SKYPE EL CONSECUTIVO DEL 1-7-2014</t>
  </si>
  <si>
    <t>AGROCOMERCIAL DE GRECIA</t>
  </si>
  <si>
    <t>CO</t>
  </si>
  <si>
    <t>FACT # 49836: NULA</t>
  </si>
  <si>
    <t>NUSSELDER</t>
  </si>
  <si>
    <t>UNICO TRAVEL</t>
  </si>
  <si>
    <t>PATRICIA</t>
  </si>
  <si>
    <t>KATSUKO</t>
  </si>
  <si>
    <t xml:space="preserve">ROSIBEL </t>
  </si>
  <si>
    <t xml:space="preserve">WKN </t>
  </si>
  <si>
    <t>JORGE MENDEZ</t>
  </si>
  <si>
    <t>RUBEN VENEGAS</t>
  </si>
  <si>
    <t>BRAULIO CASTRO</t>
  </si>
  <si>
    <t>VIRGILIO CALVO</t>
  </si>
  <si>
    <t>HENRY GARCIA</t>
  </si>
  <si>
    <t>GARETT PRESS</t>
  </si>
  <si>
    <t>ORBITZ</t>
  </si>
  <si>
    <t>ANA GABRIELA</t>
  </si>
  <si>
    <t>CARLOS RAMIREZ</t>
  </si>
  <si>
    <t>OSVALDO GONZALES</t>
  </si>
  <si>
    <t>SANDY AGUILAR</t>
  </si>
  <si>
    <t>ALVIN CALDERON</t>
  </si>
  <si>
    <t>ADRIANA CUBERO</t>
  </si>
  <si>
    <t>DENNIS MENDEZ</t>
  </si>
  <si>
    <t>YANAN AGÜERO</t>
  </si>
  <si>
    <t>V=5884</t>
  </si>
  <si>
    <t>CRISTINA</t>
  </si>
  <si>
    <t>RICK DEN HAAN</t>
  </si>
  <si>
    <t>YORLENY FONTANA</t>
  </si>
  <si>
    <t>ASEPESA</t>
  </si>
  <si>
    <t xml:space="preserve">CRISTINA </t>
  </si>
  <si>
    <t xml:space="preserve">WENDY MURILLO </t>
  </si>
  <si>
    <t>BRENDA ALI</t>
  </si>
  <si>
    <t>13-15</t>
  </si>
  <si>
    <t xml:space="preserve">FABIAN DUARTE </t>
  </si>
  <si>
    <t xml:space="preserve">DAVID LAMMER </t>
  </si>
  <si>
    <t>VOUCHER#5886</t>
  </si>
  <si>
    <t>MANUEL ALI</t>
  </si>
  <si>
    <t xml:space="preserve">DAVID </t>
  </si>
  <si>
    <t xml:space="preserve">WKE </t>
  </si>
  <si>
    <t xml:space="preserve">AIDA FERRANDO </t>
  </si>
  <si>
    <t xml:space="preserve">AM </t>
  </si>
  <si>
    <t xml:space="preserve">FINCH </t>
  </si>
  <si>
    <t>V=5888</t>
  </si>
  <si>
    <t xml:space="preserve">PHYLLIS HART </t>
  </si>
  <si>
    <t xml:space="preserve">HENDRICUS DE BRUIN </t>
  </si>
  <si>
    <t xml:space="preserve">RODRIGO GONZALES </t>
  </si>
  <si>
    <t>JUAN</t>
  </si>
  <si>
    <t>ANA GABRIELA HERNANDEZ</t>
  </si>
  <si>
    <t>JOSE MIGUEL CERDAS</t>
  </si>
  <si>
    <t>CO HERBAX SA</t>
  </si>
  <si>
    <t>FEDERICO SEGNINI</t>
  </si>
  <si>
    <t>CO CORP CIAS AGROIND CCA</t>
  </si>
  <si>
    <t>AIDA</t>
  </si>
  <si>
    <t>JIMMY</t>
  </si>
  <si>
    <t>CARRILLO ADVENTURES</t>
  </si>
  <si>
    <t>GRACE</t>
  </si>
  <si>
    <t>GERARDO</t>
  </si>
  <si>
    <t>FACT # 49878 - 49882 : NULA</t>
  </si>
  <si>
    <t>JOSE ELIZONDO</t>
  </si>
  <si>
    <t>AGROCOSTA</t>
  </si>
  <si>
    <t>ABIGAIL GARCIA</t>
  </si>
  <si>
    <t>JULIE RABENAU</t>
  </si>
  <si>
    <t xml:space="preserve">JUAN ALBERTO SEGURA </t>
  </si>
  <si>
    <t>RITEVE</t>
  </si>
  <si>
    <t>JUAN SEGURA</t>
  </si>
  <si>
    <t>ORLANDO MENESES</t>
  </si>
  <si>
    <t>FREDDY SEGURA</t>
  </si>
  <si>
    <t>DOUGLAS CESPEDES RAMOS</t>
  </si>
  <si>
    <t>CAFÉ BRITT</t>
  </si>
  <si>
    <t>ANDRES ZUÑIGA</t>
  </si>
  <si>
    <t>CO ICE</t>
  </si>
  <si>
    <t>6--7</t>
  </si>
  <si>
    <t>JACQUIE PERSONS</t>
  </si>
  <si>
    <t>STEVE SCHLABRA</t>
  </si>
  <si>
    <t>LUIS BERRIOS</t>
  </si>
  <si>
    <t>CO TOURS &amp; TRAVEL CR SA</t>
  </si>
  <si>
    <t>SUZANNE NOEL</t>
  </si>
  <si>
    <t>MONICA ANDERSON</t>
  </si>
  <si>
    <t>SCOTT HUNTSMAN</t>
  </si>
  <si>
    <t>DESAFIO MONTEVERDE</t>
  </si>
  <si>
    <t>FACTURA # 49905 Y 49906 SE ANULA POR ERROR AL DIGITAR</t>
  </si>
  <si>
    <t>BLANCA ELIZONDO</t>
  </si>
  <si>
    <t>LUIS PAUMIER</t>
  </si>
  <si>
    <t>GECKO TRAIL</t>
  </si>
  <si>
    <t>TATIANA BONILLA</t>
  </si>
  <si>
    <t>CORP CIAS AGROIND CCA SA</t>
  </si>
  <si>
    <t>GREGORY VON RABENAU</t>
  </si>
  <si>
    <t>MARCO VANT VEER</t>
  </si>
  <si>
    <t>V=5897</t>
  </si>
  <si>
    <t>SANTIAGO HERRERA</t>
  </si>
  <si>
    <t>SERGIO CHAVES</t>
  </si>
  <si>
    <t>JAINA CHACON</t>
  </si>
  <si>
    <t>GONZALO UREÑA</t>
  </si>
  <si>
    <t>MARCO ARTAVIA</t>
  </si>
  <si>
    <t>JENNIFER SOLIS</t>
  </si>
  <si>
    <t>KARLA GUTIERREZ</t>
  </si>
  <si>
    <t>ELIZABETH</t>
  </si>
  <si>
    <t>FACTURA #49917 SE ANULA POR ERROR AL DIGITAR</t>
  </si>
  <si>
    <t xml:space="preserve">PM </t>
  </si>
  <si>
    <t xml:space="preserve">FACTURA # 49924 SE ANULA POR ERROR AL DIGITAR </t>
  </si>
  <si>
    <t xml:space="preserve">MELVIN UMAÑA QUESADA </t>
  </si>
  <si>
    <t xml:space="preserve">GAJALAKSHMI </t>
  </si>
  <si>
    <t xml:space="preserve">EMILICE QUIROS </t>
  </si>
  <si>
    <t xml:space="preserve">LUIS GOMEZ </t>
  </si>
  <si>
    <t xml:space="preserve">MELVIN AGÜERO </t>
  </si>
  <si>
    <t xml:space="preserve">FRANKLIN AGUILAR </t>
  </si>
  <si>
    <t xml:space="preserve">JOSE GUTIERREZ </t>
  </si>
  <si>
    <t xml:space="preserve">GUTIS </t>
  </si>
  <si>
    <t>FLEMMING HANSEN</t>
  </si>
  <si>
    <t xml:space="preserve">DANIELA </t>
  </si>
  <si>
    <t>FACTURA # 49934 NULA POR ERROR AL DIGITAR</t>
  </si>
  <si>
    <t>OLGER  ROJAS</t>
  </si>
  <si>
    <t>CO-CCSS</t>
  </si>
  <si>
    <t>V#5902</t>
  </si>
  <si>
    <t>JESUS RAMIREZ</t>
  </si>
  <si>
    <t>RONALD BARRANTES</t>
  </si>
  <si>
    <t>JEANETTE SOLANO</t>
  </si>
  <si>
    <t>INT</t>
  </si>
  <si>
    <t>JOSE ANTONIO CASTRO</t>
  </si>
  <si>
    <t xml:space="preserve">VICTOR VIQUEZ </t>
  </si>
  <si>
    <t xml:space="preserve">PAX ADICIONAL </t>
  </si>
  <si>
    <t xml:space="preserve">PABLO </t>
  </si>
  <si>
    <t>HENSSEL VAN DER ZEE</t>
  </si>
  <si>
    <t>RALPH LUCOVIC</t>
  </si>
  <si>
    <t>CR DREAM TRAVEL</t>
  </si>
  <si>
    <t>PABLO ZUÑIGA</t>
  </si>
  <si>
    <t>ALVIN VARGAS</t>
  </si>
  <si>
    <t>JOHANA VASQUEZ</t>
  </si>
  <si>
    <t>STEVEN LARA</t>
  </si>
  <si>
    <t>ANDRES MONGE</t>
  </si>
  <si>
    <t>CESAR</t>
  </si>
  <si>
    <t xml:space="preserve">FACTURA #49950 NULA POR ERROR AL DIGITAR </t>
  </si>
  <si>
    <t xml:space="preserve">REBECCA RIDDLE </t>
  </si>
  <si>
    <t>V=5908</t>
  </si>
  <si>
    <t xml:space="preserve">MARIA PEREZ  </t>
  </si>
  <si>
    <t>V=5910</t>
  </si>
  <si>
    <t>NOTA: FACT #49955 SE ANULÓ POR ERROR AL CONFECCIONARSE</t>
  </si>
  <si>
    <t>HENRY ROJAS</t>
  </si>
  <si>
    <t>CO CIELO AZUL</t>
  </si>
  <si>
    <t>JONKAI ZABALA</t>
  </si>
  <si>
    <t>COSTA RICA WAY TRAVEL</t>
  </si>
  <si>
    <t xml:space="preserve">LEIHACHER TAMARA </t>
  </si>
  <si>
    <t>V=5912</t>
  </si>
  <si>
    <t>FARZANE FARAZDAGHI</t>
  </si>
  <si>
    <t>GABRIEL RENDON</t>
  </si>
  <si>
    <t>REBECCA RIDDLE</t>
  </si>
  <si>
    <t>CR PARADISE</t>
  </si>
  <si>
    <t>ANGEL PABLOS</t>
  </si>
  <si>
    <t>GREEN STONE ADVENTURES</t>
  </si>
  <si>
    <t>INGE</t>
  </si>
  <si>
    <t>V#5914</t>
  </si>
  <si>
    <t>JIMMY BALTODANO</t>
  </si>
  <si>
    <t>JOHANA</t>
  </si>
  <si>
    <t xml:space="preserve">ALVARO PACHECO </t>
  </si>
  <si>
    <t xml:space="preserve">CARLOS HERNANDEZ </t>
  </si>
  <si>
    <t>V=5915</t>
  </si>
  <si>
    <t xml:space="preserve">JAIRO VINDAS </t>
  </si>
  <si>
    <t xml:space="preserve">MONKEY TOURS </t>
  </si>
  <si>
    <t>JARIS ADANIS</t>
  </si>
  <si>
    <t>SOUJA HAUSER</t>
  </si>
  <si>
    <t>FACTURAS #49977 Y 49978 SE ANULA POR ERROR AL DIGITAR</t>
  </si>
  <si>
    <t>V=5902</t>
  </si>
  <si>
    <t>INGE KALKMAN</t>
  </si>
  <si>
    <t>ECOLE VIAJES</t>
  </si>
  <si>
    <t>ELIZABETH DAWDY</t>
  </si>
  <si>
    <t>V=5916</t>
  </si>
  <si>
    <t>LEANDRO-CESAR</t>
  </si>
  <si>
    <t>FACTURA #49979 SUSTITUYE A LA FACTURA #49937(CIERRE 11 JULIO 2014) POR TANTO EL EFECTIVO</t>
  </si>
  <si>
    <t>CON EL QUE SE PAGÓ EL TOUR SE ENVIÓ CON EL RESPECTIVO CIERRE</t>
  </si>
  <si>
    <t>GRUPO SUSTAINABILITY LAB</t>
  </si>
  <si>
    <t>UNIVERSIDAD EARTH</t>
  </si>
  <si>
    <t>CAFÉ EL REY</t>
  </si>
  <si>
    <t>MARCUS ACOSTA</t>
  </si>
  <si>
    <t>MONKEY TOURS</t>
  </si>
  <si>
    <t>MANUEL BRENES</t>
  </si>
  <si>
    <t>DOUGLAS CESPEDES</t>
  </si>
  <si>
    <t>RACHEL SHIREMAN</t>
  </si>
  <si>
    <t>EXPEDIA</t>
  </si>
  <si>
    <t>JUAN CARLOS</t>
  </si>
  <si>
    <t>JUAN CALDELAS</t>
  </si>
  <si>
    <t>STEPHANIE SERRANO</t>
  </si>
  <si>
    <t>CORPORATIVO</t>
  </si>
  <si>
    <t>KELLI FINCH</t>
  </si>
  <si>
    <t>CARLOS OSEGUEDA</t>
  </si>
  <si>
    <t>DUSTIN BIRCH</t>
  </si>
  <si>
    <t>DESAFIO LA FORTUNA</t>
  </si>
  <si>
    <t>ALYSSA FUKUMOTO</t>
  </si>
  <si>
    <t>WILLIAM</t>
  </si>
  <si>
    <t>VIAJES DESCUBRIMIENTO COSTA RICA</t>
  </si>
  <si>
    <t>RAFAEL PALMA</t>
  </si>
  <si>
    <t>CREDOMATIC</t>
  </si>
  <si>
    <t>DANIELA-CESAR</t>
  </si>
  <si>
    <t>KIMBERLY VARGAS</t>
  </si>
  <si>
    <t>JOHN REILLY</t>
  </si>
  <si>
    <t>JAMES VOGLER</t>
  </si>
  <si>
    <t>GABRIEL ACUÑA</t>
  </si>
  <si>
    <t>GERARDO ARIAS</t>
  </si>
  <si>
    <t>CO-MONKEYS TOUR</t>
  </si>
  <si>
    <t>ZAMAEL</t>
  </si>
  <si>
    <t>CO-DIMASA</t>
  </si>
  <si>
    <t>LUIS GUSTAVO</t>
  </si>
  <si>
    <t>ROBERT CHACON</t>
  </si>
  <si>
    <t>CO-COPRODESA</t>
  </si>
  <si>
    <t>WILBERT SOTO</t>
  </si>
  <si>
    <t xml:space="preserve">DANIELA - CRISTINA </t>
  </si>
  <si>
    <t xml:space="preserve">WILSON MOLINA </t>
  </si>
  <si>
    <t xml:space="preserve">PRO RESPUESTOPS S.A </t>
  </si>
  <si>
    <t>ELI DAWDY</t>
  </si>
  <si>
    <t xml:space="preserve">CAFÉ REY </t>
  </si>
  <si>
    <t xml:space="preserve">CO </t>
  </si>
  <si>
    <t xml:space="preserve">HENRY GARITA </t>
  </si>
  <si>
    <t xml:space="preserve">PRODUCTOS LIO </t>
  </si>
  <si>
    <t xml:space="preserve">CESAR  VALENCIANO </t>
  </si>
  <si>
    <t xml:space="preserve">BAC </t>
  </si>
  <si>
    <t>WILLIAM BULGER</t>
  </si>
  <si>
    <t>RICHARD EKFELDT</t>
  </si>
  <si>
    <t>V=5919</t>
  </si>
  <si>
    <t>ELENA ABARCA</t>
  </si>
  <si>
    <t>LABORATORIO STEIN</t>
  </si>
  <si>
    <t>ROSA COTO</t>
  </si>
  <si>
    <t>WILBERTH S</t>
  </si>
  <si>
    <t>ANDRES SALDARRIAGA</t>
  </si>
  <si>
    <t>SE ENVÍAN 40 COLONES PARA REDONDEAR A 75100 COLONES</t>
  </si>
  <si>
    <t>FACT #50024 SE ANULÓ POR ERROR AL CONFECCIONARSE</t>
  </si>
  <si>
    <t>LEANDRO-DANIELA</t>
  </si>
  <si>
    <t>GUSTAVO</t>
  </si>
  <si>
    <t>CO-AGROCOMERCIAL DE GRECIA</t>
  </si>
  <si>
    <t>JESSICA LUEVANO</t>
  </si>
  <si>
    <t>LUIS MADRIGAL</t>
  </si>
  <si>
    <t>CO-CALOX</t>
  </si>
  <si>
    <t>YEANA ULATEE</t>
  </si>
  <si>
    <t>WARREN CORDOBA</t>
  </si>
  <si>
    <t xml:space="preserve">ALONSO MEDINA </t>
  </si>
  <si>
    <t>SE ENVIAN ¢40 DE MAS POR FALTA DE CAMBIO</t>
  </si>
  <si>
    <t>CRISTINA-CÉSAR</t>
  </si>
  <si>
    <t>ADRIAN MADRIGAL</t>
  </si>
  <si>
    <t>SUSAN ROJAS</t>
  </si>
  <si>
    <t>FANO BUSTAMANTE</t>
  </si>
  <si>
    <t xml:space="preserve">LUPE </t>
  </si>
  <si>
    <t xml:space="preserve">JOSE </t>
  </si>
  <si>
    <t>3-101-576694</t>
  </si>
  <si>
    <t>JOSE VIDAL</t>
  </si>
  <si>
    <t>CPMG SA</t>
  </si>
  <si>
    <t>ROBERT</t>
  </si>
  <si>
    <t>WKC</t>
  </si>
  <si>
    <t xml:space="preserve">DENNIS </t>
  </si>
  <si>
    <t>DANIELA - CÉSAR</t>
  </si>
  <si>
    <t>NICOLE UMAÑA</t>
  </si>
  <si>
    <t>VIVIAN BI</t>
  </si>
  <si>
    <t>L2</t>
  </si>
  <si>
    <t>NATALIA MASIS</t>
  </si>
  <si>
    <t>GERARDO JIMENEZ</t>
  </si>
  <si>
    <t>VIRGINIA TWOMBLY</t>
  </si>
  <si>
    <t>CR PARADISE ( INVERSIONES NEAR SA)</t>
  </si>
  <si>
    <t>12--13</t>
  </si>
  <si>
    <t>10--11</t>
  </si>
  <si>
    <t>MARIANELA ESQUIVEL</t>
  </si>
  <si>
    <t>PETER HAGEMO</t>
  </si>
  <si>
    <t>-</t>
  </si>
  <si>
    <t>FAMILIA DENIS BRICEÑO</t>
  </si>
  <si>
    <t xml:space="preserve">SIMONE </t>
  </si>
  <si>
    <t xml:space="preserve">JUAN CARLOS CORRALES </t>
  </si>
  <si>
    <t>SE ANULA FACTURA #50059 POR ERROR AL DIGITAR</t>
  </si>
  <si>
    <t>V=5929</t>
  </si>
  <si>
    <t>LEANDRO- CRISTINA</t>
  </si>
  <si>
    <t>SE ENVIAN ¢20 DE MAS POR FALTA DE CAMBIO</t>
  </si>
  <si>
    <t xml:space="preserve">PETTER HAGEMO </t>
  </si>
  <si>
    <t>JOSE ADRIAN UMAÑA</t>
  </si>
  <si>
    <t>DANIELA-JOSE</t>
  </si>
  <si>
    <t>LEANDRO-CRISTINA</t>
  </si>
  <si>
    <t>ELIZABETH JOHNS</t>
  </si>
  <si>
    <t>PAUL MARLEN</t>
  </si>
  <si>
    <t>V=5931</t>
  </si>
  <si>
    <t xml:space="preserve">ETTER SIMONE </t>
  </si>
  <si>
    <t xml:space="preserve">MARIA CECILIA ROJAS </t>
  </si>
  <si>
    <t>DAVIS MUJICA</t>
  </si>
  <si>
    <t xml:space="preserve">PAULO RICCIO </t>
  </si>
  <si>
    <t>V=5932</t>
  </si>
  <si>
    <t xml:space="preserve">ESTEBAN GOMEZ </t>
  </si>
  <si>
    <t xml:space="preserve">DARWIN </t>
  </si>
  <si>
    <t>DANIELA- CRISTINA</t>
  </si>
  <si>
    <t>ETTER SIMONE</t>
  </si>
  <si>
    <t>MARGARET MARKKANEN</t>
  </si>
  <si>
    <t>CHRIS MONGE</t>
  </si>
  <si>
    <t>GRUPO BOY SCOUT</t>
  </si>
  <si>
    <t>COAST TO COAST</t>
  </si>
  <si>
    <t>DESAYUNO</t>
  </si>
  <si>
    <t>CÉSAR-LEANDRO</t>
  </si>
  <si>
    <t>FACT# 50079 SE ANULÓ POR ERROR AL CONFECCIONARSE.</t>
  </si>
  <si>
    <t>#1</t>
  </si>
  <si>
    <t>GILBERTO CARMONA</t>
  </si>
  <si>
    <t>CO MONKEY TOURS 3-101-576694 SA</t>
  </si>
  <si>
    <t>#50</t>
  </si>
  <si>
    <t>JOHNNY QUESADA</t>
  </si>
  <si>
    <t>ARA TOURS</t>
  </si>
  <si>
    <t>PAX ADICIONALES</t>
  </si>
  <si>
    <t>PETER</t>
  </si>
  <si>
    <t>ANNE STOLZ</t>
  </si>
  <si>
    <t>GRUPO HEAD OUT ADVENTURES</t>
  </si>
  <si>
    <t>#12</t>
  </si>
  <si>
    <t>#2</t>
  </si>
  <si>
    <t>MARIO ESTEBAN LOPEZ</t>
  </si>
  <si>
    <t>CO MTSS</t>
  </si>
  <si>
    <t>#9</t>
  </si>
  <si>
    <t>RONALD CORDOBA</t>
  </si>
  <si>
    <t>CO AVON</t>
  </si>
  <si>
    <t>JORGE SOLANO CASTILLO</t>
  </si>
  <si>
    <t>#3,4,5</t>
  </si>
  <si>
    <t>MARIA CECILIA ROJAS</t>
  </si>
  <si>
    <t>ERICK EDUARDO ARAYA</t>
  </si>
  <si>
    <t>ALEXANDER ALVAREZ</t>
  </si>
  <si>
    <t>AQUAWORKS</t>
  </si>
  <si>
    <t>GIOCONDA CABALCETA</t>
  </si>
  <si>
    <t>ELIZIBETH DAWDY</t>
  </si>
  <si>
    <t>INA</t>
  </si>
  <si>
    <t>JECIC MOLINA</t>
  </si>
  <si>
    <t>MARK FLYNN</t>
  </si>
  <si>
    <t>RICHARD EKFELT</t>
  </si>
  <si>
    <t>JEAN LUC PAMERLON</t>
  </si>
  <si>
    <t>DISCOVERY TRAVEL</t>
  </si>
  <si>
    <t>AVENTURAS DE CR</t>
  </si>
  <si>
    <t>BOSQUES DE CR</t>
  </si>
  <si>
    <t>HENRY SOLANO</t>
  </si>
  <si>
    <t>BESSA</t>
  </si>
  <si>
    <t>CÉSAR-DANIELA</t>
  </si>
  <si>
    <t>NASIR BASET</t>
  </si>
  <si>
    <t>V=5935</t>
  </si>
  <si>
    <t>CO AGROCOSTA</t>
  </si>
  <si>
    <t>RICARDO LOPEZ</t>
  </si>
  <si>
    <t>CO SUPLIDENT S.A.</t>
  </si>
  <si>
    <t>FABIO SALAS</t>
  </si>
  <si>
    <t>CÉSAR VALENCIA</t>
  </si>
  <si>
    <t>CO BAC SJ</t>
  </si>
  <si>
    <t>TAMARA CORTESI</t>
  </si>
  <si>
    <t>ANYWHERE CR</t>
  </si>
  <si>
    <t>VARIOS</t>
  </si>
  <si>
    <t>ROBERTO ULATE</t>
  </si>
  <si>
    <t>#6</t>
  </si>
  <si>
    <t>#16</t>
  </si>
  <si>
    <t>MIGUEL MOREIRA</t>
  </si>
  <si>
    <t>#32</t>
  </si>
  <si>
    <t>ALBERTO ALPIZAR</t>
  </si>
  <si>
    <t>#15</t>
  </si>
  <si>
    <t>CO RODOLFO MOLINA RODRIGUEZ</t>
  </si>
  <si>
    <t>ROLANDO MOLINA</t>
  </si>
  <si>
    <t>#13</t>
  </si>
  <si>
    <t>RAFAEL NUÑEZ</t>
  </si>
  <si>
    <t>CO DECAVISA DE ALAJUELA</t>
  </si>
  <si>
    <t xml:space="preserve">HIROSHI TAMEZAWA </t>
  </si>
  <si>
    <t>V=5936</t>
  </si>
  <si>
    <t xml:space="preserve">LEONARDO CASCANTE </t>
  </si>
  <si>
    <t xml:space="preserve">PRISCILLA PEREZ </t>
  </si>
  <si>
    <t xml:space="preserve">REPRESENTACIONES P &amp; G </t>
  </si>
  <si>
    <t>MATHIEU KUHNE</t>
  </si>
  <si>
    <t xml:space="preserve">ORBITZ </t>
  </si>
  <si>
    <t xml:space="preserve">MANUEL QUIROS </t>
  </si>
  <si>
    <t xml:space="preserve">ALLAN GUTIERREZ </t>
  </si>
  <si>
    <t xml:space="preserve">NATASHA DAWSON </t>
  </si>
  <si>
    <t xml:space="preserve">CARMEN VARGAS </t>
  </si>
  <si>
    <t xml:space="preserve">LAURA LEON </t>
  </si>
  <si>
    <t>DANIELA-LEANDRO</t>
  </si>
  <si>
    <t>HAZEL AGUILAR</t>
  </si>
  <si>
    <t>STEFAN LUNDEHED</t>
  </si>
  <si>
    <t>V#5943</t>
  </si>
  <si>
    <t>MELISSA MARIN</t>
  </si>
  <si>
    <t>CRAIG HOBBS</t>
  </si>
  <si>
    <t>V#5946</t>
  </si>
  <si>
    <t>ROGER RAMIREZ GONZALEZ</t>
  </si>
  <si>
    <t>CINTHYA CHAVES</t>
  </si>
  <si>
    <t>JOSE LUIS ALFARO</t>
  </si>
  <si>
    <t xml:space="preserve">CRIS- CESAR </t>
  </si>
  <si>
    <t xml:space="preserve">JOHANA MENDEZ </t>
  </si>
  <si>
    <t xml:space="preserve">RAUL LIZANO </t>
  </si>
  <si>
    <t xml:space="preserve">FELIX ZURITA </t>
  </si>
  <si>
    <t xml:space="preserve">BOOKING. COM </t>
  </si>
  <si>
    <t>MANUEL SALAS</t>
  </si>
  <si>
    <t xml:space="preserve">KATHERINE MEYER </t>
  </si>
  <si>
    <t>V=5955</t>
  </si>
  <si>
    <t xml:space="preserve">NEIL  MORGAN </t>
  </si>
  <si>
    <t>V=5957</t>
  </si>
  <si>
    <t xml:space="preserve">RANDALL MORA SOTO </t>
  </si>
  <si>
    <t>MOISES VALDES</t>
  </si>
  <si>
    <t>BOOKING.COM</t>
  </si>
  <si>
    <t>JANET GALICIA</t>
  </si>
  <si>
    <t>V=5941</t>
  </si>
  <si>
    <t>SE ANULA FACTURA #50131 POR ERROR AL DIGITAR</t>
  </si>
  <si>
    <t>ANDRES VINDAS</t>
  </si>
  <si>
    <t>FERNANDO MONTERO</t>
  </si>
  <si>
    <t xml:space="preserve">NOTA: TOMAR EN CUENTA ESTA HOJA COMO EL CIERRE CORRECTO Y DESECHAR </t>
  </si>
  <si>
    <t>LA HOJA QUE SE ENVÍA COMO SOBRE CON EL CIERRE DEL DÍA 26-07-2014 AM.</t>
  </si>
  <si>
    <t>POR FAVOR TOMAR EN CUENTA ESTA HOJA COMO EL CIERRE CORRECTO, Y DESECHAR LA HOJA</t>
  </si>
  <si>
    <t>QUE SE ENVÍA COMO SOBRE PARA EL EFECTIVO.</t>
  </si>
  <si>
    <t>CARLOS LIZANO</t>
  </si>
  <si>
    <t>HIROSHI TAMEZAWA</t>
  </si>
  <si>
    <t>ACADEMIA TICA</t>
  </si>
  <si>
    <t>ALICIA</t>
  </si>
  <si>
    <t xml:space="preserve">LEANDRO- DANIELA </t>
  </si>
  <si>
    <t xml:space="preserve">LAURA MASIS </t>
  </si>
  <si>
    <t>VIAJES LAURA</t>
  </si>
  <si>
    <t>KATHERINE MAYER</t>
  </si>
  <si>
    <t>V=5964</t>
  </si>
  <si>
    <t>NOTA: SE ANULA FACT #50151</t>
  </si>
  <si>
    <t>GRUPO T7AQ15</t>
  </si>
  <si>
    <t>CAMINANDO CR</t>
  </si>
  <si>
    <t>DANIELA-CÉSAR</t>
  </si>
  <si>
    <t>OLMAN ALVAREZ</t>
  </si>
  <si>
    <t xml:space="preserve">JORGE LUIS LOPEZ </t>
  </si>
  <si>
    <t xml:space="preserve">JOSE ANDRES RODRIGUEZ </t>
  </si>
  <si>
    <t xml:space="preserve">FREDDY PEÑA </t>
  </si>
  <si>
    <t xml:space="preserve">UCR </t>
  </si>
  <si>
    <t xml:space="preserve">JOSE ELIZONDO </t>
  </si>
  <si>
    <t xml:space="preserve">AGROCOSTA S.A </t>
  </si>
  <si>
    <t xml:space="preserve">JESSICA HERVIA </t>
  </si>
  <si>
    <t xml:space="preserve">FABIAN BONILLA </t>
  </si>
  <si>
    <t>DAYLIN</t>
  </si>
  <si>
    <t xml:space="preserve">IMPORTACIONES VEGA </t>
  </si>
  <si>
    <t>CORPORACION FRIJOL 5000</t>
  </si>
  <si>
    <t xml:space="preserve">MARCIO LEITON </t>
  </si>
  <si>
    <t>FACT # 50173 REMPLAZA  FACT # 50168 DEL CIERRE PM DEL 28-07-2014</t>
  </si>
  <si>
    <t xml:space="preserve">MARI  TWAMATSU </t>
  </si>
  <si>
    <t>ISAAC NAGAR</t>
  </si>
  <si>
    <t>JEFFERSON GUZMAN</t>
  </si>
  <si>
    <t xml:space="preserve">ORLANDO </t>
  </si>
  <si>
    <t>RODOLFO MOLINA RODRIGUEZ</t>
  </si>
  <si>
    <t>CORPÓRATIVO</t>
  </si>
  <si>
    <t>FACTURA #50186 NULA POR ERROR AL DIGITAR</t>
  </si>
  <si>
    <t>MELVIN MATARRITA</t>
  </si>
  <si>
    <t>SAVA</t>
  </si>
  <si>
    <t>ALEXANDER FREER</t>
  </si>
  <si>
    <t>LOUISE CLEGG/MICHAEL HUNT</t>
  </si>
  <si>
    <t>JENNIFER LAITALA</t>
  </si>
  <si>
    <t xml:space="preserve">JANET ANDREA </t>
  </si>
  <si>
    <t>SEBASTIEN BERGERON</t>
  </si>
  <si>
    <t>NEILL</t>
  </si>
  <si>
    <t>MELISSA ANDREWS</t>
  </si>
  <si>
    <t>KEVIN WEILER</t>
  </si>
  <si>
    <t>PAULO FRAZAO</t>
  </si>
  <si>
    <t>BEN ZUBER</t>
  </si>
  <si>
    <t xml:space="preserve">NASIR BASET </t>
  </si>
  <si>
    <t>NAHID BASET</t>
  </si>
  <si>
    <t>MARIA DEL CARMEN</t>
  </si>
  <si>
    <t>CRAIG HOBS</t>
  </si>
  <si>
    <t xml:space="preserve">LUIS AGUILAR </t>
  </si>
  <si>
    <t>KATHERINE MEYER</t>
  </si>
  <si>
    <t>CHRISTINE REED</t>
  </si>
  <si>
    <t>MIKKEL LOEFGREN</t>
  </si>
  <si>
    <t>SEER STEVENS</t>
  </si>
  <si>
    <t>WIAKTIV PLUS</t>
  </si>
  <si>
    <t>TRAVESIAS DEL SAVEGRE</t>
  </si>
  <si>
    <t>MAPACHE TOURS</t>
  </si>
  <si>
    <t>WUC DISCOVER</t>
  </si>
  <si>
    <t>VIAJES CAMINO DEL SOL</t>
  </si>
  <si>
    <t>WUC DISCOVER CR</t>
  </si>
  <si>
    <t>WI CNP</t>
  </si>
  <si>
    <t>BRIAN</t>
  </si>
  <si>
    <t>JANE MUSGRAVE</t>
  </si>
  <si>
    <t>DISAFIO MONTEVERDE</t>
  </si>
  <si>
    <t>EMILIO DE LA CAMARA</t>
  </si>
  <si>
    <t>MARTA GOULA</t>
  </si>
  <si>
    <t>ZENTRALAMERICA</t>
  </si>
  <si>
    <t>DAVID ZABLECKIS</t>
  </si>
  <si>
    <t>CHRISTINE</t>
  </si>
  <si>
    <t>AVENTURAS TIERRA VERDE</t>
  </si>
  <si>
    <t>PHILIPPE</t>
  </si>
  <si>
    <t>ANYWHERE</t>
  </si>
  <si>
    <t>CRISTINA - CÉSAR</t>
  </si>
  <si>
    <t xml:space="preserve">BAC SAN JOSE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</si>
</sst>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₡&quot;#,##0.00"/>
    <numFmt numFmtId="165" formatCode="[$₡-140A]#,##0.00"/>
    <numFmt numFmtId="166" formatCode="#,##0.00;[Red]#,##0.00"/>
    <numFmt numFmtId="167" formatCode="&quot;₡&quot;#,##0.00;[Red]&quot;₡&quot;#,##0.00"/>
    <numFmt numFmtId="168" formatCode="[$$-540A]#,##0.00"/>
    <numFmt numFmtId="169" formatCode="[$$-409]#,##0.00"/>
    <numFmt numFmtId="170" formatCode="_-[$₡-140A]* #,##0.00_ ;_-[$₡-140A]* \-#,##0.00\ ;_-[$₡-140A]* &quot;-&quot;??_ ;_-@_ "/>
  </numFmts>
  <fonts count="1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i/>
      <u/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3" tint="-0.499984740745262"/>
      <name val="Arial"/>
      <family val="2"/>
    </font>
    <font>
      <sz val="9"/>
      <color rgb="FF000000"/>
      <name val="Book Antiqua"/>
      <family val="1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1" fillId="2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4" fontId="5" fillId="3" borderId="2" xfId="0" applyNumberFormat="1" applyFont="1" applyFill="1" applyBorder="1" applyAlignment="1"/>
    <xf numFmtId="14" fontId="5" fillId="3" borderId="3" xfId="0" applyNumberFormat="1" applyFont="1" applyFill="1" applyBorder="1" applyAlignment="1">
      <alignment horizontal="center"/>
    </xf>
    <xf numFmtId="14" fontId="5" fillId="3" borderId="4" xfId="0" applyNumberFormat="1" applyFont="1" applyFill="1" applyBorder="1" applyAlignment="1"/>
    <xf numFmtId="0" fontId="5" fillId="3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5" fontId="1" fillId="5" borderId="4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5" borderId="1" xfId="0" applyFont="1" applyFill="1" applyBorder="1" applyAlignment="1"/>
    <xf numFmtId="0" fontId="6" fillId="2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7" fillId="2" borderId="6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0" fontId="6" fillId="5" borderId="1" xfId="0" applyFont="1" applyFill="1" applyBorder="1" applyAlignment="1">
      <alignment horizontal="center"/>
    </xf>
    <xf numFmtId="0" fontId="6" fillId="2" borderId="6" xfId="0" applyNumberFormat="1" applyFont="1" applyFill="1" applyBorder="1" applyAlignment="1">
      <alignment horizontal="center" vertical="top"/>
    </xf>
    <xf numFmtId="166" fontId="1" fillId="2" borderId="1" xfId="0" applyNumberFormat="1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/>
    </xf>
    <xf numFmtId="167" fontId="1" fillId="2" borderId="1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left"/>
    </xf>
    <xf numFmtId="166" fontId="1" fillId="3" borderId="5" xfId="0" applyNumberFormat="1" applyFont="1" applyFill="1" applyBorder="1" applyAlignment="1">
      <alignment horizontal="center"/>
    </xf>
    <xf numFmtId="166" fontId="1" fillId="2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68" fontId="1" fillId="2" borderId="1" xfId="0" applyNumberFormat="1" applyFont="1" applyFill="1" applyBorder="1" applyAlignment="1">
      <alignment horizontal="center"/>
    </xf>
    <xf numFmtId="169" fontId="5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4" fontId="0" fillId="0" borderId="0" xfId="0" applyNumberFormat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70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7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16" fontId="1" fillId="2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 vertical="top" readingOrder="1"/>
    </xf>
    <xf numFmtId="0" fontId="8" fillId="2" borderId="0" xfId="0" applyFont="1" applyFill="1" applyBorder="1" applyAlignment="1">
      <alignment horizontal="center" vertical="top" readingOrder="1"/>
    </xf>
    <xf numFmtId="0" fontId="8" fillId="2" borderId="11" xfId="0" applyFont="1" applyFill="1" applyBorder="1" applyAlignment="1">
      <alignment horizontal="center" vertical="top" readingOrder="1"/>
    </xf>
    <xf numFmtId="0" fontId="8" fillId="2" borderId="12" xfId="0" applyFont="1" applyFill="1" applyBorder="1" applyAlignment="1">
      <alignment horizontal="center" vertical="top" readingOrder="1"/>
    </xf>
    <xf numFmtId="0" fontId="8" fillId="2" borderId="13" xfId="0" applyFont="1" applyFill="1" applyBorder="1" applyAlignment="1">
      <alignment horizontal="center" vertical="top" readingOrder="1"/>
    </xf>
    <xf numFmtId="0" fontId="8" fillId="2" borderId="14" xfId="0" applyFont="1" applyFill="1" applyBorder="1" applyAlignment="1">
      <alignment horizontal="center" vertical="top" readingOrder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top" readingOrder="1"/>
    </xf>
    <xf numFmtId="0" fontId="8" fillId="2" borderId="8" xfId="0" applyFont="1" applyFill="1" applyBorder="1" applyAlignment="1">
      <alignment horizontal="center" vertical="top" readingOrder="1"/>
    </xf>
    <xf numFmtId="0" fontId="8" fillId="2" borderId="9" xfId="0" applyFont="1" applyFill="1" applyBorder="1" applyAlignment="1">
      <alignment horizontal="center" vertical="top" readingOrder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activeCell="N38" sqref="A1:N38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556</v>
      </c>
      <c r="E3" s="125"/>
      <c r="F3" s="125"/>
      <c r="G3" s="114"/>
      <c r="H3" s="5"/>
      <c r="I3" s="1"/>
      <c r="J3" s="11"/>
      <c r="K3" s="12" t="s">
        <v>4</v>
      </c>
      <c r="L3" s="13">
        <v>41851</v>
      </c>
      <c r="M3" s="14"/>
      <c r="N3" s="15" t="s">
        <v>35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86"/>
      <c r="B6" s="26" t="s">
        <v>557</v>
      </c>
      <c r="C6" s="19" t="s">
        <v>300</v>
      </c>
      <c r="D6" s="19">
        <v>41848</v>
      </c>
      <c r="E6" s="19">
        <v>41852</v>
      </c>
      <c r="F6" s="20">
        <v>50224</v>
      </c>
      <c r="G6" s="21">
        <v>68000</v>
      </c>
      <c r="H6" s="22"/>
      <c r="I6" s="22"/>
      <c r="J6" s="22"/>
      <c r="K6" s="21">
        <v>68000</v>
      </c>
      <c r="L6" s="21"/>
      <c r="M6" s="21"/>
      <c r="N6" s="23">
        <f>G6+I6</f>
        <v>68000</v>
      </c>
    </row>
    <row r="7" spans="1:14" x14ac:dyDescent="0.25">
      <c r="A7" s="24"/>
      <c r="B7" s="99" t="s">
        <v>39</v>
      </c>
      <c r="C7" s="100" t="s">
        <v>300</v>
      </c>
      <c r="D7" s="19">
        <v>41851</v>
      </c>
      <c r="E7" s="19">
        <v>41852</v>
      </c>
      <c r="F7" s="20">
        <v>50225</v>
      </c>
      <c r="G7" s="21">
        <v>20500</v>
      </c>
      <c r="H7" s="22"/>
      <c r="I7" s="22"/>
      <c r="J7" s="22"/>
      <c r="K7" s="21">
        <v>20500</v>
      </c>
      <c r="L7" s="21"/>
      <c r="M7" s="21"/>
      <c r="N7" s="23">
        <f t="shared" ref="N7:N28" si="0">G7+I7</f>
        <v>20500</v>
      </c>
    </row>
    <row r="8" spans="1:14" x14ac:dyDescent="0.25">
      <c r="A8" s="17"/>
      <c r="B8" s="101"/>
      <c r="C8" s="102"/>
      <c r="D8" s="19"/>
      <c r="E8" s="19"/>
      <c r="F8" s="20"/>
      <c r="G8" s="21"/>
      <c r="H8" s="22"/>
      <c r="I8" s="22"/>
      <c r="J8" s="22"/>
      <c r="K8" s="21"/>
      <c r="L8" s="21"/>
      <c r="M8" s="21"/>
      <c r="N8" s="23">
        <f t="shared" si="0"/>
        <v>0</v>
      </c>
    </row>
    <row r="9" spans="1:14" x14ac:dyDescent="0.25">
      <c r="A9" s="17"/>
      <c r="B9" s="99"/>
      <c r="C9" s="100"/>
      <c r="D9" s="19"/>
      <c r="E9" s="19"/>
      <c r="F9" s="20"/>
      <c r="G9" s="21"/>
      <c r="H9" s="22"/>
      <c r="I9" s="21"/>
      <c r="J9" s="81"/>
      <c r="K9" s="81"/>
      <c r="L9" s="81"/>
      <c r="M9" s="81"/>
      <c r="N9" s="23">
        <f t="shared" si="0"/>
        <v>0</v>
      </c>
    </row>
    <row r="10" spans="1:14" x14ac:dyDescent="0.25">
      <c r="A10" s="17"/>
      <c r="B10" s="99"/>
      <c r="C10" s="100"/>
      <c r="D10" s="19"/>
      <c r="E10" s="19"/>
      <c r="F10" s="20"/>
      <c r="G10" s="21"/>
      <c r="H10" s="22"/>
      <c r="I10" s="21"/>
      <c r="J10" s="81"/>
      <c r="K10" s="81"/>
      <c r="L10" s="81"/>
      <c r="M10" s="81"/>
      <c r="N10" s="23">
        <f t="shared" si="0"/>
        <v>0</v>
      </c>
    </row>
    <row r="11" spans="1:14" x14ac:dyDescent="0.25">
      <c r="A11" s="17"/>
      <c r="B11" s="101"/>
      <c r="C11" s="103"/>
      <c r="D11" s="19"/>
      <c r="E11" s="19"/>
      <c r="F11" s="20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 x14ac:dyDescent="0.25">
      <c r="A12" s="17"/>
      <c r="B12" s="18"/>
      <c r="C12" s="24"/>
      <c r="D12" s="19"/>
      <c r="E12" s="19"/>
      <c r="F12" s="28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 x14ac:dyDescent="0.25">
      <c r="A13" s="17"/>
      <c r="B13" s="18"/>
      <c r="C13" s="1"/>
      <c r="D13" s="19"/>
      <c r="E13" s="19"/>
      <c r="F13" s="27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17"/>
      <c r="B14" s="18"/>
      <c r="C14" s="24"/>
      <c r="D14" s="19"/>
      <c r="E14" s="19"/>
      <c r="F14" s="27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17"/>
      <c r="B15" s="18"/>
      <c r="C15" s="1"/>
      <c r="D15" s="19"/>
      <c r="E15" s="19"/>
      <c r="F15" s="27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17"/>
      <c r="B16" s="18"/>
      <c r="C16" s="1"/>
      <c r="D16" s="19"/>
      <c r="E16" s="19"/>
      <c r="F16" s="27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111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31"/>
      <c r="C20" s="32"/>
      <c r="D20" s="19"/>
      <c r="E20" s="19"/>
      <c r="F20" s="27"/>
      <c r="G20" s="22"/>
      <c r="H20" s="22"/>
      <c r="I20" s="22"/>
      <c r="J20" s="22"/>
      <c r="K20" s="21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5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5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5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 x14ac:dyDescent="0.25">
      <c r="A25" s="30"/>
      <c r="B25" s="5"/>
      <c r="C25" s="1"/>
      <c r="D25" s="19"/>
      <c r="E25" s="19"/>
      <c r="F25" s="27"/>
      <c r="G25" s="21"/>
      <c r="H25" s="22"/>
      <c r="I25" s="22"/>
      <c r="J25" s="22"/>
      <c r="K25" s="21"/>
      <c r="L25" s="21"/>
      <c r="M25" s="21"/>
      <c r="N25" s="23">
        <f>G25+I25</f>
        <v>0</v>
      </c>
    </row>
    <row r="26" spans="1:14" x14ac:dyDescent="0.25">
      <c r="A26" s="30"/>
      <c r="B26" s="5"/>
      <c r="C26" s="1"/>
      <c r="D26" s="19"/>
      <c r="E26" s="19"/>
      <c r="F26" s="27"/>
      <c r="G26" s="21"/>
      <c r="H26" s="22"/>
      <c r="I26" s="22"/>
      <c r="J26" s="22"/>
      <c r="K26" s="21"/>
      <c r="L26" s="21"/>
      <c r="M26" s="21"/>
      <c r="N26" s="23">
        <f>G26+I26</f>
        <v>0</v>
      </c>
    </row>
    <row r="27" spans="1:14" x14ac:dyDescent="0.25">
      <c r="A27" s="30"/>
      <c r="B27" s="5"/>
      <c r="C27" s="1"/>
      <c r="D27" s="19"/>
      <c r="E27" s="19"/>
      <c r="F27" s="27"/>
      <c r="G27" s="21"/>
      <c r="H27" s="22"/>
      <c r="I27" s="22"/>
      <c r="J27" s="22"/>
      <c r="K27" s="21"/>
      <c r="L27" s="21"/>
      <c r="M27" s="21"/>
      <c r="N27" s="23">
        <f>G27+I27</f>
        <v>0</v>
      </c>
    </row>
    <row r="28" spans="1:14" x14ac:dyDescent="0.25">
      <c r="A28" s="30"/>
      <c r="B28" s="5"/>
      <c r="C28" s="1"/>
      <c r="D28" s="19"/>
      <c r="E28" s="19"/>
      <c r="F28" s="27"/>
      <c r="G28" s="21"/>
      <c r="H28" s="22"/>
      <c r="I28" s="22"/>
      <c r="J28" s="22"/>
      <c r="K28" s="21"/>
      <c r="L28" s="21"/>
      <c r="M28" s="21"/>
      <c r="N28" s="23">
        <f t="shared" si="0"/>
        <v>0</v>
      </c>
    </row>
    <row r="29" spans="1:14" x14ac:dyDescent="0.25">
      <c r="A29" s="30"/>
      <c r="B29" s="5"/>
      <c r="C29" s="1"/>
      <c r="D29" s="19"/>
      <c r="E29" s="19"/>
      <c r="F29" s="33"/>
      <c r="G29" s="21"/>
      <c r="H29" s="22"/>
      <c r="I29" s="22"/>
      <c r="J29" s="22"/>
      <c r="K29" s="21"/>
      <c r="L29" s="21"/>
      <c r="M29" s="21"/>
      <c r="N29" s="23">
        <f>SUM(N6:N28)</f>
        <v>88500</v>
      </c>
    </row>
    <row r="30" spans="1:14" x14ac:dyDescent="0.25">
      <c r="A30" s="113" t="s">
        <v>22</v>
      </c>
      <c r="B30" s="114"/>
      <c r="C30" s="34"/>
      <c r="D30" s="34"/>
      <c r="E30" s="34"/>
      <c r="F30" s="35"/>
      <c r="G30" s="21">
        <f>SUM(G6:G29)</f>
        <v>88500</v>
      </c>
      <c r="H30" s="36"/>
      <c r="I30" s="37">
        <f>SUM(I6:I29)</f>
        <v>0</v>
      </c>
      <c r="J30" s="37">
        <f>SUM(J6:J29)</f>
        <v>0</v>
      </c>
      <c r="K30" s="37">
        <f>SUM(K6:K29)</f>
        <v>88500</v>
      </c>
      <c r="L30" s="37">
        <f>SUM(L6:L29)</f>
        <v>0</v>
      </c>
      <c r="M30" s="37">
        <f>SUM(M6:M29)</f>
        <v>0</v>
      </c>
      <c r="N30" s="23">
        <f t="shared" ref="N30" si="1">G30+I30</f>
        <v>88500</v>
      </c>
    </row>
    <row r="31" spans="1:14" x14ac:dyDescent="0.25">
      <c r="A31" s="1"/>
      <c r="B31" s="1"/>
      <c r="C31" s="1"/>
      <c r="D31" s="19"/>
      <c r="E31" s="1"/>
      <c r="F31" s="1"/>
      <c r="G31" s="8"/>
      <c r="H31" s="38" t="s">
        <v>23</v>
      </c>
      <c r="I31" s="39"/>
      <c r="J31" s="40"/>
      <c r="K31" s="41"/>
      <c r="L31" s="34"/>
      <c r="M31" s="40"/>
      <c r="N31" s="8"/>
    </row>
    <row r="32" spans="1:14" x14ac:dyDescent="0.25">
      <c r="A32" s="113" t="s">
        <v>24</v>
      </c>
      <c r="B32" s="114"/>
      <c r="C32" s="1"/>
      <c r="D32" s="19"/>
      <c r="E32" s="121" t="s">
        <v>25</v>
      </c>
      <c r="F32" s="128"/>
      <c r="G32" s="129"/>
      <c r="H32" s="130"/>
      <c r="I32" s="130"/>
      <c r="J32" s="130"/>
      <c r="K32" s="130"/>
      <c r="L32" s="130"/>
      <c r="M32" s="130"/>
      <c r="N32" s="131"/>
    </row>
    <row r="33" spans="1:14" x14ac:dyDescent="0.25">
      <c r="A33" s="113" t="s">
        <v>26</v>
      </c>
      <c r="B33" s="114"/>
      <c r="C33" s="42"/>
      <c r="D33" s="1"/>
      <c r="E33" s="121">
        <v>540</v>
      </c>
      <c r="F33" s="122"/>
      <c r="G33" s="115"/>
      <c r="H33" s="116"/>
      <c r="I33" s="116"/>
      <c r="J33" s="116"/>
      <c r="K33" s="116"/>
      <c r="L33" s="116"/>
      <c r="M33" s="116"/>
      <c r="N33" s="117"/>
    </row>
    <row r="34" spans="1:14" x14ac:dyDescent="0.25">
      <c r="A34" s="113" t="s">
        <v>27</v>
      </c>
      <c r="B34" s="114"/>
      <c r="C34" s="43">
        <v>0</v>
      </c>
      <c r="D34" s="1"/>
      <c r="E34" s="1"/>
      <c r="F34" s="112"/>
      <c r="G34" s="115"/>
      <c r="H34" s="116"/>
      <c r="I34" s="116"/>
      <c r="J34" s="116"/>
      <c r="K34" s="116"/>
      <c r="L34" s="116"/>
      <c r="M34" s="116"/>
      <c r="N34" s="117"/>
    </row>
    <row r="35" spans="1:14" x14ac:dyDescent="0.25">
      <c r="A35" s="123"/>
      <c r="B35" s="124"/>
      <c r="C35" s="21">
        <f>C34*E33</f>
        <v>0</v>
      </c>
      <c r="D35" s="1"/>
      <c r="E35" s="1"/>
      <c r="F35" s="112"/>
      <c r="G35" s="115"/>
      <c r="H35" s="116"/>
      <c r="I35" s="116"/>
      <c r="J35" s="116"/>
      <c r="K35" s="116"/>
      <c r="L35" s="116"/>
      <c r="M35" s="116"/>
      <c r="N35" s="117"/>
    </row>
    <row r="36" spans="1:14" x14ac:dyDescent="0.25">
      <c r="A36" s="113" t="s">
        <v>28</v>
      </c>
      <c r="B36" s="114"/>
      <c r="C36" s="37">
        <v>0</v>
      </c>
      <c r="D36" s="1"/>
      <c r="E36" s="1"/>
      <c r="F36" s="112"/>
      <c r="G36" s="115"/>
      <c r="H36" s="116"/>
      <c r="I36" s="116"/>
      <c r="J36" s="116"/>
      <c r="K36" s="116"/>
      <c r="L36" s="116"/>
      <c r="M36" s="116"/>
      <c r="N36" s="117"/>
    </row>
    <row r="37" spans="1:14" x14ac:dyDescent="0.25">
      <c r="A37" s="113" t="s">
        <v>19</v>
      </c>
      <c r="B37" s="114"/>
      <c r="C37" s="21">
        <f>C35+C36</f>
        <v>0</v>
      </c>
      <c r="D37" s="1"/>
      <c r="E37" s="1"/>
      <c r="F37" s="112"/>
      <c r="G37" s="118"/>
      <c r="H37" s="119"/>
      <c r="I37" s="119"/>
      <c r="J37" s="119"/>
      <c r="K37" s="119"/>
      <c r="L37" s="119"/>
      <c r="M37" s="119"/>
      <c r="N37" s="120"/>
    </row>
    <row r="40" spans="1:14" x14ac:dyDescent="0.25">
      <c r="C40" s="46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/>
  <pageMargins left="0.51181102362204722" right="0.51181102362204722" top="0.74803149606299213" bottom="0.74803149606299213" header="0.31496062992125984" footer="0.31496062992125984"/>
  <pageSetup scale="73" orientation="landscape" horizontalDpi="4294967294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F8" sqref="F8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461</v>
      </c>
      <c r="E3" s="125"/>
      <c r="F3" s="125"/>
      <c r="G3" s="114"/>
      <c r="H3" s="5"/>
      <c r="I3" s="1"/>
      <c r="J3" s="11"/>
      <c r="K3" s="12" t="s">
        <v>4</v>
      </c>
      <c r="L3" s="13">
        <v>41846</v>
      </c>
      <c r="M3" s="14"/>
      <c r="N3" s="15" t="s">
        <v>189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86"/>
      <c r="B6" s="26" t="s">
        <v>462</v>
      </c>
      <c r="C6" s="19" t="s">
        <v>99</v>
      </c>
      <c r="D6" s="19">
        <v>41846</v>
      </c>
      <c r="E6" s="19">
        <v>41847</v>
      </c>
      <c r="F6" s="20">
        <v>50145</v>
      </c>
      <c r="G6" s="21">
        <v>33480</v>
      </c>
      <c r="H6" s="22"/>
      <c r="I6" s="22"/>
      <c r="J6" s="22">
        <v>16480</v>
      </c>
      <c r="K6" s="21"/>
      <c r="L6" s="21"/>
      <c r="M6" s="21">
        <v>17000</v>
      </c>
      <c r="N6" s="23">
        <f>G6+I6</f>
        <v>33480</v>
      </c>
    </row>
    <row r="7" spans="1:14" x14ac:dyDescent="0.25">
      <c r="A7" s="24"/>
      <c r="B7" s="99" t="s">
        <v>463</v>
      </c>
      <c r="C7" s="100" t="s">
        <v>99</v>
      </c>
      <c r="D7" s="19">
        <v>41847</v>
      </c>
      <c r="E7" s="19">
        <v>41847</v>
      </c>
      <c r="F7" s="20">
        <v>50146</v>
      </c>
      <c r="G7" s="21">
        <v>20088</v>
      </c>
      <c r="H7" s="22"/>
      <c r="I7" s="22"/>
      <c r="J7" s="22"/>
      <c r="K7" s="21">
        <v>20088</v>
      </c>
      <c r="L7" s="21"/>
      <c r="M7" s="21"/>
      <c r="N7" s="23">
        <f t="shared" ref="N7:N24" si="0">G7+I7</f>
        <v>20088</v>
      </c>
    </row>
    <row r="8" spans="1:14" x14ac:dyDescent="0.25">
      <c r="A8" s="17"/>
      <c r="B8" s="101" t="s">
        <v>464</v>
      </c>
      <c r="C8" s="102" t="s">
        <v>465</v>
      </c>
      <c r="D8" s="19">
        <v>41846</v>
      </c>
      <c r="E8" s="19">
        <v>41848</v>
      </c>
      <c r="F8" s="20">
        <v>50147</v>
      </c>
      <c r="G8" s="21">
        <v>109236.6</v>
      </c>
      <c r="H8" s="22"/>
      <c r="I8" s="22"/>
      <c r="J8" s="22"/>
      <c r="K8" s="21">
        <v>109236.6</v>
      </c>
      <c r="L8" s="21"/>
      <c r="M8" s="21"/>
      <c r="N8" s="23">
        <f t="shared" si="0"/>
        <v>109236.6</v>
      </c>
    </row>
    <row r="9" spans="1:14" x14ac:dyDescent="0.25">
      <c r="A9" s="17"/>
      <c r="B9" s="99" t="s">
        <v>466</v>
      </c>
      <c r="C9" s="100" t="s">
        <v>37</v>
      </c>
      <c r="D9" s="19">
        <v>41846</v>
      </c>
      <c r="E9" s="19">
        <v>41847</v>
      </c>
      <c r="F9" s="20">
        <v>50148</v>
      </c>
      <c r="G9" s="21">
        <v>41580</v>
      </c>
      <c r="H9" s="22"/>
      <c r="I9" s="21"/>
      <c r="J9" s="81">
        <v>41580</v>
      </c>
      <c r="K9" s="81"/>
      <c r="L9" s="81"/>
      <c r="M9" s="81"/>
      <c r="N9" s="23">
        <f t="shared" si="0"/>
        <v>41580</v>
      </c>
    </row>
    <row r="10" spans="1:14" x14ac:dyDescent="0.25">
      <c r="A10" s="17"/>
      <c r="B10" s="101" t="s">
        <v>467</v>
      </c>
      <c r="C10" s="103" t="s">
        <v>20</v>
      </c>
      <c r="D10" s="19"/>
      <c r="E10" s="19"/>
      <c r="F10" s="20">
        <v>50149</v>
      </c>
      <c r="G10" s="21"/>
      <c r="H10" s="22" t="s">
        <v>468</v>
      </c>
      <c r="I10" s="22">
        <v>52920</v>
      </c>
      <c r="J10" s="22"/>
      <c r="K10" s="21">
        <v>52920</v>
      </c>
      <c r="L10" s="21"/>
      <c r="M10" s="21"/>
      <c r="N10" s="23">
        <f t="shared" si="0"/>
        <v>52920</v>
      </c>
    </row>
    <row r="11" spans="1:14" x14ac:dyDescent="0.25">
      <c r="A11" s="17"/>
      <c r="B11" s="18" t="s">
        <v>469</v>
      </c>
      <c r="C11" s="19" t="s">
        <v>20</v>
      </c>
      <c r="D11" s="19"/>
      <c r="E11" s="19"/>
      <c r="F11" s="20">
        <v>50150</v>
      </c>
      <c r="G11" s="21"/>
      <c r="H11" s="22" t="s">
        <v>470</v>
      </c>
      <c r="I11" s="22">
        <v>19440</v>
      </c>
      <c r="J11" s="22"/>
      <c r="K11" s="21">
        <v>19440</v>
      </c>
      <c r="L11" s="21"/>
      <c r="M11" s="21"/>
      <c r="N11" s="23">
        <f t="shared" si="0"/>
        <v>19440</v>
      </c>
    </row>
    <row r="12" spans="1:14" x14ac:dyDescent="0.25">
      <c r="A12" s="17"/>
      <c r="B12" s="18" t="s">
        <v>471</v>
      </c>
      <c r="C12" s="1" t="s">
        <v>99</v>
      </c>
      <c r="D12" s="19">
        <v>41846</v>
      </c>
      <c r="E12" s="19">
        <v>41847</v>
      </c>
      <c r="F12" s="27">
        <v>50152</v>
      </c>
      <c r="G12" s="21">
        <v>33480</v>
      </c>
      <c r="H12" s="22"/>
      <c r="I12" s="22"/>
      <c r="J12" s="22">
        <v>33480</v>
      </c>
      <c r="K12" s="21"/>
      <c r="L12" s="21"/>
      <c r="M12" s="21"/>
      <c r="N12" s="23">
        <f t="shared" si="0"/>
        <v>33480</v>
      </c>
    </row>
    <row r="13" spans="1:14" x14ac:dyDescent="0.25">
      <c r="A13" s="17"/>
      <c r="B13" s="18"/>
      <c r="C13" s="1"/>
      <c r="D13" s="19"/>
      <c r="E13" s="19"/>
      <c r="F13" s="27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17"/>
      <c r="B14" s="18"/>
      <c r="C14" s="24"/>
      <c r="D14" s="19"/>
      <c r="E14" s="19"/>
      <c r="F14" s="27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17"/>
      <c r="B15" s="18"/>
      <c r="C15" s="1"/>
      <c r="D15" s="19"/>
      <c r="E15" s="19"/>
      <c r="F15" s="27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93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310224.59999999998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237864.6</v>
      </c>
      <c r="H26" s="36"/>
      <c r="I26" s="37">
        <f>SUM(I6:I25)</f>
        <v>72360</v>
      </c>
      <c r="J26" s="37">
        <f>SUM(J6:J25)</f>
        <v>91540</v>
      </c>
      <c r="K26" s="37">
        <f>SUM(K6:K25)</f>
        <v>201684.6</v>
      </c>
      <c r="L26" s="37">
        <f>SUM(L6:L25)</f>
        <v>0</v>
      </c>
      <c r="M26" s="37">
        <f>SUM(M6:M25)</f>
        <v>17000</v>
      </c>
      <c r="N26" s="23">
        <f t="shared" ref="N26" si="1">G26+I26</f>
        <v>310224.59999999998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 t="s">
        <v>492</v>
      </c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540</v>
      </c>
      <c r="F29" s="122"/>
      <c r="G29" s="115" t="s">
        <v>481</v>
      </c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66</v>
      </c>
      <c r="D30" s="1"/>
      <c r="E30" s="1"/>
      <c r="F30" s="98"/>
      <c r="G30" s="115" t="s">
        <v>482</v>
      </c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f>C30*E29</f>
        <v>35640</v>
      </c>
      <c r="D31" s="1"/>
      <c r="E31" s="1"/>
      <c r="F31" s="98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55900</v>
      </c>
      <c r="D32" s="1"/>
      <c r="E32" s="1"/>
      <c r="F32" s="98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91540</v>
      </c>
      <c r="D33" s="1"/>
      <c r="E33" s="1"/>
      <c r="F33" s="98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rintOptions horizontalCentered="1"/>
  <pageMargins left="0.51181102362204722" right="0.51181102362204722" top="0.74803149606299213" bottom="0.74803149606299213" header="0.31496062992125984" footer="0.31496062992125984"/>
  <pageSetup scale="74" orientation="landscape" horizontalDpi="4294967294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B24" sqref="B24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451</v>
      </c>
      <c r="E3" s="125"/>
      <c r="F3" s="125"/>
      <c r="G3" s="114"/>
      <c r="H3" s="5"/>
      <c r="I3" s="1"/>
      <c r="J3" s="11"/>
      <c r="K3" s="12" t="s">
        <v>4</v>
      </c>
      <c r="L3" s="13">
        <v>41846</v>
      </c>
      <c r="M3" s="14"/>
      <c r="N3" s="15" t="s">
        <v>30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86"/>
      <c r="B6" s="26" t="s">
        <v>452</v>
      </c>
      <c r="C6" s="19" t="s">
        <v>37</v>
      </c>
      <c r="D6" s="19">
        <v>41846</v>
      </c>
      <c r="E6" s="19">
        <v>41847</v>
      </c>
      <c r="F6" s="20">
        <v>50135</v>
      </c>
      <c r="G6" s="21">
        <v>54270</v>
      </c>
      <c r="H6" s="22"/>
      <c r="I6" s="22"/>
      <c r="J6" s="22"/>
      <c r="K6" s="21">
        <v>54270</v>
      </c>
      <c r="L6" s="21"/>
      <c r="M6" s="21"/>
      <c r="N6" s="23">
        <f>G6+I6</f>
        <v>54270</v>
      </c>
    </row>
    <row r="7" spans="1:14" x14ac:dyDescent="0.25">
      <c r="A7" s="24"/>
      <c r="B7" s="26" t="s">
        <v>453</v>
      </c>
      <c r="C7" s="19" t="s">
        <v>20</v>
      </c>
      <c r="D7" s="19"/>
      <c r="E7" s="19"/>
      <c r="F7" s="20">
        <v>50136</v>
      </c>
      <c r="G7" s="21"/>
      <c r="H7" s="22" t="s">
        <v>454</v>
      </c>
      <c r="I7" s="22">
        <v>130680</v>
      </c>
      <c r="J7" s="22"/>
      <c r="K7" s="21">
        <v>130680</v>
      </c>
      <c r="L7" s="21"/>
      <c r="M7" s="21"/>
      <c r="N7" s="23">
        <f t="shared" ref="N7:N24" si="0">G7+I7</f>
        <v>130680</v>
      </c>
    </row>
    <row r="8" spans="1:14" x14ac:dyDescent="0.25">
      <c r="A8" s="17"/>
      <c r="B8" s="18" t="s">
        <v>455</v>
      </c>
      <c r="C8" s="24" t="s">
        <v>37</v>
      </c>
      <c r="D8" s="19">
        <v>41846</v>
      </c>
      <c r="E8" s="19">
        <v>41847</v>
      </c>
      <c r="F8" s="20">
        <v>50137</v>
      </c>
      <c r="G8" s="21">
        <v>42660</v>
      </c>
      <c r="H8" s="22"/>
      <c r="I8" s="22"/>
      <c r="J8" s="22"/>
      <c r="K8" s="22">
        <v>42660</v>
      </c>
      <c r="L8" s="21"/>
      <c r="M8" s="21"/>
      <c r="N8" s="23">
        <f t="shared" si="0"/>
        <v>42660</v>
      </c>
    </row>
    <row r="9" spans="1:14" x14ac:dyDescent="0.25">
      <c r="A9" s="17"/>
      <c r="B9" s="26" t="s">
        <v>456</v>
      </c>
      <c r="C9" s="19" t="s">
        <v>20</v>
      </c>
      <c r="D9" s="19"/>
      <c r="E9" s="19"/>
      <c r="F9" s="20">
        <v>50138</v>
      </c>
      <c r="G9" s="21"/>
      <c r="H9" s="22" t="s">
        <v>457</v>
      </c>
      <c r="I9" s="21">
        <v>12960</v>
      </c>
      <c r="J9" s="81">
        <v>12960</v>
      </c>
      <c r="K9" s="81"/>
      <c r="L9" s="81"/>
      <c r="M9" s="81"/>
      <c r="N9" s="23">
        <f t="shared" si="0"/>
        <v>12960</v>
      </c>
    </row>
    <row r="10" spans="1:14" x14ac:dyDescent="0.25">
      <c r="A10" s="17"/>
      <c r="B10" s="18" t="s">
        <v>455</v>
      </c>
      <c r="C10" s="29" t="s">
        <v>37</v>
      </c>
      <c r="D10" s="19">
        <v>41846</v>
      </c>
      <c r="E10" s="19">
        <v>41847</v>
      </c>
      <c r="F10" s="20">
        <v>50139</v>
      </c>
      <c r="G10" s="21">
        <v>42120</v>
      </c>
      <c r="H10" s="22"/>
      <c r="I10" s="22"/>
      <c r="J10" s="22"/>
      <c r="K10" s="21"/>
      <c r="L10" s="21"/>
      <c r="M10" s="21">
        <v>42120</v>
      </c>
      <c r="N10" s="23">
        <f t="shared" si="0"/>
        <v>42120</v>
      </c>
    </row>
    <row r="11" spans="1:14" x14ac:dyDescent="0.25">
      <c r="A11" s="17"/>
      <c r="B11" s="18" t="s">
        <v>452</v>
      </c>
      <c r="C11" s="19" t="s">
        <v>37</v>
      </c>
      <c r="D11" s="19">
        <v>41846</v>
      </c>
      <c r="E11" s="19">
        <v>41847</v>
      </c>
      <c r="F11" s="20">
        <v>50140</v>
      </c>
      <c r="G11" s="21">
        <v>54270</v>
      </c>
      <c r="H11" s="22"/>
      <c r="I11" s="22"/>
      <c r="J11" s="22"/>
      <c r="K11" s="21"/>
      <c r="L11" s="21"/>
      <c r="M11" s="21">
        <v>54270</v>
      </c>
      <c r="N11" s="23">
        <f t="shared" si="0"/>
        <v>54270</v>
      </c>
    </row>
    <row r="12" spans="1:14" x14ac:dyDescent="0.25">
      <c r="A12" s="17"/>
      <c r="B12" s="18" t="s">
        <v>34</v>
      </c>
      <c r="C12" s="19" t="s">
        <v>21</v>
      </c>
      <c r="D12" s="19"/>
      <c r="E12" s="19"/>
      <c r="F12" s="20">
        <v>50141</v>
      </c>
      <c r="G12" s="21"/>
      <c r="H12" s="22" t="s">
        <v>67</v>
      </c>
      <c r="I12" s="22">
        <v>1600</v>
      </c>
      <c r="J12" s="22">
        <v>1600</v>
      </c>
      <c r="K12" s="21"/>
      <c r="L12" s="21"/>
      <c r="M12" s="21"/>
      <c r="N12" s="23">
        <f t="shared" si="0"/>
        <v>1600</v>
      </c>
    </row>
    <row r="13" spans="1:14" x14ac:dyDescent="0.25">
      <c r="A13" s="17"/>
      <c r="B13" s="18" t="s">
        <v>458</v>
      </c>
      <c r="C13" s="1" t="s">
        <v>21</v>
      </c>
      <c r="D13" s="19">
        <v>41846</v>
      </c>
      <c r="E13" s="19">
        <v>41848</v>
      </c>
      <c r="F13" s="27">
        <v>50142</v>
      </c>
      <c r="G13" s="21">
        <v>146880</v>
      </c>
      <c r="H13" s="22"/>
      <c r="I13" s="22"/>
      <c r="J13" s="22">
        <v>72880</v>
      </c>
      <c r="K13" s="21"/>
      <c r="L13" s="21"/>
      <c r="M13" s="21">
        <v>74000</v>
      </c>
      <c r="N13" s="23">
        <f t="shared" si="0"/>
        <v>146880</v>
      </c>
    </row>
    <row r="14" spans="1:14" x14ac:dyDescent="0.25">
      <c r="A14" s="17"/>
      <c r="B14" s="18" t="s">
        <v>459</v>
      </c>
      <c r="C14" s="24" t="s">
        <v>21</v>
      </c>
      <c r="D14" s="19">
        <v>41846</v>
      </c>
      <c r="E14" s="19">
        <v>41847</v>
      </c>
      <c r="F14" s="27">
        <v>50143</v>
      </c>
      <c r="G14" s="21">
        <v>36720</v>
      </c>
      <c r="H14" s="22"/>
      <c r="I14" s="22"/>
      <c r="J14" s="22"/>
      <c r="K14" s="21">
        <v>36720</v>
      </c>
      <c r="L14" s="21"/>
      <c r="M14" s="21"/>
      <c r="N14" s="23">
        <f t="shared" si="0"/>
        <v>36720</v>
      </c>
    </row>
    <row r="15" spans="1:14" x14ac:dyDescent="0.25">
      <c r="A15" s="17"/>
      <c r="B15" s="18" t="s">
        <v>460</v>
      </c>
      <c r="C15" s="1" t="s">
        <v>21</v>
      </c>
      <c r="D15" s="19">
        <v>41846</v>
      </c>
      <c r="E15" s="19">
        <v>41847</v>
      </c>
      <c r="F15" s="27">
        <v>50144</v>
      </c>
      <c r="G15" s="21">
        <v>41580</v>
      </c>
      <c r="H15" s="22"/>
      <c r="I15" s="22"/>
      <c r="J15" s="22">
        <v>20580</v>
      </c>
      <c r="K15" s="21"/>
      <c r="L15" s="21"/>
      <c r="M15" s="21">
        <v>21000</v>
      </c>
      <c r="N15" s="23">
        <f t="shared" si="0"/>
        <v>41580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93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563740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418500</v>
      </c>
      <c r="H26" s="36"/>
      <c r="I26" s="37">
        <f>SUM(I6:I25)</f>
        <v>145240</v>
      </c>
      <c r="J26" s="37">
        <f>SUM(J6:J25)</f>
        <v>108020</v>
      </c>
      <c r="K26" s="37">
        <f>SUM(K6:K25)</f>
        <v>264330</v>
      </c>
      <c r="L26" s="37">
        <f>SUM(L6:L25)</f>
        <v>0</v>
      </c>
      <c r="M26" s="37">
        <f>SUM(M6:M25)</f>
        <v>191390</v>
      </c>
      <c r="N26" s="23">
        <f t="shared" ref="N26" si="1">G26+I26</f>
        <v>563740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 t="s">
        <v>479</v>
      </c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540</v>
      </c>
      <c r="F29" s="122"/>
      <c r="G29" s="115" t="s">
        <v>480</v>
      </c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0</v>
      </c>
      <c r="D30" s="1"/>
      <c r="E30" s="1"/>
      <c r="F30" s="98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f>C30*E29</f>
        <v>0</v>
      </c>
      <c r="D31" s="1"/>
      <c r="E31" s="1"/>
      <c r="F31" s="98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108020</v>
      </c>
      <c r="D32" s="1"/>
      <c r="E32" s="1"/>
      <c r="F32" s="98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108020</v>
      </c>
      <c r="D33" s="1"/>
      <c r="E33" s="1"/>
      <c r="F33" s="98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rintOptions horizontalCentered="1"/>
  <pageMargins left="0.51181102362204722" right="0.51181102362204722" top="0.74803149606299213" bottom="0.74803149606299213" header="0.31496062992125984" footer="0.31496062992125984"/>
  <pageSetup scale="74" orientation="landscape" horizontalDpi="4294967294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H17" sqref="H17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257</v>
      </c>
      <c r="E3" s="125"/>
      <c r="F3" s="125"/>
      <c r="G3" s="114"/>
      <c r="H3" s="5"/>
      <c r="I3" s="1"/>
      <c r="J3" s="11"/>
      <c r="K3" s="12" t="s">
        <v>4</v>
      </c>
      <c r="L3" s="13">
        <v>41845</v>
      </c>
      <c r="M3" s="14"/>
      <c r="N3" s="15" t="s">
        <v>35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86"/>
      <c r="B6" s="26" t="s">
        <v>472</v>
      </c>
      <c r="C6" s="19" t="s">
        <v>473</v>
      </c>
      <c r="D6" s="19">
        <v>41845</v>
      </c>
      <c r="E6" s="19">
        <v>41847</v>
      </c>
      <c r="F6" s="20">
        <v>50130</v>
      </c>
      <c r="G6" s="21">
        <v>218484</v>
      </c>
      <c r="H6" s="22"/>
      <c r="I6" s="22"/>
      <c r="J6" s="22"/>
      <c r="K6" s="21">
        <v>218484</v>
      </c>
      <c r="L6" s="21"/>
      <c r="M6" s="21"/>
      <c r="N6" s="23">
        <f>G6+I6</f>
        <v>218484</v>
      </c>
    </row>
    <row r="7" spans="1:14" x14ac:dyDescent="0.25">
      <c r="A7" s="24"/>
      <c r="B7" s="26" t="s">
        <v>474</v>
      </c>
      <c r="C7" s="19" t="s">
        <v>21</v>
      </c>
      <c r="D7" s="19"/>
      <c r="E7" s="19"/>
      <c r="F7" s="20">
        <v>50132</v>
      </c>
      <c r="G7" s="21"/>
      <c r="H7" s="22" t="s">
        <v>475</v>
      </c>
      <c r="I7" s="22">
        <v>19440</v>
      </c>
      <c r="J7" s="22">
        <v>149440</v>
      </c>
      <c r="K7" s="21"/>
      <c r="L7" s="21"/>
      <c r="M7" s="21"/>
      <c r="N7" s="23">
        <f t="shared" ref="N7:N24" si="0">G7+I7</f>
        <v>19440</v>
      </c>
    </row>
    <row r="8" spans="1:14" x14ac:dyDescent="0.25">
      <c r="A8" s="17"/>
      <c r="B8" s="18" t="s">
        <v>477</v>
      </c>
      <c r="C8" s="24" t="s">
        <v>21</v>
      </c>
      <c r="D8" s="19">
        <v>41845</v>
      </c>
      <c r="E8" s="19">
        <v>41847</v>
      </c>
      <c r="F8" s="20">
        <v>50133</v>
      </c>
      <c r="G8" s="21">
        <v>61560</v>
      </c>
      <c r="H8" s="22"/>
      <c r="I8" s="22"/>
      <c r="J8" s="22"/>
      <c r="K8" s="22">
        <v>61560</v>
      </c>
      <c r="L8" s="21"/>
      <c r="M8" s="21"/>
      <c r="N8" s="23">
        <f t="shared" si="0"/>
        <v>61560</v>
      </c>
    </row>
    <row r="9" spans="1:14" x14ac:dyDescent="0.25">
      <c r="A9" s="17"/>
      <c r="B9" s="26" t="s">
        <v>478</v>
      </c>
      <c r="C9" s="19" t="s">
        <v>21</v>
      </c>
      <c r="D9" s="19">
        <v>41845</v>
      </c>
      <c r="E9" s="19">
        <v>41847</v>
      </c>
      <c r="F9" s="20">
        <v>50134</v>
      </c>
      <c r="G9" s="21">
        <v>42660</v>
      </c>
      <c r="H9" s="22"/>
      <c r="I9" s="21"/>
      <c r="J9" s="81"/>
      <c r="K9" s="81">
        <v>42660</v>
      </c>
      <c r="L9" s="81"/>
      <c r="M9" s="81"/>
      <c r="N9" s="23">
        <f t="shared" si="0"/>
        <v>42660</v>
      </c>
    </row>
    <row r="10" spans="1:14" x14ac:dyDescent="0.25">
      <c r="A10" s="17"/>
      <c r="B10" s="18"/>
      <c r="C10" s="29"/>
      <c r="D10" s="19"/>
      <c r="E10" s="19"/>
      <c r="F10" s="20"/>
      <c r="G10" s="21"/>
      <c r="H10" s="22"/>
      <c r="I10" s="22"/>
      <c r="J10" s="22"/>
      <c r="K10" s="21"/>
      <c r="L10" s="21"/>
      <c r="M10" s="21"/>
      <c r="N10" s="23">
        <f t="shared" si="0"/>
        <v>0</v>
      </c>
    </row>
    <row r="11" spans="1:14" x14ac:dyDescent="0.25">
      <c r="A11" s="17"/>
      <c r="B11" s="18"/>
      <c r="C11" s="19"/>
      <c r="D11" s="19"/>
      <c r="E11" s="19"/>
      <c r="F11" s="20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 x14ac:dyDescent="0.25">
      <c r="A12" s="17"/>
      <c r="B12" s="18"/>
      <c r="C12" s="19"/>
      <c r="D12" s="19"/>
      <c r="E12" s="19"/>
      <c r="F12" s="20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 x14ac:dyDescent="0.25">
      <c r="A13" s="17"/>
      <c r="B13" s="18"/>
      <c r="C13" s="1"/>
      <c r="D13" s="19"/>
      <c r="E13" s="19"/>
      <c r="F13" s="27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17"/>
      <c r="B14" s="18"/>
      <c r="C14" s="24"/>
      <c r="D14" s="19"/>
      <c r="E14" s="19"/>
      <c r="F14" s="27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17"/>
      <c r="B15" s="18"/>
      <c r="C15" s="1"/>
      <c r="D15" s="19"/>
      <c r="E15" s="19"/>
      <c r="F15" s="27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93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342144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322704</v>
      </c>
      <c r="H26" s="36"/>
      <c r="I26" s="37">
        <f>SUM(I6:I25)</f>
        <v>19440</v>
      </c>
      <c r="J26" s="37">
        <f>SUM(J6:J25)</f>
        <v>149440</v>
      </c>
      <c r="K26" s="37">
        <f>SUM(K6:K25)</f>
        <v>322704</v>
      </c>
      <c r="L26" s="37">
        <f>SUM(L6:L25)</f>
        <v>0</v>
      </c>
      <c r="M26" s="37">
        <f>SUM(M6:M25)</f>
        <v>0</v>
      </c>
      <c r="N26" s="23">
        <f t="shared" ref="N26" si="1">G26+I26</f>
        <v>342144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 t="s">
        <v>476</v>
      </c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540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1</v>
      </c>
      <c r="D30" s="1"/>
      <c r="E30" s="1"/>
      <c r="F30" s="97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f>C30*E29</f>
        <v>540</v>
      </c>
      <c r="D31" s="1"/>
      <c r="E31" s="1"/>
      <c r="F31" s="97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18900</v>
      </c>
      <c r="D32" s="1"/>
      <c r="E32" s="1"/>
      <c r="F32" s="97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19440</v>
      </c>
      <c r="D33" s="1"/>
      <c r="E33" s="1"/>
      <c r="F33" s="97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rintOptions horizontalCentered="1"/>
  <pageMargins left="0.51181102362204722" right="0.51181102362204722" top="0.74803149606299213" bottom="0.74803149606299213" header="0.31496062992125984" footer="0.31496062992125984"/>
  <pageSetup scale="74" orientation="landscape" horizontalDpi="4294967294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19" workbookViewId="0">
      <selection activeCell="D23" sqref="D23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120</v>
      </c>
      <c r="E3" s="125"/>
      <c r="F3" s="125"/>
      <c r="G3" s="114"/>
      <c r="H3" s="5"/>
      <c r="I3" s="1"/>
      <c r="J3" s="11"/>
      <c r="K3" s="12" t="s">
        <v>4</v>
      </c>
      <c r="L3" s="13">
        <v>41845</v>
      </c>
      <c r="M3" s="14"/>
      <c r="N3" s="15" t="s">
        <v>131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86"/>
      <c r="B6" s="26" t="s">
        <v>439</v>
      </c>
      <c r="C6" s="19" t="s">
        <v>129</v>
      </c>
      <c r="D6" s="19"/>
      <c r="E6" s="19"/>
      <c r="F6" s="20">
        <v>50119</v>
      </c>
      <c r="G6" s="21"/>
      <c r="H6" s="22" t="s">
        <v>440</v>
      </c>
      <c r="I6" s="22">
        <v>56700</v>
      </c>
      <c r="J6" s="22"/>
      <c r="K6" s="21"/>
      <c r="L6" s="21"/>
      <c r="M6" s="21">
        <v>56700</v>
      </c>
      <c r="N6" s="23">
        <f>G6+I6</f>
        <v>56700</v>
      </c>
    </row>
    <row r="7" spans="1:14" x14ac:dyDescent="0.25">
      <c r="A7" s="24"/>
      <c r="B7" s="26" t="s">
        <v>441</v>
      </c>
      <c r="C7" s="19" t="s">
        <v>300</v>
      </c>
      <c r="D7" s="19">
        <v>41843</v>
      </c>
      <c r="E7" s="19">
        <v>41845</v>
      </c>
      <c r="F7" s="20">
        <v>50120</v>
      </c>
      <c r="G7" s="21">
        <v>34000</v>
      </c>
      <c r="H7" s="22"/>
      <c r="I7" s="22"/>
      <c r="J7" s="22"/>
      <c r="K7" s="21">
        <v>34000</v>
      </c>
      <c r="L7" s="21"/>
      <c r="M7" s="21"/>
      <c r="N7" s="23">
        <f t="shared" ref="N7:N24" si="0">G7+I7</f>
        <v>34000</v>
      </c>
    </row>
    <row r="8" spans="1:14" x14ac:dyDescent="0.25">
      <c r="A8" s="17"/>
      <c r="B8" s="18" t="s">
        <v>442</v>
      </c>
      <c r="C8" s="24" t="s">
        <v>443</v>
      </c>
      <c r="D8" s="19">
        <v>41845</v>
      </c>
      <c r="E8" s="19">
        <v>41846</v>
      </c>
      <c r="F8" s="20">
        <v>50121</v>
      </c>
      <c r="G8" s="21">
        <v>103680</v>
      </c>
      <c r="H8" s="22"/>
      <c r="I8" s="22"/>
      <c r="J8" s="22"/>
      <c r="K8" s="22">
        <v>51360</v>
      </c>
      <c r="L8" s="21"/>
      <c r="M8" s="21">
        <v>52320</v>
      </c>
      <c r="N8" s="23">
        <f t="shared" si="0"/>
        <v>103680</v>
      </c>
    </row>
    <row r="9" spans="1:14" x14ac:dyDescent="0.25">
      <c r="A9" s="17"/>
      <c r="B9" s="26" t="s">
        <v>444</v>
      </c>
      <c r="C9" s="19" t="s">
        <v>445</v>
      </c>
      <c r="D9" s="19">
        <v>41844</v>
      </c>
      <c r="E9" s="19">
        <v>41845</v>
      </c>
      <c r="F9" s="20">
        <v>50122</v>
      </c>
      <c r="G9" s="21">
        <v>20217.599999999999</v>
      </c>
      <c r="H9" s="22"/>
      <c r="I9" s="21"/>
      <c r="J9" s="81"/>
      <c r="K9" s="81">
        <v>20217.599999999999</v>
      </c>
      <c r="L9" s="81"/>
      <c r="M9" s="81"/>
      <c r="N9" s="23">
        <f t="shared" si="0"/>
        <v>20217.599999999999</v>
      </c>
    </row>
    <row r="10" spans="1:14" x14ac:dyDescent="0.25">
      <c r="A10" s="17"/>
      <c r="B10" s="18" t="s">
        <v>446</v>
      </c>
      <c r="C10" s="29" t="s">
        <v>37</v>
      </c>
      <c r="D10" s="19">
        <v>41845</v>
      </c>
      <c r="E10" s="19">
        <v>41847</v>
      </c>
      <c r="F10" s="20">
        <v>50123</v>
      </c>
      <c r="G10" s="21">
        <v>83160</v>
      </c>
      <c r="H10" s="22"/>
      <c r="I10" s="22"/>
      <c r="J10" s="22"/>
      <c r="K10" s="21">
        <v>83160</v>
      </c>
      <c r="L10" s="21"/>
      <c r="M10" s="21"/>
      <c r="N10" s="23">
        <f t="shared" si="0"/>
        <v>83160</v>
      </c>
    </row>
    <row r="11" spans="1:14" x14ac:dyDescent="0.25">
      <c r="A11" s="17"/>
      <c r="B11" s="18" t="s">
        <v>447</v>
      </c>
      <c r="C11" s="19" t="s">
        <v>37</v>
      </c>
      <c r="D11" s="19">
        <v>41845</v>
      </c>
      <c r="E11" s="19">
        <v>41847</v>
      </c>
      <c r="F11" s="20">
        <v>50124</v>
      </c>
      <c r="G11" s="21">
        <v>40176</v>
      </c>
      <c r="H11" s="22"/>
      <c r="I11" s="22"/>
      <c r="J11" s="22"/>
      <c r="K11" s="21">
        <v>20088</v>
      </c>
      <c r="L11" s="21"/>
      <c r="M11" s="21">
        <v>20088</v>
      </c>
      <c r="N11" s="23">
        <f t="shared" si="0"/>
        <v>40176</v>
      </c>
    </row>
    <row r="12" spans="1:14" x14ac:dyDescent="0.25">
      <c r="A12" s="17"/>
      <c r="B12" s="18" t="s">
        <v>448</v>
      </c>
      <c r="C12" s="19" t="s">
        <v>208</v>
      </c>
      <c r="D12" s="19">
        <v>41845</v>
      </c>
      <c r="E12" s="19">
        <v>41848</v>
      </c>
      <c r="F12" s="20">
        <v>50125</v>
      </c>
      <c r="G12" s="21">
        <v>119340</v>
      </c>
      <c r="H12" s="22"/>
      <c r="I12" s="22"/>
      <c r="J12" s="22">
        <v>119340</v>
      </c>
      <c r="K12" s="21"/>
      <c r="L12" s="21"/>
      <c r="M12" s="21"/>
      <c r="N12" s="23">
        <f t="shared" si="0"/>
        <v>119340</v>
      </c>
    </row>
    <row r="13" spans="1:14" x14ac:dyDescent="0.25">
      <c r="A13" s="17"/>
      <c r="B13" s="18" t="s">
        <v>248</v>
      </c>
      <c r="C13" s="1" t="s">
        <v>300</v>
      </c>
      <c r="D13" s="19">
        <v>41845</v>
      </c>
      <c r="E13" s="19">
        <v>41846</v>
      </c>
      <c r="F13" s="27">
        <v>50126</v>
      </c>
      <c r="G13" s="21">
        <v>37000</v>
      </c>
      <c r="H13" s="22"/>
      <c r="I13" s="22"/>
      <c r="J13" s="22"/>
      <c r="K13" s="21">
        <v>37000</v>
      </c>
      <c r="L13" s="21"/>
      <c r="M13" s="21"/>
      <c r="N13" s="23">
        <f t="shared" si="0"/>
        <v>37000</v>
      </c>
    </row>
    <row r="14" spans="1:14" x14ac:dyDescent="0.25">
      <c r="A14" s="17"/>
      <c r="B14" s="18" t="s">
        <v>449</v>
      </c>
      <c r="C14" s="24" t="s">
        <v>37</v>
      </c>
      <c r="D14" s="19">
        <v>41845</v>
      </c>
      <c r="E14" s="19">
        <v>41847</v>
      </c>
      <c r="F14" s="27">
        <v>50127</v>
      </c>
      <c r="G14" s="21">
        <v>79920</v>
      </c>
      <c r="H14" s="22"/>
      <c r="I14" s="22"/>
      <c r="J14" s="22"/>
      <c r="K14" s="21">
        <v>39960</v>
      </c>
      <c r="L14" s="21"/>
      <c r="M14" s="21">
        <v>39960</v>
      </c>
      <c r="N14" s="23">
        <f t="shared" si="0"/>
        <v>79920</v>
      </c>
    </row>
    <row r="15" spans="1:14" x14ac:dyDescent="0.25">
      <c r="A15" s="17"/>
      <c r="B15" s="18" t="s">
        <v>450</v>
      </c>
      <c r="C15" s="1" t="s">
        <v>37</v>
      </c>
      <c r="D15" s="19">
        <v>41845</v>
      </c>
      <c r="E15" s="19">
        <v>41846</v>
      </c>
      <c r="F15" s="27">
        <v>50128</v>
      </c>
      <c r="G15" s="21">
        <v>49680</v>
      </c>
      <c r="H15" s="22"/>
      <c r="I15" s="22"/>
      <c r="J15" s="22"/>
      <c r="K15" s="21">
        <v>49680</v>
      </c>
      <c r="L15" s="21"/>
      <c r="M15" s="21"/>
      <c r="N15" s="23">
        <f t="shared" si="0"/>
        <v>49680</v>
      </c>
    </row>
    <row r="16" spans="1:14" x14ac:dyDescent="0.25">
      <c r="A16" s="17"/>
      <c r="B16" s="18" t="s">
        <v>120</v>
      </c>
      <c r="C16" s="24" t="s">
        <v>99</v>
      </c>
      <c r="D16" s="19"/>
      <c r="E16" s="19"/>
      <c r="F16" s="28">
        <v>50129</v>
      </c>
      <c r="G16" s="21"/>
      <c r="H16" s="22" t="s">
        <v>67</v>
      </c>
      <c r="I16" s="22">
        <v>1800</v>
      </c>
      <c r="J16" s="22">
        <v>1800</v>
      </c>
      <c r="K16" s="21"/>
      <c r="L16" s="21"/>
      <c r="M16" s="21"/>
      <c r="N16" s="23">
        <f>G16+I16</f>
        <v>1800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93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625673.6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567173.6</v>
      </c>
      <c r="H26" s="36"/>
      <c r="I26" s="37">
        <f>SUM(I6:I25)</f>
        <v>58500</v>
      </c>
      <c r="J26" s="37">
        <f>SUM(J6:J25)</f>
        <v>121140</v>
      </c>
      <c r="K26" s="37">
        <f>SUM(K6:K25)</f>
        <v>335465.59999999998</v>
      </c>
      <c r="L26" s="37">
        <f>SUM(L6:L25)</f>
        <v>0</v>
      </c>
      <c r="M26" s="37">
        <f>SUM(M6:M25)</f>
        <v>169068</v>
      </c>
      <c r="N26" s="23">
        <f t="shared" ref="N26" si="1">G26+I26</f>
        <v>625673.6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/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540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221</v>
      </c>
      <c r="D30" s="1"/>
      <c r="E30" s="1"/>
      <c r="F30" s="96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f>C30*E29</f>
        <v>119340</v>
      </c>
      <c r="D31" s="1"/>
      <c r="E31" s="1"/>
      <c r="F31" s="96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1800</v>
      </c>
      <c r="D32" s="1"/>
      <c r="E32" s="1"/>
      <c r="F32" s="96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121140</v>
      </c>
      <c r="D33" s="1"/>
      <c r="E33" s="1"/>
      <c r="F33" s="96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rintOptions horizontalCentered="1"/>
  <pageMargins left="0.51181102362204722" right="0.51181102362204722" top="0.74803149606299213" bottom="0.74803149606299213" header="0.31496062992125984" footer="0.31496062992125984"/>
  <pageSetup scale="74" orientation="landscape" horizontalDpi="4294967294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C32" sqref="C32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47</v>
      </c>
      <c r="E3" s="125"/>
      <c r="F3" s="125"/>
      <c r="G3" s="114"/>
      <c r="H3" s="5"/>
      <c r="I3" s="1"/>
      <c r="J3" s="11"/>
      <c r="K3" s="12" t="s">
        <v>4</v>
      </c>
      <c r="L3" s="13">
        <v>41844</v>
      </c>
      <c r="M3" s="14"/>
      <c r="N3" s="15" t="s">
        <v>35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86" t="s">
        <v>428</v>
      </c>
      <c r="B6" s="26" t="s">
        <v>427</v>
      </c>
      <c r="C6" s="19" t="s">
        <v>229</v>
      </c>
      <c r="D6" s="19">
        <v>41844</v>
      </c>
      <c r="E6" s="19">
        <v>41845</v>
      </c>
      <c r="F6" s="20">
        <v>50114</v>
      </c>
      <c r="G6" s="21">
        <v>17000</v>
      </c>
      <c r="H6" s="22"/>
      <c r="I6" s="22"/>
      <c r="J6" s="22"/>
      <c r="K6" s="21">
        <v>17000</v>
      </c>
      <c r="L6" s="21"/>
      <c r="M6" s="21"/>
      <c r="N6" s="23">
        <f>G6+I6</f>
        <v>17000</v>
      </c>
    </row>
    <row r="7" spans="1:14" x14ac:dyDescent="0.25">
      <c r="A7" s="24" t="s">
        <v>429</v>
      </c>
      <c r="B7" s="26" t="s">
        <v>430</v>
      </c>
      <c r="C7" s="19" t="s">
        <v>20</v>
      </c>
      <c r="D7" s="19">
        <v>41844</v>
      </c>
      <c r="E7" s="19">
        <v>41845</v>
      </c>
      <c r="F7" s="20">
        <v>50115</v>
      </c>
      <c r="G7" s="21">
        <v>33480</v>
      </c>
      <c r="H7" s="22"/>
      <c r="I7" s="22"/>
      <c r="J7" s="22">
        <v>33480</v>
      </c>
      <c r="K7" s="21"/>
      <c r="L7" s="21"/>
      <c r="M7" s="21"/>
      <c r="N7" s="23">
        <f t="shared" ref="N7:N24" si="0">G7+I7</f>
        <v>33480</v>
      </c>
    </row>
    <row r="8" spans="1:14" x14ac:dyDescent="0.25">
      <c r="A8" s="17" t="s">
        <v>431</v>
      </c>
      <c r="B8" s="18" t="s">
        <v>432</v>
      </c>
      <c r="C8" s="24" t="s">
        <v>21</v>
      </c>
      <c r="D8" s="19">
        <v>41844</v>
      </c>
      <c r="E8" s="19">
        <v>41845</v>
      </c>
      <c r="F8" s="20">
        <v>50116</v>
      </c>
      <c r="G8" s="21">
        <v>49680</v>
      </c>
      <c r="H8" s="22"/>
      <c r="I8" s="22"/>
      <c r="J8" s="22"/>
      <c r="K8" s="22">
        <v>49680</v>
      </c>
      <c r="L8" s="21"/>
      <c r="M8" s="21"/>
      <c r="N8" s="23">
        <f t="shared" si="0"/>
        <v>49680</v>
      </c>
    </row>
    <row r="9" spans="1:14" x14ac:dyDescent="0.25">
      <c r="A9" s="17" t="s">
        <v>433</v>
      </c>
      <c r="B9" s="18" t="s">
        <v>435</v>
      </c>
      <c r="C9" s="19" t="s">
        <v>434</v>
      </c>
      <c r="D9" s="19">
        <v>41844</v>
      </c>
      <c r="E9" s="19">
        <v>41845</v>
      </c>
      <c r="F9" s="20">
        <v>50117</v>
      </c>
      <c r="G9" s="21">
        <v>20000</v>
      </c>
      <c r="H9" s="22"/>
      <c r="I9" s="21"/>
      <c r="J9" s="81">
        <v>20000</v>
      </c>
      <c r="K9" s="81"/>
      <c r="L9" s="81"/>
      <c r="M9" s="81"/>
      <c r="N9" s="23">
        <f t="shared" si="0"/>
        <v>20000</v>
      </c>
    </row>
    <row r="10" spans="1:14" x14ac:dyDescent="0.25">
      <c r="A10" s="17" t="s">
        <v>436</v>
      </c>
      <c r="B10" s="18" t="s">
        <v>437</v>
      </c>
      <c r="C10" s="29" t="s">
        <v>438</v>
      </c>
      <c r="D10" s="19">
        <v>41844</v>
      </c>
      <c r="E10" s="19">
        <v>41845</v>
      </c>
      <c r="F10" s="20">
        <v>50118</v>
      </c>
      <c r="G10" s="21">
        <v>17000</v>
      </c>
      <c r="H10" s="22"/>
      <c r="I10" s="22"/>
      <c r="J10" s="22">
        <v>17000</v>
      </c>
      <c r="K10" s="21"/>
      <c r="L10" s="21"/>
      <c r="M10" s="21"/>
      <c r="N10" s="23">
        <f t="shared" si="0"/>
        <v>17000</v>
      </c>
    </row>
    <row r="11" spans="1:14" x14ac:dyDescent="0.25">
      <c r="A11" s="17"/>
      <c r="B11" s="18"/>
      <c r="C11" s="19"/>
      <c r="D11" s="19"/>
      <c r="E11" s="19"/>
      <c r="F11" s="20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 x14ac:dyDescent="0.25">
      <c r="A12" s="17"/>
      <c r="B12" s="18"/>
      <c r="C12" s="19"/>
      <c r="D12" s="19"/>
      <c r="E12" s="19"/>
      <c r="F12" s="20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 x14ac:dyDescent="0.25">
      <c r="A13" s="17"/>
      <c r="B13" s="18"/>
      <c r="C13" s="1"/>
      <c r="D13" s="19"/>
      <c r="E13" s="19"/>
      <c r="F13" s="27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17"/>
      <c r="B14" s="18"/>
      <c r="C14" s="24"/>
      <c r="D14" s="19"/>
      <c r="E14" s="19"/>
      <c r="F14" s="27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17"/>
      <c r="B15" s="18"/>
      <c r="C15" s="1"/>
      <c r="D15" s="19"/>
      <c r="E15" s="19"/>
      <c r="F15" s="27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93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137160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137160</v>
      </c>
      <c r="H26" s="36"/>
      <c r="I26" s="37">
        <f>SUM(I6:I25)</f>
        <v>0</v>
      </c>
      <c r="J26" s="37">
        <f>SUM(J6:J25)</f>
        <v>70480</v>
      </c>
      <c r="K26" s="37">
        <f>SUM(K6:K25)</f>
        <v>66680</v>
      </c>
      <c r="L26" s="37">
        <f>SUM(L6:L25)</f>
        <v>0</v>
      </c>
      <c r="M26" s="37">
        <f>SUM(M6:M25)</f>
        <v>0</v>
      </c>
      <c r="N26" s="23">
        <f t="shared" ref="N26" si="1">G26+I26</f>
        <v>137160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/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540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52</v>
      </c>
      <c r="D30" s="1"/>
      <c r="E30" s="1"/>
      <c r="F30" s="95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f>C30*E29</f>
        <v>28080</v>
      </c>
      <c r="D31" s="1"/>
      <c r="E31" s="1"/>
      <c r="F31" s="95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42400</v>
      </c>
      <c r="D32" s="1"/>
      <c r="E32" s="1"/>
      <c r="F32" s="95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70480</v>
      </c>
      <c r="D33" s="1"/>
      <c r="E33" s="1"/>
      <c r="F33" s="95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rintOptions horizontalCentered="1"/>
  <pageMargins left="0.51181102362204722" right="0.51181102362204722" top="0.74803149606299213" bottom="0.74803149606299213" header="0.31496062992125984" footer="0.31496062992125984"/>
  <pageSetup scale="74" orientation="landscape" horizontalDpi="4294967294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sqref="A1:N33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34</v>
      </c>
      <c r="E3" s="125"/>
      <c r="F3" s="125"/>
      <c r="G3" s="114"/>
      <c r="H3" s="5"/>
      <c r="I3" s="1"/>
      <c r="J3" s="11"/>
      <c r="K3" s="12" t="s">
        <v>4</v>
      </c>
      <c r="L3" s="13">
        <v>41844</v>
      </c>
      <c r="M3" s="14"/>
      <c r="N3" s="15" t="s">
        <v>30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86"/>
      <c r="B6" s="26" t="s">
        <v>84</v>
      </c>
      <c r="C6" s="19" t="s">
        <v>83</v>
      </c>
      <c r="D6" s="19">
        <v>41841</v>
      </c>
      <c r="E6" s="19">
        <v>41844</v>
      </c>
      <c r="F6" s="20">
        <v>50113</v>
      </c>
      <c r="G6" s="21">
        <v>72000</v>
      </c>
      <c r="H6" s="22"/>
      <c r="I6" s="22"/>
      <c r="J6" s="22">
        <v>72000</v>
      </c>
      <c r="K6" s="21"/>
      <c r="L6" s="21"/>
      <c r="M6" s="21"/>
      <c r="N6" s="23">
        <f>G6+I6</f>
        <v>72000</v>
      </c>
    </row>
    <row r="7" spans="1:14" x14ac:dyDescent="0.25">
      <c r="A7" s="24"/>
      <c r="B7" s="26"/>
      <c r="C7" s="19"/>
      <c r="D7" s="19"/>
      <c r="E7" s="19"/>
      <c r="F7" s="20"/>
      <c r="G7" s="21"/>
      <c r="H7" s="22"/>
      <c r="I7" s="22"/>
      <c r="J7" s="22"/>
      <c r="K7" s="21"/>
      <c r="L7" s="21"/>
      <c r="M7" s="21"/>
      <c r="N7" s="23">
        <f t="shared" ref="N7:N24" si="0">G7+I7</f>
        <v>0</v>
      </c>
    </row>
    <row r="8" spans="1:14" x14ac:dyDescent="0.25">
      <c r="A8" s="17"/>
      <c r="B8" s="18"/>
      <c r="C8" s="24"/>
      <c r="D8" s="19"/>
      <c r="E8" s="19"/>
      <c r="F8" s="20"/>
      <c r="G8" s="21"/>
      <c r="H8" s="22"/>
      <c r="I8" s="22"/>
      <c r="J8" s="22"/>
      <c r="K8" s="22"/>
      <c r="L8" s="21"/>
      <c r="M8" s="21"/>
      <c r="N8" s="23">
        <f t="shared" si="0"/>
        <v>0</v>
      </c>
    </row>
    <row r="9" spans="1:14" x14ac:dyDescent="0.25">
      <c r="A9" s="17"/>
      <c r="B9" s="18"/>
      <c r="C9" s="19"/>
      <c r="D9" s="19"/>
      <c r="E9" s="19"/>
      <c r="F9" s="20"/>
      <c r="G9" s="21"/>
      <c r="H9" s="22"/>
      <c r="I9" s="21"/>
      <c r="J9" s="81"/>
      <c r="K9" s="81"/>
      <c r="L9" s="81"/>
      <c r="M9" s="81"/>
      <c r="N9" s="23">
        <f t="shared" si="0"/>
        <v>0</v>
      </c>
    </row>
    <row r="10" spans="1:14" x14ac:dyDescent="0.25">
      <c r="A10" s="17"/>
      <c r="B10" s="18"/>
      <c r="C10" s="29"/>
      <c r="D10" s="19"/>
      <c r="E10" s="19"/>
      <c r="F10" s="20"/>
      <c r="G10" s="21"/>
      <c r="H10" s="22"/>
      <c r="I10" s="22"/>
      <c r="J10" s="22"/>
      <c r="K10" s="21"/>
      <c r="L10" s="21"/>
      <c r="M10" s="21"/>
      <c r="N10" s="23">
        <f t="shared" si="0"/>
        <v>0</v>
      </c>
    </row>
    <row r="11" spans="1:14" x14ac:dyDescent="0.25">
      <c r="A11" s="17"/>
      <c r="B11" s="18"/>
      <c r="C11" s="19"/>
      <c r="D11" s="19"/>
      <c r="E11" s="19"/>
      <c r="F11" s="20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 x14ac:dyDescent="0.25">
      <c r="A12" s="17"/>
      <c r="B12" s="18"/>
      <c r="C12" s="19"/>
      <c r="D12" s="19"/>
      <c r="E12" s="19"/>
      <c r="F12" s="20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 x14ac:dyDescent="0.25">
      <c r="A13" s="17"/>
      <c r="B13" s="18"/>
      <c r="C13" s="1"/>
      <c r="D13" s="19"/>
      <c r="E13" s="19"/>
      <c r="F13" s="27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17"/>
      <c r="B14" s="18"/>
      <c r="C14" s="24"/>
      <c r="D14" s="19"/>
      <c r="E14" s="19"/>
      <c r="F14" s="27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17"/>
      <c r="B15" s="18"/>
      <c r="C15" s="1"/>
      <c r="D15" s="19"/>
      <c r="E15" s="19"/>
      <c r="F15" s="27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93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72000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72000</v>
      </c>
      <c r="H26" s="36"/>
      <c r="I26" s="37">
        <f>SUM(I6:I25)</f>
        <v>0</v>
      </c>
      <c r="J26" s="37">
        <f>SUM(J6:J25)</f>
        <v>72000</v>
      </c>
      <c r="K26" s="37">
        <f>SUM(K6:K25)</f>
        <v>0</v>
      </c>
      <c r="L26" s="37">
        <f>SUM(L6:L25)</f>
        <v>0</v>
      </c>
      <c r="M26" s="37">
        <f>SUM(M6:M25)</f>
        <v>0</v>
      </c>
      <c r="N26" s="23">
        <f t="shared" ref="N26" si="1">G26+I26</f>
        <v>72000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/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540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0</v>
      </c>
      <c r="D30" s="1"/>
      <c r="E30" s="1"/>
      <c r="F30" s="94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f>C30*E29</f>
        <v>0</v>
      </c>
      <c r="D31" s="1"/>
      <c r="E31" s="1"/>
      <c r="F31" s="94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72000</v>
      </c>
      <c r="D32" s="1"/>
      <c r="E32" s="1"/>
      <c r="F32" s="94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72000</v>
      </c>
      <c r="D33" s="1"/>
      <c r="E33" s="1"/>
      <c r="F33" s="94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rintOptions horizontalCentered="1"/>
  <pageMargins left="0.51181102362204722" right="0.51181102362204722" top="0.74803149606299213" bottom="0.74803149606299213" header="0.31496062992125984" footer="0.31496062992125984"/>
  <pageSetup scale="74" orientation="landscape" horizontalDpi="4294967294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B6" sqref="B6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415</v>
      </c>
      <c r="E3" s="125"/>
      <c r="F3" s="125"/>
      <c r="G3" s="114"/>
      <c r="H3" s="5"/>
      <c r="I3" s="1"/>
      <c r="J3" s="11"/>
      <c r="K3" s="12" t="s">
        <v>4</v>
      </c>
      <c r="L3" s="13">
        <v>41843</v>
      </c>
      <c r="M3" s="14"/>
      <c r="N3" s="15" t="s">
        <v>35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86"/>
      <c r="B6" s="26" t="s">
        <v>416</v>
      </c>
      <c r="C6" s="19" t="s">
        <v>20</v>
      </c>
      <c r="D6" s="19">
        <v>41843</v>
      </c>
      <c r="E6" s="19">
        <v>41844</v>
      </c>
      <c r="F6" s="20">
        <v>50105</v>
      </c>
      <c r="G6" s="21">
        <v>70200</v>
      </c>
      <c r="H6" s="22"/>
      <c r="I6" s="22"/>
      <c r="J6" s="22"/>
      <c r="K6" s="21">
        <v>70200</v>
      </c>
      <c r="L6" s="21"/>
      <c r="M6" s="21"/>
      <c r="N6" s="23">
        <f>G6+I6</f>
        <v>70200</v>
      </c>
    </row>
    <row r="7" spans="1:14" x14ac:dyDescent="0.25">
      <c r="A7" s="24"/>
      <c r="B7" s="26" t="s">
        <v>416</v>
      </c>
      <c r="C7" s="19" t="s">
        <v>20</v>
      </c>
      <c r="D7" s="19"/>
      <c r="E7" s="19"/>
      <c r="F7" s="20">
        <v>50106</v>
      </c>
      <c r="G7" s="21"/>
      <c r="H7" s="22" t="s">
        <v>417</v>
      </c>
      <c r="I7" s="22">
        <v>12960</v>
      </c>
      <c r="J7" s="22"/>
      <c r="K7" s="21">
        <v>12960</v>
      </c>
      <c r="L7" s="21"/>
      <c r="M7" s="21"/>
      <c r="N7" s="23">
        <f t="shared" ref="N7:N24" si="0">G7+I7</f>
        <v>12960</v>
      </c>
    </row>
    <row r="8" spans="1:14" x14ac:dyDescent="0.25">
      <c r="A8" s="17"/>
      <c r="B8" s="18" t="s">
        <v>149</v>
      </c>
      <c r="C8" s="24" t="s">
        <v>418</v>
      </c>
      <c r="D8" s="19">
        <v>41843</v>
      </c>
      <c r="E8" s="19">
        <v>41844</v>
      </c>
      <c r="F8" s="20">
        <v>50107</v>
      </c>
      <c r="G8" s="21">
        <v>17000</v>
      </c>
      <c r="H8" s="22"/>
      <c r="I8" s="22"/>
      <c r="J8" s="22"/>
      <c r="K8" s="22">
        <v>17000</v>
      </c>
      <c r="L8" s="21"/>
      <c r="M8" s="21"/>
      <c r="N8" s="23">
        <f t="shared" si="0"/>
        <v>17000</v>
      </c>
    </row>
    <row r="9" spans="1:14" x14ac:dyDescent="0.25">
      <c r="A9" s="17"/>
      <c r="B9" s="18" t="s">
        <v>419</v>
      </c>
      <c r="C9" s="19" t="s">
        <v>21</v>
      </c>
      <c r="D9" s="19">
        <v>41843</v>
      </c>
      <c r="E9" s="19">
        <v>41844</v>
      </c>
      <c r="F9" s="20">
        <v>50108</v>
      </c>
      <c r="G9" s="21">
        <v>61560</v>
      </c>
      <c r="H9" s="22"/>
      <c r="I9" s="21"/>
      <c r="J9" s="81">
        <v>10000</v>
      </c>
      <c r="K9" s="81">
        <v>51560</v>
      </c>
      <c r="L9" s="81"/>
      <c r="M9" s="81"/>
      <c r="N9" s="23">
        <f t="shared" si="0"/>
        <v>61560</v>
      </c>
    </row>
    <row r="10" spans="1:14" x14ac:dyDescent="0.25">
      <c r="A10" s="17"/>
      <c r="B10" s="18" t="s">
        <v>421</v>
      </c>
      <c r="C10" s="29" t="s">
        <v>420</v>
      </c>
      <c r="D10" s="19">
        <v>41843</v>
      </c>
      <c r="E10" s="19">
        <v>41844</v>
      </c>
      <c r="F10" s="20">
        <v>50109</v>
      </c>
      <c r="G10" s="21">
        <v>20000</v>
      </c>
      <c r="H10" s="22"/>
      <c r="I10" s="22"/>
      <c r="J10" s="22">
        <v>20000</v>
      </c>
      <c r="K10" s="21"/>
      <c r="L10" s="21"/>
      <c r="M10" s="21"/>
      <c r="N10" s="23">
        <f t="shared" si="0"/>
        <v>20000</v>
      </c>
    </row>
    <row r="11" spans="1:14" x14ac:dyDescent="0.25">
      <c r="A11" s="17"/>
      <c r="B11" s="18" t="s">
        <v>422</v>
      </c>
      <c r="C11" s="19" t="s">
        <v>423</v>
      </c>
      <c r="D11" s="19">
        <v>41841</v>
      </c>
      <c r="E11" s="19">
        <v>41844</v>
      </c>
      <c r="F11" s="20">
        <v>50110</v>
      </c>
      <c r="G11" s="21">
        <v>51000</v>
      </c>
      <c r="H11" s="22"/>
      <c r="I11" s="22"/>
      <c r="J11" s="22"/>
      <c r="K11" s="21">
        <v>51000</v>
      </c>
      <c r="L11" s="21"/>
      <c r="M11" s="21"/>
      <c r="N11" s="23">
        <f t="shared" si="0"/>
        <v>51000</v>
      </c>
    </row>
    <row r="12" spans="1:14" x14ac:dyDescent="0.25">
      <c r="A12" s="17"/>
      <c r="B12" s="18" t="s">
        <v>424</v>
      </c>
      <c r="C12" s="19" t="s">
        <v>174</v>
      </c>
      <c r="D12" s="19">
        <v>41835</v>
      </c>
      <c r="E12" s="19">
        <v>41837</v>
      </c>
      <c r="F12" s="20">
        <v>50111</v>
      </c>
      <c r="G12" s="21">
        <v>53352</v>
      </c>
      <c r="H12" s="22"/>
      <c r="I12" s="22"/>
      <c r="J12" s="22"/>
      <c r="K12" s="21"/>
      <c r="L12" s="21"/>
      <c r="M12" s="21">
        <v>53352</v>
      </c>
      <c r="N12" s="23">
        <f t="shared" si="0"/>
        <v>53352</v>
      </c>
    </row>
    <row r="13" spans="1:14" x14ac:dyDescent="0.25">
      <c r="A13" s="17"/>
      <c r="B13" s="18" t="s">
        <v>426</v>
      </c>
      <c r="C13" s="1" t="s">
        <v>425</v>
      </c>
      <c r="D13" s="19"/>
      <c r="E13" s="19"/>
      <c r="F13" s="27">
        <v>50112</v>
      </c>
      <c r="G13" s="21">
        <v>274050</v>
      </c>
      <c r="H13" s="22"/>
      <c r="I13" s="22"/>
      <c r="J13" s="22"/>
      <c r="K13" s="21"/>
      <c r="L13" s="21"/>
      <c r="M13" s="21">
        <v>274050</v>
      </c>
      <c r="N13" s="23">
        <f t="shared" si="0"/>
        <v>274050</v>
      </c>
    </row>
    <row r="14" spans="1:14" x14ac:dyDescent="0.25">
      <c r="A14" s="17"/>
      <c r="B14" s="18"/>
      <c r="C14" s="24"/>
      <c r="D14" s="19"/>
      <c r="E14" s="19"/>
      <c r="F14" s="27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17"/>
      <c r="B15" s="18"/>
      <c r="C15" s="1"/>
      <c r="D15" s="19"/>
      <c r="E15" s="19"/>
      <c r="F15" s="27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93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560122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547162</v>
      </c>
      <c r="H26" s="36"/>
      <c r="I26" s="37">
        <f>SUM(I6:I25)</f>
        <v>12960</v>
      </c>
      <c r="J26" s="37">
        <f>SUM(J6:J25)</f>
        <v>30000</v>
      </c>
      <c r="K26" s="37">
        <f>SUM(K6:K25)</f>
        <v>202720</v>
      </c>
      <c r="L26" s="37">
        <f>SUM(L6:L25)</f>
        <v>0</v>
      </c>
      <c r="M26" s="37">
        <f>SUM(M6:M25)</f>
        <v>327402</v>
      </c>
      <c r="N26" s="23">
        <f t="shared" ref="N26" si="1">G26+I26</f>
        <v>560122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/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540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0</v>
      </c>
      <c r="D30" s="1"/>
      <c r="E30" s="1"/>
      <c r="F30" s="92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f>C30*E29</f>
        <v>0</v>
      </c>
      <c r="D31" s="1"/>
      <c r="E31" s="1"/>
      <c r="F31" s="92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30000</v>
      </c>
      <c r="D32" s="1"/>
      <c r="E32" s="1"/>
      <c r="F32" s="92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30000</v>
      </c>
      <c r="D33" s="1"/>
      <c r="E33" s="1"/>
      <c r="F33" s="92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rintOptions horizontalCentered="1"/>
  <pageMargins left="0.51181102362204722" right="0.51181102362204722" top="0.74803149606299213" bottom="0.74803149606299213" header="0.31496062992125984" footer="0.31496062992125984"/>
  <pageSetup scale="74" orientation="landscape" horizontalDpi="4294967294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B39" sqref="B39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55</v>
      </c>
      <c r="E3" s="125"/>
      <c r="F3" s="125"/>
      <c r="G3" s="114"/>
      <c r="H3" s="5"/>
      <c r="I3" s="1"/>
      <c r="J3" s="11"/>
      <c r="K3" s="12" t="s">
        <v>4</v>
      </c>
      <c r="L3" s="13">
        <v>41843</v>
      </c>
      <c r="M3" s="14"/>
      <c r="N3" s="15" t="s">
        <v>30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86"/>
      <c r="B6" s="26" t="s">
        <v>45</v>
      </c>
      <c r="C6" s="19" t="s">
        <v>262</v>
      </c>
      <c r="D6" s="19">
        <v>41841</v>
      </c>
      <c r="E6" s="19">
        <v>41843</v>
      </c>
      <c r="F6" s="20">
        <v>50092</v>
      </c>
      <c r="G6" s="21">
        <v>68000</v>
      </c>
      <c r="H6" s="22"/>
      <c r="I6" s="22"/>
      <c r="J6" s="22"/>
      <c r="K6" s="21"/>
      <c r="L6" s="21">
        <v>68000</v>
      </c>
      <c r="M6" s="21"/>
      <c r="N6" s="23">
        <f>G6+I6</f>
        <v>68000</v>
      </c>
    </row>
    <row r="7" spans="1:14" x14ac:dyDescent="0.25">
      <c r="A7" s="24"/>
      <c r="B7" s="26" t="s">
        <v>401</v>
      </c>
      <c r="C7" s="19" t="s">
        <v>402</v>
      </c>
      <c r="D7" s="19">
        <v>41842</v>
      </c>
      <c r="E7" s="19">
        <v>41843</v>
      </c>
      <c r="F7" s="20">
        <v>50093</v>
      </c>
      <c r="G7" s="21">
        <v>17000</v>
      </c>
      <c r="H7" s="22"/>
      <c r="I7" s="22"/>
      <c r="J7" s="22"/>
      <c r="K7" s="21">
        <v>17000</v>
      </c>
      <c r="L7" s="21"/>
      <c r="M7" s="21"/>
      <c r="N7" s="23">
        <f t="shared" ref="N7:N24" si="0">G7+I7</f>
        <v>17000</v>
      </c>
    </row>
    <row r="8" spans="1:14" x14ac:dyDescent="0.25">
      <c r="A8" s="17"/>
      <c r="B8" s="18" t="s">
        <v>403</v>
      </c>
      <c r="C8" s="24" t="s">
        <v>21</v>
      </c>
      <c r="D8" s="19">
        <v>41842</v>
      </c>
      <c r="E8" s="19">
        <v>41843</v>
      </c>
      <c r="F8" s="20">
        <v>50094</v>
      </c>
      <c r="G8" s="21">
        <v>50085</v>
      </c>
      <c r="H8" s="22"/>
      <c r="I8" s="22"/>
      <c r="J8" s="22"/>
      <c r="K8" s="22"/>
      <c r="L8" s="21"/>
      <c r="M8" s="21">
        <v>50085</v>
      </c>
      <c r="N8" s="23">
        <f t="shared" si="0"/>
        <v>50085</v>
      </c>
    </row>
    <row r="9" spans="1:14" x14ac:dyDescent="0.25">
      <c r="A9" s="17"/>
      <c r="B9" s="18" t="s">
        <v>404</v>
      </c>
      <c r="C9" s="19" t="s">
        <v>268</v>
      </c>
      <c r="D9" s="19">
        <v>41835</v>
      </c>
      <c r="E9" s="19">
        <v>41836</v>
      </c>
      <c r="F9" s="20">
        <v>50095</v>
      </c>
      <c r="G9" s="21">
        <v>24165</v>
      </c>
      <c r="H9" s="22"/>
      <c r="I9" s="21"/>
      <c r="J9" s="81"/>
      <c r="K9" s="81"/>
      <c r="L9" s="81">
        <v>24165</v>
      </c>
      <c r="M9" s="81"/>
      <c r="N9" s="23">
        <f t="shared" si="0"/>
        <v>24165</v>
      </c>
    </row>
    <row r="10" spans="1:14" x14ac:dyDescent="0.25">
      <c r="A10" s="17"/>
      <c r="B10" s="18" t="s">
        <v>322</v>
      </c>
      <c r="C10" s="29" t="s">
        <v>268</v>
      </c>
      <c r="D10" s="19">
        <v>41836</v>
      </c>
      <c r="E10" s="19">
        <v>41838</v>
      </c>
      <c r="F10" s="20">
        <v>50096</v>
      </c>
      <c r="G10" s="21">
        <v>77619.8</v>
      </c>
      <c r="H10" s="22"/>
      <c r="I10" s="22"/>
      <c r="J10" s="22"/>
      <c r="K10" s="21"/>
      <c r="L10" s="21">
        <v>77619.8</v>
      </c>
      <c r="M10" s="21"/>
      <c r="N10" s="23">
        <f t="shared" si="0"/>
        <v>77619.8</v>
      </c>
    </row>
    <row r="11" spans="1:14" x14ac:dyDescent="0.25">
      <c r="A11" s="17"/>
      <c r="B11" s="18" t="s">
        <v>71</v>
      </c>
      <c r="C11" s="19" t="s">
        <v>405</v>
      </c>
      <c r="D11" s="19">
        <v>41842</v>
      </c>
      <c r="E11" s="19">
        <v>41844</v>
      </c>
      <c r="F11" s="20">
        <v>50097</v>
      </c>
      <c r="G11" s="21">
        <v>41000</v>
      </c>
      <c r="H11" s="22"/>
      <c r="I11" s="22"/>
      <c r="J11" s="22"/>
      <c r="K11" s="21">
        <v>41000</v>
      </c>
      <c r="L11" s="21"/>
      <c r="M11" s="21"/>
      <c r="N11" s="23">
        <f t="shared" si="0"/>
        <v>41000</v>
      </c>
    </row>
    <row r="12" spans="1:14" x14ac:dyDescent="0.25">
      <c r="A12" s="17"/>
      <c r="B12" s="18" t="s">
        <v>406</v>
      </c>
      <c r="C12" s="19" t="s">
        <v>268</v>
      </c>
      <c r="D12" s="19">
        <v>41836</v>
      </c>
      <c r="E12" s="19">
        <v>41837</v>
      </c>
      <c r="F12" s="20">
        <v>50098</v>
      </c>
      <c r="G12" s="21">
        <v>26848.799999999999</v>
      </c>
      <c r="H12" s="22"/>
      <c r="I12" s="22"/>
      <c r="J12" s="22"/>
      <c r="K12" s="21"/>
      <c r="L12" s="21">
        <v>26848.799999999999</v>
      </c>
      <c r="M12" s="21"/>
      <c r="N12" s="23">
        <f t="shared" si="0"/>
        <v>26848.799999999999</v>
      </c>
    </row>
    <row r="13" spans="1:14" x14ac:dyDescent="0.25">
      <c r="A13" s="17"/>
      <c r="B13" s="18" t="s">
        <v>407</v>
      </c>
      <c r="C13" s="1" t="s">
        <v>268</v>
      </c>
      <c r="D13" s="19">
        <v>41837</v>
      </c>
      <c r="E13" s="19">
        <v>41839</v>
      </c>
      <c r="F13" s="27">
        <v>50099</v>
      </c>
      <c r="G13" s="21">
        <v>68342.240000000005</v>
      </c>
      <c r="H13" s="22"/>
      <c r="I13" s="22"/>
      <c r="J13" s="22"/>
      <c r="K13" s="21"/>
      <c r="L13" s="21">
        <v>68342.240000000005</v>
      </c>
      <c r="M13" s="21"/>
      <c r="N13" s="23">
        <f t="shared" si="0"/>
        <v>68342.240000000005</v>
      </c>
    </row>
    <row r="14" spans="1:14" x14ac:dyDescent="0.25">
      <c r="A14" s="17"/>
      <c r="B14" s="18" t="s">
        <v>408</v>
      </c>
      <c r="C14" s="24" t="s">
        <v>268</v>
      </c>
      <c r="D14" s="19">
        <v>41837</v>
      </c>
      <c r="E14" s="19">
        <v>41838</v>
      </c>
      <c r="F14" s="27">
        <v>50100</v>
      </c>
      <c r="G14" s="21">
        <v>24165</v>
      </c>
      <c r="H14" s="22"/>
      <c r="I14" s="22"/>
      <c r="J14" s="22"/>
      <c r="K14" s="21"/>
      <c r="L14" s="21">
        <v>24165</v>
      </c>
      <c r="M14" s="21"/>
      <c r="N14" s="23">
        <f t="shared" si="0"/>
        <v>24165</v>
      </c>
    </row>
    <row r="15" spans="1:14" x14ac:dyDescent="0.25">
      <c r="A15" s="17"/>
      <c r="B15" s="18" t="s">
        <v>409</v>
      </c>
      <c r="C15" s="1" t="s">
        <v>410</v>
      </c>
      <c r="D15" s="19">
        <v>41832</v>
      </c>
      <c r="E15" s="19">
        <v>41834</v>
      </c>
      <c r="F15" s="27">
        <v>50101</v>
      </c>
      <c r="G15" s="21">
        <v>119880</v>
      </c>
      <c r="H15" s="22"/>
      <c r="I15" s="22"/>
      <c r="J15" s="22"/>
      <c r="K15" s="21"/>
      <c r="L15" s="21">
        <v>119880</v>
      </c>
      <c r="M15" s="21"/>
      <c r="N15" s="23">
        <f t="shared" si="0"/>
        <v>119880</v>
      </c>
    </row>
    <row r="16" spans="1:14" x14ac:dyDescent="0.25">
      <c r="A16" s="17"/>
      <c r="B16" s="18" t="s">
        <v>411</v>
      </c>
      <c r="C16" s="24" t="s">
        <v>410</v>
      </c>
      <c r="D16" s="19">
        <v>41837</v>
      </c>
      <c r="E16" s="19">
        <v>41839</v>
      </c>
      <c r="F16" s="28">
        <v>50102</v>
      </c>
      <c r="G16" s="21">
        <v>294840</v>
      </c>
      <c r="H16" s="22"/>
      <c r="I16" s="22"/>
      <c r="J16" s="22"/>
      <c r="K16" s="21"/>
      <c r="L16" s="21">
        <v>294840</v>
      </c>
      <c r="M16" s="21"/>
      <c r="N16" s="23">
        <f>G16+I16</f>
        <v>294840</v>
      </c>
    </row>
    <row r="17" spans="1:14" x14ac:dyDescent="0.25">
      <c r="A17" s="17"/>
      <c r="B17" s="18" t="s">
        <v>412</v>
      </c>
      <c r="C17" s="1" t="s">
        <v>410</v>
      </c>
      <c r="D17" s="19">
        <v>41838</v>
      </c>
      <c r="E17" s="19">
        <v>41839</v>
      </c>
      <c r="F17" s="27">
        <v>50103</v>
      </c>
      <c r="G17" s="21">
        <v>137700</v>
      </c>
      <c r="H17" s="22"/>
      <c r="I17" s="22"/>
      <c r="J17" s="22"/>
      <c r="K17" s="21"/>
      <c r="L17" s="21">
        <v>137700</v>
      </c>
      <c r="M17" s="21"/>
      <c r="N17" s="23">
        <f t="shared" si="0"/>
        <v>137700</v>
      </c>
    </row>
    <row r="18" spans="1:14" x14ac:dyDescent="0.25">
      <c r="A18" s="17"/>
      <c r="B18" s="93" t="s">
        <v>413</v>
      </c>
      <c r="C18" s="29" t="s">
        <v>414</v>
      </c>
      <c r="D18" s="19">
        <v>41843</v>
      </c>
      <c r="E18" s="19">
        <v>41844</v>
      </c>
      <c r="F18" s="28">
        <v>50104</v>
      </c>
      <c r="G18" s="21">
        <v>17000</v>
      </c>
      <c r="H18" s="22"/>
      <c r="I18" s="22"/>
      <c r="J18" s="22">
        <v>17000</v>
      </c>
      <c r="K18" s="21"/>
      <c r="L18" s="21"/>
      <c r="M18" s="21"/>
      <c r="N18" s="23">
        <f t="shared" si="0"/>
        <v>17000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966645.84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966645.84</v>
      </c>
      <c r="H26" s="36"/>
      <c r="I26" s="37">
        <f>SUM(I6:I25)</f>
        <v>0</v>
      </c>
      <c r="J26" s="37">
        <f>SUM(J6:J25)</f>
        <v>17000</v>
      </c>
      <c r="K26" s="37">
        <f>SUM(K6:K25)</f>
        <v>58000</v>
      </c>
      <c r="L26" s="37">
        <f>SUM(L6:L25)</f>
        <v>841560.84</v>
      </c>
      <c r="M26" s="37">
        <f>SUM(M6:M25)</f>
        <v>50085</v>
      </c>
      <c r="N26" s="23">
        <f t="shared" ref="N26" si="1">G26+I26</f>
        <v>966645.84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/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540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25</v>
      </c>
      <c r="D30" s="1"/>
      <c r="E30" s="1"/>
      <c r="F30" s="91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f>C30*E29</f>
        <v>13500</v>
      </c>
      <c r="D31" s="1"/>
      <c r="E31" s="1"/>
      <c r="F31" s="91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3500</v>
      </c>
      <c r="D32" s="1"/>
      <c r="E32" s="1"/>
      <c r="F32" s="91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17000</v>
      </c>
      <c r="D33" s="1"/>
      <c r="E33" s="1"/>
      <c r="F33" s="91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rintOptions horizontalCentered="1"/>
  <pageMargins left="0.51181102362204722" right="0.51181102362204722" top="0.74803149606299213" bottom="0.74803149606299213" header="0.31496062992125984" footer="0.31496062992125984"/>
  <pageSetup scale="74" orientation="landscape" horizontalDpi="4294967294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G33" sqref="G33:N33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378</v>
      </c>
      <c r="E3" s="125"/>
      <c r="F3" s="125"/>
      <c r="G3" s="114"/>
      <c r="H3" s="5"/>
      <c r="I3" s="1"/>
      <c r="J3" s="11"/>
      <c r="K3" s="12" t="s">
        <v>4</v>
      </c>
      <c r="L3" s="13">
        <v>41842</v>
      </c>
      <c r="M3" s="14"/>
      <c r="N3" s="15" t="s">
        <v>35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86" t="s">
        <v>349</v>
      </c>
      <c r="B6" s="26" t="s">
        <v>384</v>
      </c>
      <c r="C6" s="19" t="s">
        <v>385</v>
      </c>
      <c r="D6" s="19"/>
      <c r="E6" s="19"/>
      <c r="F6" s="20">
        <v>50080</v>
      </c>
      <c r="G6" s="21"/>
      <c r="H6" s="22" t="s">
        <v>386</v>
      </c>
      <c r="I6" s="22">
        <v>12960</v>
      </c>
      <c r="J6" s="22"/>
      <c r="K6" s="21"/>
      <c r="L6" s="21">
        <v>12960</v>
      </c>
      <c r="M6" s="21"/>
      <c r="N6" s="23">
        <f>G6+I6</f>
        <v>12960</v>
      </c>
    </row>
    <row r="7" spans="1:14" x14ac:dyDescent="0.25">
      <c r="A7" s="24" t="s">
        <v>349</v>
      </c>
      <c r="B7" s="26" t="s">
        <v>387</v>
      </c>
      <c r="C7" s="19" t="s">
        <v>385</v>
      </c>
      <c r="D7" s="19">
        <v>41831</v>
      </c>
      <c r="E7" s="19">
        <v>41833</v>
      </c>
      <c r="F7" s="20">
        <v>50081</v>
      </c>
      <c r="G7" s="21">
        <v>43201</v>
      </c>
      <c r="H7" s="22"/>
      <c r="I7" s="22"/>
      <c r="J7" s="22"/>
      <c r="K7" s="21"/>
      <c r="L7" s="21">
        <v>43201</v>
      </c>
      <c r="M7" s="21"/>
      <c r="N7" s="23">
        <f t="shared" ref="N7:N24" si="0">G7+I7</f>
        <v>43201</v>
      </c>
    </row>
    <row r="8" spans="1:14" x14ac:dyDescent="0.25">
      <c r="A8" s="17" t="s">
        <v>349</v>
      </c>
      <c r="B8" s="18" t="s">
        <v>388</v>
      </c>
      <c r="C8" s="24" t="s">
        <v>276</v>
      </c>
      <c r="D8" s="19">
        <v>41833</v>
      </c>
      <c r="E8" s="19">
        <v>41836</v>
      </c>
      <c r="F8" s="20">
        <v>50082</v>
      </c>
      <c r="G8" s="21">
        <v>82620</v>
      </c>
      <c r="H8" s="22"/>
      <c r="I8" s="22"/>
      <c r="J8" s="22"/>
      <c r="K8" s="22"/>
      <c r="L8" s="21">
        <v>82620</v>
      </c>
      <c r="M8" s="21"/>
      <c r="N8" s="23">
        <f t="shared" si="0"/>
        <v>82620</v>
      </c>
    </row>
    <row r="9" spans="1:14" x14ac:dyDescent="0.25">
      <c r="A9" s="17" t="s">
        <v>380</v>
      </c>
      <c r="B9" s="18" t="s">
        <v>381</v>
      </c>
      <c r="C9" s="19" t="s">
        <v>382</v>
      </c>
      <c r="D9" s="19">
        <v>41842</v>
      </c>
      <c r="E9" s="19">
        <v>41843</v>
      </c>
      <c r="F9" s="20">
        <v>50083</v>
      </c>
      <c r="G9" s="21">
        <v>28100</v>
      </c>
      <c r="H9" s="22"/>
      <c r="I9" s="21"/>
      <c r="J9" s="81"/>
      <c r="K9" s="81">
        <v>28100</v>
      </c>
      <c r="L9" s="81"/>
      <c r="M9" s="81"/>
      <c r="N9" s="23">
        <f t="shared" si="0"/>
        <v>28100</v>
      </c>
    </row>
    <row r="10" spans="1:14" x14ac:dyDescent="0.25">
      <c r="A10" s="17" t="s">
        <v>349</v>
      </c>
      <c r="B10" s="18" t="s">
        <v>389</v>
      </c>
      <c r="C10" s="29" t="s">
        <v>276</v>
      </c>
      <c r="D10" s="19">
        <v>41833</v>
      </c>
      <c r="E10" s="19">
        <v>41836</v>
      </c>
      <c r="F10" s="20">
        <v>50084</v>
      </c>
      <c r="G10" s="21">
        <v>699840</v>
      </c>
      <c r="H10" s="22"/>
      <c r="I10" s="22"/>
      <c r="J10" s="22"/>
      <c r="K10" s="21"/>
      <c r="L10" s="21">
        <v>699840</v>
      </c>
      <c r="M10" s="21"/>
      <c r="N10" s="23">
        <f t="shared" si="0"/>
        <v>699840</v>
      </c>
    </row>
    <row r="11" spans="1:14" x14ac:dyDescent="0.25">
      <c r="A11" s="17" t="s">
        <v>391</v>
      </c>
      <c r="B11" s="18" t="s">
        <v>392</v>
      </c>
      <c r="C11" s="19" t="s">
        <v>393</v>
      </c>
      <c r="D11" s="19">
        <v>41842</v>
      </c>
      <c r="E11" s="19">
        <v>41843</v>
      </c>
      <c r="F11" s="20">
        <v>50085</v>
      </c>
      <c r="G11" s="21">
        <v>20500</v>
      </c>
      <c r="H11" s="22"/>
      <c r="I11" s="22"/>
      <c r="J11" s="22"/>
      <c r="K11" s="21">
        <v>20500</v>
      </c>
      <c r="L11" s="21"/>
      <c r="M11" s="21"/>
      <c r="N11" s="23">
        <f t="shared" si="0"/>
        <v>20500</v>
      </c>
    </row>
    <row r="12" spans="1:14" x14ac:dyDescent="0.25">
      <c r="A12" s="17" t="s">
        <v>390</v>
      </c>
      <c r="B12" s="18" t="s">
        <v>138</v>
      </c>
      <c r="C12" s="19" t="s">
        <v>72</v>
      </c>
      <c r="D12" s="19">
        <v>41841</v>
      </c>
      <c r="E12" s="19">
        <v>41844</v>
      </c>
      <c r="F12" s="20">
        <v>50086</v>
      </c>
      <c r="G12" s="21">
        <v>61500</v>
      </c>
      <c r="H12" s="22"/>
      <c r="I12" s="22"/>
      <c r="J12" s="22"/>
      <c r="K12" s="21">
        <v>61500</v>
      </c>
      <c r="L12" s="21"/>
      <c r="M12" s="21"/>
      <c r="N12" s="23">
        <f t="shared" si="0"/>
        <v>61500</v>
      </c>
    </row>
    <row r="13" spans="1:14" x14ac:dyDescent="0.25">
      <c r="A13" s="17" t="s">
        <v>394</v>
      </c>
      <c r="B13" s="18" t="s">
        <v>395</v>
      </c>
      <c r="C13" s="1" t="s">
        <v>396</v>
      </c>
      <c r="D13" s="19">
        <v>41842</v>
      </c>
      <c r="E13" s="19">
        <v>41843</v>
      </c>
      <c r="F13" s="27">
        <v>50087</v>
      </c>
      <c r="G13" s="21">
        <v>17000</v>
      </c>
      <c r="H13" s="22"/>
      <c r="I13" s="22"/>
      <c r="J13" s="22">
        <v>17000</v>
      </c>
      <c r="K13" s="21"/>
      <c r="L13" s="21"/>
      <c r="M13" s="21"/>
      <c r="N13" s="23">
        <f t="shared" si="0"/>
        <v>17000</v>
      </c>
    </row>
    <row r="14" spans="1:14" x14ac:dyDescent="0.25">
      <c r="A14" s="17" t="s">
        <v>383</v>
      </c>
      <c r="B14" s="18" t="s">
        <v>397</v>
      </c>
      <c r="C14" s="24" t="s">
        <v>272</v>
      </c>
      <c r="D14" s="19">
        <v>41842</v>
      </c>
      <c r="E14" s="19">
        <v>41843</v>
      </c>
      <c r="F14" s="27">
        <v>50088</v>
      </c>
      <c r="G14" s="21">
        <v>28100</v>
      </c>
      <c r="H14" s="22"/>
      <c r="I14" s="22"/>
      <c r="J14" s="22"/>
      <c r="K14" s="21">
        <v>28100</v>
      </c>
      <c r="L14" s="21"/>
      <c r="M14" s="21"/>
      <c r="N14" s="23">
        <f t="shared" si="0"/>
        <v>28100</v>
      </c>
    </row>
    <row r="15" spans="1:14" x14ac:dyDescent="0.25">
      <c r="A15" s="17"/>
      <c r="B15" s="18" t="s">
        <v>55</v>
      </c>
      <c r="C15" s="1" t="s">
        <v>21</v>
      </c>
      <c r="D15" s="19"/>
      <c r="E15" s="19"/>
      <c r="F15" s="27">
        <v>50089</v>
      </c>
      <c r="G15" s="21"/>
      <c r="H15" s="22" t="s">
        <v>377</v>
      </c>
      <c r="I15" s="22">
        <v>3000</v>
      </c>
      <c r="J15" s="22">
        <v>3000</v>
      </c>
      <c r="K15" s="21"/>
      <c r="L15" s="21"/>
      <c r="M15" s="21"/>
      <c r="N15" s="23">
        <f t="shared" si="0"/>
        <v>3000</v>
      </c>
    </row>
    <row r="16" spans="1:14" x14ac:dyDescent="0.25">
      <c r="A16" s="17" t="s">
        <v>398</v>
      </c>
      <c r="B16" s="18" t="s">
        <v>399</v>
      </c>
      <c r="C16" s="24" t="s">
        <v>21</v>
      </c>
      <c r="D16" s="19">
        <v>41842</v>
      </c>
      <c r="E16" s="19">
        <v>41843</v>
      </c>
      <c r="F16" s="28">
        <v>50090</v>
      </c>
      <c r="G16" s="21">
        <v>66960</v>
      </c>
      <c r="H16" s="22"/>
      <c r="I16" s="22"/>
      <c r="J16" s="22"/>
      <c r="K16" s="21">
        <v>66960</v>
      </c>
      <c r="L16" s="21"/>
      <c r="M16" s="21"/>
      <c r="N16" s="23">
        <f>G16+I16</f>
        <v>66960</v>
      </c>
    </row>
    <row r="17" spans="1:14" x14ac:dyDescent="0.25">
      <c r="A17" s="17"/>
      <c r="B17" s="18" t="s">
        <v>400</v>
      </c>
      <c r="C17" s="1" t="s">
        <v>159</v>
      </c>
      <c r="D17" s="19">
        <v>41842</v>
      </c>
      <c r="E17" s="19">
        <v>41843</v>
      </c>
      <c r="F17" s="27">
        <v>50091</v>
      </c>
      <c r="G17" s="21">
        <v>20000</v>
      </c>
      <c r="H17" s="22"/>
      <c r="I17" s="22"/>
      <c r="J17" s="22"/>
      <c r="K17" s="21">
        <v>20000</v>
      </c>
      <c r="L17" s="21"/>
      <c r="M17" s="21"/>
      <c r="N17" s="23">
        <f t="shared" si="0"/>
        <v>20000</v>
      </c>
    </row>
    <row r="18" spans="1:14" x14ac:dyDescent="0.25">
      <c r="A18" s="17"/>
      <c r="B18" s="26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ht="16.5" customHeight="1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1083781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1067821</v>
      </c>
      <c r="H26" s="36"/>
      <c r="I26" s="37">
        <f>SUM(I6:I25)</f>
        <v>15960</v>
      </c>
      <c r="J26" s="37">
        <f>SUM(J6:J25)</f>
        <v>20000</v>
      </c>
      <c r="K26" s="37">
        <f>SUM(K6:K25)</f>
        <v>225160</v>
      </c>
      <c r="L26" s="37">
        <f>SUM(L6:L25)</f>
        <v>838621</v>
      </c>
      <c r="M26" s="37">
        <f>SUM(M6:M25)</f>
        <v>0</v>
      </c>
      <c r="N26" s="23">
        <f t="shared" ref="N26" si="1">G26+I26</f>
        <v>1083781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 t="s">
        <v>379</v>
      </c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540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20</v>
      </c>
      <c r="D30" s="1"/>
      <c r="E30" s="1"/>
      <c r="F30" s="90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f>C30*E29</f>
        <v>10800</v>
      </c>
      <c r="D31" s="1"/>
      <c r="E31" s="1"/>
      <c r="F31" s="90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9200</v>
      </c>
      <c r="D32" s="1"/>
      <c r="E32" s="1"/>
      <c r="F32" s="90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20000</v>
      </c>
      <c r="D33" s="1"/>
      <c r="E33" s="1"/>
      <c r="F33" s="90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rintOptions horizontalCentered="1"/>
  <pageMargins left="0.51181102362204722" right="0.51181102362204722" top="0.74803149606299213" bottom="0.74803149606299213" header="0.31496062992125984" footer="0.31496062992125984"/>
  <pageSetup scale="74" orientation="landscape" horizontalDpi="4294967294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4" workbookViewId="0">
      <selection activeCell="D18" sqref="D18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371</v>
      </c>
      <c r="E3" s="125"/>
      <c r="F3" s="125"/>
      <c r="G3" s="114"/>
      <c r="H3" s="5"/>
      <c r="I3" s="1"/>
      <c r="J3" s="11"/>
      <c r="K3" s="12" t="s">
        <v>4</v>
      </c>
      <c r="L3" s="13">
        <v>41842</v>
      </c>
      <c r="M3" s="14"/>
      <c r="N3" s="15" t="s">
        <v>30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86"/>
      <c r="B6" s="18" t="s">
        <v>372</v>
      </c>
      <c r="C6" s="19" t="s">
        <v>20</v>
      </c>
      <c r="D6" s="19">
        <v>41842</v>
      </c>
      <c r="E6" s="19">
        <v>41843</v>
      </c>
      <c r="F6" s="20">
        <v>50074</v>
      </c>
      <c r="G6" s="21">
        <v>30000</v>
      </c>
      <c r="H6" s="22"/>
      <c r="I6" s="21"/>
      <c r="J6" s="81">
        <v>30000</v>
      </c>
      <c r="K6" s="81"/>
      <c r="L6" s="81"/>
      <c r="M6" s="81"/>
      <c r="N6" s="23">
        <f>G6+I6</f>
        <v>30000</v>
      </c>
    </row>
    <row r="7" spans="1:14" x14ac:dyDescent="0.25">
      <c r="A7" s="24"/>
      <c r="B7" s="26" t="s">
        <v>373</v>
      </c>
      <c r="C7" s="19" t="s">
        <v>20</v>
      </c>
      <c r="D7" s="19">
        <v>41842</v>
      </c>
      <c r="E7" s="19">
        <v>41843</v>
      </c>
      <c r="F7" s="20">
        <v>50075</v>
      </c>
      <c r="G7" s="21">
        <v>33480</v>
      </c>
      <c r="H7" s="22"/>
      <c r="I7" s="22"/>
      <c r="J7" s="22">
        <v>33480</v>
      </c>
      <c r="K7" s="21"/>
      <c r="L7" s="21"/>
      <c r="M7" s="21"/>
      <c r="N7" s="23">
        <f t="shared" ref="N7:N24" si="0">G7+I7</f>
        <v>33480</v>
      </c>
    </row>
    <row r="8" spans="1:14" x14ac:dyDescent="0.25">
      <c r="A8" s="17"/>
      <c r="B8" s="18" t="s">
        <v>374</v>
      </c>
      <c r="C8" s="24" t="s">
        <v>20</v>
      </c>
      <c r="D8" s="19">
        <v>41842</v>
      </c>
      <c r="E8" s="19">
        <v>41843</v>
      </c>
      <c r="F8" s="20">
        <v>50076</v>
      </c>
      <c r="G8" s="21">
        <v>44820</v>
      </c>
      <c r="H8" s="22"/>
      <c r="I8" s="22"/>
      <c r="J8" s="22">
        <v>44820</v>
      </c>
      <c r="K8" s="22"/>
      <c r="L8" s="21"/>
      <c r="M8" s="21"/>
      <c r="N8" s="23">
        <f t="shared" si="0"/>
        <v>44820</v>
      </c>
    </row>
    <row r="9" spans="1:14" x14ac:dyDescent="0.25">
      <c r="A9" s="17"/>
      <c r="B9" s="18" t="s">
        <v>375</v>
      </c>
      <c r="C9" s="19" t="s">
        <v>376</v>
      </c>
      <c r="D9" s="19">
        <v>41840</v>
      </c>
      <c r="E9" s="19">
        <v>41842</v>
      </c>
      <c r="F9" s="20">
        <v>50077</v>
      </c>
      <c r="G9" s="21">
        <v>440640</v>
      </c>
      <c r="H9" s="22"/>
      <c r="I9" s="22"/>
      <c r="J9" s="22"/>
      <c r="K9" s="21"/>
      <c r="L9" s="21"/>
      <c r="M9" s="21">
        <v>440640</v>
      </c>
      <c r="N9" s="23">
        <f t="shared" si="0"/>
        <v>440640</v>
      </c>
    </row>
    <row r="10" spans="1:14" x14ac:dyDescent="0.25">
      <c r="A10" s="25"/>
      <c r="B10" s="18" t="s">
        <v>34</v>
      </c>
      <c r="C10" s="29" t="s">
        <v>21</v>
      </c>
      <c r="D10" s="19"/>
      <c r="E10" s="19"/>
      <c r="F10" s="20">
        <v>50078</v>
      </c>
      <c r="G10" s="21"/>
      <c r="H10" s="22" t="s">
        <v>67</v>
      </c>
      <c r="I10" s="22">
        <v>1000</v>
      </c>
      <c r="J10" s="22">
        <v>1000</v>
      </c>
      <c r="K10" s="21"/>
      <c r="L10" s="21"/>
      <c r="M10" s="21"/>
      <c r="N10" s="23">
        <f t="shared" si="0"/>
        <v>1000</v>
      </c>
    </row>
    <row r="11" spans="1:14" x14ac:dyDescent="0.25">
      <c r="A11" s="17"/>
      <c r="B11" s="18"/>
      <c r="C11" s="19"/>
      <c r="D11" s="19"/>
      <c r="E11" s="19"/>
      <c r="F11" s="20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 x14ac:dyDescent="0.25">
      <c r="A12" s="17"/>
      <c r="B12" s="18"/>
      <c r="C12" s="1"/>
      <c r="D12" s="19"/>
      <c r="E12" s="19"/>
      <c r="F12" s="27"/>
      <c r="G12" s="21"/>
      <c r="H12" s="22"/>
      <c r="I12" s="22"/>
      <c r="J12" s="22"/>
      <c r="K12" s="21"/>
      <c r="L12" s="63"/>
      <c r="M12" s="21"/>
      <c r="N12" s="23">
        <f t="shared" si="0"/>
        <v>0</v>
      </c>
    </row>
    <row r="13" spans="1:14" x14ac:dyDescent="0.25">
      <c r="A13" s="25"/>
      <c r="B13" s="18"/>
      <c r="C13" s="1"/>
      <c r="D13" s="19"/>
      <c r="E13" s="19"/>
      <c r="F13" s="27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17"/>
      <c r="B14" s="18"/>
      <c r="C14" s="24"/>
      <c r="D14" s="19"/>
      <c r="E14" s="19"/>
      <c r="F14" s="27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17"/>
      <c r="B15" s="18"/>
      <c r="C15" s="1"/>
      <c r="D15" s="19"/>
      <c r="E15" s="19"/>
      <c r="F15" s="27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26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549940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548940</v>
      </c>
      <c r="H26" s="36"/>
      <c r="I26" s="37">
        <f>SUM(I6:I25)</f>
        <v>1000</v>
      </c>
      <c r="J26" s="37">
        <f>SUM(J6:J25)</f>
        <v>109300</v>
      </c>
      <c r="K26" s="37">
        <f>SUM(K6:K25)</f>
        <v>0</v>
      </c>
      <c r="L26" s="37">
        <f>SUM(L6:L25)</f>
        <v>0</v>
      </c>
      <c r="M26" s="37">
        <f>SUM(M6:M25)</f>
        <v>440640</v>
      </c>
      <c r="N26" s="23">
        <f t="shared" ref="N26" si="1">G26+I26</f>
        <v>549940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/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540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114</v>
      </c>
      <c r="D30" s="1"/>
      <c r="E30" s="1"/>
      <c r="F30" s="89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f>C30*E29</f>
        <v>61560</v>
      </c>
      <c r="D31" s="1"/>
      <c r="E31" s="1"/>
      <c r="F31" s="89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47740</v>
      </c>
      <c r="D32" s="1"/>
      <c r="E32" s="1"/>
      <c r="F32" s="89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109300</v>
      </c>
      <c r="D33" s="1"/>
      <c r="E33" s="1"/>
      <c r="F33" s="89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rintOptions horizontalCentered="1"/>
  <pageMargins left="0.51181102362204722" right="0.51181102362204722" top="0.74803149606299213" bottom="0.74803149606299213" header="0.31496062992125984" footer="0.31496062992125984"/>
  <pageSetup scale="74" orientation="landscape" horizontalDpi="4294967294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sqref="A1:N37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34</v>
      </c>
      <c r="E3" s="125"/>
      <c r="F3" s="125"/>
      <c r="G3" s="114"/>
      <c r="H3" s="5"/>
      <c r="I3" s="1"/>
      <c r="J3" s="11"/>
      <c r="K3" s="12" t="s">
        <v>4</v>
      </c>
      <c r="L3" s="13">
        <v>41851</v>
      </c>
      <c r="M3" s="14"/>
      <c r="N3" s="15" t="s">
        <v>30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86"/>
      <c r="B6" s="26" t="s">
        <v>538</v>
      </c>
      <c r="C6" s="19" t="s">
        <v>385</v>
      </c>
      <c r="D6" s="19">
        <v>41847</v>
      </c>
      <c r="E6" s="19">
        <v>41849</v>
      </c>
      <c r="F6" s="20">
        <v>50208</v>
      </c>
      <c r="G6" s="21">
        <v>237600</v>
      </c>
      <c r="H6" s="22"/>
      <c r="I6" s="22"/>
      <c r="J6" s="22"/>
      <c r="K6" s="21"/>
      <c r="L6" s="21">
        <v>237600</v>
      </c>
      <c r="M6" s="21"/>
      <c r="N6" s="23">
        <f>G6+I6</f>
        <v>237600</v>
      </c>
    </row>
    <row r="7" spans="1:14" x14ac:dyDescent="0.25">
      <c r="A7" s="24"/>
      <c r="B7" s="99" t="s">
        <v>539</v>
      </c>
      <c r="C7" s="100" t="s">
        <v>540</v>
      </c>
      <c r="D7" s="19">
        <v>41843</v>
      </c>
      <c r="E7" s="19">
        <v>41845</v>
      </c>
      <c r="F7" s="20">
        <v>50209</v>
      </c>
      <c r="G7" s="21">
        <v>385560</v>
      </c>
      <c r="H7" s="22"/>
      <c r="I7" s="22"/>
      <c r="J7" s="22"/>
      <c r="K7" s="21"/>
      <c r="L7" s="21">
        <v>385560</v>
      </c>
      <c r="M7" s="21"/>
      <c r="N7" s="23">
        <f t="shared" ref="N7:N28" si="0">G7+I7</f>
        <v>385560</v>
      </c>
    </row>
    <row r="8" spans="1:14" x14ac:dyDescent="0.25">
      <c r="A8" s="17"/>
      <c r="B8" s="101" t="s">
        <v>541</v>
      </c>
      <c r="C8" s="102" t="s">
        <v>542</v>
      </c>
      <c r="D8" s="19">
        <v>41842</v>
      </c>
      <c r="E8" s="19">
        <v>41844</v>
      </c>
      <c r="F8" s="20">
        <v>50210</v>
      </c>
      <c r="G8" s="21">
        <v>411480</v>
      </c>
      <c r="H8" s="22"/>
      <c r="I8" s="22"/>
      <c r="J8" s="22"/>
      <c r="K8" s="21"/>
      <c r="L8" s="21">
        <v>411480</v>
      </c>
      <c r="M8" s="21"/>
      <c r="N8" s="23">
        <f t="shared" si="0"/>
        <v>411480</v>
      </c>
    </row>
    <row r="9" spans="1:14" x14ac:dyDescent="0.25">
      <c r="A9" s="17"/>
      <c r="B9" s="99" t="s">
        <v>543</v>
      </c>
      <c r="C9" s="100" t="s">
        <v>542</v>
      </c>
      <c r="D9" s="19">
        <v>41849</v>
      </c>
      <c r="E9" s="19">
        <v>41851</v>
      </c>
      <c r="F9" s="20">
        <v>50211</v>
      </c>
      <c r="G9" s="21">
        <v>430920</v>
      </c>
      <c r="H9" s="22"/>
      <c r="I9" s="21"/>
      <c r="J9" s="81"/>
      <c r="K9" s="81"/>
      <c r="L9" s="81">
        <v>430920</v>
      </c>
      <c r="M9" s="81"/>
      <c r="N9" s="23">
        <f t="shared" si="0"/>
        <v>430920</v>
      </c>
    </row>
    <row r="10" spans="1:14" x14ac:dyDescent="0.25">
      <c r="A10" s="17"/>
      <c r="B10" s="99" t="s">
        <v>544</v>
      </c>
      <c r="C10" s="100" t="s">
        <v>385</v>
      </c>
      <c r="D10" s="19">
        <v>41844</v>
      </c>
      <c r="E10" s="19">
        <v>41846</v>
      </c>
      <c r="F10" s="20">
        <v>50212</v>
      </c>
      <c r="G10" s="21">
        <v>337500</v>
      </c>
      <c r="H10" s="22"/>
      <c r="I10" s="21"/>
      <c r="J10" s="81"/>
      <c r="K10" s="81"/>
      <c r="L10" s="81">
        <v>337500</v>
      </c>
      <c r="M10" s="81"/>
      <c r="N10" s="23">
        <f t="shared" si="0"/>
        <v>337500</v>
      </c>
    </row>
    <row r="11" spans="1:14" x14ac:dyDescent="0.25">
      <c r="A11" s="17"/>
      <c r="B11" s="101" t="s">
        <v>545</v>
      </c>
      <c r="C11" s="103" t="s">
        <v>268</v>
      </c>
      <c r="D11" s="19">
        <v>41849</v>
      </c>
      <c r="E11" s="19">
        <v>41851</v>
      </c>
      <c r="F11" s="20">
        <v>50213</v>
      </c>
      <c r="G11" s="21">
        <v>48330</v>
      </c>
      <c r="H11" s="22"/>
      <c r="I11" s="22"/>
      <c r="J11" s="22"/>
      <c r="K11" s="21"/>
      <c r="L11" s="21">
        <v>48330</v>
      </c>
      <c r="M11" s="21"/>
      <c r="N11" s="23">
        <f t="shared" si="0"/>
        <v>48330</v>
      </c>
    </row>
    <row r="12" spans="1:14" x14ac:dyDescent="0.25">
      <c r="A12" s="17"/>
      <c r="B12" s="18" t="s">
        <v>545</v>
      </c>
      <c r="C12" s="24" t="s">
        <v>268</v>
      </c>
      <c r="D12" s="19">
        <v>41849</v>
      </c>
      <c r="E12" s="19">
        <v>41851</v>
      </c>
      <c r="F12" s="28">
        <v>50214</v>
      </c>
      <c r="G12" s="21">
        <v>48330</v>
      </c>
      <c r="H12" s="22"/>
      <c r="I12" s="22"/>
      <c r="J12" s="22"/>
      <c r="K12" s="21"/>
      <c r="L12" s="21">
        <v>48330</v>
      </c>
      <c r="M12" s="21"/>
      <c r="N12" s="23">
        <f t="shared" si="0"/>
        <v>48330</v>
      </c>
    </row>
    <row r="13" spans="1:14" x14ac:dyDescent="0.25">
      <c r="A13" s="17"/>
      <c r="B13" s="18" t="s">
        <v>546</v>
      </c>
      <c r="C13" s="1" t="s">
        <v>547</v>
      </c>
      <c r="D13" s="19">
        <v>41850</v>
      </c>
      <c r="E13" s="19">
        <v>41853</v>
      </c>
      <c r="F13" s="27">
        <v>50215</v>
      </c>
      <c r="G13" s="21">
        <v>70308</v>
      </c>
      <c r="H13" s="22"/>
      <c r="I13" s="22"/>
      <c r="J13" s="22"/>
      <c r="K13" s="21"/>
      <c r="L13" s="21">
        <v>70308</v>
      </c>
      <c r="M13" s="21"/>
      <c r="N13" s="23">
        <f t="shared" si="0"/>
        <v>70308</v>
      </c>
    </row>
    <row r="14" spans="1:14" x14ac:dyDescent="0.25">
      <c r="A14" s="17"/>
      <c r="B14" s="18" t="s">
        <v>548</v>
      </c>
      <c r="C14" s="24" t="s">
        <v>540</v>
      </c>
      <c r="D14" s="19">
        <v>41849</v>
      </c>
      <c r="E14" s="19">
        <v>41852</v>
      </c>
      <c r="F14" s="27">
        <v>50216</v>
      </c>
      <c r="G14" s="21">
        <v>70308</v>
      </c>
      <c r="H14" s="22"/>
      <c r="I14" s="22"/>
      <c r="J14" s="22"/>
      <c r="K14" s="21"/>
      <c r="L14" s="21">
        <v>70308</v>
      </c>
      <c r="M14" s="21"/>
      <c r="N14" s="23">
        <f t="shared" si="0"/>
        <v>70308</v>
      </c>
    </row>
    <row r="15" spans="1:14" x14ac:dyDescent="0.25">
      <c r="A15" s="17"/>
      <c r="B15" s="18" t="s">
        <v>549</v>
      </c>
      <c r="C15" s="1" t="s">
        <v>385</v>
      </c>
      <c r="D15" s="19">
        <v>41849</v>
      </c>
      <c r="E15" s="19">
        <v>41852</v>
      </c>
      <c r="F15" s="27">
        <v>50217</v>
      </c>
      <c r="G15" s="21">
        <v>60102</v>
      </c>
      <c r="H15" s="22"/>
      <c r="I15" s="22"/>
      <c r="J15" s="22"/>
      <c r="K15" s="21"/>
      <c r="L15" s="21">
        <v>60102</v>
      </c>
      <c r="M15" s="21"/>
      <c r="N15" s="23">
        <f t="shared" si="0"/>
        <v>60102</v>
      </c>
    </row>
    <row r="16" spans="1:14" x14ac:dyDescent="0.25">
      <c r="A16" s="17"/>
      <c r="B16" s="18" t="s">
        <v>550</v>
      </c>
      <c r="C16" s="1" t="s">
        <v>385</v>
      </c>
      <c r="D16" s="19">
        <v>41850</v>
      </c>
      <c r="E16" s="19">
        <v>41852</v>
      </c>
      <c r="F16" s="27">
        <v>50218</v>
      </c>
      <c r="G16" s="21">
        <v>421200</v>
      </c>
      <c r="H16" s="22"/>
      <c r="I16" s="22"/>
      <c r="J16" s="22"/>
      <c r="K16" s="21"/>
      <c r="L16" s="21">
        <v>421200</v>
      </c>
      <c r="M16" s="21"/>
      <c r="N16" s="23">
        <f>G16+I16</f>
        <v>421200</v>
      </c>
    </row>
    <row r="17" spans="1:14" x14ac:dyDescent="0.25">
      <c r="A17" s="17"/>
      <c r="B17" s="18" t="s">
        <v>551</v>
      </c>
      <c r="C17" s="1" t="s">
        <v>174</v>
      </c>
      <c r="D17" s="19">
        <v>41850</v>
      </c>
      <c r="E17" s="19">
        <v>41852</v>
      </c>
      <c r="F17" s="27">
        <v>50219</v>
      </c>
      <c r="G17" s="21">
        <v>69552</v>
      </c>
      <c r="H17" s="22"/>
      <c r="I17" s="22"/>
      <c r="J17" s="22"/>
      <c r="K17" s="21"/>
      <c r="L17" s="21">
        <v>69552</v>
      </c>
      <c r="M17" s="21"/>
      <c r="N17" s="23">
        <f t="shared" si="0"/>
        <v>69552</v>
      </c>
    </row>
    <row r="18" spans="1:14" x14ac:dyDescent="0.25">
      <c r="A18" s="17"/>
      <c r="B18" s="111" t="s">
        <v>552</v>
      </c>
      <c r="C18" s="29" t="s">
        <v>553</v>
      </c>
      <c r="D18" s="19">
        <v>41850</v>
      </c>
      <c r="E18" s="19">
        <v>41853</v>
      </c>
      <c r="F18" s="28">
        <v>50220</v>
      </c>
      <c r="G18" s="21">
        <v>70308</v>
      </c>
      <c r="H18" s="22"/>
      <c r="I18" s="22"/>
      <c r="J18" s="22"/>
      <c r="K18" s="21"/>
      <c r="L18" s="21"/>
      <c r="M18" s="21">
        <v>70308</v>
      </c>
      <c r="N18" s="23">
        <f t="shared" si="0"/>
        <v>70308</v>
      </c>
    </row>
    <row r="19" spans="1:14" x14ac:dyDescent="0.25">
      <c r="A19" s="30"/>
      <c r="B19" s="31" t="s">
        <v>453</v>
      </c>
      <c r="C19" s="32" t="s">
        <v>555</v>
      </c>
      <c r="D19" s="19">
        <v>41846</v>
      </c>
      <c r="E19" s="19">
        <v>41848</v>
      </c>
      <c r="F19" s="27">
        <v>50221</v>
      </c>
      <c r="G19" s="22">
        <v>46872</v>
      </c>
      <c r="H19" s="22"/>
      <c r="I19" s="22"/>
      <c r="J19" s="22"/>
      <c r="K19" s="21"/>
      <c r="L19" s="21">
        <v>46872</v>
      </c>
      <c r="M19" s="21"/>
      <c r="N19" s="23">
        <f t="shared" si="0"/>
        <v>46872</v>
      </c>
    </row>
    <row r="20" spans="1:14" x14ac:dyDescent="0.25">
      <c r="A20" s="30"/>
      <c r="B20" s="31" t="s">
        <v>554</v>
      </c>
      <c r="C20" s="32" t="s">
        <v>555</v>
      </c>
      <c r="D20" s="19">
        <v>41821</v>
      </c>
      <c r="E20" s="19">
        <v>41823</v>
      </c>
      <c r="F20" s="27">
        <v>50222</v>
      </c>
      <c r="G20" s="22">
        <v>55188</v>
      </c>
      <c r="H20" s="22"/>
      <c r="I20" s="22"/>
      <c r="J20" s="22"/>
      <c r="K20" s="21"/>
      <c r="L20" s="21"/>
      <c r="M20" s="21">
        <v>55188</v>
      </c>
      <c r="N20" s="23">
        <f>G20+I20</f>
        <v>55188</v>
      </c>
    </row>
    <row r="21" spans="1:14" x14ac:dyDescent="0.25">
      <c r="A21" s="30"/>
      <c r="B21" s="5" t="s">
        <v>34</v>
      </c>
      <c r="C21" s="19" t="s">
        <v>21</v>
      </c>
      <c r="D21" s="19"/>
      <c r="E21" s="19"/>
      <c r="F21" s="27">
        <v>50223</v>
      </c>
      <c r="G21" s="21"/>
      <c r="H21" s="22" t="s">
        <v>67</v>
      </c>
      <c r="I21" s="22">
        <v>2000</v>
      </c>
      <c r="J21" s="22">
        <v>2000</v>
      </c>
      <c r="K21" s="21"/>
      <c r="L21" s="21"/>
      <c r="M21" s="21"/>
      <c r="N21" s="23">
        <f>G21+I21</f>
        <v>2000</v>
      </c>
    </row>
    <row r="22" spans="1:14" x14ac:dyDescent="0.25">
      <c r="A22" s="30"/>
      <c r="B22" s="5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5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5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 x14ac:dyDescent="0.25">
      <c r="A25" s="30"/>
      <c r="B25" s="5"/>
      <c r="C25" s="1"/>
      <c r="D25" s="19"/>
      <c r="E25" s="19"/>
      <c r="F25" s="27"/>
      <c r="G25" s="21"/>
      <c r="H25" s="22"/>
      <c r="I25" s="22"/>
      <c r="J25" s="22"/>
      <c r="K25" s="21"/>
      <c r="L25" s="21"/>
      <c r="M25" s="21"/>
      <c r="N25" s="23">
        <f>G25+I25</f>
        <v>0</v>
      </c>
    </row>
    <row r="26" spans="1:14" x14ac:dyDescent="0.25">
      <c r="A26" s="30"/>
      <c r="B26" s="5"/>
      <c r="C26" s="1"/>
      <c r="D26" s="19"/>
      <c r="E26" s="19"/>
      <c r="F26" s="27"/>
      <c r="G26" s="21"/>
      <c r="H26" s="22"/>
      <c r="I26" s="22"/>
      <c r="J26" s="22"/>
      <c r="K26" s="21"/>
      <c r="L26" s="21"/>
      <c r="M26" s="21"/>
      <c r="N26" s="23">
        <f>G26+I26</f>
        <v>0</v>
      </c>
    </row>
    <row r="27" spans="1:14" x14ac:dyDescent="0.25">
      <c r="A27" s="30"/>
      <c r="B27" s="5"/>
      <c r="C27" s="1"/>
      <c r="D27" s="19"/>
      <c r="E27" s="19"/>
      <c r="F27" s="27"/>
      <c r="G27" s="21"/>
      <c r="H27" s="22"/>
      <c r="I27" s="22"/>
      <c r="J27" s="22"/>
      <c r="K27" s="21"/>
      <c r="L27" s="21"/>
      <c r="M27" s="21"/>
      <c r="N27" s="23">
        <f>G27+I27</f>
        <v>0</v>
      </c>
    </row>
    <row r="28" spans="1:14" x14ac:dyDescent="0.25">
      <c r="A28" s="30"/>
      <c r="B28" s="5"/>
      <c r="C28" s="1"/>
      <c r="D28" s="19"/>
      <c r="E28" s="19"/>
      <c r="F28" s="27"/>
      <c r="G28" s="21"/>
      <c r="H28" s="22"/>
      <c r="I28" s="22"/>
      <c r="J28" s="22"/>
      <c r="K28" s="21"/>
      <c r="L28" s="21"/>
      <c r="M28" s="21"/>
      <c r="N28" s="23">
        <f t="shared" si="0"/>
        <v>0</v>
      </c>
    </row>
    <row r="29" spans="1:14" x14ac:dyDescent="0.25">
      <c r="A29" s="30"/>
      <c r="B29" s="5"/>
      <c r="C29" s="1"/>
      <c r="D29" s="19"/>
      <c r="E29" s="19"/>
      <c r="F29" s="33"/>
      <c r="G29" s="21"/>
      <c r="H29" s="22"/>
      <c r="I29" s="22"/>
      <c r="J29" s="22"/>
      <c r="K29" s="21"/>
      <c r="L29" s="21"/>
      <c r="M29" s="21"/>
      <c r="N29" s="23">
        <f>SUM(N6:N28)</f>
        <v>2765558</v>
      </c>
    </row>
    <row r="30" spans="1:14" x14ac:dyDescent="0.25">
      <c r="A30" s="113" t="s">
        <v>22</v>
      </c>
      <c r="B30" s="114"/>
      <c r="C30" s="34"/>
      <c r="D30" s="34"/>
      <c r="E30" s="34"/>
      <c r="F30" s="35"/>
      <c r="G30" s="21">
        <f>SUM(G6:G29)</f>
        <v>2763558</v>
      </c>
      <c r="H30" s="36"/>
      <c r="I30" s="37">
        <f>SUM(I6:I29)</f>
        <v>2000</v>
      </c>
      <c r="J30" s="37">
        <f>SUM(J6:J29)</f>
        <v>2000</v>
      </c>
      <c r="K30" s="37">
        <f>SUM(K6:K29)</f>
        <v>0</v>
      </c>
      <c r="L30" s="37">
        <f>SUM(L6:L29)</f>
        <v>2638062</v>
      </c>
      <c r="M30" s="37">
        <f>SUM(M6:M29)</f>
        <v>125496</v>
      </c>
      <c r="N30" s="23">
        <f t="shared" ref="N30" si="1">G30+I30</f>
        <v>2765558</v>
      </c>
    </row>
    <row r="31" spans="1:14" x14ac:dyDescent="0.25">
      <c r="A31" s="1"/>
      <c r="B31" s="1"/>
      <c r="C31" s="1"/>
      <c r="D31" s="19"/>
      <c r="E31" s="1"/>
      <c r="F31" s="1"/>
      <c r="G31" s="8"/>
      <c r="H31" s="38" t="s">
        <v>23</v>
      </c>
      <c r="I31" s="39"/>
      <c r="J31" s="40"/>
      <c r="K31" s="41"/>
      <c r="L31" s="34"/>
      <c r="M31" s="40"/>
      <c r="N31" s="8"/>
    </row>
    <row r="32" spans="1:14" x14ac:dyDescent="0.25">
      <c r="A32" s="113" t="s">
        <v>24</v>
      </c>
      <c r="B32" s="114"/>
      <c r="C32" s="1"/>
      <c r="D32" s="19"/>
      <c r="E32" s="121" t="s">
        <v>25</v>
      </c>
      <c r="F32" s="128"/>
      <c r="G32" s="129"/>
      <c r="H32" s="130"/>
      <c r="I32" s="130"/>
      <c r="J32" s="130"/>
      <c r="K32" s="130"/>
      <c r="L32" s="130"/>
      <c r="M32" s="130"/>
      <c r="N32" s="131"/>
    </row>
    <row r="33" spans="1:14" x14ac:dyDescent="0.25">
      <c r="A33" s="113" t="s">
        <v>26</v>
      </c>
      <c r="B33" s="114"/>
      <c r="C33" s="42"/>
      <c r="D33" s="1"/>
      <c r="E33" s="121">
        <v>540</v>
      </c>
      <c r="F33" s="122"/>
      <c r="G33" s="115"/>
      <c r="H33" s="116"/>
      <c r="I33" s="116"/>
      <c r="J33" s="116"/>
      <c r="K33" s="116"/>
      <c r="L33" s="116"/>
      <c r="M33" s="116"/>
      <c r="N33" s="117"/>
    </row>
    <row r="34" spans="1:14" x14ac:dyDescent="0.25">
      <c r="A34" s="113" t="s">
        <v>27</v>
      </c>
      <c r="B34" s="114"/>
      <c r="C34" s="43">
        <v>0</v>
      </c>
      <c r="D34" s="1"/>
      <c r="E34" s="1"/>
      <c r="F34" s="110"/>
      <c r="G34" s="115"/>
      <c r="H34" s="116"/>
      <c r="I34" s="116"/>
      <c r="J34" s="116"/>
      <c r="K34" s="116"/>
      <c r="L34" s="116"/>
      <c r="M34" s="116"/>
      <c r="N34" s="117"/>
    </row>
    <row r="35" spans="1:14" x14ac:dyDescent="0.25">
      <c r="A35" s="123"/>
      <c r="B35" s="124"/>
      <c r="C35" s="21">
        <f>C34*E33</f>
        <v>0</v>
      </c>
      <c r="D35" s="1"/>
      <c r="E35" s="1"/>
      <c r="F35" s="110"/>
      <c r="G35" s="115"/>
      <c r="H35" s="116"/>
      <c r="I35" s="116"/>
      <c r="J35" s="116"/>
      <c r="K35" s="116"/>
      <c r="L35" s="116"/>
      <c r="M35" s="116"/>
      <c r="N35" s="117"/>
    </row>
    <row r="36" spans="1:14" x14ac:dyDescent="0.25">
      <c r="A36" s="113" t="s">
        <v>28</v>
      </c>
      <c r="B36" s="114"/>
      <c r="C36" s="37">
        <v>2000</v>
      </c>
      <c r="D36" s="1"/>
      <c r="E36" s="1"/>
      <c r="F36" s="110"/>
      <c r="G36" s="115"/>
      <c r="H36" s="116"/>
      <c r="I36" s="116"/>
      <c r="J36" s="116"/>
      <c r="K36" s="116"/>
      <c r="L36" s="116"/>
      <c r="M36" s="116"/>
      <c r="N36" s="117"/>
    </row>
    <row r="37" spans="1:14" x14ac:dyDescent="0.25">
      <c r="A37" s="113" t="s">
        <v>19</v>
      </c>
      <c r="B37" s="114"/>
      <c r="C37" s="21">
        <f>C35+C36</f>
        <v>2000</v>
      </c>
      <c r="D37" s="1"/>
      <c r="E37" s="1"/>
      <c r="F37" s="110"/>
      <c r="G37" s="118"/>
      <c r="H37" s="119"/>
      <c r="I37" s="119"/>
      <c r="J37" s="119"/>
      <c r="K37" s="119"/>
      <c r="L37" s="119"/>
      <c r="M37" s="119"/>
      <c r="N37" s="120"/>
    </row>
    <row r="40" spans="1:14" x14ac:dyDescent="0.25">
      <c r="C40" s="46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/>
  <pageMargins left="0.51181102362204722" right="0.51181102362204722" top="0.74803149606299213" bottom="0.74803149606299213" header="0.31496062992125984" footer="0.31496062992125984"/>
  <pageSetup scale="73" orientation="landscape" horizontalDpi="4294967294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16" workbookViewId="0">
      <selection activeCell="K17" sqref="K17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360</v>
      </c>
      <c r="E3" s="125"/>
      <c r="F3" s="125"/>
      <c r="G3" s="114"/>
      <c r="H3" s="5"/>
      <c r="I3" s="1"/>
      <c r="J3" s="11"/>
      <c r="K3" s="12" t="s">
        <v>4</v>
      </c>
      <c r="L3" s="13">
        <v>41841</v>
      </c>
      <c r="M3" s="14"/>
      <c r="N3" s="15" t="s">
        <v>35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86"/>
      <c r="B6" s="18" t="s">
        <v>361</v>
      </c>
      <c r="C6" s="19" t="s">
        <v>106</v>
      </c>
      <c r="D6" s="19">
        <v>41840</v>
      </c>
      <c r="E6" s="19">
        <v>41841</v>
      </c>
      <c r="F6" s="20">
        <v>50064</v>
      </c>
      <c r="G6" s="21">
        <v>23409</v>
      </c>
      <c r="H6" s="22"/>
      <c r="I6" s="21"/>
      <c r="J6" s="81"/>
      <c r="K6" s="81">
        <v>23409</v>
      </c>
      <c r="L6" s="81"/>
      <c r="M6" s="81"/>
      <c r="N6" s="23">
        <f>G6+I6</f>
        <v>23409</v>
      </c>
    </row>
    <row r="7" spans="1:14" x14ac:dyDescent="0.25">
      <c r="A7" s="24"/>
      <c r="B7" s="26" t="s">
        <v>362</v>
      </c>
      <c r="C7" s="19" t="s">
        <v>106</v>
      </c>
      <c r="D7" s="19">
        <v>41840</v>
      </c>
      <c r="E7" s="19">
        <v>41841</v>
      </c>
      <c r="F7" s="20">
        <v>50065</v>
      </c>
      <c r="G7" s="21">
        <v>23409</v>
      </c>
      <c r="H7" s="22"/>
      <c r="I7" s="22"/>
      <c r="J7" s="22"/>
      <c r="K7" s="21">
        <v>23409</v>
      </c>
      <c r="L7" s="21"/>
      <c r="M7" s="21"/>
      <c r="N7" s="23">
        <f t="shared" ref="N7:N24" si="0">G7+I7</f>
        <v>23409</v>
      </c>
    </row>
    <row r="8" spans="1:14" x14ac:dyDescent="0.25">
      <c r="A8" s="17"/>
      <c r="B8" s="18" t="s">
        <v>357</v>
      </c>
      <c r="C8" s="24" t="s">
        <v>20</v>
      </c>
      <c r="D8" s="19"/>
      <c r="E8" s="19"/>
      <c r="F8" s="20">
        <v>50066</v>
      </c>
      <c r="G8" s="21">
        <v>70200</v>
      </c>
      <c r="H8" s="22" t="s">
        <v>363</v>
      </c>
      <c r="I8" s="22">
        <v>70200</v>
      </c>
      <c r="J8" s="22"/>
      <c r="K8" s="22">
        <v>70200</v>
      </c>
      <c r="L8" s="21"/>
      <c r="M8" s="21"/>
      <c r="N8" s="23">
        <f t="shared" si="0"/>
        <v>140400</v>
      </c>
    </row>
    <row r="9" spans="1:14" x14ac:dyDescent="0.25">
      <c r="A9" s="17"/>
      <c r="B9" s="18" t="s">
        <v>364</v>
      </c>
      <c r="C9" s="19" t="s">
        <v>20</v>
      </c>
      <c r="D9" s="19">
        <v>41841</v>
      </c>
      <c r="E9" s="19">
        <v>41842</v>
      </c>
      <c r="F9" s="20">
        <v>50067</v>
      </c>
      <c r="G9" s="21">
        <v>30780</v>
      </c>
      <c r="H9" s="22"/>
      <c r="I9" s="22"/>
      <c r="J9" s="22">
        <v>30780</v>
      </c>
      <c r="K9" s="21"/>
      <c r="L9" s="21"/>
      <c r="M9" s="21"/>
      <c r="N9" s="23">
        <f t="shared" si="0"/>
        <v>30780</v>
      </c>
    </row>
    <row r="10" spans="1:14" x14ac:dyDescent="0.25">
      <c r="A10" s="25"/>
      <c r="B10" s="18" t="s">
        <v>357</v>
      </c>
      <c r="C10" s="29" t="s">
        <v>20</v>
      </c>
      <c r="D10" s="19">
        <v>41842</v>
      </c>
      <c r="E10" s="19">
        <v>41843</v>
      </c>
      <c r="F10" s="20">
        <v>50068</v>
      </c>
      <c r="G10" s="21">
        <v>30780</v>
      </c>
      <c r="H10" s="22"/>
      <c r="I10" s="22"/>
      <c r="J10" s="22"/>
      <c r="K10" s="21">
        <v>30780</v>
      </c>
      <c r="L10" s="21"/>
      <c r="M10" s="21"/>
      <c r="N10" s="23">
        <f t="shared" si="0"/>
        <v>30780</v>
      </c>
    </row>
    <row r="11" spans="1:14" x14ac:dyDescent="0.25">
      <c r="A11" s="17"/>
      <c r="B11" s="18" t="s">
        <v>365</v>
      </c>
      <c r="C11" s="19" t="s">
        <v>20</v>
      </c>
      <c r="D11" s="19">
        <v>41841</v>
      </c>
      <c r="E11" s="19">
        <v>41842</v>
      </c>
      <c r="F11" s="20">
        <v>50069</v>
      </c>
      <c r="G11" s="21">
        <v>66960</v>
      </c>
      <c r="H11" s="22"/>
      <c r="I11" s="22"/>
      <c r="J11" s="22"/>
      <c r="K11" s="21">
        <v>66960</v>
      </c>
      <c r="L11" s="21"/>
      <c r="M11" s="21"/>
      <c r="N11" s="23">
        <f t="shared" si="0"/>
        <v>66960</v>
      </c>
    </row>
    <row r="12" spans="1:14" x14ac:dyDescent="0.25">
      <c r="A12" s="17"/>
      <c r="B12" s="18" t="s">
        <v>366</v>
      </c>
      <c r="C12" s="1" t="s">
        <v>39</v>
      </c>
      <c r="D12" s="19">
        <v>41841</v>
      </c>
      <c r="E12" s="19">
        <v>41842</v>
      </c>
      <c r="F12" s="27">
        <v>50070</v>
      </c>
      <c r="G12" s="21">
        <v>20500</v>
      </c>
      <c r="H12" s="22"/>
      <c r="I12" s="22"/>
      <c r="J12" s="22"/>
      <c r="K12" s="21">
        <v>20500</v>
      </c>
      <c r="L12" s="63"/>
      <c r="M12" s="21"/>
      <c r="N12" s="23">
        <f t="shared" si="0"/>
        <v>20500</v>
      </c>
    </row>
    <row r="13" spans="1:14" x14ac:dyDescent="0.25">
      <c r="A13" s="25"/>
      <c r="B13" s="18" t="s">
        <v>367</v>
      </c>
      <c r="C13" s="1" t="s">
        <v>20</v>
      </c>
      <c r="D13" s="19"/>
      <c r="E13" s="19"/>
      <c r="F13" s="27">
        <v>50071</v>
      </c>
      <c r="G13" s="21"/>
      <c r="H13" s="22" t="s">
        <v>368</v>
      </c>
      <c r="I13" s="22">
        <v>190080</v>
      </c>
      <c r="J13" s="22"/>
      <c r="K13" s="21">
        <v>190080</v>
      </c>
      <c r="L13" s="21"/>
      <c r="M13" s="21"/>
      <c r="N13" s="23">
        <f t="shared" si="0"/>
        <v>190080</v>
      </c>
    </row>
    <row r="14" spans="1:14" x14ac:dyDescent="0.25">
      <c r="A14" s="17"/>
      <c r="B14" s="18" t="s">
        <v>369</v>
      </c>
      <c r="C14" s="24" t="s">
        <v>304</v>
      </c>
      <c r="D14" s="19">
        <v>41841</v>
      </c>
      <c r="E14" s="19">
        <v>41842</v>
      </c>
      <c r="F14" s="27">
        <v>50072</v>
      </c>
      <c r="G14" s="21">
        <v>17000</v>
      </c>
      <c r="H14" s="22"/>
      <c r="I14" s="22"/>
      <c r="J14" s="22">
        <v>17000</v>
      </c>
      <c r="K14" s="21"/>
      <c r="L14" s="21"/>
      <c r="M14" s="21"/>
      <c r="N14" s="23">
        <f t="shared" si="0"/>
        <v>17000</v>
      </c>
    </row>
    <row r="15" spans="1:14" x14ac:dyDescent="0.25">
      <c r="A15" s="17"/>
      <c r="B15" s="18" t="s">
        <v>370</v>
      </c>
      <c r="C15" s="1" t="s">
        <v>20</v>
      </c>
      <c r="D15" s="19"/>
      <c r="E15" s="19"/>
      <c r="F15" s="27">
        <v>50073</v>
      </c>
      <c r="G15" s="21"/>
      <c r="H15" s="22" t="s">
        <v>67</v>
      </c>
      <c r="I15" s="22">
        <v>1000</v>
      </c>
      <c r="J15" s="22">
        <v>1000</v>
      </c>
      <c r="K15" s="21"/>
      <c r="L15" s="21"/>
      <c r="M15" s="21"/>
      <c r="N15" s="23">
        <f t="shared" si="0"/>
        <v>1000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26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544318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283038</v>
      </c>
      <c r="H26" s="36"/>
      <c r="I26" s="37">
        <f>SUM(I6:I25)</f>
        <v>261280</v>
      </c>
      <c r="J26" s="37">
        <f>SUM(J6:J25)</f>
        <v>48780</v>
      </c>
      <c r="K26" s="37">
        <f>SUM(K6:K25)</f>
        <v>425338</v>
      </c>
      <c r="L26" s="37">
        <f>SUM(L6:L25)</f>
        <v>0</v>
      </c>
      <c r="M26" s="37">
        <f>SUM(M6:M25)</f>
        <v>0</v>
      </c>
      <c r="N26" s="23">
        <f t="shared" ref="N26" si="1">G26+I26</f>
        <v>544318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/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540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60</v>
      </c>
      <c r="D30" s="1"/>
      <c r="E30" s="1"/>
      <c r="F30" s="88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f>C30*E29</f>
        <v>32400</v>
      </c>
      <c r="D31" s="1"/>
      <c r="E31" s="1"/>
      <c r="F31" s="88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16380</v>
      </c>
      <c r="D32" s="1"/>
      <c r="E32" s="1"/>
      <c r="F32" s="88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48780</v>
      </c>
      <c r="D33" s="1"/>
      <c r="E33" s="1"/>
      <c r="F33" s="88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rintOptions horizontalCentered="1"/>
  <pageMargins left="0.51181102362204722" right="0.51181102362204722" top="0.74803149606299213" bottom="0.74803149606299213" header="0.31496062992125984" footer="0.31496062992125984"/>
  <pageSetup scale="74" orientation="landscape" horizontalDpi="4294967294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sqref="A1:N33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359</v>
      </c>
      <c r="E3" s="125"/>
      <c r="F3" s="125"/>
      <c r="G3" s="114"/>
      <c r="H3" s="5"/>
      <c r="I3" s="1"/>
      <c r="J3" s="11"/>
      <c r="K3" s="12" t="s">
        <v>4</v>
      </c>
      <c r="L3" s="13">
        <v>41841</v>
      </c>
      <c r="M3" s="14"/>
      <c r="N3" s="15" t="s">
        <v>30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86"/>
      <c r="B6" s="18" t="s">
        <v>34</v>
      </c>
      <c r="C6" s="19" t="s">
        <v>21</v>
      </c>
      <c r="D6" s="19"/>
      <c r="E6" s="19"/>
      <c r="F6" s="20">
        <v>50063</v>
      </c>
      <c r="G6" s="21"/>
      <c r="H6" s="22" t="s">
        <v>67</v>
      </c>
      <c r="I6" s="21">
        <v>1000</v>
      </c>
      <c r="J6" s="81">
        <v>1000</v>
      </c>
      <c r="K6" s="81"/>
      <c r="L6" s="81"/>
      <c r="M6" s="81"/>
      <c r="N6" s="23">
        <f>G6+I6</f>
        <v>1000</v>
      </c>
    </row>
    <row r="7" spans="1:14" x14ac:dyDescent="0.25">
      <c r="A7" s="24"/>
      <c r="B7" s="26"/>
      <c r="C7" s="19"/>
      <c r="D7" s="19"/>
      <c r="E7" s="19"/>
      <c r="F7" s="20"/>
      <c r="G7" s="21"/>
      <c r="H7" s="22"/>
      <c r="I7" s="22"/>
      <c r="J7" s="22"/>
      <c r="K7" s="21"/>
      <c r="L7" s="21"/>
      <c r="M7" s="21"/>
      <c r="N7" s="23">
        <f t="shared" ref="N7:N24" si="0">G7+I7</f>
        <v>0</v>
      </c>
    </row>
    <row r="8" spans="1:14" x14ac:dyDescent="0.25">
      <c r="A8" s="17"/>
      <c r="B8" s="18"/>
      <c r="C8" s="24"/>
      <c r="D8" s="19"/>
      <c r="E8" s="19"/>
      <c r="F8" s="20"/>
      <c r="G8" s="21"/>
      <c r="H8" s="22"/>
      <c r="I8" s="22"/>
      <c r="J8" s="22"/>
      <c r="K8" s="22"/>
      <c r="L8" s="21"/>
      <c r="M8" s="21"/>
      <c r="N8" s="23">
        <f t="shared" si="0"/>
        <v>0</v>
      </c>
    </row>
    <row r="9" spans="1:14" x14ac:dyDescent="0.25">
      <c r="A9" s="17"/>
      <c r="B9" s="18"/>
      <c r="C9" s="19"/>
      <c r="D9" s="19"/>
      <c r="E9" s="19"/>
      <c r="F9" s="20"/>
      <c r="G9" s="21"/>
      <c r="H9" s="22"/>
      <c r="I9" s="22"/>
      <c r="J9" s="22"/>
      <c r="K9" s="21"/>
      <c r="L9" s="21"/>
      <c r="M9" s="21"/>
      <c r="N9" s="23">
        <f t="shared" si="0"/>
        <v>0</v>
      </c>
    </row>
    <row r="10" spans="1:14" x14ac:dyDescent="0.25">
      <c r="A10" s="25"/>
      <c r="B10" s="18"/>
      <c r="C10" s="29"/>
      <c r="D10" s="19"/>
      <c r="E10" s="19"/>
      <c r="F10" s="20"/>
      <c r="G10" s="21"/>
      <c r="H10" s="22"/>
      <c r="I10" s="22"/>
      <c r="J10" s="22"/>
      <c r="K10" s="21"/>
      <c r="L10" s="21"/>
      <c r="M10" s="21"/>
      <c r="N10" s="23">
        <f t="shared" si="0"/>
        <v>0</v>
      </c>
    </row>
    <row r="11" spans="1:14" x14ac:dyDescent="0.25">
      <c r="A11" s="17"/>
      <c r="B11" s="18"/>
      <c r="C11" s="19"/>
      <c r="D11" s="19"/>
      <c r="E11" s="19"/>
      <c r="F11" s="20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 x14ac:dyDescent="0.25">
      <c r="A12" s="17"/>
      <c r="B12" s="18"/>
      <c r="C12" s="1"/>
      <c r="D12" s="19"/>
      <c r="E12" s="19"/>
      <c r="F12" s="27"/>
      <c r="G12" s="21"/>
      <c r="H12" s="22"/>
      <c r="I12" s="22"/>
      <c r="J12" s="22"/>
      <c r="K12" s="21"/>
      <c r="L12" s="63"/>
      <c r="M12" s="21"/>
      <c r="N12" s="23">
        <f t="shared" si="0"/>
        <v>0</v>
      </c>
    </row>
    <row r="13" spans="1:14" x14ac:dyDescent="0.25">
      <c r="A13" s="25"/>
      <c r="B13" s="18"/>
      <c r="C13" s="1"/>
      <c r="D13" s="19"/>
      <c r="E13" s="19"/>
      <c r="F13" s="27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17"/>
      <c r="B14" s="18"/>
      <c r="C14" s="24"/>
      <c r="D14" s="19"/>
      <c r="E14" s="19"/>
      <c r="F14" s="27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17"/>
      <c r="B15" s="18"/>
      <c r="C15" s="1"/>
      <c r="D15" s="19"/>
      <c r="E15" s="19"/>
      <c r="F15" s="27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26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1000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0</v>
      </c>
      <c r="H26" s="36"/>
      <c r="I26" s="37">
        <f>SUM(I6:I25)</f>
        <v>1000</v>
      </c>
      <c r="J26" s="37">
        <f>SUM(J6:J25)</f>
        <v>1000</v>
      </c>
      <c r="K26" s="37">
        <f>SUM(K6:K25)</f>
        <v>0</v>
      </c>
      <c r="L26" s="37">
        <f>SUM(L6:L25)</f>
        <v>0</v>
      </c>
      <c r="M26" s="37">
        <f>SUM(M6:M25)</f>
        <v>0</v>
      </c>
      <c r="N26" s="23">
        <f t="shared" ref="N26" si="1">G26+I26</f>
        <v>1000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/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540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0</v>
      </c>
      <c r="D30" s="1"/>
      <c r="E30" s="1"/>
      <c r="F30" s="87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f>C30*E29</f>
        <v>0</v>
      </c>
      <c r="D31" s="1"/>
      <c r="E31" s="1"/>
      <c r="F31" s="87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1000</v>
      </c>
      <c r="D32" s="1"/>
      <c r="E32" s="1"/>
      <c r="F32" s="87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1000</v>
      </c>
      <c r="D33" s="1"/>
      <c r="E33" s="1"/>
      <c r="F33" s="87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rintOptions horizontalCentered="1"/>
  <pageMargins left="0.51181102362204722" right="0.51181102362204722" top="0.74803149606299213" bottom="0.74803149606299213" header="0.31496062992125984" footer="0.31496062992125984"/>
  <pageSetup scale="74" orientation="landscape" horizontalDpi="4294967294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19" workbookViewId="0">
      <selection activeCell="G29" sqref="G29:N29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355</v>
      </c>
      <c r="E3" s="125"/>
      <c r="F3" s="125"/>
      <c r="G3" s="114"/>
      <c r="H3" s="5"/>
      <c r="I3" s="1"/>
      <c r="J3" s="11"/>
      <c r="K3" s="12" t="s">
        <v>4</v>
      </c>
      <c r="L3" s="13">
        <v>41840</v>
      </c>
      <c r="M3" s="14"/>
      <c r="N3" s="15" t="s">
        <v>35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86"/>
      <c r="B6" s="18" t="s">
        <v>351</v>
      </c>
      <c r="C6" s="19" t="s">
        <v>129</v>
      </c>
      <c r="D6" s="19">
        <v>41840</v>
      </c>
      <c r="E6" s="19">
        <v>41841</v>
      </c>
      <c r="F6" s="20">
        <v>50056</v>
      </c>
      <c r="G6" s="21">
        <v>33480</v>
      </c>
      <c r="H6" s="22"/>
      <c r="I6" s="21"/>
      <c r="J6" s="81">
        <v>33480</v>
      </c>
      <c r="K6" s="81"/>
      <c r="L6" s="81"/>
      <c r="M6" s="81"/>
      <c r="N6" s="23">
        <f>G6+I6</f>
        <v>33480</v>
      </c>
    </row>
    <row r="7" spans="1:14" x14ac:dyDescent="0.25">
      <c r="A7" s="24"/>
      <c r="B7" s="26" t="s">
        <v>352</v>
      </c>
      <c r="C7" s="19" t="s">
        <v>37</v>
      </c>
      <c r="D7" s="19">
        <v>41840</v>
      </c>
      <c r="E7" s="19">
        <v>41841</v>
      </c>
      <c r="F7" s="20">
        <v>50057</v>
      </c>
      <c r="G7" s="21">
        <v>33480</v>
      </c>
      <c r="H7" s="22"/>
      <c r="I7" s="22"/>
      <c r="J7" s="22"/>
      <c r="K7" s="21">
        <v>33480</v>
      </c>
      <c r="L7" s="21"/>
      <c r="M7" s="21"/>
      <c r="N7" s="23">
        <f t="shared" ref="N7:N24" si="0">G7+I7</f>
        <v>33480</v>
      </c>
    </row>
    <row r="8" spans="1:14" x14ac:dyDescent="0.25">
      <c r="A8" s="17"/>
      <c r="B8" s="18" t="s">
        <v>352</v>
      </c>
      <c r="C8" s="24" t="s">
        <v>37</v>
      </c>
      <c r="D8" s="19">
        <v>41841</v>
      </c>
      <c r="E8" s="19">
        <v>41842</v>
      </c>
      <c r="F8" s="20">
        <v>50058</v>
      </c>
      <c r="G8" s="21">
        <v>33480</v>
      </c>
      <c r="H8" s="22"/>
      <c r="I8" s="22"/>
      <c r="J8" s="22"/>
      <c r="K8" s="22">
        <v>33480</v>
      </c>
      <c r="L8" s="21"/>
      <c r="M8" s="21"/>
      <c r="N8" s="23">
        <f t="shared" si="0"/>
        <v>33480</v>
      </c>
    </row>
    <row r="9" spans="1:14" x14ac:dyDescent="0.25">
      <c r="A9" s="17"/>
      <c r="B9" s="18" t="s">
        <v>357</v>
      </c>
      <c r="C9" s="19" t="s">
        <v>129</v>
      </c>
      <c r="D9" s="19"/>
      <c r="E9" s="19"/>
      <c r="F9" s="20">
        <v>50060</v>
      </c>
      <c r="G9" s="21"/>
      <c r="H9" s="22" t="s">
        <v>354</v>
      </c>
      <c r="I9" s="22">
        <v>118800</v>
      </c>
      <c r="J9" s="22"/>
      <c r="K9" s="21">
        <v>118800</v>
      </c>
      <c r="L9" s="21"/>
      <c r="M9" s="21"/>
      <c r="N9" s="23">
        <f t="shared" si="0"/>
        <v>118800</v>
      </c>
    </row>
    <row r="10" spans="1:14" x14ac:dyDescent="0.25">
      <c r="A10" s="25"/>
      <c r="B10" s="18" t="s">
        <v>358</v>
      </c>
      <c r="C10" s="29" t="s">
        <v>82</v>
      </c>
      <c r="D10" s="19">
        <v>41840</v>
      </c>
      <c r="E10" s="19">
        <v>41841</v>
      </c>
      <c r="F10" s="20">
        <v>50061</v>
      </c>
      <c r="G10" s="21">
        <v>17000</v>
      </c>
      <c r="H10" s="22"/>
      <c r="I10" s="22"/>
      <c r="J10" s="22"/>
      <c r="K10" s="21">
        <v>17000</v>
      </c>
      <c r="L10" s="21"/>
      <c r="M10" s="21"/>
      <c r="N10" s="23">
        <f t="shared" si="0"/>
        <v>17000</v>
      </c>
    </row>
    <row r="11" spans="1:14" x14ac:dyDescent="0.25">
      <c r="A11" s="17"/>
      <c r="B11" s="18" t="s">
        <v>66</v>
      </c>
      <c r="C11" s="19" t="s">
        <v>67</v>
      </c>
      <c r="D11" s="19"/>
      <c r="E11" s="19"/>
      <c r="F11" s="20">
        <v>50062</v>
      </c>
      <c r="G11" s="21"/>
      <c r="H11" s="22" t="s">
        <v>68</v>
      </c>
      <c r="I11" s="22">
        <v>2000</v>
      </c>
      <c r="J11" s="22">
        <v>2000</v>
      </c>
      <c r="K11" s="21"/>
      <c r="L11" s="21"/>
      <c r="M11" s="21"/>
      <c r="N11" s="23">
        <f t="shared" si="0"/>
        <v>2000</v>
      </c>
    </row>
    <row r="12" spans="1:14" x14ac:dyDescent="0.25">
      <c r="A12" s="17"/>
      <c r="B12" s="18"/>
      <c r="C12" s="1"/>
      <c r="D12" s="19"/>
      <c r="E12" s="19"/>
      <c r="F12" s="27"/>
      <c r="G12" s="21"/>
      <c r="H12" s="22"/>
      <c r="I12" s="22"/>
      <c r="J12" s="22"/>
      <c r="K12" s="21"/>
      <c r="L12" s="63"/>
      <c r="M12" s="21"/>
      <c r="N12" s="23">
        <f t="shared" si="0"/>
        <v>0</v>
      </c>
    </row>
    <row r="13" spans="1:14" x14ac:dyDescent="0.25">
      <c r="A13" s="25"/>
      <c r="B13" s="18"/>
      <c r="C13" s="1"/>
      <c r="D13" s="19"/>
      <c r="E13" s="19"/>
      <c r="F13" s="27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17"/>
      <c r="B14" s="18"/>
      <c r="C14" s="24"/>
      <c r="D14" s="19"/>
      <c r="E14" s="19"/>
      <c r="F14" s="27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17"/>
      <c r="B15" s="18"/>
      <c r="C15" s="1"/>
      <c r="D15" s="19"/>
      <c r="E15" s="19"/>
      <c r="F15" s="27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26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238240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117440</v>
      </c>
      <c r="H26" s="36"/>
      <c r="I26" s="37">
        <f>SUM(I6:I25)</f>
        <v>120800</v>
      </c>
      <c r="J26" s="37">
        <f>SUM(J6:J25)</f>
        <v>35480</v>
      </c>
      <c r="K26" s="37">
        <f>SUM(K6:K25)</f>
        <v>202760</v>
      </c>
      <c r="L26" s="37">
        <f>SUM(L6:L25)</f>
        <v>0</v>
      </c>
      <c r="M26" s="37">
        <f>SUM(M6:M25)</f>
        <v>0</v>
      </c>
      <c r="N26" s="23">
        <f t="shared" ref="N26" si="1">G26+I26</f>
        <v>238240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 t="s">
        <v>353</v>
      </c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540</v>
      </c>
      <c r="F29" s="122"/>
      <c r="G29" s="115" t="s">
        <v>356</v>
      </c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60</v>
      </c>
      <c r="D30" s="1"/>
      <c r="E30" s="1"/>
      <c r="F30" s="85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f>C30*E29</f>
        <v>32400</v>
      </c>
      <c r="D31" s="1"/>
      <c r="E31" s="1"/>
      <c r="F31" s="85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3080</v>
      </c>
      <c r="D32" s="1"/>
      <c r="E32" s="1"/>
      <c r="F32" s="85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35480</v>
      </c>
      <c r="D33" s="1"/>
      <c r="E33" s="1"/>
      <c r="F33" s="85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rintOptions horizontalCentered="1"/>
  <pageMargins left="0.51181102362204722" right="0.51181102362204722" top="0.74803149606299213" bottom="0.74803149606299213" header="0.31496062992125984" footer="0.31496062992125984"/>
  <pageSetup scale="74" orientation="landscape" horizontalDpi="4294967294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D13" sqref="D13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337</v>
      </c>
      <c r="E3" s="125"/>
      <c r="F3" s="125"/>
      <c r="G3" s="114"/>
      <c r="H3" s="5"/>
      <c r="I3" s="1"/>
      <c r="J3" s="11"/>
      <c r="K3" s="12" t="s">
        <v>4</v>
      </c>
      <c r="L3" s="13">
        <v>41840</v>
      </c>
      <c r="M3" s="14"/>
      <c r="N3" s="15" t="s">
        <v>30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86" t="s">
        <v>345</v>
      </c>
      <c r="B6" s="18" t="s">
        <v>342</v>
      </c>
      <c r="C6" s="19" t="s">
        <v>21</v>
      </c>
      <c r="D6" s="19">
        <v>41838</v>
      </c>
      <c r="E6" s="19">
        <v>41840</v>
      </c>
      <c r="F6" s="20">
        <v>50050</v>
      </c>
      <c r="G6" s="21">
        <v>128520</v>
      </c>
      <c r="H6" s="22"/>
      <c r="I6" s="21"/>
      <c r="J6" s="81"/>
      <c r="K6" s="81">
        <v>128520</v>
      </c>
      <c r="L6" s="81"/>
      <c r="M6" s="81"/>
      <c r="N6" s="23">
        <f>G6+I6</f>
        <v>128520</v>
      </c>
    </row>
    <row r="7" spans="1:14" x14ac:dyDescent="0.25">
      <c r="A7" s="24" t="s">
        <v>346</v>
      </c>
      <c r="B7" s="26" t="s">
        <v>343</v>
      </c>
      <c r="C7" s="19" t="s">
        <v>344</v>
      </c>
      <c r="D7" s="19">
        <v>41838</v>
      </c>
      <c r="E7" s="19">
        <v>41840</v>
      </c>
      <c r="F7" s="20">
        <v>50051</v>
      </c>
      <c r="G7" s="21">
        <v>100440</v>
      </c>
      <c r="H7" s="22"/>
      <c r="I7" s="22"/>
      <c r="J7" s="22"/>
      <c r="K7" s="21"/>
      <c r="L7" s="21"/>
      <c r="M7" s="21">
        <v>100440</v>
      </c>
      <c r="N7" s="23">
        <f t="shared" ref="N7:N24" si="0">G7+I7</f>
        <v>100440</v>
      </c>
    </row>
    <row r="8" spans="1:14" x14ac:dyDescent="0.25">
      <c r="A8" s="17">
        <v>20</v>
      </c>
      <c r="B8" s="18" t="s">
        <v>347</v>
      </c>
      <c r="C8" s="24" t="s">
        <v>21</v>
      </c>
      <c r="D8" s="19">
        <v>41839</v>
      </c>
      <c r="E8" s="19">
        <v>41840</v>
      </c>
      <c r="F8" s="20">
        <v>50052</v>
      </c>
      <c r="G8" s="21">
        <v>23760</v>
      </c>
      <c r="H8" s="22"/>
      <c r="I8" s="22"/>
      <c r="J8" s="22">
        <v>11880</v>
      </c>
      <c r="K8" s="22">
        <v>11880</v>
      </c>
      <c r="L8" s="21"/>
      <c r="M8" s="21"/>
      <c r="N8" s="23">
        <f t="shared" si="0"/>
        <v>23760</v>
      </c>
    </row>
    <row r="9" spans="1:14" x14ac:dyDescent="0.25">
      <c r="A9" s="17" t="s">
        <v>349</v>
      </c>
      <c r="B9" s="18" t="s">
        <v>34</v>
      </c>
      <c r="C9" s="19" t="s">
        <v>21</v>
      </c>
      <c r="D9" s="19"/>
      <c r="E9" s="19"/>
      <c r="F9" s="20">
        <v>50053</v>
      </c>
      <c r="G9" s="21"/>
      <c r="H9" s="22" t="s">
        <v>67</v>
      </c>
      <c r="I9" s="22">
        <v>1000</v>
      </c>
      <c r="J9" s="22">
        <v>1000</v>
      </c>
      <c r="K9" s="21"/>
      <c r="L9" s="21"/>
      <c r="M9" s="21"/>
      <c r="N9" s="23">
        <f t="shared" si="0"/>
        <v>1000</v>
      </c>
    </row>
    <row r="10" spans="1:14" x14ac:dyDescent="0.25">
      <c r="A10" s="25">
        <v>27</v>
      </c>
      <c r="B10" s="18" t="s">
        <v>348</v>
      </c>
      <c r="C10" s="29" t="s">
        <v>20</v>
      </c>
      <c r="D10" s="19">
        <v>41840</v>
      </c>
      <c r="E10" s="19">
        <v>41842</v>
      </c>
      <c r="F10" s="20">
        <v>50054</v>
      </c>
      <c r="G10" s="21">
        <v>66960</v>
      </c>
      <c r="H10" s="22"/>
      <c r="I10" s="22"/>
      <c r="J10" s="22"/>
      <c r="K10" s="21">
        <v>66960</v>
      </c>
      <c r="L10" s="21"/>
      <c r="M10" s="21"/>
      <c r="N10" s="23">
        <f t="shared" si="0"/>
        <v>66960</v>
      </c>
    </row>
    <row r="11" spans="1:14" x14ac:dyDescent="0.25">
      <c r="A11" s="17" t="s">
        <v>349</v>
      </c>
      <c r="B11" s="18" t="s">
        <v>350</v>
      </c>
      <c r="C11" s="19" t="s">
        <v>21</v>
      </c>
      <c r="D11" s="19"/>
      <c r="E11" s="19"/>
      <c r="F11" s="20">
        <v>50055</v>
      </c>
      <c r="G11" s="21">
        <v>399060</v>
      </c>
      <c r="H11" s="22"/>
      <c r="I11" s="22"/>
      <c r="J11" s="22">
        <v>399060</v>
      </c>
      <c r="K11" s="21"/>
      <c r="L11" s="21"/>
      <c r="M11" s="21"/>
      <c r="N11" s="23">
        <f t="shared" si="0"/>
        <v>399060</v>
      </c>
    </row>
    <row r="12" spans="1:14" x14ac:dyDescent="0.25">
      <c r="A12" s="17"/>
      <c r="B12" s="18"/>
      <c r="C12" s="1"/>
      <c r="D12" s="19"/>
      <c r="E12" s="19"/>
      <c r="F12" s="27"/>
      <c r="G12" s="21"/>
      <c r="H12" s="22"/>
      <c r="I12" s="22"/>
      <c r="J12" s="22"/>
      <c r="K12" s="21"/>
      <c r="L12" s="63"/>
      <c r="M12" s="21"/>
      <c r="N12" s="23">
        <f t="shared" si="0"/>
        <v>0</v>
      </c>
    </row>
    <row r="13" spans="1:14" x14ac:dyDescent="0.25">
      <c r="A13" s="25"/>
      <c r="B13" s="18"/>
      <c r="C13" s="1"/>
      <c r="D13" s="19"/>
      <c r="E13" s="19"/>
      <c r="F13" s="27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17"/>
      <c r="B14" s="18"/>
      <c r="C14" s="24"/>
      <c r="D14" s="19"/>
      <c r="E14" s="19"/>
      <c r="F14" s="27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17"/>
      <c r="B15" s="18"/>
      <c r="C15" s="1"/>
      <c r="D15" s="19"/>
      <c r="E15" s="19"/>
      <c r="F15" s="27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26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719740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718740</v>
      </c>
      <c r="H26" s="36"/>
      <c r="I26" s="37">
        <f>SUM(I6:I25)</f>
        <v>1000</v>
      </c>
      <c r="J26" s="37">
        <f>SUM(J6:J25)</f>
        <v>411940</v>
      </c>
      <c r="K26" s="37">
        <f>SUM(K6:K25)</f>
        <v>207360</v>
      </c>
      <c r="L26" s="37">
        <f>SUM(L6:L25)</f>
        <v>0</v>
      </c>
      <c r="M26" s="37">
        <f>SUM(M6:M25)</f>
        <v>100440</v>
      </c>
      <c r="N26" s="23">
        <f t="shared" ref="N26" si="1">G26+I26</f>
        <v>719740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/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540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0</v>
      </c>
      <c r="D30" s="1"/>
      <c r="E30" s="1"/>
      <c r="F30" s="84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f>C30*E29</f>
        <v>0</v>
      </c>
      <c r="D31" s="1"/>
      <c r="E31" s="1"/>
      <c r="F31" s="84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411940</v>
      </c>
      <c r="D32" s="1"/>
      <c r="E32" s="1"/>
      <c r="F32" s="84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411940</v>
      </c>
      <c r="D33" s="1"/>
      <c r="E33" s="1"/>
      <c r="F33" s="84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rintOptions horizontalCentered="1"/>
  <pageMargins left="0.51181102362204722" right="0.51181102362204722" top="0.74803149606299213" bottom="0.74803149606299213" header="0.31496062992125984" footer="0.31496062992125984"/>
  <pageSetup scale="74" orientation="landscape" horizontalDpi="4294967294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sqref="A1:N33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337</v>
      </c>
      <c r="E3" s="125"/>
      <c r="F3" s="125"/>
      <c r="G3" s="114"/>
      <c r="H3" s="5"/>
      <c r="I3" s="1"/>
      <c r="J3" s="11"/>
      <c r="K3" s="12" t="s">
        <v>4</v>
      </c>
      <c r="L3" s="13">
        <v>41839</v>
      </c>
      <c r="M3" s="14"/>
      <c r="N3" s="15" t="s">
        <v>35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>
        <v>8</v>
      </c>
      <c r="B6" s="18" t="s">
        <v>338</v>
      </c>
      <c r="C6" s="19" t="s">
        <v>21</v>
      </c>
      <c r="D6" s="19">
        <v>41839</v>
      </c>
      <c r="E6" s="19">
        <v>41840</v>
      </c>
      <c r="F6" s="20">
        <v>50046</v>
      </c>
      <c r="G6" s="21">
        <v>33480</v>
      </c>
      <c r="H6" s="22"/>
      <c r="I6" s="21"/>
      <c r="J6" s="81"/>
      <c r="K6" s="81">
        <v>13480</v>
      </c>
      <c r="L6" s="81"/>
      <c r="M6" s="81">
        <v>20000</v>
      </c>
      <c r="N6" s="23">
        <f>G6+I6</f>
        <v>33480</v>
      </c>
    </row>
    <row r="7" spans="1:14" x14ac:dyDescent="0.25">
      <c r="A7" s="24" t="s">
        <v>69</v>
      </c>
      <c r="B7" s="26" t="s">
        <v>339</v>
      </c>
      <c r="C7" s="19" t="s">
        <v>20</v>
      </c>
      <c r="D7" s="19">
        <v>41839</v>
      </c>
      <c r="E7" s="19">
        <v>41841</v>
      </c>
      <c r="F7" s="20">
        <v>50047</v>
      </c>
      <c r="G7" s="21">
        <v>32400</v>
      </c>
      <c r="H7" s="22"/>
      <c r="I7" s="22"/>
      <c r="J7" s="22">
        <v>32400</v>
      </c>
      <c r="K7" s="21"/>
      <c r="L7" s="21"/>
      <c r="M7" s="21"/>
      <c r="N7" s="23">
        <f t="shared" ref="N7:N24" si="0">G7+I7</f>
        <v>32400</v>
      </c>
    </row>
    <row r="8" spans="1:14" x14ac:dyDescent="0.25">
      <c r="A8" s="17" t="s">
        <v>340</v>
      </c>
      <c r="B8" s="18" t="s">
        <v>341</v>
      </c>
      <c r="C8" s="24" t="s">
        <v>21</v>
      </c>
      <c r="D8" s="19">
        <v>41839</v>
      </c>
      <c r="E8" s="19">
        <v>41840</v>
      </c>
      <c r="F8" s="20">
        <v>50048</v>
      </c>
      <c r="G8" s="21">
        <v>23760</v>
      </c>
      <c r="H8" s="22"/>
      <c r="I8" s="22"/>
      <c r="J8" s="22"/>
      <c r="K8" s="22">
        <v>23760</v>
      </c>
      <c r="L8" s="21"/>
      <c r="M8" s="21"/>
      <c r="N8" s="23">
        <f t="shared" si="0"/>
        <v>23760</v>
      </c>
    </row>
    <row r="9" spans="1:14" x14ac:dyDescent="0.25">
      <c r="A9" s="25"/>
      <c r="B9" s="18" t="s">
        <v>34</v>
      </c>
      <c r="C9" s="19" t="s">
        <v>21</v>
      </c>
      <c r="D9" s="19"/>
      <c r="E9" s="19"/>
      <c r="F9" s="20">
        <v>50049</v>
      </c>
      <c r="G9" s="21"/>
      <c r="H9" s="22" t="s">
        <v>67</v>
      </c>
      <c r="I9" s="22">
        <v>1000</v>
      </c>
      <c r="J9" s="22">
        <v>1000</v>
      </c>
      <c r="K9" s="21"/>
      <c r="L9" s="21"/>
      <c r="M9" s="21"/>
      <c r="N9" s="23">
        <f t="shared" si="0"/>
        <v>1000</v>
      </c>
    </row>
    <row r="10" spans="1:14" x14ac:dyDescent="0.25">
      <c r="A10" s="25"/>
      <c r="B10" s="18"/>
      <c r="C10" s="29"/>
      <c r="D10" s="19"/>
      <c r="E10" s="19"/>
      <c r="F10" s="20"/>
      <c r="G10" s="21"/>
      <c r="H10" s="22"/>
      <c r="I10" s="22"/>
      <c r="J10" s="22"/>
      <c r="K10" s="21"/>
      <c r="L10" s="21"/>
      <c r="M10" s="21"/>
      <c r="N10" s="23">
        <f t="shared" si="0"/>
        <v>0</v>
      </c>
    </row>
    <row r="11" spans="1:14" x14ac:dyDescent="0.25">
      <c r="A11" s="25"/>
      <c r="B11" s="18"/>
      <c r="C11" s="19"/>
      <c r="D11" s="19"/>
      <c r="E11" s="19"/>
      <c r="F11" s="20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 x14ac:dyDescent="0.25">
      <c r="A12" s="17"/>
      <c r="B12" s="18"/>
      <c r="C12" s="1"/>
      <c r="D12" s="19"/>
      <c r="E12" s="19"/>
      <c r="F12" s="27"/>
      <c r="G12" s="21"/>
      <c r="H12" s="22"/>
      <c r="I12" s="22"/>
      <c r="J12" s="22"/>
      <c r="K12" s="21"/>
      <c r="L12" s="63"/>
      <c r="M12" s="21"/>
      <c r="N12" s="23">
        <f t="shared" si="0"/>
        <v>0</v>
      </c>
    </row>
    <row r="13" spans="1:14" x14ac:dyDescent="0.25">
      <c r="A13" s="25"/>
      <c r="B13" s="18"/>
      <c r="C13" s="1"/>
      <c r="D13" s="19"/>
      <c r="E13" s="19"/>
      <c r="F13" s="27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17"/>
      <c r="B14" s="18"/>
      <c r="C14" s="24"/>
      <c r="D14" s="19"/>
      <c r="E14" s="19"/>
      <c r="F14" s="27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17"/>
      <c r="B15" s="18"/>
      <c r="C15" s="1"/>
      <c r="D15" s="19"/>
      <c r="E15" s="19"/>
      <c r="F15" s="27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26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90640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89640</v>
      </c>
      <c r="H26" s="36"/>
      <c r="I26" s="37">
        <f>SUM(I6:I25)</f>
        <v>1000</v>
      </c>
      <c r="J26" s="37">
        <f>SUM(J6:J25)</f>
        <v>33400</v>
      </c>
      <c r="K26" s="37">
        <f>SUM(K6:K25)</f>
        <v>37240</v>
      </c>
      <c r="L26" s="37">
        <f>SUM(L6:L25)</f>
        <v>0</v>
      </c>
      <c r="M26" s="37">
        <f>SUM(M6:M25)</f>
        <v>20000</v>
      </c>
      <c r="N26" s="23">
        <f t="shared" ref="N26" si="1">G26+I26</f>
        <v>90640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/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540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0</v>
      </c>
      <c r="D30" s="1"/>
      <c r="E30" s="1"/>
      <c r="F30" s="83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f>C30*E29</f>
        <v>0</v>
      </c>
      <c r="D31" s="1"/>
      <c r="E31" s="1"/>
      <c r="F31" s="83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33400</v>
      </c>
      <c r="D32" s="1"/>
      <c r="E32" s="1"/>
      <c r="F32" s="83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33400</v>
      </c>
      <c r="D33" s="1"/>
      <c r="E33" s="1"/>
      <c r="F33" s="83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rintOptions horizontalCentered="1"/>
  <pageMargins left="0.51181102362204722" right="0.51181102362204722" top="0.74803149606299213" bottom="0.74803149606299213" header="0.31496062992125984" footer="0.31496062992125984"/>
  <pageSetup scale="74" orientation="landscape" horizontalDpi="4294967294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G8" sqref="G8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330</v>
      </c>
      <c r="E3" s="125"/>
      <c r="F3" s="125"/>
      <c r="G3" s="114"/>
      <c r="H3" s="5"/>
      <c r="I3" s="1"/>
      <c r="J3" s="11"/>
      <c r="K3" s="12" t="s">
        <v>4</v>
      </c>
      <c r="L3" s="13">
        <v>41839</v>
      </c>
      <c r="M3" s="14"/>
      <c r="N3" s="15" t="s">
        <v>30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331</v>
      </c>
      <c r="C6" s="19" t="s">
        <v>92</v>
      </c>
      <c r="D6" s="19">
        <v>41838</v>
      </c>
      <c r="E6" s="19">
        <v>41840</v>
      </c>
      <c r="F6" s="20">
        <v>50041</v>
      </c>
      <c r="G6" s="21">
        <v>37000</v>
      </c>
      <c r="H6" s="22"/>
      <c r="I6" s="21"/>
      <c r="J6" s="81"/>
      <c r="K6" s="81">
        <v>37000</v>
      </c>
      <c r="L6" s="81"/>
      <c r="M6" s="81"/>
      <c r="N6" s="23">
        <f>G6+I6</f>
        <v>37000</v>
      </c>
    </row>
    <row r="7" spans="1:14" x14ac:dyDescent="0.25">
      <c r="A7" s="24"/>
      <c r="B7" s="26" t="s">
        <v>332</v>
      </c>
      <c r="C7" s="19" t="s">
        <v>20</v>
      </c>
      <c r="D7" s="19">
        <v>41839</v>
      </c>
      <c r="E7" s="19">
        <v>41840</v>
      </c>
      <c r="F7" s="20">
        <v>50042</v>
      </c>
      <c r="G7" s="21">
        <v>47520</v>
      </c>
      <c r="H7" s="22"/>
      <c r="I7" s="22"/>
      <c r="J7" s="22"/>
      <c r="K7" s="21">
        <v>23540</v>
      </c>
      <c r="L7" s="21"/>
      <c r="M7" s="21">
        <v>23980</v>
      </c>
      <c r="N7" s="23">
        <f t="shared" ref="N7:N24" si="0">G7+I7</f>
        <v>47520</v>
      </c>
    </row>
    <row r="8" spans="1:14" x14ac:dyDescent="0.25">
      <c r="A8" s="17"/>
      <c r="B8" s="18" t="s">
        <v>333</v>
      </c>
      <c r="C8" s="24" t="s">
        <v>37</v>
      </c>
      <c r="D8" s="19">
        <v>41839</v>
      </c>
      <c r="E8" s="19">
        <v>41840</v>
      </c>
      <c r="F8" s="20">
        <v>50043</v>
      </c>
      <c r="G8" s="21">
        <v>125010</v>
      </c>
      <c r="H8" s="22"/>
      <c r="I8" s="22"/>
      <c r="J8" s="22"/>
      <c r="K8" s="22">
        <v>62640</v>
      </c>
      <c r="L8" s="21"/>
      <c r="M8" s="21">
        <v>62370</v>
      </c>
      <c r="N8" s="23">
        <f t="shared" si="0"/>
        <v>125010</v>
      </c>
    </row>
    <row r="9" spans="1:14" x14ac:dyDescent="0.25">
      <c r="A9" s="25"/>
      <c r="B9" s="18" t="s">
        <v>334</v>
      </c>
      <c r="C9" s="19" t="s">
        <v>335</v>
      </c>
      <c r="D9" s="19">
        <v>41839</v>
      </c>
      <c r="E9" s="19">
        <v>41841</v>
      </c>
      <c r="F9" s="20">
        <v>50044</v>
      </c>
      <c r="G9" s="21">
        <v>57240</v>
      </c>
      <c r="H9" s="22"/>
      <c r="I9" s="22"/>
      <c r="J9" s="22"/>
      <c r="K9" s="21">
        <v>57240</v>
      </c>
      <c r="L9" s="21"/>
      <c r="M9" s="21"/>
      <c r="N9" s="23">
        <f t="shared" si="0"/>
        <v>57240</v>
      </c>
    </row>
    <row r="10" spans="1:14" x14ac:dyDescent="0.25">
      <c r="A10" s="25"/>
      <c r="B10" s="18" t="s">
        <v>336</v>
      </c>
      <c r="C10" s="29" t="s">
        <v>21</v>
      </c>
      <c r="D10" s="19"/>
      <c r="E10" s="19"/>
      <c r="F10" s="20">
        <v>50045</v>
      </c>
      <c r="G10" s="21"/>
      <c r="H10" s="22" t="s">
        <v>67</v>
      </c>
      <c r="I10" s="22">
        <v>4200</v>
      </c>
      <c r="J10" s="22">
        <v>4200</v>
      </c>
      <c r="K10" s="21"/>
      <c r="L10" s="21"/>
      <c r="M10" s="21"/>
      <c r="N10" s="23">
        <f t="shared" si="0"/>
        <v>4200</v>
      </c>
    </row>
    <row r="11" spans="1:14" x14ac:dyDescent="0.25">
      <c r="A11" s="25"/>
      <c r="B11" s="18"/>
      <c r="C11" s="19"/>
      <c r="D11" s="19"/>
      <c r="E11" s="19"/>
      <c r="F11" s="20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 x14ac:dyDescent="0.25">
      <c r="A12" s="17"/>
      <c r="B12" s="18"/>
      <c r="C12" s="1"/>
      <c r="D12" s="19"/>
      <c r="E12" s="19"/>
      <c r="F12" s="27"/>
      <c r="G12" s="21"/>
      <c r="H12" s="22"/>
      <c r="I12" s="22"/>
      <c r="J12" s="22"/>
      <c r="K12" s="21"/>
      <c r="L12" s="63"/>
      <c r="M12" s="21"/>
      <c r="N12" s="23">
        <f t="shared" si="0"/>
        <v>0</v>
      </c>
    </row>
    <row r="13" spans="1:14" x14ac:dyDescent="0.25">
      <c r="A13" s="25"/>
      <c r="B13" s="18"/>
      <c r="C13" s="1"/>
      <c r="D13" s="19"/>
      <c r="E13" s="19"/>
      <c r="F13" s="27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17"/>
      <c r="B14" s="18"/>
      <c r="C14" s="24"/>
      <c r="D14" s="19"/>
      <c r="E14" s="19"/>
      <c r="F14" s="27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17"/>
      <c r="B15" s="18"/>
      <c r="C15" s="1"/>
      <c r="D15" s="19"/>
      <c r="E15" s="19"/>
      <c r="F15" s="27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26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270970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266770</v>
      </c>
      <c r="H26" s="36"/>
      <c r="I26" s="37">
        <f>SUM(I6:I25)</f>
        <v>4200</v>
      </c>
      <c r="J26" s="37">
        <f>SUM(J6:J25)</f>
        <v>4200</v>
      </c>
      <c r="K26" s="37">
        <f>SUM(K6:K25)</f>
        <v>180420</v>
      </c>
      <c r="L26" s="37">
        <f>SUM(L6:L25)</f>
        <v>0</v>
      </c>
      <c r="M26" s="37">
        <f>SUM(M6:M25)</f>
        <v>86350</v>
      </c>
      <c r="N26" s="23">
        <f t="shared" ref="N26" si="1">G26+I26</f>
        <v>270970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/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540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0</v>
      </c>
      <c r="D30" s="1"/>
      <c r="E30" s="1"/>
      <c r="F30" s="82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f>C30*E29</f>
        <v>0</v>
      </c>
      <c r="D31" s="1"/>
      <c r="E31" s="1"/>
      <c r="F31" s="82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4200</v>
      </c>
      <c r="D32" s="1"/>
      <c r="E32" s="1"/>
      <c r="F32" s="82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4200</v>
      </c>
      <c r="D33" s="1"/>
      <c r="E33" s="1"/>
      <c r="F33" s="82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rintOptions horizontalCentered="1"/>
  <pageMargins left="0.51181102362204722" right="0.51181102362204722" top="0.74803149606299213" bottom="0.74803149606299213" header="0.31496062992125984" footer="0.31496062992125984"/>
  <pageSetup scale="74" orientation="landscape" horizontalDpi="4294967294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H18" sqref="H18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325</v>
      </c>
      <c r="E3" s="125"/>
      <c r="F3" s="125"/>
      <c r="G3" s="114"/>
      <c r="H3" s="5"/>
      <c r="I3" s="1"/>
      <c r="J3" s="11"/>
      <c r="K3" s="12" t="s">
        <v>4</v>
      </c>
      <c r="L3" s="13">
        <v>41838</v>
      </c>
      <c r="M3" s="14"/>
      <c r="N3" s="15" t="s">
        <v>35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326</v>
      </c>
      <c r="C6" s="19" t="s">
        <v>21</v>
      </c>
      <c r="D6" s="19">
        <v>41838</v>
      </c>
      <c r="E6" s="19">
        <v>41839</v>
      </c>
      <c r="F6" s="20">
        <v>50037</v>
      </c>
      <c r="G6" s="21">
        <v>16999.2</v>
      </c>
      <c r="H6" s="22"/>
      <c r="I6" s="21"/>
      <c r="J6" s="81"/>
      <c r="K6" s="81">
        <v>16999.2</v>
      </c>
      <c r="L6" s="81"/>
      <c r="M6" s="81"/>
      <c r="N6" s="23">
        <f>G6+I6</f>
        <v>16999.2</v>
      </c>
    </row>
    <row r="7" spans="1:14" x14ac:dyDescent="0.25">
      <c r="A7" s="24"/>
      <c r="B7" s="26" t="s">
        <v>327</v>
      </c>
      <c r="C7" s="19" t="s">
        <v>21</v>
      </c>
      <c r="D7" s="19">
        <v>41837</v>
      </c>
      <c r="E7" s="19">
        <v>41838</v>
      </c>
      <c r="F7" s="20">
        <v>50038</v>
      </c>
      <c r="G7" s="21">
        <v>17000</v>
      </c>
      <c r="H7" s="22"/>
      <c r="I7" s="22"/>
      <c r="J7" s="22">
        <v>17000</v>
      </c>
      <c r="K7" s="21"/>
      <c r="L7" s="21"/>
      <c r="M7" s="21"/>
      <c r="N7" s="23">
        <f t="shared" ref="N7:N24" si="0">G7+I7</f>
        <v>17000</v>
      </c>
    </row>
    <row r="8" spans="1:14" x14ac:dyDescent="0.25">
      <c r="A8" s="17" t="s">
        <v>0</v>
      </c>
      <c r="B8" s="18" t="s">
        <v>328</v>
      </c>
      <c r="C8" s="24" t="s">
        <v>21</v>
      </c>
      <c r="D8" s="19">
        <v>41838</v>
      </c>
      <c r="E8" s="19">
        <v>41839</v>
      </c>
      <c r="F8" s="20">
        <v>50039</v>
      </c>
      <c r="G8" s="21">
        <v>86400</v>
      </c>
      <c r="H8" s="22"/>
      <c r="I8" s="22"/>
      <c r="J8" s="22"/>
      <c r="K8" s="22">
        <v>86400</v>
      </c>
      <c r="L8" s="21"/>
      <c r="M8" s="21"/>
      <c r="N8" s="23">
        <f t="shared" si="0"/>
        <v>86400</v>
      </c>
    </row>
    <row r="9" spans="1:14" x14ac:dyDescent="0.25">
      <c r="A9" s="25"/>
      <c r="B9" s="18" t="s">
        <v>329</v>
      </c>
      <c r="C9" s="19" t="s">
        <v>99</v>
      </c>
      <c r="D9" s="19"/>
      <c r="E9" s="19"/>
      <c r="F9" s="20">
        <v>50040</v>
      </c>
      <c r="G9" s="21"/>
      <c r="H9" s="22" t="s">
        <v>68</v>
      </c>
      <c r="I9" s="22">
        <v>2600</v>
      </c>
      <c r="J9" s="22">
        <v>2600</v>
      </c>
      <c r="K9" s="21"/>
      <c r="L9" s="21"/>
      <c r="M9" s="21"/>
      <c r="N9" s="23">
        <f t="shared" si="0"/>
        <v>2600</v>
      </c>
    </row>
    <row r="10" spans="1:14" x14ac:dyDescent="0.25">
      <c r="A10" s="25"/>
      <c r="B10" s="18"/>
      <c r="C10" s="29"/>
      <c r="D10" s="19"/>
      <c r="E10" s="19"/>
      <c r="F10" s="20"/>
      <c r="G10" s="21"/>
      <c r="H10" s="22"/>
      <c r="I10" s="22"/>
      <c r="J10" s="22"/>
      <c r="K10" s="21"/>
      <c r="L10" s="21"/>
      <c r="M10" s="21"/>
      <c r="N10" s="23">
        <f t="shared" si="0"/>
        <v>0</v>
      </c>
    </row>
    <row r="11" spans="1:14" x14ac:dyDescent="0.25">
      <c r="A11" s="25"/>
      <c r="B11" s="18"/>
      <c r="C11" s="19"/>
      <c r="D11" s="19"/>
      <c r="E11" s="19"/>
      <c r="F11" s="20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 x14ac:dyDescent="0.25">
      <c r="A12" s="17"/>
      <c r="B12" s="18"/>
      <c r="C12" s="1"/>
      <c r="D12" s="19"/>
      <c r="E12" s="19"/>
      <c r="F12" s="27"/>
      <c r="G12" s="21"/>
      <c r="H12" s="22"/>
      <c r="I12" s="22"/>
      <c r="J12" s="22"/>
      <c r="K12" s="21"/>
      <c r="L12" s="63"/>
      <c r="M12" s="21"/>
      <c r="N12" s="23">
        <f t="shared" si="0"/>
        <v>0</v>
      </c>
    </row>
    <row r="13" spans="1:14" x14ac:dyDescent="0.25">
      <c r="A13" s="25"/>
      <c r="B13" s="18"/>
      <c r="C13" s="1"/>
      <c r="D13" s="19"/>
      <c r="E13" s="19"/>
      <c r="F13" s="27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17"/>
      <c r="B14" s="18"/>
      <c r="C14" s="24"/>
      <c r="D14" s="19"/>
      <c r="E14" s="19"/>
      <c r="F14" s="27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17"/>
      <c r="B15" s="18"/>
      <c r="C15" s="1"/>
      <c r="D15" s="19"/>
      <c r="E15" s="19"/>
      <c r="F15" s="27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26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122999.2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120399.2</v>
      </c>
      <c r="H26" s="36"/>
      <c r="I26" s="37">
        <f>SUM(I6:I25)</f>
        <v>2600</v>
      </c>
      <c r="J26" s="37">
        <f>SUM(J6:J25)</f>
        <v>19600</v>
      </c>
      <c r="K26" s="37">
        <f>SUM(K6:K25)</f>
        <v>103399.2</v>
      </c>
      <c r="L26" s="37">
        <f>SUM(L6:L25)</f>
        <v>0</v>
      </c>
      <c r="M26" s="37">
        <f>SUM(M6:M25)</f>
        <v>0</v>
      </c>
      <c r="N26" s="23">
        <f t="shared" ref="N26" si="1">G26+I26</f>
        <v>122999.2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/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540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0</v>
      </c>
      <c r="D30" s="1"/>
      <c r="E30" s="1"/>
      <c r="F30" s="80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f>C30*E29</f>
        <v>0</v>
      </c>
      <c r="D31" s="1"/>
      <c r="E31" s="1"/>
      <c r="F31" s="80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19600</v>
      </c>
      <c r="D32" s="1"/>
      <c r="E32" s="1"/>
      <c r="F32" s="80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19600</v>
      </c>
      <c r="D33" s="1"/>
      <c r="E33" s="1"/>
      <c r="F33" s="80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rintOptions horizontalCentered="1"/>
  <pageMargins left="0.51181102362204722" right="0.51181102362204722" top="0.74803149606299213" bottom="0.74803149606299213" header="0.31496062992125984" footer="0.31496062992125984"/>
  <pageSetup scale="74" orientation="landscape" horizontalDpi="4294967294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G29" sqref="G29:N29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315</v>
      </c>
      <c r="E3" s="125"/>
      <c r="F3" s="125"/>
      <c r="G3" s="114"/>
      <c r="H3" s="5"/>
      <c r="I3" s="1"/>
      <c r="J3" s="11"/>
      <c r="K3" s="12" t="s">
        <v>4</v>
      </c>
      <c r="L3" s="13">
        <v>41838</v>
      </c>
      <c r="M3" s="14"/>
      <c r="N3" s="15" t="s">
        <v>131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316</v>
      </c>
      <c r="C6" s="19" t="s">
        <v>317</v>
      </c>
      <c r="D6" s="19">
        <v>41836</v>
      </c>
      <c r="E6" s="19">
        <v>41838</v>
      </c>
      <c r="F6" s="20">
        <v>50030</v>
      </c>
      <c r="G6" s="21">
        <v>32000</v>
      </c>
      <c r="H6" s="22"/>
      <c r="I6" s="22"/>
      <c r="J6" s="22">
        <v>32000</v>
      </c>
      <c r="K6" s="21"/>
      <c r="L6" s="21"/>
      <c r="M6" s="21"/>
      <c r="N6" s="23">
        <f>G6+I6</f>
        <v>32000</v>
      </c>
    </row>
    <row r="7" spans="1:14" x14ac:dyDescent="0.25">
      <c r="A7" s="24"/>
      <c r="B7" s="26" t="s">
        <v>318</v>
      </c>
      <c r="C7" s="19" t="s">
        <v>37</v>
      </c>
      <c r="D7" s="19">
        <v>41838</v>
      </c>
      <c r="E7" s="19">
        <v>41839</v>
      </c>
      <c r="F7" s="20">
        <v>50031</v>
      </c>
      <c r="G7" s="21">
        <v>49680</v>
      </c>
      <c r="H7" s="22"/>
      <c r="I7" s="22"/>
      <c r="J7" s="22"/>
      <c r="K7" s="21">
        <v>49680</v>
      </c>
      <c r="L7" s="21"/>
      <c r="M7" s="21"/>
      <c r="N7" s="23">
        <f t="shared" ref="N7:N24" si="0">G7+I7</f>
        <v>49680</v>
      </c>
    </row>
    <row r="8" spans="1:14" x14ac:dyDescent="0.25">
      <c r="A8" s="17" t="s">
        <v>0</v>
      </c>
      <c r="B8" s="18" t="s">
        <v>319</v>
      </c>
      <c r="C8" s="24" t="s">
        <v>37</v>
      </c>
      <c r="D8" s="19">
        <v>41837</v>
      </c>
      <c r="E8" s="19">
        <v>41838</v>
      </c>
      <c r="F8" s="20">
        <v>50032</v>
      </c>
      <c r="G8" s="21">
        <v>30780</v>
      </c>
      <c r="H8" s="22"/>
      <c r="I8" s="22"/>
      <c r="J8" s="22"/>
      <c r="K8" s="21">
        <v>30780</v>
      </c>
      <c r="L8" s="21"/>
      <c r="M8" s="21"/>
      <c r="N8" s="23">
        <f t="shared" si="0"/>
        <v>30780</v>
      </c>
    </row>
    <row r="9" spans="1:14" x14ac:dyDescent="0.25">
      <c r="A9" s="25"/>
      <c r="B9" s="18" t="s">
        <v>321</v>
      </c>
      <c r="C9" s="19" t="s">
        <v>320</v>
      </c>
      <c r="D9" s="19">
        <v>41837</v>
      </c>
      <c r="E9" s="19">
        <v>41838</v>
      </c>
      <c r="F9" s="20">
        <v>50033</v>
      </c>
      <c r="G9" s="21">
        <v>17000</v>
      </c>
      <c r="H9" s="22"/>
      <c r="I9" s="22"/>
      <c r="J9" s="22">
        <v>17000</v>
      </c>
      <c r="K9" s="21"/>
      <c r="L9" s="21"/>
      <c r="M9" s="21"/>
      <c r="N9" s="23">
        <f t="shared" si="0"/>
        <v>17000</v>
      </c>
    </row>
    <row r="10" spans="1:14" x14ac:dyDescent="0.25">
      <c r="A10" s="25"/>
      <c r="B10" s="18" t="s">
        <v>322</v>
      </c>
      <c r="C10" s="29" t="s">
        <v>20</v>
      </c>
      <c r="D10" s="19">
        <v>41838</v>
      </c>
      <c r="E10" s="19">
        <v>41839</v>
      </c>
      <c r="F10" s="20">
        <v>50034</v>
      </c>
      <c r="G10" s="21">
        <v>43200</v>
      </c>
      <c r="H10" s="22"/>
      <c r="I10" s="22"/>
      <c r="J10" s="22"/>
      <c r="K10" s="21">
        <v>43200</v>
      </c>
      <c r="L10" s="21"/>
      <c r="M10" s="21"/>
      <c r="N10" s="23">
        <f t="shared" si="0"/>
        <v>43200</v>
      </c>
    </row>
    <row r="11" spans="1:14" x14ac:dyDescent="0.25">
      <c r="A11" s="25"/>
      <c r="B11" s="18" t="s">
        <v>323</v>
      </c>
      <c r="C11" s="19" t="s">
        <v>37</v>
      </c>
      <c r="D11" s="19">
        <v>41838</v>
      </c>
      <c r="E11" s="19">
        <v>41840</v>
      </c>
      <c r="F11" s="20">
        <v>50035</v>
      </c>
      <c r="G11" s="21">
        <v>150120</v>
      </c>
      <c r="H11" s="22"/>
      <c r="I11" s="22"/>
      <c r="J11" s="22">
        <v>75060</v>
      </c>
      <c r="K11" s="21"/>
      <c r="L11" s="21"/>
      <c r="M11" s="21">
        <v>75060</v>
      </c>
      <c r="N11" s="23">
        <f t="shared" si="0"/>
        <v>150120</v>
      </c>
    </row>
    <row r="12" spans="1:14" x14ac:dyDescent="0.25">
      <c r="A12" s="17"/>
      <c r="B12" s="18" t="s">
        <v>34</v>
      </c>
      <c r="C12" s="1" t="s">
        <v>21</v>
      </c>
      <c r="D12" s="19"/>
      <c r="E12" s="19"/>
      <c r="F12" s="27">
        <v>50036</v>
      </c>
      <c r="G12" s="21"/>
      <c r="H12" s="22" t="s">
        <v>67</v>
      </c>
      <c r="I12" s="22">
        <v>1000</v>
      </c>
      <c r="J12" s="22">
        <v>1000</v>
      </c>
      <c r="K12" s="21"/>
      <c r="L12" s="63"/>
      <c r="M12" s="21"/>
      <c r="N12" s="23">
        <f t="shared" si="0"/>
        <v>1000</v>
      </c>
    </row>
    <row r="13" spans="1:14" x14ac:dyDescent="0.25">
      <c r="A13" s="25"/>
      <c r="B13" s="18"/>
      <c r="C13" s="1"/>
      <c r="D13" s="19"/>
      <c r="E13" s="19"/>
      <c r="F13" s="27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17"/>
      <c r="B14" s="18"/>
      <c r="C14" s="24"/>
      <c r="D14" s="19"/>
      <c r="E14" s="19"/>
      <c r="F14" s="27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17"/>
      <c r="B15" s="18"/>
      <c r="C15" s="1"/>
      <c r="D15" s="19"/>
      <c r="E15" s="19"/>
      <c r="F15" s="27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26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323780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322780</v>
      </c>
      <c r="H26" s="36"/>
      <c r="I26" s="37">
        <f>SUM(I6:I25)</f>
        <v>1000</v>
      </c>
      <c r="J26" s="37">
        <f>SUM(J6:J25)</f>
        <v>125060</v>
      </c>
      <c r="K26" s="37">
        <f>SUM(K6:K25)</f>
        <v>123660</v>
      </c>
      <c r="L26" s="37">
        <f>SUM(L6:L25)</f>
        <v>0</v>
      </c>
      <c r="M26" s="37">
        <f>SUM(M6:M25)</f>
        <v>75060</v>
      </c>
      <c r="N26" s="23">
        <f t="shared" ref="N26" si="1">G26+I26</f>
        <v>323780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 t="s">
        <v>324</v>
      </c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540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139</v>
      </c>
      <c r="D30" s="1"/>
      <c r="E30" s="1"/>
      <c r="F30" s="79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f>C30*E29</f>
        <v>75060</v>
      </c>
      <c r="D31" s="1"/>
      <c r="E31" s="1"/>
      <c r="F31" s="79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50000</v>
      </c>
      <c r="D32" s="1"/>
      <c r="E32" s="1"/>
      <c r="F32" s="79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125060</v>
      </c>
      <c r="D33" s="1"/>
      <c r="E33" s="1"/>
      <c r="F33" s="79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rintOptions horizontalCentered="1"/>
  <pageMargins left="0.51181102362204722" right="0.51181102362204722" top="0.74803149606299213" bottom="0.74803149606299213" header="0.31496062992125984" footer="0.31496062992125984"/>
  <pageSetup scale="74" orientation="landscape" horizontalDpi="4294967294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G28" sqref="G28:N28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257</v>
      </c>
      <c r="E3" s="125"/>
      <c r="F3" s="125"/>
      <c r="G3" s="114"/>
      <c r="H3" s="5"/>
      <c r="I3" s="1"/>
      <c r="J3" s="11"/>
      <c r="K3" s="12" t="s">
        <v>4</v>
      </c>
      <c r="L3" s="13">
        <v>41837</v>
      </c>
      <c r="M3" s="14"/>
      <c r="N3" s="15" t="s">
        <v>189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305</v>
      </c>
      <c r="C6" s="19" t="s">
        <v>20</v>
      </c>
      <c r="D6" s="19">
        <v>41837</v>
      </c>
      <c r="E6" s="19">
        <v>41839</v>
      </c>
      <c r="F6" s="20">
        <v>50022</v>
      </c>
      <c r="G6" s="21">
        <v>66960</v>
      </c>
      <c r="H6" s="22"/>
      <c r="I6" s="22"/>
      <c r="J6" s="22"/>
      <c r="K6" s="21">
        <v>66960</v>
      </c>
      <c r="L6" s="21"/>
      <c r="M6" s="21"/>
      <c r="N6" s="23">
        <f>G6+I6</f>
        <v>66960</v>
      </c>
    </row>
    <row r="7" spans="1:14" x14ac:dyDescent="0.25">
      <c r="A7" s="24"/>
      <c r="B7" s="26" t="s">
        <v>306</v>
      </c>
      <c r="C7" s="19" t="s">
        <v>20</v>
      </c>
      <c r="D7" s="19">
        <v>41838</v>
      </c>
      <c r="E7" s="19">
        <v>41839</v>
      </c>
      <c r="F7" s="20">
        <v>50023</v>
      </c>
      <c r="G7" s="21">
        <v>33480</v>
      </c>
      <c r="H7" s="22"/>
      <c r="I7" s="22"/>
      <c r="J7" s="22"/>
      <c r="K7" s="21">
        <v>33480</v>
      </c>
      <c r="L7" s="21"/>
      <c r="M7" s="21"/>
      <c r="N7" s="23">
        <f t="shared" ref="N7:N24" si="0">G7+I7</f>
        <v>33480</v>
      </c>
    </row>
    <row r="8" spans="1:14" x14ac:dyDescent="0.25">
      <c r="A8" s="17" t="s">
        <v>0</v>
      </c>
      <c r="B8" s="18" t="s">
        <v>306</v>
      </c>
      <c r="C8" s="24" t="s">
        <v>20</v>
      </c>
      <c r="D8" s="19"/>
      <c r="E8" s="19"/>
      <c r="F8" s="20">
        <v>50025</v>
      </c>
      <c r="G8" s="21"/>
      <c r="H8" s="22" t="s">
        <v>307</v>
      </c>
      <c r="I8" s="22"/>
      <c r="J8" s="22"/>
      <c r="K8" s="21">
        <v>73440</v>
      </c>
      <c r="L8" s="21"/>
      <c r="M8" s="21"/>
      <c r="N8" s="23">
        <f t="shared" si="0"/>
        <v>0</v>
      </c>
    </row>
    <row r="9" spans="1:14" x14ac:dyDescent="0.25">
      <c r="A9" s="25"/>
      <c r="B9" s="18" t="s">
        <v>308</v>
      </c>
      <c r="C9" s="19" t="s">
        <v>309</v>
      </c>
      <c r="D9" s="19">
        <v>41837</v>
      </c>
      <c r="E9" s="19">
        <v>41838</v>
      </c>
      <c r="F9" s="20">
        <v>50026</v>
      </c>
      <c r="G9" s="21">
        <v>17000</v>
      </c>
      <c r="H9" s="22"/>
      <c r="I9" s="22"/>
      <c r="J9" s="22"/>
      <c r="K9" s="21">
        <v>17000</v>
      </c>
      <c r="L9" s="21"/>
      <c r="M9" s="21"/>
      <c r="N9" s="23">
        <f t="shared" si="0"/>
        <v>17000</v>
      </c>
    </row>
    <row r="10" spans="1:14" x14ac:dyDescent="0.25">
      <c r="A10" s="25"/>
      <c r="B10" s="18" t="s">
        <v>310</v>
      </c>
      <c r="C10" s="29" t="s">
        <v>272</v>
      </c>
      <c r="D10" s="19">
        <v>41838</v>
      </c>
      <c r="E10" s="19">
        <v>41839</v>
      </c>
      <c r="F10" s="20">
        <v>50027</v>
      </c>
      <c r="G10" s="21">
        <v>17000</v>
      </c>
      <c r="H10" s="22"/>
      <c r="I10" s="22"/>
      <c r="J10" s="22"/>
      <c r="K10" s="21">
        <v>17000</v>
      </c>
      <c r="L10" s="21"/>
      <c r="M10" s="21"/>
      <c r="N10" s="23">
        <f t="shared" si="0"/>
        <v>17000</v>
      </c>
    </row>
    <row r="11" spans="1:14" x14ac:dyDescent="0.25">
      <c r="A11" s="25"/>
      <c r="B11" s="18" t="s">
        <v>311</v>
      </c>
      <c r="C11" s="19" t="s">
        <v>21</v>
      </c>
      <c r="D11" s="19">
        <v>41837</v>
      </c>
      <c r="E11" s="19">
        <v>41838</v>
      </c>
      <c r="F11" s="20">
        <v>50028</v>
      </c>
      <c r="G11" s="21">
        <v>8100</v>
      </c>
      <c r="H11" s="22"/>
      <c r="I11" s="22"/>
      <c r="J11" s="22">
        <v>8100</v>
      </c>
      <c r="K11" s="21"/>
      <c r="L11" s="21"/>
      <c r="M11" s="21"/>
      <c r="N11" s="23">
        <f t="shared" si="0"/>
        <v>8100</v>
      </c>
    </row>
    <row r="12" spans="1:14" x14ac:dyDescent="0.25">
      <c r="A12" s="17"/>
      <c r="B12" s="18" t="s">
        <v>312</v>
      </c>
      <c r="C12" s="1" t="s">
        <v>20</v>
      </c>
      <c r="D12" s="19">
        <v>41837</v>
      </c>
      <c r="E12" s="19">
        <v>41838</v>
      </c>
      <c r="F12" s="27">
        <v>50029</v>
      </c>
      <c r="G12" s="21">
        <v>66960</v>
      </c>
      <c r="H12" s="22"/>
      <c r="I12" s="22"/>
      <c r="J12" s="22">
        <v>66960</v>
      </c>
      <c r="K12" s="21"/>
      <c r="L12" s="63"/>
      <c r="M12" s="21"/>
      <c r="N12" s="23">
        <f t="shared" si="0"/>
        <v>66960</v>
      </c>
    </row>
    <row r="13" spans="1:14" x14ac:dyDescent="0.25">
      <c r="A13" s="25"/>
      <c r="B13" s="18"/>
      <c r="C13" s="1"/>
      <c r="D13" s="19"/>
      <c r="E13" s="19"/>
      <c r="F13" s="27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17"/>
      <c r="B14" s="18"/>
      <c r="C14" s="24"/>
      <c r="D14" s="19"/>
      <c r="E14" s="19"/>
      <c r="F14" s="27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17"/>
      <c r="B15" s="18"/>
      <c r="C15" s="1"/>
      <c r="D15" s="19"/>
      <c r="E15" s="19"/>
      <c r="F15" s="27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26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209500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209500</v>
      </c>
      <c r="H26" s="36"/>
      <c r="I26" s="37">
        <f>SUM(I6:I25)</f>
        <v>0</v>
      </c>
      <c r="J26" s="37">
        <f>SUM(J6:J25)</f>
        <v>75060</v>
      </c>
      <c r="K26" s="37">
        <f>SUM(K6:K25)</f>
        <v>207880</v>
      </c>
      <c r="L26" s="37">
        <f>SUM(L6:L25)</f>
        <v>0</v>
      </c>
      <c r="M26" s="37">
        <f>SUM(M6:M25)</f>
        <v>0</v>
      </c>
      <c r="N26" s="23">
        <f t="shared" ref="N26" si="1">G26+I26</f>
        <v>209500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 t="s">
        <v>313</v>
      </c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540</v>
      </c>
      <c r="F29" s="122"/>
      <c r="G29" s="115" t="s">
        <v>314</v>
      </c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0</v>
      </c>
      <c r="D30" s="1"/>
      <c r="E30" s="1"/>
      <c r="F30" s="78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f>C30*E29</f>
        <v>0</v>
      </c>
      <c r="D31" s="1"/>
      <c r="E31" s="1"/>
      <c r="F31" s="78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75100</v>
      </c>
      <c r="D32" s="1"/>
      <c r="E32" s="1"/>
      <c r="F32" s="78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75100</v>
      </c>
      <c r="D33" s="1"/>
      <c r="E33" s="1"/>
      <c r="F33" s="78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rintOptions horizontalCentered="1"/>
  <pageMargins left="0.51181102362204722" right="0.51181102362204722" top="0.74803149606299213" bottom="0.74803149606299213" header="0.31496062992125984" footer="0.31496062992125984"/>
  <pageSetup scale="74" orientation="landscape" horizontalDpi="4294967294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16" workbookViewId="0">
      <selection activeCell="C31" sqref="C31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295</v>
      </c>
      <c r="E3" s="125"/>
      <c r="F3" s="125"/>
      <c r="G3" s="114"/>
      <c r="H3" s="5"/>
      <c r="I3" s="1"/>
      <c r="J3" s="11"/>
      <c r="K3" s="12" t="s">
        <v>4</v>
      </c>
      <c r="L3" s="13">
        <v>41837</v>
      </c>
      <c r="M3" s="14"/>
      <c r="N3" s="15" t="s">
        <v>131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296</v>
      </c>
      <c r="C6" s="19" t="s">
        <v>297</v>
      </c>
      <c r="D6" s="19">
        <v>41836</v>
      </c>
      <c r="E6" s="19">
        <v>41837</v>
      </c>
      <c r="F6" s="20">
        <v>50014</v>
      </c>
      <c r="G6" s="21">
        <v>17000</v>
      </c>
      <c r="H6" s="22"/>
      <c r="I6" s="22"/>
      <c r="J6" s="22"/>
      <c r="K6" s="21">
        <v>17000</v>
      </c>
      <c r="L6" s="21"/>
      <c r="M6" s="21"/>
      <c r="N6" s="23">
        <f>G6+I6</f>
        <v>17000</v>
      </c>
    </row>
    <row r="7" spans="1:14" x14ac:dyDescent="0.25">
      <c r="A7" s="24"/>
      <c r="B7" s="26" t="s">
        <v>296</v>
      </c>
      <c r="C7" s="19" t="s">
        <v>297</v>
      </c>
      <c r="D7" s="19">
        <v>41836</v>
      </c>
      <c r="E7" s="19">
        <v>41837</v>
      </c>
      <c r="F7" s="20">
        <v>50015</v>
      </c>
      <c r="G7" s="21">
        <v>17000</v>
      </c>
      <c r="H7" s="22"/>
      <c r="I7" s="22"/>
      <c r="J7" s="22"/>
      <c r="K7" s="21">
        <v>17000</v>
      </c>
      <c r="L7" s="21"/>
      <c r="M7" s="21"/>
      <c r="N7" s="23">
        <f t="shared" ref="N7:N24" si="0">G7+I7</f>
        <v>17000</v>
      </c>
    </row>
    <row r="8" spans="1:14" x14ac:dyDescent="0.25">
      <c r="A8" s="17" t="s">
        <v>0</v>
      </c>
      <c r="B8" s="18" t="s">
        <v>296</v>
      </c>
      <c r="C8" s="24" t="s">
        <v>297</v>
      </c>
      <c r="D8" s="19">
        <v>41836</v>
      </c>
      <c r="E8" s="19">
        <v>41837</v>
      </c>
      <c r="F8" s="20">
        <v>50016</v>
      </c>
      <c r="G8" s="21">
        <v>17000</v>
      </c>
      <c r="H8" s="22"/>
      <c r="I8" s="22"/>
      <c r="J8" s="22"/>
      <c r="K8" s="21">
        <v>17000</v>
      </c>
      <c r="L8" s="21"/>
      <c r="M8" s="21"/>
      <c r="N8" s="23">
        <f t="shared" si="0"/>
        <v>17000</v>
      </c>
    </row>
    <row r="9" spans="1:14" x14ac:dyDescent="0.25">
      <c r="A9" s="25"/>
      <c r="B9" s="18" t="s">
        <v>298</v>
      </c>
      <c r="C9" s="19" t="s">
        <v>129</v>
      </c>
      <c r="D9" s="19">
        <v>41836</v>
      </c>
      <c r="E9" s="19">
        <v>41837</v>
      </c>
      <c r="F9" s="20">
        <v>50017</v>
      </c>
      <c r="G9" s="21">
        <v>33480</v>
      </c>
      <c r="H9" s="22"/>
      <c r="I9" s="22"/>
      <c r="J9" s="22"/>
      <c r="K9" s="21">
        <v>33480</v>
      </c>
      <c r="L9" s="21"/>
      <c r="M9" s="21"/>
      <c r="N9" s="23">
        <f t="shared" si="0"/>
        <v>33480</v>
      </c>
    </row>
    <row r="10" spans="1:14" x14ac:dyDescent="0.25">
      <c r="A10" s="25"/>
      <c r="B10" s="18" t="s">
        <v>299</v>
      </c>
      <c r="C10" s="29" t="s">
        <v>300</v>
      </c>
      <c r="D10" s="19">
        <v>41835</v>
      </c>
      <c r="E10" s="19">
        <v>41837</v>
      </c>
      <c r="F10" s="20">
        <v>50018</v>
      </c>
      <c r="G10" s="21">
        <v>34000</v>
      </c>
      <c r="H10" s="22"/>
      <c r="I10" s="22"/>
      <c r="J10" s="22"/>
      <c r="K10" s="21"/>
      <c r="L10" s="21">
        <v>34000</v>
      </c>
      <c r="M10" s="21"/>
      <c r="N10" s="23">
        <f t="shared" si="0"/>
        <v>34000</v>
      </c>
    </row>
    <row r="11" spans="1:14" x14ac:dyDescent="0.25">
      <c r="A11" s="25"/>
      <c r="B11" s="18" t="s">
        <v>301</v>
      </c>
      <c r="C11" s="19" t="s">
        <v>302</v>
      </c>
      <c r="D11" s="19">
        <v>41837</v>
      </c>
      <c r="E11" s="19">
        <v>41838</v>
      </c>
      <c r="F11" s="20">
        <v>50019</v>
      </c>
      <c r="G11" s="21">
        <v>17000</v>
      </c>
      <c r="H11" s="22"/>
      <c r="I11" s="22"/>
      <c r="J11" s="22"/>
      <c r="K11" s="21">
        <v>17000</v>
      </c>
      <c r="L11" s="21"/>
      <c r="M11" s="21"/>
      <c r="N11" s="23">
        <f t="shared" si="0"/>
        <v>17000</v>
      </c>
    </row>
    <row r="12" spans="1:14" x14ac:dyDescent="0.25">
      <c r="A12" s="17"/>
      <c r="B12" s="18" t="s">
        <v>200</v>
      </c>
      <c r="C12" s="1" t="s">
        <v>99</v>
      </c>
      <c r="D12" s="19"/>
      <c r="E12" s="19"/>
      <c r="F12" s="27">
        <v>50020</v>
      </c>
      <c r="G12" s="21"/>
      <c r="H12" s="22" t="s">
        <v>68</v>
      </c>
      <c r="I12" s="22">
        <v>6600</v>
      </c>
      <c r="J12" s="22">
        <v>6600</v>
      </c>
      <c r="K12" s="21"/>
      <c r="L12" s="63"/>
      <c r="M12" s="21"/>
      <c r="N12" s="23">
        <f t="shared" si="0"/>
        <v>6600</v>
      </c>
    </row>
    <row r="13" spans="1:14" x14ac:dyDescent="0.25">
      <c r="A13" s="25"/>
      <c r="B13" s="18" t="s">
        <v>303</v>
      </c>
      <c r="C13" s="1" t="s">
        <v>304</v>
      </c>
      <c r="D13" s="19">
        <v>41836</v>
      </c>
      <c r="E13" s="19">
        <v>41838</v>
      </c>
      <c r="F13" s="27">
        <v>50021</v>
      </c>
      <c r="G13" s="21">
        <v>34000</v>
      </c>
      <c r="H13" s="22"/>
      <c r="I13" s="22"/>
      <c r="J13" s="22">
        <v>34000</v>
      </c>
      <c r="K13" s="21"/>
      <c r="L13" s="21"/>
      <c r="M13" s="21"/>
      <c r="N13" s="23">
        <f t="shared" si="0"/>
        <v>34000</v>
      </c>
    </row>
    <row r="14" spans="1:14" x14ac:dyDescent="0.25">
      <c r="A14" s="17"/>
      <c r="B14" s="18"/>
      <c r="C14" s="24"/>
      <c r="D14" s="19"/>
      <c r="E14" s="19"/>
      <c r="F14" s="27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17"/>
      <c r="B15" s="18"/>
      <c r="C15" s="1"/>
      <c r="D15" s="19"/>
      <c r="E15" s="19"/>
      <c r="F15" s="27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26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176080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169480</v>
      </c>
      <c r="H26" s="36"/>
      <c r="I26" s="37">
        <f>SUM(I6:I25)</f>
        <v>6600</v>
      </c>
      <c r="J26" s="37">
        <f>SUM(J6:J25)</f>
        <v>40600</v>
      </c>
      <c r="K26" s="37">
        <f>SUM(K6:K25)</f>
        <v>101480</v>
      </c>
      <c r="L26" s="37">
        <f>SUM(L6:L25)</f>
        <v>34000</v>
      </c>
      <c r="M26" s="37">
        <f>SUM(M6:M25)</f>
        <v>0</v>
      </c>
      <c r="N26" s="23">
        <f t="shared" ref="N26" si="1">G26+I26</f>
        <v>176080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/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540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1</v>
      </c>
      <c r="D30" s="1"/>
      <c r="E30" s="1"/>
      <c r="F30" s="77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v>540</v>
      </c>
      <c r="D31" s="1"/>
      <c r="E31" s="1"/>
      <c r="F31" s="77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40060</v>
      </c>
      <c r="D32" s="1"/>
      <c r="E32" s="1"/>
      <c r="F32" s="77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40600</v>
      </c>
      <c r="D33" s="1"/>
      <c r="E33" s="1"/>
      <c r="F33" s="77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rintOptions horizontalCentered="1"/>
  <pageMargins left="0.51181102362204722" right="0.51181102362204722" top="0.74803149606299213" bottom="0.74803149606299213" header="0.31496062992125984" footer="0.31496062992125984"/>
  <pageSetup scale="74" orientation="landscape" horizontalDpi="4294967294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activeCell="G8" sqref="G8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55</v>
      </c>
      <c r="E3" s="125"/>
      <c r="F3" s="125"/>
      <c r="G3" s="114"/>
      <c r="H3" s="5"/>
      <c r="I3" s="1"/>
      <c r="J3" s="11"/>
      <c r="K3" s="12" t="s">
        <v>4</v>
      </c>
      <c r="L3" s="13">
        <v>41850</v>
      </c>
      <c r="M3" s="14"/>
      <c r="N3" s="15" t="s">
        <v>30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86"/>
      <c r="B6" s="26" t="s">
        <v>45</v>
      </c>
      <c r="C6" s="19" t="s">
        <v>262</v>
      </c>
      <c r="D6" s="19">
        <v>41848</v>
      </c>
      <c r="E6" s="19">
        <v>41850</v>
      </c>
      <c r="F6" s="20">
        <v>50181</v>
      </c>
      <c r="G6" s="21">
        <v>68000</v>
      </c>
      <c r="H6" s="22"/>
      <c r="I6" s="22"/>
      <c r="J6" s="22"/>
      <c r="K6" s="21"/>
      <c r="L6" s="21">
        <v>68000</v>
      </c>
      <c r="M6" s="21"/>
      <c r="N6" s="23">
        <f>G6+I6</f>
        <v>68000</v>
      </c>
    </row>
    <row r="7" spans="1:14" x14ac:dyDescent="0.25">
      <c r="A7" s="24"/>
      <c r="B7" s="99" t="s">
        <v>517</v>
      </c>
      <c r="C7" s="100" t="s">
        <v>518</v>
      </c>
      <c r="D7" s="19">
        <v>41849</v>
      </c>
      <c r="E7" s="19">
        <v>41850</v>
      </c>
      <c r="F7" s="20">
        <v>50182</v>
      </c>
      <c r="G7" s="21">
        <v>17000</v>
      </c>
      <c r="H7" s="22"/>
      <c r="I7" s="22"/>
      <c r="J7" s="22"/>
      <c r="K7" s="21">
        <v>17000</v>
      </c>
      <c r="L7" s="21"/>
      <c r="M7" s="21"/>
      <c r="N7" s="23">
        <f t="shared" ref="N7:N28" si="0">G7+I7</f>
        <v>17000</v>
      </c>
    </row>
    <row r="8" spans="1:14" x14ac:dyDescent="0.25">
      <c r="A8" s="17"/>
      <c r="B8" s="101" t="s">
        <v>104</v>
      </c>
      <c r="C8" s="102" t="s">
        <v>264</v>
      </c>
      <c r="D8" s="19">
        <v>41849</v>
      </c>
      <c r="E8" s="19">
        <v>41850</v>
      </c>
      <c r="F8" s="20">
        <v>50183</v>
      </c>
      <c r="G8" s="21">
        <v>37000</v>
      </c>
      <c r="H8" s="22"/>
      <c r="I8" s="22"/>
      <c r="J8" s="22"/>
      <c r="K8" s="21">
        <v>37000</v>
      </c>
      <c r="L8" s="21"/>
      <c r="M8" s="21"/>
      <c r="N8" s="23">
        <f t="shared" si="0"/>
        <v>37000</v>
      </c>
    </row>
    <row r="9" spans="1:14" x14ac:dyDescent="0.25">
      <c r="A9" s="17"/>
      <c r="B9" s="99" t="s">
        <v>519</v>
      </c>
      <c r="C9" s="100" t="s">
        <v>272</v>
      </c>
      <c r="D9" s="19">
        <v>41849</v>
      </c>
      <c r="E9" s="19">
        <v>41850</v>
      </c>
      <c r="F9" s="20">
        <v>50184</v>
      </c>
      <c r="G9" s="21">
        <v>17000</v>
      </c>
      <c r="H9" s="22"/>
      <c r="I9" s="21"/>
      <c r="J9" s="81"/>
      <c r="K9" s="81">
        <v>17000</v>
      </c>
      <c r="L9" s="81"/>
      <c r="M9" s="81"/>
      <c r="N9" s="23">
        <f t="shared" si="0"/>
        <v>17000</v>
      </c>
    </row>
    <row r="10" spans="1:14" x14ac:dyDescent="0.25">
      <c r="A10" s="17"/>
      <c r="B10" s="99" t="s">
        <v>520</v>
      </c>
      <c r="C10" s="100" t="s">
        <v>174</v>
      </c>
      <c r="D10" s="19">
        <v>41846</v>
      </c>
      <c r="E10" s="19">
        <v>41848</v>
      </c>
      <c r="F10" s="20">
        <v>50185</v>
      </c>
      <c r="G10" s="21">
        <v>117720</v>
      </c>
      <c r="H10" s="22"/>
      <c r="I10" s="21"/>
      <c r="J10" s="81"/>
      <c r="K10" s="81"/>
      <c r="L10" s="81">
        <v>117720</v>
      </c>
      <c r="M10" s="81"/>
      <c r="N10" s="23">
        <f t="shared" si="0"/>
        <v>117720</v>
      </c>
    </row>
    <row r="11" spans="1:14" x14ac:dyDescent="0.25">
      <c r="A11" s="17"/>
      <c r="B11" s="101" t="s">
        <v>521</v>
      </c>
      <c r="C11" s="103" t="s">
        <v>170</v>
      </c>
      <c r="D11" s="19">
        <v>41838</v>
      </c>
      <c r="E11" s="19">
        <v>41841</v>
      </c>
      <c r="F11" s="20">
        <v>50187</v>
      </c>
      <c r="G11" s="21">
        <v>60102</v>
      </c>
      <c r="H11" s="22"/>
      <c r="I11" s="22"/>
      <c r="J11" s="22"/>
      <c r="K11" s="21"/>
      <c r="L11" s="21">
        <v>60102</v>
      </c>
      <c r="M11" s="21"/>
      <c r="N11" s="23">
        <f t="shared" si="0"/>
        <v>60102</v>
      </c>
    </row>
    <row r="12" spans="1:14" x14ac:dyDescent="0.25">
      <c r="A12" s="17"/>
      <c r="B12" s="18" t="s">
        <v>526</v>
      </c>
      <c r="C12" s="24" t="s">
        <v>170</v>
      </c>
      <c r="D12" s="19">
        <v>41841</v>
      </c>
      <c r="E12" s="19">
        <v>41843</v>
      </c>
      <c r="F12" s="28">
        <v>50188</v>
      </c>
      <c r="G12" s="21">
        <v>46872</v>
      </c>
      <c r="H12" s="22"/>
      <c r="I12" s="22"/>
      <c r="J12" s="22"/>
      <c r="K12" s="21"/>
      <c r="L12" s="21">
        <v>46872</v>
      </c>
      <c r="M12" s="21"/>
      <c r="N12" s="23">
        <f t="shared" si="0"/>
        <v>46872</v>
      </c>
    </row>
    <row r="13" spans="1:14" x14ac:dyDescent="0.25">
      <c r="A13" s="17"/>
      <c r="B13" s="18" t="s">
        <v>525</v>
      </c>
      <c r="C13" s="1" t="s">
        <v>170</v>
      </c>
      <c r="D13" s="19">
        <v>41843</v>
      </c>
      <c r="E13" s="19">
        <v>41845</v>
      </c>
      <c r="F13" s="27">
        <v>50189</v>
      </c>
      <c r="G13" s="21">
        <v>55080</v>
      </c>
      <c r="H13" s="22"/>
      <c r="I13" s="22"/>
      <c r="J13" s="22"/>
      <c r="K13" s="21"/>
      <c r="L13" s="21">
        <v>55080</v>
      </c>
      <c r="M13" s="21"/>
      <c r="N13" s="23">
        <f t="shared" si="0"/>
        <v>55080</v>
      </c>
    </row>
    <row r="14" spans="1:14" x14ac:dyDescent="0.25">
      <c r="A14" s="17"/>
      <c r="B14" s="18" t="s">
        <v>524</v>
      </c>
      <c r="C14" s="24" t="s">
        <v>170</v>
      </c>
      <c r="D14" s="19">
        <v>41845</v>
      </c>
      <c r="E14" s="19">
        <v>41847</v>
      </c>
      <c r="F14" s="27">
        <v>50190</v>
      </c>
      <c r="G14" s="21">
        <v>58212</v>
      </c>
      <c r="H14" s="22"/>
      <c r="I14" s="22"/>
      <c r="J14" s="22"/>
      <c r="K14" s="21"/>
      <c r="L14" s="21">
        <v>58212</v>
      </c>
      <c r="M14" s="21"/>
      <c r="N14" s="23">
        <f t="shared" si="0"/>
        <v>58212</v>
      </c>
    </row>
    <row r="15" spans="1:14" x14ac:dyDescent="0.25">
      <c r="A15" s="17"/>
      <c r="B15" s="18" t="s">
        <v>523</v>
      </c>
      <c r="C15" s="1" t="s">
        <v>268</v>
      </c>
      <c r="D15" s="19">
        <v>41839</v>
      </c>
      <c r="E15" s="19">
        <v>41842</v>
      </c>
      <c r="F15" s="27">
        <v>50191</v>
      </c>
      <c r="G15" s="21">
        <v>103615.2</v>
      </c>
      <c r="H15" s="22"/>
      <c r="I15" s="22"/>
      <c r="J15" s="22"/>
      <c r="K15" s="21"/>
      <c r="L15" s="21">
        <v>103165.2</v>
      </c>
      <c r="M15" s="21"/>
      <c r="N15" s="23">
        <f t="shared" si="0"/>
        <v>103615.2</v>
      </c>
    </row>
    <row r="16" spans="1:14" x14ac:dyDescent="0.25">
      <c r="A16" s="17"/>
      <c r="B16" s="18" t="s">
        <v>522</v>
      </c>
      <c r="C16" s="1" t="s">
        <v>268</v>
      </c>
      <c r="D16" s="19">
        <v>41840</v>
      </c>
      <c r="E16" s="19">
        <v>41846</v>
      </c>
      <c r="F16" s="27">
        <v>50192</v>
      </c>
      <c r="G16" s="21">
        <v>144990</v>
      </c>
      <c r="H16" s="22"/>
      <c r="I16" s="22"/>
      <c r="J16" s="22"/>
      <c r="K16" s="21"/>
      <c r="L16" s="21">
        <v>144990</v>
      </c>
      <c r="M16" s="21"/>
      <c r="N16" s="23">
        <f>G16+I16</f>
        <v>144990</v>
      </c>
    </row>
    <row r="17" spans="1:14" x14ac:dyDescent="0.25">
      <c r="A17" s="17"/>
      <c r="B17" s="18" t="s">
        <v>527</v>
      </c>
      <c r="C17" s="1" t="s">
        <v>268</v>
      </c>
      <c r="D17" s="19">
        <v>41841</v>
      </c>
      <c r="E17" s="19">
        <v>41843</v>
      </c>
      <c r="F17" s="27">
        <v>50193</v>
      </c>
      <c r="G17" s="21">
        <v>53697.599999999999</v>
      </c>
      <c r="H17" s="22"/>
      <c r="I17" s="22"/>
      <c r="J17" s="22"/>
      <c r="K17" s="21"/>
      <c r="L17" s="21">
        <v>53697.599999999999</v>
      </c>
      <c r="M17" s="21"/>
      <c r="N17" s="23">
        <f t="shared" si="0"/>
        <v>53697.599999999999</v>
      </c>
    </row>
    <row r="18" spans="1:14" x14ac:dyDescent="0.25">
      <c r="A18" s="17"/>
      <c r="B18" s="93" t="s">
        <v>528</v>
      </c>
      <c r="C18" s="29" t="s">
        <v>268</v>
      </c>
      <c r="D18" s="19">
        <v>41841</v>
      </c>
      <c r="E18" s="19">
        <v>41842</v>
      </c>
      <c r="F18" s="28">
        <v>50194</v>
      </c>
      <c r="G18" s="21">
        <v>24165</v>
      </c>
      <c r="H18" s="22"/>
      <c r="I18" s="22"/>
      <c r="J18" s="22"/>
      <c r="K18" s="21"/>
      <c r="L18" s="21">
        <v>24165</v>
      </c>
      <c r="M18" s="21"/>
      <c r="N18" s="23">
        <f t="shared" si="0"/>
        <v>24165</v>
      </c>
    </row>
    <row r="19" spans="1:14" x14ac:dyDescent="0.25">
      <c r="A19" s="30"/>
      <c r="B19" s="31" t="s">
        <v>529</v>
      </c>
      <c r="C19" s="32" t="s">
        <v>268</v>
      </c>
      <c r="D19" s="19">
        <v>41842</v>
      </c>
      <c r="E19" s="19">
        <v>41843</v>
      </c>
      <c r="F19" s="27">
        <v>50195</v>
      </c>
      <c r="G19" s="22">
        <v>31487.4</v>
      </c>
      <c r="H19" s="22"/>
      <c r="I19" s="22"/>
      <c r="J19" s="22"/>
      <c r="K19" s="21"/>
      <c r="L19" s="21">
        <v>31487.4</v>
      </c>
      <c r="M19" s="21"/>
      <c r="N19" s="23">
        <f t="shared" si="0"/>
        <v>31487.4</v>
      </c>
    </row>
    <row r="20" spans="1:14" x14ac:dyDescent="0.25">
      <c r="A20" s="30"/>
      <c r="B20" s="5" t="s">
        <v>530</v>
      </c>
      <c r="C20" s="1" t="s">
        <v>268</v>
      </c>
      <c r="D20" s="19">
        <v>41842</v>
      </c>
      <c r="E20" s="19">
        <v>41843</v>
      </c>
      <c r="F20" s="28">
        <v>50196</v>
      </c>
      <c r="G20" s="21">
        <v>31487.4</v>
      </c>
      <c r="H20" s="22"/>
      <c r="I20" s="22"/>
      <c r="J20" s="22"/>
      <c r="K20" s="22"/>
      <c r="L20" s="21">
        <v>31487.4</v>
      </c>
      <c r="M20" s="21"/>
      <c r="N20" s="23">
        <f>G20+I20</f>
        <v>31487.4</v>
      </c>
    </row>
    <row r="21" spans="1:14" x14ac:dyDescent="0.25">
      <c r="A21" s="30"/>
      <c r="B21" s="5" t="s">
        <v>531</v>
      </c>
      <c r="C21" s="19" t="s">
        <v>268</v>
      </c>
      <c r="D21" s="19">
        <v>41844</v>
      </c>
      <c r="E21" s="19">
        <v>41845</v>
      </c>
      <c r="F21" s="27">
        <v>50197</v>
      </c>
      <c r="G21" s="21">
        <v>31487.4</v>
      </c>
      <c r="H21" s="22"/>
      <c r="I21" s="22"/>
      <c r="J21" s="22"/>
      <c r="K21" s="21"/>
      <c r="L21" s="21">
        <v>31487.4</v>
      </c>
      <c r="M21" s="21"/>
      <c r="N21" s="23">
        <f>G21+I21</f>
        <v>31487.4</v>
      </c>
    </row>
    <row r="22" spans="1:14" x14ac:dyDescent="0.25">
      <c r="A22" s="30"/>
      <c r="B22" s="5" t="s">
        <v>532</v>
      </c>
      <c r="C22" s="1" t="s">
        <v>268</v>
      </c>
      <c r="D22" s="19">
        <v>41845</v>
      </c>
      <c r="E22" s="19">
        <v>41847</v>
      </c>
      <c r="F22" s="27">
        <v>50198</v>
      </c>
      <c r="G22" s="21">
        <v>48330</v>
      </c>
      <c r="H22" s="22"/>
      <c r="I22" s="22"/>
      <c r="J22" s="22"/>
      <c r="K22" s="21"/>
      <c r="L22" s="21">
        <v>48330</v>
      </c>
      <c r="M22" s="21"/>
      <c r="N22" s="23">
        <f t="shared" si="0"/>
        <v>48330</v>
      </c>
    </row>
    <row r="23" spans="1:14" x14ac:dyDescent="0.25">
      <c r="A23" s="30"/>
      <c r="B23" s="5" t="s">
        <v>533</v>
      </c>
      <c r="C23" s="1" t="s">
        <v>268</v>
      </c>
      <c r="D23" s="19">
        <v>41846</v>
      </c>
      <c r="E23" s="19">
        <v>41848</v>
      </c>
      <c r="F23" s="27">
        <v>50199</v>
      </c>
      <c r="G23" s="21">
        <v>48330</v>
      </c>
      <c r="H23" s="22"/>
      <c r="I23" s="22"/>
      <c r="J23" s="22"/>
      <c r="K23" s="21"/>
      <c r="L23" s="21">
        <v>48330</v>
      </c>
      <c r="M23" s="21"/>
      <c r="N23" s="23">
        <f>G23+I23</f>
        <v>48330</v>
      </c>
    </row>
    <row r="24" spans="1:14" x14ac:dyDescent="0.25">
      <c r="A24" s="30"/>
      <c r="B24" s="5" t="s">
        <v>534</v>
      </c>
      <c r="C24" s="1" t="s">
        <v>268</v>
      </c>
      <c r="D24" s="19">
        <v>41846</v>
      </c>
      <c r="E24" s="19">
        <v>41848</v>
      </c>
      <c r="F24" s="27">
        <v>50200</v>
      </c>
      <c r="G24" s="21">
        <v>48330</v>
      </c>
      <c r="H24" s="22"/>
      <c r="I24" s="22"/>
      <c r="J24" s="22"/>
      <c r="K24" s="21"/>
      <c r="L24" s="21">
        <v>48330</v>
      </c>
      <c r="M24" s="21"/>
      <c r="N24" s="23">
        <f>G24+I24</f>
        <v>48330</v>
      </c>
    </row>
    <row r="25" spans="1:14" x14ac:dyDescent="0.25">
      <c r="A25" s="30"/>
      <c r="B25" s="5" t="s">
        <v>535</v>
      </c>
      <c r="C25" s="1" t="s">
        <v>268</v>
      </c>
      <c r="D25" s="19">
        <v>41846</v>
      </c>
      <c r="E25" s="19">
        <v>41850</v>
      </c>
      <c r="F25" s="27">
        <v>50201</v>
      </c>
      <c r="G25" s="21">
        <v>48330</v>
      </c>
      <c r="H25" s="22"/>
      <c r="I25" s="22"/>
      <c r="J25" s="22"/>
      <c r="K25" s="21"/>
      <c r="L25" s="21">
        <v>48330</v>
      </c>
      <c r="M25" s="21"/>
      <c r="N25" s="23">
        <f>G25+I25</f>
        <v>48330</v>
      </c>
    </row>
    <row r="26" spans="1:14" x14ac:dyDescent="0.25">
      <c r="A26" s="30"/>
      <c r="B26" s="5" t="s">
        <v>536</v>
      </c>
      <c r="C26" s="1" t="s">
        <v>268</v>
      </c>
      <c r="D26" s="19">
        <v>41848</v>
      </c>
      <c r="E26" s="19">
        <v>41849</v>
      </c>
      <c r="F26" s="27">
        <v>50202</v>
      </c>
      <c r="G26" s="21">
        <v>24165</v>
      </c>
      <c r="H26" s="22"/>
      <c r="I26" s="22"/>
      <c r="J26" s="22"/>
      <c r="K26" s="21"/>
      <c r="L26" s="21">
        <v>24165</v>
      </c>
      <c r="M26" s="21"/>
      <c r="N26" s="23">
        <f>G26+I26</f>
        <v>24165</v>
      </c>
    </row>
    <row r="27" spans="1:14" x14ac:dyDescent="0.25">
      <c r="A27" s="30"/>
      <c r="B27" s="5" t="s">
        <v>537</v>
      </c>
      <c r="C27" s="1" t="s">
        <v>268</v>
      </c>
      <c r="D27" s="19">
        <v>41848</v>
      </c>
      <c r="E27" s="19">
        <v>41849</v>
      </c>
      <c r="F27" s="27">
        <v>50203</v>
      </c>
      <c r="G27" s="21">
        <v>31487.4</v>
      </c>
      <c r="H27" s="22"/>
      <c r="I27" s="22"/>
      <c r="J27" s="22"/>
      <c r="K27" s="21"/>
      <c r="L27" s="21">
        <v>31487.4</v>
      </c>
      <c r="M27" s="21"/>
      <c r="N27" s="23">
        <f>G27+I27</f>
        <v>31487.4</v>
      </c>
    </row>
    <row r="28" spans="1:14" x14ac:dyDescent="0.25">
      <c r="A28" s="30"/>
      <c r="B28" s="5"/>
      <c r="C28" s="1"/>
      <c r="D28" s="19"/>
      <c r="E28" s="19"/>
      <c r="F28" s="27"/>
      <c r="G28" s="21"/>
      <c r="H28" s="22"/>
      <c r="I28" s="22"/>
      <c r="J28" s="22"/>
      <c r="K28" s="21"/>
      <c r="L28" s="21"/>
      <c r="M28" s="21"/>
      <c r="N28" s="23">
        <f t="shared" si="0"/>
        <v>0</v>
      </c>
    </row>
    <row r="29" spans="1:14" x14ac:dyDescent="0.25">
      <c r="A29" s="30"/>
      <c r="B29" s="5"/>
      <c r="C29" s="1"/>
      <c r="D29" s="19"/>
      <c r="E29" s="19"/>
      <c r="F29" s="33"/>
      <c r="G29" s="21"/>
      <c r="H29" s="22"/>
      <c r="I29" s="22"/>
      <c r="J29" s="22"/>
      <c r="K29" s="21"/>
      <c r="L29" s="21"/>
      <c r="M29" s="21"/>
      <c r="N29" s="23">
        <f>SUM(N6:N28)</f>
        <v>1146888.3999999999</v>
      </c>
    </row>
    <row r="30" spans="1:14" x14ac:dyDescent="0.25">
      <c r="A30" s="113" t="s">
        <v>22</v>
      </c>
      <c r="B30" s="114"/>
      <c r="C30" s="34"/>
      <c r="D30" s="34"/>
      <c r="E30" s="34"/>
      <c r="F30" s="35"/>
      <c r="G30" s="21">
        <f>SUM(G6:G29)</f>
        <v>1146888.3999999999</v>
      </c>
      <c r="H30" s="36"/>
      <c r="I30" s="37">
        <f>SUM(I6:I29)</f>
        <v>0</v>
      </c>
      <c r="J30" s="37">
        <f>SUM(J6:J29)</f>
        <v>0</v>
      </c>
      <c r="K30" s="37">
        <f>SUM(K6:K29)</f>
        <v>71000</v>
      </c>
      <c r="L30" s="37">
        <f>SUM(L6:L29)</f>
        <v>1075438.3999999999</v>
      </c>
      <c r="M30" s="37">
        <f>SUM(M6:M29)</f>
        <v>0</v>
      </c>
      <c r="N30" s="23">
        <f t="shared" ref="N30" si="1">G30+I30</f>
        <v>1146888.3999999999</v>
      </c>
    </row>
    <row r="31" spans="1:14" x14ac:dyDescent="0.25">
      <c r="A31" s="1"/>
      <c r="B31" s="1"/>
      <c r="C31" s="1"/>
      <c r="D31" s="19"/>
      <c r="E31" s="1"/>
      <c r="F31" s="1"/>
      <c r="G31" s="8"/>
      <c r="H31" s="38" t="s">
        <v>23</v>
      </c>
      <c r="I31" s="39"/>
      <c r="J31" s="40"/>
      <c r="K31" s="41"/>
      <c r="L31" s="34"/>
      <c r="M31" s="40"/>
      <c r="N31" s="8"/>
    </row>
    <row r="32" spans="1:14" x14ac:dyDescent="0.25">
      <c r="A32" s="113" t="s">
        <v>24</v>
      </c>
      <c r="B32" s="114"/>
      <c r="C32" s="1"/>
      <c r="D32" s="19"/>
      <c r="E32" s="121" t="s">
        <v>25</v>
      </c>
      <c r="F32" s="128"/>
      <c r="G32" s="129" t="s">
        <v>516</v>
      </c>
      <c r="H32" s="130"/>
      <c r="I32" s="130"/>
      <c r="J32" s="130"/>
      <c r="K32" s="130"/>
      <c r="L32" s="130"/>
      <c r="M32" s="130"/>
      <c r="N32" s="131"/>
    </row>
    <row r="33" spans="1:14" x14ac:dyDescent="0.25">
      <c r="A33" s="113" t="s">
        <v>26</v>
      </c>
      <c r="B33" s="114"/>
      <c r="C33" s="42"/>
      <c r="D33" s="1"/>
      <c r="E33" s="121">
        <v>540</v>
      </c>
      <c r="F33" s="122"/>
      <c r="G33" s="115"/>
      <c r="H33" s="116"/>
      <c r="I33" s="116"/>
      <c r="J33" s="116"/>
      <c r="K33" s="116"/>
      <c r="L33" s="116"/>
      <c r="M33" s="116"/>
      <c r="N33" s="117"/>
    </row>
    <row r="34" spans="1:14" x14ac:dyDescent="0.25">
      <c r="A34" s="113" t="s">
        <v>27</v>
      </c>
      <c r="B34" s="114"/>
      <c r="C34" s="43">
        <v>0</v>
      </c>
      <c r="D34" s="1"/>
      <c r="E34" s="1"/>
      <c r="F34" s="109"/>
      <c r="G34" s="115"/>
      <c r="H34" s="116"/>
      <c r="I34" s="116"/>
      <c r="J34" s="116"/>
      <c r="K34" s="116"/>
      <c r="L34" s="116"/>
      <c r="M34" s="116"/>
      <c r="N34" s="117"/>
    </row>
    <row r="35" spans="1:14" x14ac:dyDescent="0.25">
      <c r="A35" s="123"/>
      <c r="B35" s="124"/>
      <c r="C35" s="21">
        <f>C34*E33</f>
        <v>0</v>
      </c>
      <c r="D35" s="1"/>
      <c r="E35" s="1"/>
      <c r="F35" s="109"/>
      <c r="G35" s="115"/>
      <c r="H35" s="116"/>
      <c r="I35" s="116"/>
      <c r="J35" s="116"/>
      <c r="K35" s="116"/>
      <c r="L35" s="116"/>
      <c r="M35" s="116"/>
      <c r="N35" s="117"/>
    </row>
    <row r="36" spans="1:14" x14ac:dyDescent="0.25">
      <c r="A36" s="113" t="s">
        <v>28</v>
      </c>
      <c r="B36" s="114"/>
      <c r="C36" s="37">
        <v>0</v>
      </c>
      <c r="D36" s="1"/>
      <c r="E36" s="1"/>
      <c r="F36" s="109"/>
      <c r="G36" s="115"/>
      <c r="H36" s="116"/>
      <c r="I36" s="116"/>
      <c r="J36" s="116"/>
      <c r="K36" s="116"/>
      <c r="L36" s="116"/>
      <c r="M36" s="116"/>
      <c r="N36" s="117"/>
    </row>
    <row r="37" spans="1:14" x14ac:dyDescent="0.25">
      <c r="A37" s="113" t="s">
        <v>19</v>
      </c>
      <c r="B37" s="114"/>
      <c r="C37" s="21">
        <f>C35+C36</f>
        <v>0</v>
      </c>
      <c r="D37" s="1"/>
      <c r="E37" s="1"/>
      <c r="F37" s="109"/>
      <c r="G37" s="118"/>
      <c r="H37" s="119"/>
      <c r="I37" s="119"/>
      <c r="J37" s="119"/>
      <c r="K37" s="119"/>
      <c r="L37" s="119"/>
      <c r="M37" s="119"/>
      <c r="N37" s="120"/>
    </row>
    <row r="40" spans="1:14" x14ac:dyDescent="0.25">
      <c r="C40" s="46"/>
    </row>
  </sheetData>
  <sortState ref="B6:L17">
    <sortCondition ref="F6:F17"/>
  </sortState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/>
  <pageMargins left="0.51181102362204722" right="0.51181102362204722" top="0.74803149606299213" bottom="0.74803149606299213" header="0.31496062992125984" footer="0.31496062992125984"/>
  <pageSetup scale="73" orientation="landscape" horizontalDpi="4294967294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C32" sqref="C32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282</v>
      </c>
      <c r="E3" s="125"/>
      <c r="F3" s="125"/>
      <c r="G3" s="114"/>
      <c r="H3" s="5"/>
      <c r="I3" s="1"/>
      <c r="J3" s="11"/>
      <c r="K3" s="12" t="s">
        <v>4</v>
      </c>
      <c r="L3" s="13">
        <v>41836</v>
      </c>
      <c r="M3" s="14"/>
      <c r="N3" s="15" t="s">
        <v>35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283</v>
      </c>
      <c r="C6" s="19" t="s">
        <v>21</v>
      </c>
      <c r="D6" s="19">
        <v>41836</v>
      </c>
      <c r="E6" s="19">
        <v>41837</v>
      </c>
      <c r="F6" s="20">
        <v>50003</v>
      </c>
      <c r="G6" s="21">
        <v>48600</v>
      </c>
      <c r="H6" s="22"/>
      <c r="I6" s="22"/>
      <c r="J6" s="22">
        <v>48600</v>
      </c>
      <c r="K6" s="21"/>
      <c r="L6" s="21"/>
      <c r="M6" s="21"/>
      <c r="N6" s="23">
        <f>G6+I6</f>
        <v>48600</v>
      </c>
    </row>
    <row r="7" spans="1:14" x14ac:dyDescent="0.25">
      <c r="A7" s="24"/>
      <c r="B7" s="26" t="s">
        <v>284</v>
      </c>
      <c r="C7" s="19" t="s">
        <v>37</v>
      </c>
      <c r="D7" s="19">
        <v>41836</v>
      </c>
      <c r="E7" s="19">
        <v>41840</v>
      </c>
      <c r="F7" s="20">
        <v>50004</v>
      </c>
      <c r="G7" s="21">
        <v>123120</v>
      </c>
      <c r="H7" s="22"/>
      <c r="I7" s="22"/>
      <c r="J7" s="22"/>
      <c r="K7" s="21">
        <v>123120</v>
      </c>
      <c r="L7" s="21"/>
      <c r="M7" s="21"/>
      <c r="N7" s="23">
        <f t="shared" ref="N7:N24" si="0">G7+I7</f>
        <v>123120</v>
      </c>
    </row>
    <row r="8" spans="1:14" x14ac:dyDescent="0.25">
      <c r="A8" s="17" t="s">
        <v>0</v>
      </c>
      <c r="B8" s="18" t="s">
        <v>285</v>
      </c>
      <c r="C8" s="24" t="s">
        <v>20</v>
      </c>
      <c r="D8" s="19">
        <v>41836</v>
      </c>
      <c r="E8" s="19">
        <v>41837</v>
      </c>
      <c r="F8" s="20">
        <v>50005</v>
      </c>
      <c r="G8" s="21">
        <v>56700</v>
      </c>
      <c r="H8" s="22"/>
      <c r="I8" s="22"/>
      <c r="J8" s="22"/>
      <c r="K8" s="21">
        <v>56700</v>
      </c>
      <c r="L8" s="21"/>
      <c r="M8" s="21"/>
      <c r="N8" s="23">
        <f t="shared" si="0"/>
        <v>56700</v>
      </c>
    </row>
    <row r="9" spans="1:14" x14ac:dyDescent="0.25">
      <c r="A9" s="25"/>
      <c r="B9" s="18" t="s">
        <v>286</v>
      </c>
      <c r="C9" s="19" t="s">
        <v>82</v>
      </c>
      <c r="D9" s="19">
        <v>41836</v>
      </c>
      <c r="E9" s="19">
        <v>41837</v>
      </c>
      <c r="F9" s="20">
        <v>50006</v>
      </c>
      <c r="G9" s="21">
        <v>17000</v>
      </c>
      <c r="H9" s="22"/>
      <c r="I9" s="22"/>
      <c r="J9" s="22"/>
      <c r="K9" s="21">
        <v>17000</v>
      </c>
      <c r="L9" s="21"/>
      <c r="M9" s="21"/>
      <c r="N9" s="23">
        <f t="shared" si="0"/>
        <v>17000</v>
      </c>
    </row>
    <row r="10" spans="1:14" x14ac:dyDescent="0.25">
      <c r="A10" s="25"/>
      <c r="B10" s="18" t="s">
        <v>249</v>
      </c>
      <c r="C10" s="29" t="s">
        <v>82</v>
      </c>
      <c r="D10" s="19">
        <v>41836</v>
      </c>
      <c r="E10" s="19">
        <v>41837</v>
      </c>
      <c r="F10" s="20">
        <v>50007</v>
      </c>
      <c r="G10" s="21">
        <v>17000</v>
      </c>
      <c r="H10" s="22"/>
      <c r="I10" s="22"/>
      <c r="J10" s="22"/>
      <c r="K10" s="21">
        <v>17000</v>
      </c>
      <c r="L10" s="21"/>
      <c r="M10" s="21"/>
      <c r="N10" s="23">
        <f t="shared" si="0"/>
        <v>17000</v>
      </c>
    </row>
    <row r="11" spans="1:14" x14ac:dyDescent="0.25">
      <c r="A11" s="25"/>
      <c r="B11" s="18" t="s">
        <v>287</v>
      </c>
      <c r="C11" s="19" t="s">
        <v>288</v>
      </c>
      <c r="D11" s="19">
        <v>41836</v>
      </c>
      <c r="E11" s="19">
        <v>41837</v>
      </c>
      <c r="F11" s="20">
        <v>50008</v>
      </c>
      <c r="G11" s="21">
        <v>17000</v>
      </c>
      <c r="H11" s="22"/>
      <c r="I11" s="22"/>
      <c r="J11" s="22"/>
      <c r="K11" s="21">
        <v>17000</v>
      </c>
      <c r="L11" s="21"/>
      <c r="M11" s="21"/>
      <c r="N11" s="23">
        <f t="shared" si="0"/>
        <v>17000</v>
      </c>
    </row>
    <row r="12" spans="1:14" x14ac:dyDescent="0.25">
      <c r="A12" s="17"/>
      <c r="B12" s="18" t="s">
        <v>289</v>
      </c>
      <c r="C12" s="1" t="s">
        <v>290</v>
      </c>
      <c r="D12" s="19">
        <v>41836</v>
      </c>
      <c r="E12" s="19">
        <v>41837</v>
      </c>
      <c r="F12" s="27">
        <v>50009</v>
      </c>
      <c r="G12" s="21">
        <v>17000</v>
      </c>
      <c r="H12" s="22"/>
      <c r="I12" s="22"/>
      <c r="J12" s="22">
        <v>17000</v>
      </c>
      <c r="K12" s="21"/>
      <c r="L12" s="63"/>
      <c r="M12" s="21"/>
      <c r="N12" s="23">
        <f t="shared" si="0"/>
        <v>17000</v>
      </c>
    </row>
    <row r="13" spans="1:14" x14ac:dyDescent="0.25">
      <c r="A13" s="25"/>
      <c r="B13" s="18" t="s">
        <v>291</v>
      </c>
      <c r="C13" s="1" t="s">
        <v>21</v>
      </c>
      <c r="D13" s="19">
        <v>41836</v>
      </c>
      <c r="E13" s="19">
        <v>41837</v>
      </c>
      <c r="F13" s="27">
        <v>50010</v>
      </c>
      <c r="G13" s="21">
        <v>66960</v>
      </c>
      <c r="H13" s="22"/>
      <c r="I13" s="22"/>
      <c r="J13" s="22"/>
      <c r="K13" s="21">
        <v>66960</v>
      </c>
      <c r="L13" s="21"/>
      <c r="M13" s="21"/>
      <c r="N13" s="23">
        <f t="shared" si="0"/>
        <v>66960</v>
      </c>
    </row>
    <row r="14" spans="1:14" x14ac:dyDescent="0.25">
      <c r="A14" s="17"/>
      <c r="B14" s="18" t="s">
        <v>292</v>
      </c>
      <c r="C14" s="24" t="s">
        <v>293</v>
      </c>
      <c r="D14" s="19">
        <v>41836</v>
      </c>
      <c r="E14" s="19">
        <v>41837</v>
      </c>
      <c r="F14" s="27">
        <v>50011</v>
      </c>
      <c r="G14" s="21">
        <v>17000</v>
      </c>
      <c r="H14" s="22"/>
      <c r="I14" s="22"/>
      <c r="J14" s="22"/>
      <c r="K14" s="21">
        <v>17000</v>
      </c>
      <c r="L14" s="21"/>
      <c r="M14" s="21"/>
      <c r="N14" s="23">
        <f t="shared" si="0"/>
        <v>17000</v>
      </c>
    </row>
    <row r="15" spans="1:14" x14ac:dyDescent="0.25">
      <c r="A15" s="17"/>
      <c r="B15" s="18" t="s">
        <v>294</v>
      </c>
      <c r="C15" s="1" t="s">
        <v>92</v>
      </c>
      <c r="D15" s="19">
        <v>41836</v>
      </c>
      <c r="E15" s="19">
        <v>41838</v>
      </c>
      <c r="F15" s="27">
        <v>50012</v>
      </c>
      <c r="G15" s="21">
        <v>34000</v>
      </c>
      <c r="H15" s="22"/>
      <c r="I15" s="22"/>
      <c r="J15" s="22">
        <v>34000</v>
      </c>
      <c r="K15" s="21"/>
      <c r="L15" s="21"/>
      <c r="M15" s="21"/>
      <c r="N15" s="23">
        <f t="shared" si="0"/>
        <v>34000</v>
      </c>
    </row>
    <row r="16" spans="1:14" x14ac:dyDescent="0.25">
      <c r="A16" s="17"/>
      <c r="B16" s="18" t="s">
        <v>34</v>
      </c>
      <c r="C16" s="24" t="s">
        <v>21</v>
      </c>
      <c r="D16" s="19"/>
      <c r="E16" s="19"/>
      <c r="F16" s="28">
        <v>50013</v>
      </c>
      <c r="G16" s="21"/>
      <c r="H16" s="22" t="s">
        <v>67</v>
      </c>
      <c r="I16" s="22">
        <v>4400</v>
      </c>
      <c r="J16" s="22">
        <v>4400</v>
      </c>
      <c r="K16" s="21"/>
      <c r="L16" s="21"/>
      <c r="M16" s="21"/>
      <c r="N16" s="23">
        <f>G16+I16</f>
        <v>4400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26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418780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414380</v>
      </c>
      <c r="H26" s="36"/>
      <c r="I26" s="37">
        <f>SUM(I6:I25)</f>
        <v>4400</v>
      </c>
      <c r="J26" s="37">
        <f>SUM(J6:J25)</f>
        <v>104000</v>
      </c>
      <c r="K26" s="37">
        <f>SUM(K6:K25)</f>
        <v>314780</v>
      </c>
      <c r="L26" s="37">
        <f>SUM(L6:L25)</f>
        <v>0</v>
      </c>
      <c r="M26" s="37">
        <f>SUM(M6:M25)</f>
        <v>0</v>
      </c>
      <c r="N26" s="23">
        <f t="shared" ref="N26" si="1">G26+I26</f>
        <v>418780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/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540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170</v>
      </c>
      <c r="D30" s="1"/>
      <c r="E30" s="1"/>
      <c r="F30" s="76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f>C30*E29</f>
        <v>91800</v>
      </c>
      <c r="D31" s="1"/>
      <c r="E31" s="1"/>
      <c r="F31" s="76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12200</v>
      </c>
      <c r="D32" s="1"/>
      <c r="E32" s="1"/>
      <c r="F32" s="76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104000</v>
      </c>
      <c r="D33" s="1"/>
      <c r="E33" s="1"/>
      <c r="F33" s="76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rintOptions horizontalCentered="1"/>
  <pageMargins left="0.51181102362204722" right="0.51181102362204722" top="0.74803149606299213" bottom="0.74803149606299213" header="0.31496062992125984" footer="0.31496062992125984"/>
  <pageSetup scale="74" orientation="landscape" horizontalDpi="4294967294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F6" sqref="F6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55</v>
      </c>
      <c r="E3" s="125"/>
      <c r="F3" s="125"/>
      <c r="G3" s="114"/>
      <c r="H3" s="5"/>
      <c r="I3" s="1"/>
      <c r="J3" s="11"/>
      <c r="K3" s="12" t="s">
        <v>4</v>
      </c>
      <c r="L3" s="13">
        <v>41836</v>
      </c>
      <c r="M3" s="14"/>
      <c r="N3" s="15" t="s">
        <v>30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45</v>
      </c>
      <c r="C6" s="19" t="s">
        <v>262</v>
      </c>
      <c r="D6" s="19">
        <v>41834</v>
      </c>
      <c r="E6" s="19">
        <v>41836</v>
      </c>
      <c r="F6" s="20">
        <v>49985</v>
      </c>
      <c r="G6" s="21">
        <v>68000</v>
      </c>
      <c r="H6" s="22"/>
      <c r="I6" s="22"/>
      <c r="J6" s="22"/>
      <c r="K6" s="21"/>
      <c r="L6" s="21">
        <v>68000</v>
      </c>
      <c r="M6" s="21"/>
      <c r="N6" s="23">
        <f>G6+I6</f>
        <v>68000</v>
      </c>
    </row>
    <row r="7" spans="1:14" x14ac:dyDescent="0.25">
      <c r="A7" s="24"/>
      <c r="B7" s="26" t="s">
        <v>263</v>
      </c>
      <c r="C7" s="19" t="s">
        <v>264</v>
      </c>
      <c r="D7" s="19">
        <v>41835</v>
      </c>
      <c r="E7" s="19">
        <v>41836</v>
      </c>
      <c r="F7" s="20">
        <v>49986</v>
      </c>
      <c r="G7" s="21">
        <v>17000</v>
      </c>
      <c r="H7" s="22"/>
      <c r="I7" s="22"/>
      <c r="J7" s="22"/>
      <c r="K7" s="21">
        <v>17000</v>
      </c>
      <c r="L7" s="21"/>
      <c r="M7" s="21"/>
      <c r="N7" s="23">
        <f t="shared" ref="N7:N24" si="0">G7+I7</f>
        <v>17000</v>
      </c>
    </row>
    <row r="8" spans="1:14" x14ac:dyDescent="0.25">
      <c r="A8" s="17" t="s">
        <v>0</v>
      </c>
      <c r="B8" s="18" t="s">
        <v>265</v>
      </c>
      <c r="C8" s="24" t="s">
        <v>262</v>
      </c>
      <c r="D8" s="19">
        <v>41834</v>
      </c>
      <c r="E8" s="19">
        <v>41836</v>
      </c>
      <c r="F8" s="20">
        <v>49987</v>
      </c>
      <c r="G8" s="21">
        <v>34000</v>
      </c>
      <c r="H8" s="22"/>
      <c r="I8" s="22"/>
      <c r="J8" s="22"/>
      <c r="K8" s="21"/>
      <c r="L8" s="21">
        <v>34000</v>
      </c>
      <c r="M8" s="21"/>
      <c r="N8" s="23">
        <f t="shared" si="0"/>
        <v>34000</v>
      </c>
    </row>
    <row r="9" spans="1:14" x14ac:dyDescent="0.25">
      <c r="A9" s="25"/>
      <c r="B9" s="18" t="s">
        <v>266</v>
      </c>
      <c r="C9" s="19" t="s">
        <v>159</v>
      </c>
      <c r="D9" s="19">
        <v>41835</v>
      </c>
      <c r="E9" s="19">
        <v>41836</v>
      </c>
      <c r="F9" s="20">
        <v>49988</v>
      </c>
      <c r="G9" s="21">
        <v>20000</v>
      </c>
      <c r="H9" s="22"/>
      <c r="I9" s="22"/>
      <c r="J9" s="22"/>
      <c r="K9" s="21">
        <v>20000</v>
      </c>
      <c r="L9" s="21"/>
      <c r="M9" s="21"/>
      <c r="N9" s="23">
        <f t="shared" si="0"/>
        <v>20000</v>
      </c>
    </row>
    <row r="10" spans="1:14" x14ac:dyDescent="0.25">
      <c r="A10" s="25"/>
      <c r="B10" s="18" t="s">
        <v>267</v>
      </c>
      <c r="C10" s="29" t="s">
        <v>268</v>
      </c>
      <c r="D10" s="19">
        <v>41824</v>
      </c>
      <c r="E10" s="19">
        <v>41825</v>
      </c>
      <c r="F10" s="20">
        <v>49989</v>
      </c>
      <c r="G10" s="21">
        <v>29899.8</v>
      </c>
      <c r="H10" s="22"/>
      <c r="I10" s="22"/>
      <c r="J10" s="22"/>
      <c r="K10" s="21"/>
      <c r="L10" s="21">
        <v>29899.8</v>
      </c>
      <c r="M10" s="21"/>
      <c r="N10" s="23">
        <f t="shared" si="0"/>
        <v>29899.8</v>
      </c>
    </row>
    <row r="11" spans="1:14" x14ac:dyDescent="0.25">
      <c r="A11" s="25"/>
      <c r="B11" s="18" t="s">
        <v>269</v>
      </c>
      <c r="C11" s="19" t="s">
        <v>268</v>
      </c>
      <c r="D11" s="19">
        <v>41824</v>
      </c>
      <c r="E11" s="19">
        <v>41826</v>
      </c>
      <c r="F11" s="20">
        <v>49990</v>
      </c>
      <c r="G11" s="21">
        <v>82987.199999999997</v>
      </c>
      <c r="H11" s="22"/>
      <c r="I11" s="22"/>
      <c r="J11" s="22"/>
      <c r="K11" s="21"/>
      <c r="L11" s="21">
        <v>82987.199999999997</v>
      </c>
      <c r="M11" s="21"/>
      <c r="N11" s="23">
        <f t="shared" si="0"/>
        <v>82987.199999999997</v>
      </c>
    </row>
    <row r="12" spans="1:14" x14ac:dyDescent="0.25">
      <c r="A12" s="17"/>
      <c r="B12" s="18" t="s">
        <v>270</v>
      </c>
      <c r="C12" s="1" t="s">
        <v>268</v>
      </c>
      <c r="D12" s="19">
        <v>41826</v>
      </c>
      <c r="E12" s="19">
        <v>41827</v>
      </c>
      <c r="F12" s="27">
        <v>49991</v>
      </c>
      <c r="G12" s="21">
        <v>41493.599999999999</v>
      </c>
      <c r="H12" s="22"/>
      <c r="I12" s="22"/>
      <c r="J12" s="22"/>
      <c r="K12" s="21"/>
      <c r="L12" s="63">
        <v>41493.599999999999</v>
      </c>
      <c r="M12" s="21"/>
      <c r="N12" s="23">
        <f t="shared" si="0"/>
        <v>41493.599999999999</v>
      </c>
    </row>
    <row r="13" spans="1:14" x14ac:dyDescent="0.25">
      <c r="A13" s="25"/>
      <c r="B13" s="18" t="s">
        <v>271</v>
      </c>
      <c r="C13" s="1" t="s">
        <v>272</v>
      </c>
      <c r="D13" s="19">
        <v>41835</v>
      </c>
      <c r="E13" s="19">
        <v>41836</v>
      </c>
      <c r="F13" s="27">
        <v>49992</v>
      </c>
      <c r="G13" s="21">
        <v>30780</v>
      </c>
      <c r="H13" s="22"/>
      <c r="I13" s="22"/>
      <c r="J13" s="22"/>
      <c r="K13" s="21">
        <v>30780</v>
      </c>
      <c r="L13" s="21"/>
      <c r="M13" s="21"/>
      <c r="N13" s="23">
        <f t="shared" si="0"/>
        <v>30780</v>
      </c>
    </row>
    <row r="14" spans="1:14" x14ac:dyDescent="0.25">
      <c r="A14" s="17"/>
      <c r="B14" s="18" t="s">
        <v>273</v>
      </c>
      <c r="C14" s="24" t="s">
        <v>268</v>
      </c>
      <c r="D14" s="19">
        <v>41826</v>
      </c>
      <c r="E14" s="19">
        <v>41828</v>
      </c>
      <c r="F14" s="27">
        <v>49993</v>
      </c>
      <c r="G14" s="21">
        <v>53697.599999999999</v>
      </c>
      <c r="H14" s="22"/>
      <c r="I14" s="22"/>
      <c r="J14" s="22"/>
      <c r="K14" s="21"/>
      <c r="L14" s="21">
        <v>53697.599999999999</v>
      </c>
      <c r="M14" s="21"/>
      <c r="N14" s="23">
        <f t="shared" si="0"/>
        <v>53697.599999999999</v>
      </c>
    </row>
    <row r="15" spans="1:14" x14ac:dyDescent="0.25">
      <c r="A15" s="17"/>
      <c r="B15" s="18" t="s">
        <v>273</v>
      </c>
      <c r="C15" s="1" t="s">
        <v>268</v>
      </c>
      <c r="D15" s="19">
        <v>41826</v>
      </c>
      <c r="E15" s="19">
        <v>41828</v>
      </c>
      <c r="F15" s="27">
        <v>49994</v>
      </c>
      <c r="G15" s="21">
        <v>53697.599999999999</v>
      </c>
      <c r="H15" s="22"/>
      <c r="I15" s="22"/>
      <c r="J15" s="22"/>
      <c r="K15" s="21"/>
      <c r="L15" s="21">
        <v>53697.599999999999</v>
      </c>
      <c r="M15" s="21"/>
      <c r="N15" s="23">
        <f t="shared" si="0"/>
        <v>53697.599999999999</v>
      </c>
    </row>
    <row r="16" spans="1:14" x14ac:dyDescent="0.25">
      <c r="A16" s="17"/>
      <c r="B16" s="18" t="s">
        <v>273</v>
      </c>
      <c r="C16" s="24" t="s">
        <v>268</v>
      </c>
      <c r="D16" s="19">
        <v>41826</v>
      </c>
      <c r="E16" s="19">
        <v>41828</v>
      </c>
      <c r="F16" s="28">
        <v>49995</v>
      </c>
      <c r="G16" s="21">
        <v>53697.599999999999</v>
      </c>
      <c r="H16" s="22"/>
      <c r="I16" s="22"/>
      <c r="J16" s="22"/>
      <c r="K16" s="21"/>
      <c r="L16" s="21">
        <v>53697.599999999999</v>
      </c>
      <c r="M16" s="21"/>
      <c r="N16" s="23">
        <f>G16+I16</f>
        <v>53697.599999999999</v>
      </c>
    </row>
    <row r="17" spans="1:14" x14ac:dyDescent="0.25">
      <c r="A17" s="17"/>
      <c r="B17" s="18" t="s">
        <v>178</v>
      </c>
      <c r="C17" s="1" t="s">
        <v>268</v>
      </c>
      <c r="D17" s="19">
        <v>41829</v>
      </c>
      <c r="E17" s="19">
        <v>41832</v>
      </c>
      <c r="F17" s="27">
        <v>49996</v>
      </c>
      <c r="G17" s="21">
        <v>148959</v>
      </c>
      <c r="H17" s="22"/>
      <c r="I17" s="22"/>
      <c r="J17" s="22"/>
      <c r="K17" s="21"/>
      <c r="L17" s="21">
        <v>148959</v>
      </c>
      <c r="M17" s="21"/>
      <c r="N17" s="23">
        <f t="shared" si="0"/>
        <v>148959</v>
      </c>
    </row>
    <row r="18" spans="1:14" x14ac:dyDescent="0.25">
      <c r="A18" s="17"/>
      <c r="B18" s="26" t="s">
        <v>274</v>
      </c>
      <c r="C18" s="29" t="s">
        <v>268</v>
      </c>
      <c r="D18" s="19">
        <v>41831</v>
      </c>
      <c r="E18" s="19">
        <v>41832</v>
      </c>
      <c r="F18" s="28">
        <v>49997</v>
      </c>
      <c r="G18" s="21">
        <v>24165</v>
      </c>
      <c r="H18" s="22"/>
      <c r="I18" s="22"/>
      <c r="J18" s="22"/>
      <c r="K18" s="21"/>
      <c r="L18" s="21">
        <v>24165</v>
      </c>
      <c r="M18" s="21"/>
      <c r="N18" s="23">
        <f t="shared" si="0"/>
        <v>24165</v>
      </c>
    </row>
    <row r="19" spans="1:14" x14ac:dyDescent="0.25">
      <c r="A19" s="30"/>
      <c r="B19" s="31" t="s">
        <v>274</v>
      </c>
      <c r="C19" s="32" t="s">
        <v>268</v>
      </c>
      <c r="D19" s="19">
        <v>41831</v>
      </c>
      <c r="E19" s="19">
        <v>41832</v>
      </c>
      <c r="F19" s="27">
        <v>49998</v>
      </c>
      <c r="G19" s="22">
        <v>24165</v>
      </c>
      <c r="H19" s="22"/>
      <c r="I19" s="22"/>
      <c r="J19" s="22"/>
      <c r="K19" s="21"/>
      <c r="L19" s="21">
        <v>24165</v>
      </c>
      <c r="M19" s="21"/>
      <c r="N19" s="23">
        <f t="shared" si="0"/>
        <v>24165</v>
      </c>
    </row>
    <row r="20" spans="1:14" x14ac:dyDescent="0.25">
      <c r="A20" s="30"/>
      <c r="B20" s="5" t="s">
        <v>275</v>
      </c>
      <c r="C20" s="1" t="s">
        <v>276</v>
      </c>
      <c r="D20" s="19">
        <v>41829</v>
      </c>
      <c r="E20" s="19">
        <v>41832</v>
      </c>
      <c r="F20" s="28">
        <v>49999</v>
      </c>
      <c r="G20" s="21">
        <v>165240</v>
      </c>
      <c r="H20" s="22"/>
      <c r="I20" s="22"/>
      <c r="J20" s="22"/>
      <c r="K20" s="22"/>
      <c r="L20" s="21">
        <v>165240</v>
      </c>
      <c r="M20" s="21"/>
      <c r="N20" s="23">
        <f>G20+I20</f>
        <v>165240</v>
      </c>
    </row>
    <row r="21" spans="1:14" x14ac:dyDescent="0.25">
      <c r="A21" s="30"/>
      <c r="B21" s="5" t="s">
        <v>277</v>
      </c>
      <c r="C21" s="19" t="s">
        <v>170</v>
      </c>
      <c r="D21" s="19">
        <v>41829</v>
      </c>
      <c r="E21" s="19">
        <v>41831</v>
      </c>
      <c r="F21" s="27">
        <v>50000</v>
      </c>
      <c r="G21" s="21">
        <v>46872</v>
      </c>
      <c r="H21" s="22"/>
      <c r="I21" s="22"/>
      <c r="J21" s="22"/>
      <c r="K21" s="21"/>
      <c r="L21" s="21">
        <v>46872</v>
      </c>
      <c r="M21" s="21"/>
      <c r="N21" s="23">
        <f>G21+I21</f>
        <v>46872</v>
      </c>
    </row>
    <row r="22" spans="1:14" x14ac:dyDescent="0.25">
      <c r="A22" s="30"/>
      <c r="B22" s="1" t="s">
        <v>278</v>
      </c>
      <c r="C22" s="1" t="s">
        <v>279</v>
      </c>
      <c r="D22" s="19">
        <v>41832</v>
      </c>
      <c r="E22" s="19">
        <v>41834</v>
      </c>
      <c r="F22" s="27">
        <v>50001</v>
      </c>
      <c r="G22" s="21">
        <v>46872</v>
      </c>
      <c r="H22" s="22"/>
      <c r="I22" s="22"/>
      <c r="J22" s="22"/>
      <c r="K22" s="21"/>
      <c r="L22" s="21">
        <v>46872</v>
      </c>
      <c r="M22" s="21"/>
      <c r="N22" s="23">
        <f t="shared" si="0"/>
        <v>46872</v>
      </c>
    </row>
    <row r="23" spans="1:14" x14ac:dyDescent="0.25">
      <c r="A23" s="30"/>
      <c r="B23" s="1" t="s">
        <v>280</v>
      </c>
      <c r="C23" s="1" t="s">
        <v>281</v>
      </c>
      <c r="D23" s="19">
        <v>41836</v>
      </c>
      <c r="E23" s="19">
        <v>41837</v>
      </c>
      <c r="F23" s="27">
        <v>50002</v>
      </c>
      <c r="G23" s="21">
        <v>17000</v>
      </c>
      <c r="H23" s="22"/>
      <c r="I23" s="22"/>
      <c r="J23" s="22"/>
      <c r="K23" s="21">
        <v>17000</v>
      </c>
      <c r="L23" s="21"/>
      <c r="M23" s="21"/>
      <c r="N23" s="23">
        <f>G23+I23</f>
        <v>17000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958526.39999999991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958526.39999999991</v>
      </c>
      <c r="H26" s="36"/>
      <c r="I26" s="37">
        <f>SUM(I6:I25)</f>
        <v>0</v>
      </c>
      <c r="J26" s="37">
        <f>SUM(J6:J25)</f>
        <v>0</v>
      </c>
      <c r="K26" s="37">
        <f>SUM(K6:K25)</f>
        <v>84780</v>
      </c>
      <c r="L26" s="37">
        <f>SUM(L6:L25)</f>
        <v>873746.39999999991</v>
      </c>
      <c r="M26" s="37">
        <f>SUM(M6:M25)</f>
        <v>0</v>
      </c>
      <c r="N26" s="23">
        <f t="shared" ref="N26" si="1">G26+I26</f>
        <v>958526.39999999991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/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540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0</v>
      </c>
      <c r="D30" s="1"/>
      <c r="E30" s="1"/>
      <c r="F30" s="75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f>C30*E29</f>
        <v>0</v>
      </c>
      <c r="D31" s="1"/>
      <c r="E31" s="1"/>
      <c r="F31" s="75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0</v>
      </c>
      <c r="D32" s="1"/>
      <c r="E32" s="1"/>
      <c r="F32" s="75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0</v>
      </c>
      <c r="D33" s="1"/>
      <c r="E33" s="1"/>
      <c r="F33" s="75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rintOptions horizontalCentered="1"/>
  <pageMargins left="0.51181102362204722" right="0.51181102362204722" top="0.74803149606299213" bottom="0.74803149606299213" header="0.31496062992125984" footer="0.31496062992125984"/>
  <pageSetup scale="74" orientation="landscape" horizontalDpi="4294967294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H15" sqref="H15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2.42578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257</v>
      </c>
      <c r="E3" s="125"/>
      <c r="F3" s="125"/>
      <c r="G3" s="114"/>
      <c r="H3" s="5"/>
      <c r="I3" s="1"/>
      <c r="J3" s="11"/>
      <c r="K3" s="12" t="s">
        <v>4</v>
      </c>
      <c r="L3" s="13">
        <v>41835</v>
      </c>
      <c r="M3" s="14"/>
      <c r="N3" s="15" t="s">
        <v>35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249</v>
      </c>
      <c r="C6" s="19" t="s">
        <v>82</v>
      </c>
      <c r="D6" s="19">
        <v>41835</v>
      </c>
      <c r="E6" s="19">
        <v>41836</v>
      </c>
      <c r="F6" s="20">
        <v>49976</v>
      </c>
      <c r="G6" s="21">
        <v>17000</v>
      </c>
      <c r="H6" s="22"/>
      <c r="I6" s="22"/>
      <c r="J6" s="22"/>
      <c r="K6" s="21">
        <v>17000</v>
      </c>
      <c r="L6" s="21"/>
      <c r="M6" s="21"/>
      <c r="N6" s="23">
        <f>G6+I6</f>
        <v>17000</v>
      </c>
    </row>
    <row r="7" spans="1:14" x14ac:dyDescent="0.25">
      <c r="A7" s="24"/>
      <c r="B7" s="26" t="s">
        <v>199</v>
      </c>
      <c r="C7" s="19" t="s">
        <v>20</v>
      </c>
      <c r="D7" s="19"/>
      <c r="E7" s="19"/>
      <c r="F7" s="20">
        <v>49979</v>
      </c>
      <c r="G7" s="21"/>
      <c r="H7" s="22" t="s">
        <v>252</v>
      </c>
      <c r="I7" s="22">
        <v>103140</v>
      </c>
      <c r="J7" s="22">
        <v>103140</v>
      </c>
      <c r="K7" s="21"/>
      <c r="L7" s="21"/>
      <c r="M7" s="21"/>
      <c r="N7" s="23">
        <f t="shared" ref="N7:N24" si="0">G7+I7</f>
        <v>103140</v>
      </c>
    </row>
    <row r="8" spans="1:14" x14ac:dyDescent="0.25">
      <c r="A8" s="17" t="s">
        <v>0</v>
      </c>
      <c r="B8" s="18" t="s">
        <v>253</v>
      </c>
      <c r="C8" s="24" t="s">
        <v>254</v>
      </c>
      <c r="D8" s="19">
        <v>41833</v>
      </c>
      <c r="E8" s="19">
        <v>41835</v>
      </c>
      <c r="F8" s="20">
        <v>49980</v>
      </c>
      <c r="G8" s="21">
        <v>58320</v>
      </c>
      <c r="H8" s="22"/>
      <c r="I8" s="22"/>
      <c r="J8" s="22"/>
      <c r="K8" s="21"/>
      <c r="L8" s="21"/>
      <c r="M8" s="21">
        <v>58320</v>
      </c>
      <c r="N8" s="23">
        <f t="shared" si="0"/>
        <v>58320</v>
      </c>
    </row>
    <row r="9" spans="1:14" x14ac:dyDescent="0.25">
      <c r="A9" s="25"/>
      <c r="B9" s="18" t="s">
        <v>255</v>
      </c>
      <c r="C9" s="19" t="s">
        <v>20</v>
      </c>
      <c r="D9" s="19"/>
      <c r="E9" s="19"/>
      <c r="F9" s="20">
        <v>49981</v>
      </c>
      <c r="G9" s="21"/>
      <c r="H9" s="22" t="s">
        <v>256</v>
      </c>
      <c r="I9" s="22">
        <v>53460</v>
      </c>
      <c r="J9" s="22"/>
      <c r="K9" s="21">
        <v>53460</v>
      </c>
      <c r="L9" s="21"/>
      <c r="M9" s="21"/>
      <c r="N9" s="23">
        <f t="shared" si="0"/>
        <v>53460</v>
      </c>
    </row>
    <row r="10" spans="1:14" x14ac:dyDescent="0.25">
      <c r="A10" s="25"/>
      <c r="B10" s="18" t="s">
        <v>250</v>
      </c>
      <c r="C10" s="29" t="s">
        <v>20</v>
      </c>
      <c r="D10" s="19">
        <v>41835</v>
      </c>
      <c r="E10" s="19">
        <v>41836</v>
      </c>
      <c r="F10" s="20">
        <v>49982</v>
      </c>
      <c r="G10" s="21">
        <v>54000</v>
      </c>
      <c r="H10" s="22"/>
      <c r="I10" s="22"/>
      <c r="J10" s="22"/>
      <c r="K10" s="21">
        <v>54000</v>
      </c>
      <c r="L10" s="21"/>
      <c r="M10" s="21"/>
      <c r="N10" s="23">
        <f t="shared" si="0"/>
        <v>54000</v>
      </c>
    </row>
    <row r="11" spans="1:14" x14ac:dyDescent="0.25">
      <c r="A11" s="25"/>
      <c r="B11" s="18" t="s">
        <v>260</v>
      </c>
      <c r="C11" s="19" t="s">
        <v>261</v>
      </c>
      <c r="D11" s="19">
        <v>41834</v>
      </c>
      <c r="E11" s="19">
        <v>41835</v>
      </c>
      <c r="F11" s="20">
        <v>49983</v>
      </c>
      <c r="G11" s="21">
        <v>369900</v>
      </c>
      <c r="H11" s="22"/>
      <c r="I11" s="22"/>
      <c r="J11" s="22"/>
      <c r="K11" s="21"/>
      <c r="L11" s="64"/>
      <c r="M11" s="21">
        <v>369900</v>
      </c>
      <c r="N11" s="23">
        <f t="shared" si="0"/>
        <v>369900</v>
      </c>
    </row>
    <row r="12" spans="1:14" x14ac:dyDescent="0.25">
      <c r="A12" s="17"/>
      <c r="B12" s="18" t="s">
        <v>55</v>
      </c>
      <c r="C12" s="1" t="s">
        <v>67</v>
      </c>
      <c r="D12" s="19"/>
      <c r="E12" s="19"/>
      <c r="F12" s="27">
        <v>49984</v>
      </c>
      <c r="G12" s="21"/>
      <c r="H12" s="22"/>
      <c r="I12" s="22">
        <v>2000</v>
      </c>
      <c r="J12" s="22">
        <v>2000</v>
      </c>
      <c r="K12" s="21"/>
      <c r="L12" s="63"/>
      <c r="M12" s="21"/>
      <c r="N12" s="23">
        <f t="shared" si="0"/>
        <v>2000</v>
      </c>
    </row>
    <row r="13" spans="1:14" x14ac:dyDescent="0.25">
      <c r="A13" s="25"/>
      <c r="B13" s="18"/>
      <c r="C13" s="1"/>
      <c r="D13" s="19"/>
      <c r="E13" s="19"/>
      <c r="F13" s="27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17"/>
      <c r="B14" s="18"/>
      <c r="C14" s="24"/>
      <c r="D14" s="19"/>
      <c r="E14" s="19"/>
      <c r="F14" s="27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17"/>
      <c r="B15" s="18"/>
      <c r="C15" s="1"/>
      <c r="D15" s="19"/>
      <c r="E15" s="19"/>
      <c r="F15" s="27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26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657820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499220</v>
      </c>
      <c r="H26" s="36"/>
      <c r="I26" s="37">
        <f>SUM(I6:I25)</f>
        <v>158600</v>
      </c>
      <c r="J26" s="37">
        <f>SUM(J6:J25)</f>
        <v>105140</v>
      </c>
      <c r="K26" s="37">
        <f>SUM(K6:K25)</f>
        <v>124460</v>
      </c>
      <c r="L26" s="37">
        <f>SUM(L6:L25)</f>
        <v>0</v>
      </c>
      <c r="M26" s="37">
        <f>SUM(M6:M25)</f>
        <v>428220</v>
      </c>
      <c r="N26" s="23">
        <f t="shared" ref="N26" si="1">G26+I26</f>
        <v>657820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 t="s">
        <v>251</v>
      </c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540</v>
      </c>
      <c r="F29" s="122"/>
      <c r="G29" s="115" t="s">
        <v>258</v>
      </c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0</v>
      </c>
      <c r="D30" s="1"/>
      <c r="E30" s="1"/>
      <c r="F30" s="74"/>
      <c r="G30" s="115" t="s">
        <v>259</v>
      </c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f>C30*E29</f>
        <v>0</v>
      </c>
      <c r="D31" s="1"/>
      <c r="E31" s="1"/>
      <c r="F31" s="74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2000</v>
      </c>
      <c r="D32" s="1"/>
      <c r="E32" s="1"/>
      <c r="F32" s="74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2000</v>
      </c>
      <c r="D33" s="1"/>
      <c r="E33" s="1"/>
      <c r="F33" s="74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sortState ref="B6:M11">
    <sortCondition ref="F6:F11"/>
  </sortState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rintOptions horizontalCentered="1"/>
  <pageMargins left="0.51181102362204722" right="0.51181102362204722" top="0.74803149606299213" bottom="0.74803149606299213" header="0.31496062992125984" footer="0.31496062992125984"/>
  <pageSetup scale="77" orientation="landscape" horizontalDpi="4294967294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B23" sqref="B23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2.42578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120</v>
      </c>
      <c r="E3" s="125"/>
      <c r="F3" s="125"/>
      <c r="G3" s="114"/>
      <c r="H3" s="5"/>
      <c r="I3" s="1"/>
      <c r="J3" s="11"/>
      <c r="K3" s="12" t="s">
        <v>4</v>
      </c>
      <c r="L3" s="13">
        <v>41835</v>
      </c>
      <c r="M3" s="14"/>
      <c r="N3" s="15" t="s">
        <v>131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244</v>
      </c>
      <c r="C6" s="19" t="s">
        <v>99</v>
      </c>
      <c r="D6" s="19">
        <v>41834</v>
      </c>
      <c r="E6" s="19">
        <v>41835</v>
      </c>
      <c r="F6" s="20">
        <v>49971</v>
      </c>
      <c r="G6" s="21"/>
      <c r="H6" s="22" t="s">
        <v>33</v>
      </c>
      <c r="I6" s="22">
        <v>8100</v>
      </c>
      <c r="J6" s="22">
        <v>8100</v>
      </c>
      <c r="K6" s="21"/>
      <c r="L6" s="21"/>
      <c r="M6" s="21"/>
      <c r="N6" s="23">
        <f>G6+I6</f>
        <v>8100</v>
      </c>
    </row>
    <row r="7" spans="1:14" x14ac:dyDescent="0.25">
      <c r="A7" s="24"/>
      <c r="B7" s="18" t="s">
        <v>245</v>
      </c>
      <c r="C7" s="29" t="s">
        <v>129</v>
      </c>
      <c r="D7" s="19">
        <v>41835</v>
      </c>
      <c r="E7" s="19">
        <v>41836</v>
      </c>
      <c r="F7" s="20">
        <v>49972</v>
      </c>
      <c r="G7" s="21">
        <v>33480</v>
      </c>
      <c r="H7" s="22"/>
      <c r="I7" s="22"/>
      <c r="J7" s="22">
        <v>33480</v>
      </c>
      <c r="K7" s="21"/>
      <c r="L7" s="21"/>
      <c r="M7" s="21"/>
      <c r="N7" s="23">
        <f t="shared" ref="N7:N24" si="0">G7+I7</f>
        <v>33480</v>
      </c>
    </row>
    <row r="8" spans="1:14" x14ac:dyDescent="0.25">
      <c r="A8" s="17"/>
      <c r="B8" s="26" t="s">
        <v>245</v>
      </c>
      <c r="C8" s="19" t="s">
        <v>129</v>
      </c>
      <c r="D8" s="19"/>
      <c r="E8" s="19"/>
      <c r="F8" s="20">
        <v>49973</v>
      </c>
      <c r="G8" s="21"/>
      <c r="H8" s="22" t="s">
        <v>246</v>
      </c>
      <c r="I8" s="22">
        <v>102600</v>
      </c>
      <c r="J8" s="22">
        <v>102600</v>
      </c>
      <c r="K8" s="21"/>
      <c r="L8" s="21"/>
      <c r="M8" s="21"/>
      <c r="N8" s="23">
        <f t="shared" si="0"/>
        <v>102600</v>
      </c>
    </row>
    <row r="9" spans="1:14" x14ac:dyDescent="0.25">
      <c r="A9" s="25"/>
      <c r="B9" s="18" t="s">
        <v>247</v>
      </c>
      <c r="C9" s="24" t="s">
        <v>248</v>
      </c>
      <c r="D9" s="19">
        <v>41835</v>
      </c>
      <c r="E9" s="19">
        <v>41836</v>
      </c>
      <c r="F9" s="20">
        <v>49974</v>
      </c>
      <c r="G9" s="21">
        <v>28100</v>
      </c>
      <c r="H9" s="22"/>
      <c r="I9" s="22"/>
      <c r="J9" s="22"/>
      <c r="K9" s="21">
        <v>28100</v>
      </c>
      <c r="L9" s="21"/>
      <c r="M9" s="21"/>
      <c r="N9" s="23">
        <f t="shared" si="0"/>
        <v>28100</v>
      </c>
    </row>
    <row r="10" spans="1:14" x14ac:dyDescent="0.25">
      <c r="A10" s="25"/>
      <c r="B10" s="18" t="s">
        <v>137</v>
      </c>
      <c r="C10" s="19" t="s">
        <v>129</v>
      </c>
      <c r="D10" s="19"/>
      <c r="E10" s="19"/>
      <c r="F10" s="20">
        <v>49975</v>
      </c>
      <c r="G10" s="21"/>
      <c r="H10" s="22" t="s">
        <v>67</v>
      </c>
      <c r="I10" s="22">
        <v>6200</v>
      </c>
      <c r="J10" s="22">
        <v>6200</v>
      </c>
      <c r="K10" s="21"/>
      <c r="L10" s="21"/>
      <c r="M10" s="21"/>
      <c r="N10" s="23">
        <f t="shared" si="0"/>
        <v>6200</v>
      </c>
    </row>
    <row r="11" spans="1:14" x14ac:dyDescent="0.25">
      <c r="A11" s="25"/>
      <c r="B11" s="18"/>
      <c r="C11" s="19"/>
      <c r="D11" s="19"/>
      <c r="E11" s="19"/>
      <c r="F11" s="20"/>
      <c r="G11" s="21"/>
      <c r="H11" s="22"/>
      <c r="I11" s="22"/>
      <c r="J11" s="22"/>
      <c r="K11" s="21"/>
      <c r="L11" s="64"/>
      <c r="M11" s="21"/>
      <c r="N11" s="23">
        <f t="shared" si="0"/>
        <v>0</v>
      </c>
    </row>
    <row r="12" spans="1:14" x14ac:dyDescent="0.25">
      <c r="A12" s="17"/>
      <c r="B12" s="18"/>
      <c r="C12" s="1"/>
      <c r="D12" s="19"/>
      <c r="E12" s="19"/>
      <c r="F12" s="27"/>
      <c r="G12" s="21"/>
      <c r="H12" s="22"/>
      <c r="I12" s="22"/>
      <c r="J12" s="22"/>
      <c r="K12" s="21"/>
      <c r="L12" s="63"/>
      <c r="M12" s="21"/>
      <c r="N12" s="23">
        <f t="shared" si="0"/>
        <v>0</v>
      </c>
    </row>
    <row r="13" spans="1:14" x14ac:dyDescent="0.25">
      <c r="A13" s="25"/>
      <c r="B13" s="18"/>
      <c r="C13" s="1"/>
      <c r="D13" s="19"/>
      <c r="E13" s="19"/>
      <c r="F13" s="27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17"/>
      <c r="B14" s="18"/>
      <c r="C14" s="24"/>
      <c r="D14" s="19"/>
      <c r="E14" s="19"/>
      <c r="F14" s="27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17"/>
      <c r="B15" s="18"/>
      <c r="C15" s="1"/>
      <c r="D15" s="19"/>
      <c r="E15" s="19"/>
      <c r="F15" s="27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26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178480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61580</v>
      </c>
      <c r="H26" s="36"/>
      <c r="I26" s="37">
        <f>SUM(I6:I25)</f>
        <v>116900</v>
      </c>
      <c r="J26" s="37">
        <f>SUM(J6:J25)</f>
        <v>150380</v>
      </c>
      <c r="K26" s="37">
        <f>SUM(K6:K25)</f>
        <v>28100</v>
      </c>
      <c r="L26" s="37">
        <f>SUM(L6:L25)</f>
        <v>0</v>
      </c>
      <c r="M26" s="37">
        <f>SUM(M6:M25)</f>
        <v>0</v>
      </c>
      <c r="N26" s="23">
        <f t="shared" ref="N26" si="1">G26+I26</f>
        <v>178480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/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540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265</v>
      </c>
      <c r="D30" s="1"/>
      <c r="E30" s="1"/>
      <c r="F30" s="73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f>C30*E29</f>
        <v>143100</v>
      </c>
      <c r="D31" s="1"/>
      <c r="E31" s="1"/>
      <c r="F31" s="73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7280</v>
      </c>
      <c r="D32" s="1"/>
      <c r="E32" s="1"/>
      <c r="F32" s="73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150380</v>
      </c>
      <c r="D33" s="1"/>
      <c r="E33" s="1"/>
      <c r="F33" s="73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rintOptions horizontalCentered="1"/>
  <pageMargins left="0.51181102362204722" right="0.51181102362204722" top="0.74803149606299213" bottom="0.74803149606299213" header="0.31496062992125984" footer="0.31496062992125984"/>
  <pageSetup scale="77" orientation="landscape" horizontalDpi="4294967294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E37" sqref="E37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2.42578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55</v>
      </c>
      <c r="E3" s="125"/>
      <c r="F3" s="125"/>
      <c r="G3" s="114"/>
      <c r="H3" s="5"/>
      <c r="I3" s="1"/>
      <c r="J3" s="11"/>
      <c r="K3" s="12" t="s">
        <v>4</v>
      </c>
      <c r="L3" s="13">
        <v>41834</v>
      </c>
      <c r="M3" s="14"/>
      <c r="N3" s="15" t="s">
        <v>35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242</v>
      </c>
      <c r="C6" s="19" t="s">
        <v>21</v>
      </c>
      <c r="D6" s="19">
        <v>41834</v>
      </c>
      <c r="E6" s="19">
        <v>41835</v>
      </c>
      <c r="F6" s="20">
        <v>49969</v>
      </c>
      <c r="G6" s="21">
        <v>46980</v>
      </c>
      <c r="H6" s="22"/>
      <c r="I6" s="22"/>
      <c r="J6" s="22"/>
      <c r="K6" s="21">
        <v>46980</v>
      </c>
      <c r="L6" s="21"/>
      <c r="M6" s="21"/>
      <c r="N6" s="23">
        <f>G6+I6</f>
        <v>46980</v>
      </c>
    </row>
    <row r="7" spans="1:14" x14ac:dyDescent="0.25">
      <c r="A7" s="24"/>
      <c r="B7" s="18" t="s">
        <v>243</v>
      </c>
      <c r="C7" s="29" t="s">
        <v>67</v>
      </c>
      <c r="D7" s="19"/>
      <c r="E7" s="19"/>
      <c r="F7" s="20">
        <v>49970</v>
      </c>
      <c r="G7" s="21"/>
      <c r="H7" s="22" t="s">
        <v>68</v>
      </c>
      <c r="I7" s="22">
        <v>5400</v>
      </c>
      <c r="J7" s="22">
        <v>5400</v>
      </c>
      <c r="K7" s="21"/>
      <c r="L7" s="21"/>
      <c r="M7" s="21"/>
      <c r="N7" s="23">
        <f t="shared" ref="N7:N24" si="0">G7+I7</f>
        <v>5400</v>
      </c>
    </row>
    <row r="8" spans="1:14" x14ac:dyDescent="0.25">
      <c r="A8" s="17"/>
      <c r="B8" s="26"/>
      <c r="C8" s="19"/>
      <c r="D8" s="19"/>
      <c r="E8" s="19"/>
      <c r="F8" s="20"/>
      <c r="G8" s="21"/>
      <c r="H8" s="22"/>
      <c r="I8" s="22"/>
      <c r="J8" s="22"/>
      <c r="K8" s="21"/>
      <c r="L8" s="21"/>
      <c r="M8" s="21"/>
      <c r="N8" s="23">
        <f t="shared" si="0"/>
        <v>0</v>
      </c>
    </row>
    <row r="9" spans="1:14" x14ac:dyDescent="0.25">
      <c r="A9" s="25"/>
      <c r="B9" s="18"/>
      <c r="C9" s="24"/>
      <c r="D9" s="19"/>
      <c r="E9" s="19"/>
      <c r="F9" s="20"/>
      <c r="G9" s="21"/>
      <c r="H9" s="22"/>
      <c r="I9" s="22"/>
      <c r="J9" s="22"/>
      <c r="K9" s="21"/>
      <c r="L9" s="21"/>
      <c r="M9" s="21"/>
      <c r="N9" s="23">
        <f t="shared" si="0"/>
        <v>0</v>
      </c>
    </row>
    <row r="10" spans="1:14" x14ac:dyDescent="0.25">
      <c r="A10" s="25"/>
      <c r="B10" s="18"/>
      <c r="C10" s="19"/>
      <c r="D10" s="19"/>
      <c r="E10" s="19"/>
      <c r="F10" s="20"/>
      <c r="G10" s="21"/>
      <c r="H10" s="22"/>
      <c r="I10" s="22"/>
      <c r="J10" s="22"/>
      <c r="K10" s="21"/>
      <c r="L10" s="21"/>
      <c r="M10" s="21"/>
      <c r="N10" s="23">
        <f t="shared" si="0"/>
        <v>0</v>
      </c>
    </row>
    <row r="11" spans="1:14" x14ac:dyDescent="0.25">
      <c r="A11" s="25"/>
      <c r="B11" s="18"/>
      <c r="C11" s="19"/>
      <c r="D11" s="19"/>
      <c r="E11" s="19"/>
      <c r="F11" s="20"/>
      <c r="G11" s="21"/>
      <c r="H11" s="22"/>
      <c r="I11" s="22"/>
      <c r="J11" s="22"/>
      <c r="K11" s="21"/>
      <c r="L11" s="64"/>
      <c r="M11" s="21"/>
      <c r="N11" s="23">
        <f t="shared" si="0"/>
        <v>0</v>
      </c>
    </row>
    <row r="12" spans="1:14" x14ac:dyDescent="0.25">
      <c r="A12" s="17"/>
      <c r="B12" s="18"/>
      <c r="C12" s="1"/>
      <c r="D12" s="19"/>
      <c r="E12" s="19"/>
      <c r="F12" s="27"/>
      <c r="G12" s="21"/>
      <c r="H12" s="22"/>
      <c r="I12" s="22"/>
      <c r="J12" s="22"/>
      <c r="K12" s="21"/>
      <c r="L12" s="63"/>
      <c r="M12" s="21"/>
      <c r="N12" s="23">
        <f t="shared" si="0"/>
        <v>0</v>
      </c>
    </row>
    <row r="13" spans="1:14" x14ac:dyDescent="0.25">
      <c r="A13" s="25"/>
      <c r="B13" s="18"/>
      <c r="C13" s="1"/>
      <c r="D13" s="19"/>
      <c r="E13" s="19"/>
      <c r="F13" s="27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17"/>
      <c r="B14" s="18"/>
      <c r="C14" s="24"/>
      <c r="D14" s="19"/>
      <c r="E14" s="19"/>
      <c r="F14" s="27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17"/>
      <c r="B15" s="18"/>
      <c r="C15" s="1"/>
      <c r="D15" s="19"/>
      <c r="E15" s="19"/>
      <c r="F15" s="27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26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52380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46980</v>
      </c>
      <c r="H26" s="36"/>
      <c r="I26" s="37">
        <f>SUM(I6:I25)</f>
        <v>5400</v>
      </c>
      <c r="J26" s="37">
        <f>SUM(J6:J25)</f>
        <v>5400</v>
      </c>
      <c r="K26" s="37">
        <f>SUM(K6:K25)</f>
        <v>46980</v>
      </c>
      <c r="L26" s="37">
        <f>SUM(L6:L25)</f>
        <v>0</v>
      </c>
      <c r="M26" s="37">
        <f>SUM(M6:M25)</f>
        <v>0</v>
      </c>
      <c r="N26" s="23">
        <f t="shared" ref="N26" si="1">G26+I26</f>
        <v>52380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/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540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0</v>
      </c>
      <c r="D30" s="1"/>
      <c r="E30" s="1"/>
      <c r="F30" s="72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f>C30*E29</f>
        <v>0</v>
      </c>
      <c r="D31" s="1"/>
      <c r="E31" s="1"/>
      <c r="F31" s="72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5400</v>
      </c>
      <c r="D32" s="1"/>
      <c r="E32" s="1"/>
      <c r="F32" s="72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5400</v>
      </c>
      <c r="D33" s="1"/>
      <c r="E33" s="1"/>
      <c r="F33" s="72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rintOptions horizontalCentered="1"/>
  <pageMargins left="0.51181102362204722" right="0.51181102362204722" top="0.74803149606299213" bottom="0.74803149606299213" header="0.31496062992125984" footer="0.31496062992125984"/>
  <pageSetup scale="77" orientation="landscape" horizontalDpi="4294967294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D24" sqref="D24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2.42578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34</v>
      </c>
      <c r="E3" s="125"/>
      <c r="F3" s="125"/>
      <c r="G3" s="114"/>
      <c r="H3" s="5"/>
      <c r="I3" s="1"/>
      <c r="J3" s="11"/>
      <c r="K3" s="12" t="s">
        <v>4</v>
      </c>
      <c r="L3" s="13">
        <v>41834</v>
      </c>
      <c r="M3" s="14"/>
      <c r="N3" s="15" t="s">
        <v>30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236</v>
      </c>
      <c r="C6" s="19" t="s">
        <v>237</v>
      </c>
      <c r="D6" s="19">
        <v>41831</v>
      </c>
      <c r="E6" s="19">
        <v>41834</v>
      </c>
      <c r="F6" s="20">
        <v>49965</v>
      </c>
      <c r="G6" s="21">
        <v>75330</v>
      </c>
      <c r="H6" s="22"/>
      <c r="I6" s="22"/>
      <c r="J6" s="22"/>
      <c r="K6" s="21"/>
      <c r="L6" s="21"/>
      <c r="M6" s="21">
        <v>75330</v>
      </c>
      <c r="N6" s="23">
        <f>G6+I6</f>
        <v>75330</v>
      </c>
    </row>
    <row r="7" spans="1:14" x14ac:dyDescent="0.25">
      <c r="A7" s="24"/>
      <c r="B7" t="s">
        <v>238</v>
      </c>
      <c r="C7" s="29" t="s">
        <v>239</v>
      </c>
      <c r="D7" s="19">
        <v>41833</v>
      </c>
      <c r="E7" s="19">
        <v>41834</v>
      </c>
      <c r="F7" s="20">
        <v>49966</v>
      </c>
      <c r="G7" s="21">
        <v>21465</v>
      </c>
      <c r="H7" s="22"/>
      <c r="I7" s="22"/>
      <c r="J7" s="22"/>
      <c r="K7" s="21"/>
      <c r="L7" s="21"/>
      <c r="M7" s="21">
        <v>21465</v>
      </c>
      <c r="N7" s="23">
        <f t="shared" ref="N7:N24" si="0">G7+I7</f>
        <v>21465</v>
      </c>
    </row>
    <row r="8" spans="1:14" x14ac:dyDescent="0.25">
      <c r="A8" s="17"/>
      <c r="B8" s="26" t="s">
        <v>240</v>
      </c>
      <c r="C8" s="19" t="s">
        <v>20</v>
      </c>
      <c r="D8" s="19"/>
      <c r="E8" s="19"/>
      <c r="F8" s="20">
        <v>49967</v>
      </c>
      <c r="G8" s="21"/>
      <c r="H8" s="22" t="s">
        <v>241</v>
      </c>
      <c r="I8" s="22">
        <v>63720</v>
      </c>
      <c r="J8" s="22">
        <v>63720</v>
      </c>
      <c r="K8" s="21"/>
      <c r="L8" s="21"/>
      <c r="M8" s="21"/>
      <c r="N8" s="23">
        <f t="shared" si="0"/>
        <v>63720</v>
      </c>
    </row>
    <row r="9" spans="1:14" x14ac:dyDescent="0.25">
      <c r="A9" s="25"/>
      <c r="B9" s="18" t="s">
        <v>34</v>
      </c>
      <c r="C9" s="24" t="s">
        <v>21</v>
      </c>
      <c r="D9" s="19"/>
      <c r="E9" s="19"/>
      <c r="F9" s="20">
        <v>49968</v>
      </c>
      <c r="G9" s="21"/>
      <c r="H9" s="22" t="s">
        <v>67</v>
      </c>
      <c r="I9" s="22">
        <v>3600</v>
      </c>
      <c r="J9" s="22">
        <v>3600</v>
      </c>
      <c r="K9" s="21"/>
      <c r="L9" s="21"/>
      <c r="M9" s="21"/>
      <c r="N9" s="23">
        <f t="shared" si="0"/>
        <v>3600</v>
      </c>
    </row>
    <row r="10" spans="1:14" x14ac:dyDescent="0.25">
      <c r="A10" s="25"/>
      <c r="B10" s="18"/>
      <c r="C10" s="19"/>
      <c r="D10" s="19"/>
      <c r="E10" s="19"/>
      <c r="F10" s="20"/>
      <c r="G10" s="21"/>
      <c r="H10" s="22"/>
      <c r="I10" s="22"/>
      <c r="J10" s="22"/>
      <c r="K10" s="21"/>
      <c r="L10" s="21"/>
      <c r="M10" s="21"/>
      <c r="N10" s="23">
        <f t="shared" si="0"/>
        <v>0</v>
      </c>
    </row>
    <row r="11" spans="1:14" x14ac:dyDescent="0.25">
      <c r="A11" s="25"/>
      <c r="B11" s="18"/>
      <c r="C11" s="19"/>
      <c r="D11" s="19"/>
      <c r="E11" s="19"/>
      <c r="F11" s="20"/>
      <c r="G11" s="21"/>
      <c r="H11" s="22"/>
      <c r="I11" s="22"/>
      <c r="J11" s="22"/>
      <c r="K11" s="21"/>
      <c r="L11" s="64"/>
      <c r="M11" s="21"/>
      <c r="N11" s="23">
        <f t="shared" si="0"/>
        <v>0</v>
      </c>
    </row>
    <row r="12" spans="1:14" x14ac:dyDescent="0.25">
      <c r="A12" s="17"/>
      <c r="B12" s="18"/>
      <c r="C12" s="1"/>
      <c r="D12" s="19"/>
      <c r="E12" s="19"/>
      <c r="F12" s="27"/>
      <c r="G12" s="21"/>
      <c r="H12" s="22"/>
      <c r="I12" s="22"/>
      <c r="J12" s="22"/>
      <c r="K12" s="21"/>
      <c r="L12" s="63"/>
      <c r="M12" s="21"/>
      <c r="N12" s="23">
        <f t="shared" si="0"/>
        <v>0</v>
      </c>
    </row>
    <row r="13" spans="1:14" x14ac:dyDescent="0.25">
      <c r="A13" s="25"/>
      <c r="B13" s="18"/>
      <c r="C13" s="1"/>
      <c r="D13" s="19"/>
      <c r="E13" s="19"/>
      <c r="F13" s="27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17"/>
      <c r="B14" s="18"/>
      <c r="C14" s="24"/>
      <c r="D14" s="19"/>
      <c r="E14" s="19"/>
      <c r="F14" s="27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17"/>
      <c r="B15" s="18"/>
      <c r="C15" s="1"/>
      <c r="D15" s="19"/>
      <c r="E15" s="19"/>
      <c r="F15" s="27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26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164115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96795</v>
      </c>
      <c r="H26" s="36"/>
      <c r="I26" s="37">
        <f>SUM(I6:I25)</f>
        <v>67320</v>
      </c>
      <c r="J26" s="37">
        <f>SUM(J6:J25)</f>
        <v>67320</v>
      </c>
      <c r="K26" s="37">
        <f>SUM(K6:K25)</f>
        <v>0</v>
      </c>
      <c r="L26" s="37">
        <f>SUM(L6:L25)</f>
        <v>0</v>
      </c>
      <c r="M26" s="37">
        <f>SUM(M6:M25)</f>
        <v>96795</v>
      </c>
      <c r="N26" s="23">
        <f t="shared" ref="N26" si="1">G26+I26</f>
        <v>164115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/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540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2</v>
      </c>
      <c r="D30" s="1"/>
      <c r="E30" s="1"/>
      <c r="F30" s="71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f>C30*E29</f>
        <v>1080</v>
      </c>
      <c r="D31" s="1"/>
      <c r="E31" s="1"/>
      <c r="F31" s="71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66240</v>
      </c>
      <c r="D32" s="1"/>
      <c r="E32" s="1"/>
      <c r="F32" s="71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67320</v>
      </c>
      <c r="D33" s="1"/>
      <c r="E33" s="1"/>
      <c r="F33" s="71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rintOptions horizontalCentered="1"/>
  <pageMargins left="0.51181102362204722" right="0.51181102362204722" top="0.74803149606299213" bottom="0.74803149606299213" header="0.31496062992125984" footer="0.31496062992125984"/>
  <pageSetup scale="77" orientation="landscape" horizontalDpi="4294967294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G33" sqref="A1:N33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2.42578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55</v>
      </c>
      <c r="E3" s="125"/>
      <c r="F3" s="125"/>
      <c r="G3" s="114"/>
      <c r="H3" s="5"/>
      <c r="I3" s="1"/>
      <c r="J3" s="11"/>
      <c r="K3" s="12" t="s">
        <v>4</v>
      </c>
      <c r="L3" s="13">
        <v>41833</v>
      </c>
      <c r="M3" s="14"/>
      <c r="N3" s="15" t="s">
        <v>35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234</v>
      </c>
      <c r="C6" s="19" t="s">
        <v>20</v>
      </c>
      <c r="D6" s="19">
        <v>41833</v>
      </c>
      <c r="E6" s="19">
        <v>41834</v>
      </c>
      <c r="F6" s="20">
        <v>49962</v>
      </c>
      <c r="G6" s="21">
        <v>33480</v>
      </c>
      <c r="H6" s="22"/>
      <c r="I6" s="22"/>
      <c r="J6" s="22"/>
      <c r="K6" s="21">
        <v>33480</v>
      </c>
      <c r="L6" s="21"/>
      <c r="M6" s="21"/>
      <c r="N6" s="23">
        <f>G6+I6</f>
        <v>33480</v>
      </c>
    </row>
    <row r="7" spans="1:14" x14ac:dyDescent="0.25">
      <c r="A7" s="24"/>
      <c r="B7" t="s">
        <v>235</v>
      </c>
      <c r="C7" s="29" t="s">
        <v>20</v>
      </c>
      <c r="D7" s="19">
        <v>41833</v>
      </c>
      <c r="E7" s="19">
        <v>41834</v>
      </c>
      <c r="F7" s="20">
        <v>49963</v>
      </c>
      <c r="G7" s="21">
        <v>49680</v>
      </c>
      <c r="H7" s="22"/>
      <c r="I7" s="22"/>
      <c r="J7" s="22"/>
      <c r="K7" s="21">
        <v>49680</v>
      </c>
      <c r="L7" s="21"/>
      <c r="M7" s="21"/>
      <c r="N7" s="23">
        <f t="shared" ref="N7:N24" si="0">G7+I7</f>
        <v>49680</v>
      </c>
    </row>
    <row r="8" spans="1:14" x14ac:dyDescent="0.25">
      <c r="A8" s="17"/>
      <c r="B8" s="26" t="s">
        <v>66</v>
      </c>
      <c r="C8" s="19" t="s">
        <v>67</v>
      </c>
      <c r="D8" s="19"/>
      <c r="E8" s="19"/>
      <c r="F8" s="20">
        <v>49964</v>
      </c>
      <c r="G8" s="21"/>
      <c r="H8" s="22"/>
      <c r="I8" s="22">
        <v>5200</v>
      </c>
      <c r="J8" s="22">
        <v>5200</v>
      </c>
      <c r="K8" s="21"/>
      <c r="L8" s="21"/>
      <c r="M8" s="21"/>
      <c r="N8" s="23">
        <f t="shared" si="0"/>
        <v>5200</v>
      </c>
    </row>
    <row r="9" spans="1:14" x14ac:dyDescent="0.25">
      <c r="A9" s="25"/>
      <c r="B9" s="18"/>
      <c r="C9" s="24"/>
      <c r="D9" s="19"/>
      <c r="E9" s="19"/>
      <c r="F9" s="20"/>
      <c r="G9" s="21"/>
      <c r="H9" s="22"/>
      <c r="I9" s="22"/>
      <c r="J9" s="22"/>
      <c r="K9" s="21"/>
      <c r="L9" s="21"/>
      <c r="M9" s="21"/>
      <c r="N9" s="23">
        <f t="shared" si="0"/>
        <v>0</v>
      </c>
    </row>
    <row r="10" spans="1:14" x14ac:dyDescent="0.25">
      <c r="A10" s="25"/>
      <c r="B10" s="18"/>
      <c r="C10" s="19"/>
      <c r="D10" s="19"/>
      <c r="E10" s="19"/>
      <c r="F10" s="20"/>
      <c r="G10" s="21"/>
      <c r="H10" s="22"/>
      <c r="I10" s="22"/>
      <c r="J10" s="22"/>
      <c r="K10" s="21"/>
      <c r="L10" s="21"/>
      <c r="M10" s="21"/>
      <c r="N10" s="23">
        <f t="shared" si="0"/>
        <v>0</v>
      </c>
    </row>
    <row r="11" spans="1:14" x14ac:dyDescent="0.25">
      <c r="A11" s="25"/>
      <c r="B11" s="18"/>
      <c r="C11" s="19"/>
      <c r="D11" s="19"/>
      <c r="E11" s="19"/>
      <c r="F11" s="20"/>
      <c r="G11" s="21"/>
      <c r="H11" s="22"/>
      <c r="I11" s="22"/>
      <c r="J11" s="22"/>
      <c r="K11" s="21"/>
      <c r="L11" s="64"/>
      <c r="M11" s="21"/>
      <c r="N11" s="23">
        <f t="shared" si="0"/>
        <v>0</v>
      </c>
    </row>
    <row r="12" spans="1:14" x14ac:dyDescent="0.25">
      <c r="A12" s="17"/>
      <c r="B12" s="18"/>
      <c r="C12" s="1"/>
      <c r="D12" s="19"/>
      <c r="E12" s="19"/>
      <c r="F12" s="27"/>
      <c r="G12" s="21"/>
      <c r="H12" s="22"/>
      <c r="I12" s="22"/>
      <c r="J12" s="22"/>
      <c r="K12" s="21"/>
      <c r="L12" s="63"/>
      <c r="M12" s="21"/>
      <c r="N12" s="23">
        <f t="shared" si="0"/>
        <v>0</v>
      </c>
    </row>
    <row r="13" spans="1:14" x14ac:dyDescent="0.25">
      <c r="A13" s="25"/>
      <c r="B13" s="18"/>
      <c r="C13" s="1"/>
      <c r="D13" s="19"/>
      <c r="E13" s="19"/>
      <c r="F13" s="27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17"/>
      <c r="B14" s="18"/>
      <c r="C14" s="24"/>
      <c r="D14" s="19"/>
      <c r="E14" s="19"/>
      <c r="F14" s="27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17"/>
      <c r="B15" s="18"/>
      <c r="C15" s="1"/>
      <c r="D15" s="19"/>
      <c r="E15" s="19"/>
      <c r="F15" s="27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26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88360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83160</v>
      </c>
      <c r="H26" s="36"/>
      <c r="I26" s="37">
        <f>SUM(I6:I25)</f>
        <v>5200</v>
      </c>
      <c r="J26" s="37">
        <f>SUM(J6:J25)</f>
        <v>5200</v>
      </c>
      <c r="K26" s="37">
        <f>SUM(K6:K25)</f>
        <v>83160</v>
      </c>
      <c r="L26" s="37">
        <f>SUM(L6:L25)</f>
        <v>0</v>
      </c>
      <c r="M26" s="37">
        <f>SUM(M6:M25)</f>
        <v>0</v>
      </c>
      <c r="N26" s="23">
        <f t="shared" ref="N26" si="1">G26+I26</f>
        <v>88360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/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540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0</v>
      </c>
      <c r="D30" s="1"/>
      <c r="E30" s="1"/>
      <c r="F30" s="70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f>C30*E29</f>
        <v>0</v>
      </c>
      <c r="D31" s="1"/>
      <c r="E31" s="1"/>
      <c r="F31" s="70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5200</v>
      </c>
      <c r="D32" s="1"/>
      <c r="E32" s="1"/>
      <c r="F32" s="70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5200</v>
      </c>
      <c r="D33" s="1"/>
      <c r="E33" s="1"/>
      <c r="F33" s="70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rintOptions horizontalCentered="1"/>
  <pageMargins left="0.51181102362204722" right="0.51181102362204722" top="0.74803149606299213" bottom="0.74803149606299213" header="0.31496062992125984" footer="0.31496062992125984"/>
  <pageSetup scale="77" orientation="landscape" horizontalDpi="4294967294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F7" sqref="F7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2.42578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120</v>
      </c>
      <c r="E3" s="125"/>
      <c r="F3" s="125"/>
      <c r="G3" s="114"/>
      <c r="H3" s="5"/>
      <c r="I3" s="1"/>
      <c r="J3" s="11"/>
      <c r="K3" s="12" t="s">
        <v>4</v>
      </c>
      <c r="L3" s="13">
        <v>41833</v>
      </c>
      <c r="M3" s="14"/>
      <c r="N3" s="15" t="s">
        <v>30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223</v>
      </c>
      <c r="C6" s="19" t="s">
        <v>99</v>
      </c>
      <c r="D6" s="19"/>
      <c r="E6" s="19"/>
      <c r="F6" s="20">
        <v>49954</v>
      </c>
      <c r="G6" s="21"/>
      <c r="H6" s="22" t="s">
        <v>224</v>
      </c>
      <c r="I6" s="22">
        <v>33480</v>
      </c>
      <c r="J6" s="22">
        <v>33480</v>
      </c>
      <c r="K6" s="21"/>
      <c r="L6" s="21"/>
      <c r="M6" s="21"/>
      <c r="N6" s="23">
        <f>G6+I6</f>
        <v>33480</v>
      </c>
    </row>
    <row r="7" spans="1:14" x14ac:dyDescent="0.25">
      <c r="A7" s="24"/>
      <c r="B7" t="s">
        <v>225</v>
      </c>
      <c r="C7" s="29" t="s">
        <v>37</v>
      </c>
      <c r="D7" s="19">
        <v>41833</v>
      </c>
      <c r="E7" s="19">
        <v>41834</v>
      </c>
      <c r="F7" s="20">
        <v>49956</v>
      </c>
      <c r="G7" s="21">
        <v>41580</v>
      </c>
      <c r="H7" s="22"/>
      <c r="I7" s="22"/>
      <c r="J7" s="22"/>
      <c r="K7" s="21">
        <v>41580</v>
      </c>
      <c r="L7" s="21"/>
      <c r="M7" s="21"/>
      <c r="N7" s="23">
        <f t="shared" ref="N7:N24" si="0">G7+I7</f>
        <v>41580</v>
      </c>
    </row>
    <row r="8" spans="1:14" x14ac:dyDescent="0.25">
      <c r="A8" s="17"/>
      <c r="B8" s="26" t="s">
        <v>225</v>
      </c>
      <c r="C8" s="19" t="s">
        <v>37</v>
      </c>
      <c r="D8" s="19"/>
      <c r="E8" s="19"/>
      <c r="F8" s="20">
        <v>49957</v>
      </c>
      <c r="G8" s="21"/>
      <c r="H8" s="22" t="s">
        <v>226</v>
      </c>
      <c r="I8" s="22">
        <v>92880</v>
      </c>
      <c r="J8" s="22"/>
      <c r="K8" s="21">
        <v>92880</v>
      </c>
      <c r="L8" s="21"/>
      <c r="M8" s="21"/>
      <c r="N8" s="23">
        <f t="shared" si="0"/>
        <v>92880</v>
      </c>
    </row>
    <row r="9" spans="1:14" x14ac:dyDescent="0.25">
      <c r="A9" s="25"/>
      <c r="B9" s="18" t="s">
        <v>228</v>
      </c>
      <c r="C9" s="24" t="s">
        <v>229</v>
      </c>
      <c r="D9" s="19">
        <v>41833</v>
      </c>
      <c r="E9" s="19">
        <v>41834</v>
      </c>
      <c r="F9" s="20">
        <v>49958</v>
      </c>
      <c r="G9" s="21">
        <v>17000</v>
      </c>
      <c r="H9" s="22"/>
      <c r="I9" s="22"/>
      <c r="J9" s="22"/>
      <c r="K9" s="21">
        <v>17000</v>
      </c>
      <c r="L9" s="21"/>
      <c r="M9" s="21"/>
      <c r="N9" s="23">
        <f t="shared" si="0"/>
        <v>17000</v>
      </c>
    </row>
    <row r="10" spans="1:14" x14ac:dyDescent="0.25">
      <c r="A10" s="25"/>
      <c r="B10" s="18" t="s">
        <v>230</v>
      </c>
      <c r="C10" s="19" t="s">
        <v>231</v>
      </c>
      <c r="D10" s="19">
        <v>41831</v>
      </c>
      <c r="E10" s="19">
        <v>41833</v>
      </c>
      <c r="F10" s="20">
        <v>49559</v>
      </c>
      <c r="G10" s="21">
        <v>50220</v>
      </c>
      <c r="H10" s="22"/>
      <c r="I10" s="22"/>
      <c r="J10" s="22"/>
      <c r="K10" s="21"/>
      <c r="L10" s="21"/>
      <c r="M10" s="21">
        <v>50220</v>
      </c>
      <c r="N10" s="23">
        <f t="shared" si="0"/>
        <v>50220</v>
      </c>
    </row>
    <row r="11" spans="1:14" x14ac:dyDescent="0.25">
      <c r="A11" s="25"/>
      <c r="B11" s="18" t="s">
        <v>232</v>
      </c>
      <c r="C11" s="19" t="s">
        <v>20</v>
      </c>
      <c r="D11" s="19">
        <v>41833</v>
      </c>
      <c r="E11" s="19">
        <v>41834</v>
      </c>
      <c r="F11" s="20">
        <v>49960</v>
      </c>
      <c r="G11" s="21">
        <v>33480</v>
      </c>
      <c r="H11" s="22"/>
      <c r="I11" s="22"/>
      <c r="J11" s="22">
        <v>33480</v>
      </c>
      <c r="K11" s="21"/>
      <c r="L11" s="64"/>
      <c r="M11" s="21"/>
      <c r="N11" s="23">
        <f t="shared" si="0"/>
        <v>33480</v>
      </c>
    </row>
    <row r="12" spans="1:14" x14ac:dyDescent="0.25">
      <c r="A12" s="17"/>
      <c r="B12" s="18" t="s">
        <v>232</v>
      </c>
      <c r="C12" s="1" t="s">
        <v>129</v>
      </c>
      <c r="D12" s="19"/>
      <c r="E12" s="19"/>
      <c r="F12" s="27">
        <v>49961</v>
      </c>
      <c r="G12" s="21"/>
      <c r="H12" s="22" t="s">
        <v>233</v>
      </c>
      <c r="I12" s="22">
        <v>27000</v>
      </c>
      <c r="J12" s="22">
        <v>27000</v>
      </c>
      <c r="K12" s="21"/>
      <c r="L12" s="63"/>
      <c r="M12" s="21"/>
      <c r="N12" s="23">
        <f t="shared" si="0"/>
        <v>27000</v>
      </c>
    </row>
    <row r="13" spans="1:14" x14ac:dyDescent="0.25">
      <c r="A13" s="25"/>
      <c r="B13" s="18"/>
      <c r="C13" s="1"/>
      <c r="D13" s="19"/>
      <c r="E13" s="19"/>
      <c r="F13" s="27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17"/>
      <c r="B14" s="18"/>
      <c r="C14" s="24"/>
      <c r="D14" s="19"/>
      <c r="E14" s="19"/>
      <c r="F14" s="27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17"/>
      <c r="B15" s="18"/>
      <c r="C15" s="1"/>
      <c r="D15" s="19"/>
      <c r="E15" s="19"/>
      <c r="F15" s="27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26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295640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142280</v>
      </c>
      <c r="H26" s="36"/>
      <c r="I26" s="37">
        <f>SUM(I6:I25)</f>
        <v>153360</v>
      </c>
      <c r="J26" s="37">
        <f>SUM(J6:J25)</f>
        <v>93960</v>
      </c>
      <c r="K26" s="37">
        <f>SUM(K6:K25)</f>
        <v>151460</v>
      </c>
      <c r="L26" s="37">
        <f>SUM(L6:L25)</f>
        <v>0</v>
      </c>
      <c r="M26" s="37">
        <f>SUM(M6:M25)</f>
        <v>50220</v>
      </c>
      <c r="N26" s="23">
        <f t="shared" ref="N26" si="1">G26+I26</f>
        <v>295640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 t="s">
        <v>227</v>
      </c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540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170</v>
      </c>
      <c r="D30" s="1"/>
      <c r="E30" s="1"/>
      <c r="F30" s="69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f>C30*E29</f>
        <v>91800</v>
      </c>
      <c r="D31" s="1"/>
      <c r="E31" s="1"/>
      <c r="F31" s="69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2160</v>
      </c>
      <c r="D32" s="1"/>
      <c r="E32" s="1"/>
      <c r="F32" s="69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93960</v>
      </c>
      <c r="D33" s="1"/>
      <c r="E33" s="1"/>
      <c r="F33" s="69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rintOptions horizontalCentered="1"/>
  <pageMargins left="0.51181102362204722" right="0.51181102362204722" top="0.74803149606299213" bottom="0.74803149606299213" header="0.31496062992125984" footer="0.31496062992125984"/>
  <pageSetup scale="77" orientation="landscape" horizontalDpi="4294967294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F7" sqref="F7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2.42578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47</v>
      </c>
      <c r="E3" s="125"/>
      <c r="F3" s="125"/>
      <c r="G3" s="114"/>
      <c r="H3" s="5"/>
      <c r="I3" s="1"/>
      <c r="J3" s="11"/>
      <c r="K3" s="12" t="s">
        <v>4</v>
      </c>
      <c r="L3" s="13">
        <v>41832</v>
      </c>
      <c r="M3" s="14"/>
      <c r="N3" s="15" t="s">
        <v>35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217</v>
      </c>
      <c r="C6" s="19" t="s">
        <v>21</v>
      </c>
      <c r="D6" s="19">
        <v>41832</v>
      </c>
      <c r="E6" s="19">
        <v>41833</v>
      </c>
      <c r="F6" s="20">
        <v>49948</v>
      </c>
      <c r="G6" s="21">
        <v>49680</v>
      </c>
      <c r="H6" s="22"/>
      <c r="I6" s="22"/>
      <c r="J6" s="22">
        <v>49680</v>
      </c>
      <c r="K6" s="21"/>
      <c r="L6" s="21"/>
      <c r="M6" s="21"/>
      <c r="N6" s="23">
        <f>G6+I6</f>
        <v>49680</v>
      </c>
    </row>
    <row r="7" spans="1:14" x14ac:dyDescent="0.25">
      <c r="A7" s="24"/>
      <c r="B7" s="26" t="s">
        <v>218</v>
      </c>
      <c r="C7" s="19" t="s">
        <v>21</v>
      </c>
      <c r="D7" s="19">
        <v>41832</v>
      </c>
      <c r="E7" s="19">
        <v>41833</v>
      </c>
      <c r="F7" s="20">
        <v>49949</v>
      </c>
      <c r="G7" s="21">
        <v>20088</v>
      </c>
      <c r="H7" s="22"/>
      <c r="I7" s="22"/>
      <c r="J7" s="22"/>
      <c r="K7" s="21">
        <v>20088</v>
      </c>
      <c r="L7" s="21"/>
      <c r="M7" s="21"/>
      <c r="N7" s="23">
        <f t="shared" ref="N7:N24" si="0">G7+I7</f>
        <v>20088</v>
      </c>
    </row>
    <row r="8" spans="1:14" x14ac:dyDescent="0.25">
      <c r="A8" s="17"/>
      <c r="B8" s="26" t="s">
        <v>219</v>
      </c>
      <c r="C8" s="19" t="s">
        <v>21</v>
      </c>
      <c r="D8" s="19">
        <v>41832</v>
      </c>
      <c r="E8" s="19">
        <v>41833</v>
      </c>
      <c r="F8" s="20">
        <v>49951</v>
      </c>
      <c r="G8" s="21">
        <v>64800</v>
      </c>
      <c r="H8" s="22"/>
      <c r="I8" s="22"/>
      <c r="J8" s="22"/>
      <c r="K8" s="21">
        <v>64800</v>
      </c>
      <c r="L8" s="21"/>
      <c r="M8" s="21"/>
      <c r="N8" s="23">
        <f t="shared" si="0"/>
        <v>64800</v>
      </c>
    </row>
    <row r="9" spans="1:14" x14ac:dyDescent="0.25">
      <c r="A9" s="25"/>
      <c r="B9" s="18" t="s">
        <v>220</v>
      </c>
      <c r="C9" s="24" t="s">
        <v>21</v>
      </c>
      <c r="D9" s="19">
        <v>41832</v>
      </c>
      <c r="E9" s="19">
        <v>41833</v>
      </c>
      <c r="F9" s="20">
        <v>49953</v>
      </c>
      <c r="G9" s="21">
        <v>33450</v>
      </c>
      <c r="H9" s="22"/>
      <c r="I9" s="22"/>
      <c r="J9" s="22">
        <v>33450</v>
      </c>
      <c r="K9" s="21"/>
      <c r="L9" s="21"/>
      <c r="M9" s="21"/>
      <c r="N9" s="23">
        <f t="shared" si="0"/>
        <v>33450</v>
      </c>
    </row>
    <row r="10" spans="1:14" x14ac:dyDescent="0.25">
      <c r="A10" s="25"/>
      <c r="B10" s="18" t="s">
        <v>221</v>
      </c>
      <c r="C10" s="19" t="s">
        <v>67</v>
      </c>
      <c r="D10" s="19"/>
      <c r="E10" s="19"/>
      <c r="F10" s="20">
        <v>49952</v>
      </c>
      <c r="G10" s="21"/>
      <c r="H10" s="22"/>
      <c r="I10" s="22">
        <v>800</v>
      </c>
      <c r="J10" s="22">
        <v>800</v>
      </c>
      <c r="K10" s="21"/>
      <c r="L10" s="21"/>
      <c r="M10" s="21"/>
      <c r="N10" s="23">
        <f t="shared" si="0"/>
        <v>800</v>
      </c>
    </row>
    <row r="11" spans="1:14" x14ac:dyDescent="0.25">
      <c r="A11" s="25"/>
      <c r="B11" s="18"/>
      <c r="C11" s="19"/>
      <c r="D11" s="19"/>
      <c r="E11" s="19"/>
      <c r="F11" s="20"/>
      <c r="G11" s="21"/>
      <c r="H11" s="22"/>
      <c r="I11" s="22"/>
      <c r="J11" s="22"/>
      <c r="K11" s="21"/>
      <c r="L11" s="64"/>
      <c r="M11" s="21"/>
      <c r="N11" s="23">
        <f t="shared" si="0"/>
        <v>0</v>
      </c>
    </row>
    <row r="12" spans="1:14" x14ac:dyDescent="0.25">
      <c r="A12" s="17"/>
      <c r="B12" s="18"/>
      <c r="C12" s="1"/>
      <c r="D12" s="19"/>
      <c r="E12" s="19"/>
      <c r="F12" s="27"/>
      <c r="G12" s="21"/>
      <c r="H12" s="22"/>
      <c r="I12" s="22"/>
      <c r="J12" s="22"/>
      <c r="K12" s="21"/>
      <c r="L12" s="63"/>
      <c r="M12" s="21"/>
      <c r="N12" s="23">
        <f t="shared" si="0"/>
        <v>0</v>
      </c>
    </row>
    <row r="13" spans="1:14" x14ac:dyDescent="0.25">
      <c r="A13" s="25"/>
      <c r="B13" s="18"/>
      <c r="C13" s="1"/>
      <c r="D13" s="19"/>
      <c r="E13" s="19"/>
      <c r="F13" s="27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17"/>
      <c r="B14" s="18"/>
      <c r="C14" s="24"/>
      <c r="D14" s="19"/>
      <c r="E14" s="19"/>
      <c r="F14" s="27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17"/>
      <c r="B15" s="18"/>
      <c r="C15" s="1"/>
      <c r="D15" s="19"/>
      <c r="E15" s="19"/>
      <c r="F15" s="27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26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168818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168018</v>
      </c>
      <c r="H26" s="36"/>
      <c r="I26" s="37">
        <f>SUM(I6:I25)</f>
        <v>800</v>
      </c>
      <c r="J26" s="37">
        <f>SUM(J6:J25)</f>
        <v>83930</v>
      </c>
      <c r="K26" s="37">
        <f>SUM(K6:K25)</f>
        <v>84888</v>
      </c>
      <c r="L26" s="37">
        <f>SUM(L6:L25)</f>
        <v>0</v>
      </c>
      <c r="M26" s="37">
        <f>SUM(M6:M25)</f>
        <v>0</v>
      </c>
      <c r="N26" s="23">
        <f t="shared" ref="N26" si="1">G26+I26</f>
        <v>168818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 t="s">
        <v>222</v>
      </c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540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92</v>
      </c>
      <c r="D30" s="1"/>
      <c r="E30" s="1"/>
      <c r="F30" s="68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f>C30*E29</f>
        <v>49680</v>
      </c>
      <c r="D31" s="1"/>
      <c r="E31" s="1"/>
      <c r="F31" s="68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34250</v>
      </c>
      <c r="D32" s="1"/>
      <c r="E32" s="1"/>
      <c r="F32" s="68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83930</v>
      </c>
      <c r="D33" s="1"/>
      <c r="E33" s="1"/>
      <c r="F33" s="68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rintOptions horizontalCentered="1"/>
  <pageMargins left="0.51181102362204722" right="0.51181102362204722" top="0.74803149606299213" bottom="0.74803149606299213" header="0.31496062992125984" footer="0.31496062992125984"/>
  <pageSetup scale="77" orientation="landscape" horizontalDpi="4294967294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F6" sqref="F6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2.42578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34</v>
      </c>
      <c r="E3" s="125"/>
      <c r="F3" s="125"/>
      <c r="G3" s="114"/>
      <c r="H3" s="5"/>
      <c r="I3" s="1"/>
      <c r="J3" s="11"/>
      <c r="K3" s="12" t="s">
        <v>4</v>
      </c>
      <c r="L3" s="13">
        <v>41832</v>
      </c>
      <c r="M3" s="14"/>
      <c r="N3" s="15" t="s">
        <v>30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213</v>
      </c>
      <c r="C6" s="19" t="s">
        <v>106</v>
      </c>
      <c r="D6" s="19">
        <v>41826</v>
      </c>
      <c r="E6" s="19">
        <v>41828</v>
      </c>
      <c r="F6" s="20">
        <v>49945</v>
      </c>
      <c r="G6" s="21">
        <v>96098.4</v>
      </c>
      <c r="H6" s="22"/>
      <c r="I6" s="22"/>
      <c r="J6" s="22"/>
      <c r="K6" s="21">
        <v>96098.4</v>
      </c>
      <c r="L6" s="21"/>
      <c r="M6" s="21"/>
      <c r="N6" s="23">
        <f>G6+I6</f>
        <v>96098.4</v>
      </c>
    </row>
    <row r="7" spans="1:14" x14ac:dyDescent="0.25">
      <c r="A7" s="24"/>
      <c r="B7" s="26" t="s">
        <v>214</v>
      </c>
      <c r="C7" s="19" t="s">
        <v>215</v>
      </c>
      <c r="D7" s="19">
        <v>41829</v>
      </c>
      <c r="E7" s="19">
        <v>41831</v>
      </c>
      <c r="F7" s="20">
        <v>49946</v>
      </c>
      <c r="G7" s="21">
        <v>42930</v>
      </c>
      <c r="H7" s="22"/>
      <c r="I7" s="22"/>
      <c r="J7" s="22"/>
      <c r="K7" s="21"/>
      <c r="L7" s="21"/>
      <c r="M7" s="21">
        <v>42930</v>
      </c>
      <c r="N7" s="23">
        <f t="shared" ref="N7:N24" si="0">G7+I7</f>
        <v>42930</v>
      </c>
    </row>
    <row r="8" spans="1:14" x14ac:dyDescent="0.25">
      <c r="A8" s="17"/>
      <c r="B8" s="26" t="s">
        <v>216</v>
      </c>
      <c r="C8" s="19" t="s">
        <v>37</v>
      </c>
      <c r="D8" s="19">
        <v>41832</v>
      </c>
      <c r="E8" s="19">
        <v>41833</v>
      </c>
      <c r="F8" s="20">
        <v>49947</v>
      </c>
      <c r="G8" s="21">
        <v>75060</v>
      </c>
      <c r="H8" s="22"/>
      <c r="I8" s="22"/>
      <c r="J8" s="22">
        <v>13480</v>
      </c>
      <c r="K8" s="21">
        <v>21580</v>
      </c>
      <c r="L8" s="21"/>
      <c r="M8" s="21">
        <v>40000</v>
      </c>
      <c r="N8" s="23">
        <f t="shared" si="0"/>
        <v>75060</v>
      </c>
    </row>
    <row r="9" spans="1:14" x14ac:dyDescent="0.25">
      <c r="A9" s="25"/>
      <c r="B9" s="18"/>
      <c r="C9" s="24"/>
      <c r="D9" s="19"/>
      <c r="E9" s="19"/>
      <c r="F9" s="20"/>
      <c r="G9" s="21"/>
      <c r="H9" s="22"/>
      <c r="I9" s="22"/>
      <c r="J9" s="22"/>
      <c r="K9" s="21"/>
      <c r="L9" s="21"/>
      <c r="M9" s="21"/>
      <c r="N9" s="23">
        <f t="shared" si="0"/>
        <v>0</v>
      </c>
    </row>
    <row r="10" spans="1:14" x14ac:dyDescent="0.25">
      <c r="A10" s="25"/>
      <c r="B10" s="18"/>
      <c r="C10" s="19"/>
      <c r="D10" s="19"/>
      <c r="E10" s="19"/>
      <c r="F10" s="20"/>
      <c r="G10" s="21"/>
      <c r="H10" s="22"/>
      <c r="I10" s="22"/>
      <c r="J10" s="22"/>
      <c r="K10" s="21"/>
      <c r="L10" s="21"/>
      <c r="M10" s="21"/>
      <c r="N10" s="23">
        <f t="shared" si="0"/>
        <v>0</v>
      </c>
    </row>
    <row r="11" spans="1:14" x14ac:dyDescent="0.25">
      <c r="A11" s="25"/>
      <c r="B11" s="18"/>
      <c r="C11" s="19"/>
      <c r="D11" s="19"/>
      <c r="E11" s="19"/>
      <c r="F11" s="20"/>
      <c r="G11" s="21"/>
      <c r="H11" s="22"/>
      <c r="I11" s="22"/>
      <c r="J11" s="22"/>
      <c r="K11" s="21"/>
      <c r="L11" s="64"/>
      <c r="M11" s="21"/>
      <c r="N11" s="23">
        <f t="shared" si="0"/>
        <v>0</v>
      </c>
    </row>
    <row r="12" spans="1:14" x14ac:dyDescent="0.25">
      <c r="A12" s="17"/>
      <c r="B12" s="18"/>
      <c r="C12" s="1"/>
      <c r="D12" s="19"/>
      <c r="E12" s="19"/>
      <c r="F12" s="27"/>
      <c r="G12" s="21"/>
      <c r="H12" s="22"/>
      <c r="I12" s="22"/>
      <c r="J12" s="22"/>
      <c r="K12" s="21"/>
      <c r="L12" s="63"/>
      <c r="M12" s="21"/>
      <c r="N12" s="23">
        <f t="shared" si="0"/>
        <v>0</v>
      </c>
    </row>
    <row r="13" spans="1:14" x14ac:dyDescent="0.25">
      <c r="A13" s="25"/>
      <c r="B13" s="18"/>
      <c r="C13" s="1"/>
      <c r="D13" s="19"/>
      <c r="E13" s="19"/>
      <c r="F13" s="27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17"/>
      <c r="B14" s="18"/>
      <c r="C14" s="24"/>
      <c r="D14" s="19"/>
      <c r="E14" s="19"/>
      <c r="F14" s="27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17"/>
      <c r="B15" s="18"/>
      <c r="C15" s="1"/>
      <c r="D15" s="19"/>
      <c r="E15" s="19"/>
      <c r="F15" s="27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26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214088.4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214088.4</v>
      </c>
      <c r="H26" s="36"/>
      <c r="I26" s="37">
        <f>SUM(I6:I25)</f>
        <v>0</v>
      </c>
      <c r="J26" s="37">
        <f>SUM(J6:J25)</f>
        <v>13480</v>
      </c>
      <c r="K26" s="37">
        <f>SUM(K6:K25)</f>
        <v>117678.39999999999</v>
      </c>
      <c r="L26" s="37">
        <f>SUM(L6:L25)</f>
        <v>0</v>
      </c>
      <c r="M26" s="37">
        <f>SUM(M6:M25)</f>
        <v>82930</v>
      </c>
      <c r="N26" s="23">
        <f t="shared" ref="N26" si="1">G26+I26</f>
        <v>214088.4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/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540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0</v>
      </c>
      <c r="D30" s="1"/>
      <c r="E30" s="1"/>
      <c r="F30" s="68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f>C30*E29</f>
        <v>0</v>
      </c>
      <c r="D31" s="1"/>
      <c r="E31" s="1"/>
      <c r="F31" s="68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13480</v>
      </c>
      <c r="D32" s="1"/>
      <c r="E32" s="1"/>
      <c r="F32" s="68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13480</v>
      </c>
      <c r="D33" s="1"/>
      <c r="E33" s="1"/>
      <c r="F33" s="68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rintOptions horizontalCentered="1"/>
  <pageMargins left="0.51181102362204722" right="0.51181102362204722" top="0.74803149606299213" bottom="0.74803149606299213" header="0.31496062992125984" footer="0.31496062992125984"/>
  <pageSetup scale="75" orientation="landscape" horizontalDpi="4294967294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4" workbookViewId="0">
      <selection activeCell="N25" sqref="N25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315</v>
      </c>
      <c r="E3" s="125"/>
      <c r="F3" s="125"/>
      <c r="G3" s="114"/>
      <c r="H3" s="5"/>
      <c r="I3" s="1"/>
      <c r="J3" s="11"/>
      <c r="K3" s="12" t="s">
        <v>4</v>
      </c>
      <c r="L3" s="13">
        <v>41849</v>
      </c>
      <c r="M3" s="14"/>
      <c r="N3" s="15" t="s">
        <v>189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86"/>
      <c r="B6" s="26" t="s">
        <v>511</v>
      </c>
      <c r="C6" s="19" t="s">
        <v>20</v>
      </c>
      <c r="D6" s="19">
        <v>41849</v>
      </c>
      <c r="E6" s="19">
        <v>41850</v>
      </c>
      <c r="F6" s="20">
        <v>50176</v>
      </c>
      <c r="G6" s="21">
        <v>41580</v>
      </c>
      <c r="H6" s="22"/>
      <c r="I6" s="22"/>
      <c r="J6" s="22"/>
      <c r="K6" s="21">
        <v>41580</v>
      </c>
      <c r="L6" s="21"/>
      <c r="M6" s="21"/>
      <c r="N6" s="23">
        <f>G6+I6</f>
        <v>41580</v>
      </c>
    </row>
    <row r="7" spans="1:14" x14ac:dyDescent="0.25">
      <c r="A7" s="24"/>
      <c r="B7" s="99" t="s">
        <v>512</v>
      </c>
      <c r="C7" s="100" t="s">
        <v>159</v>
      </c>
      <c r="D7" s="19">
        <v>41849</v>
      </c>
      <c r="E7" s="19">
        <v>41850</v>
      </c>
      <c r="F7" s="20">
        <v>50177</v>
      </c>
      <c r="G7" s="21">
        <v>20000</v>
      </c>
      <c r="H7" s="22"/>
      <c r="I7" s="22"/>
      <c r="J7" s="22"/>
      <c r="K7" s="21">
        <v>20000</v>
      </c>
      <c r="L7" s="21"/>
      <c r="M7" s="21"/>
      <c r="N7" s="23">
        <f t="shared" ref="N7:N24" si="0">G7+I7</f>
        <v>20000</v>
      </c>
    </row>
    <row r="8" spans="1:14" x14ac:dyDescent="0.25">
      <c r="A8" s="17"/>
      <c r="B8" s="101" t="s">
        <v>513</v>
      </c>
      <c r="C8" s="102" t="s">
        <v>21</v>
      </c>
      <c r="D8" s="19">
        <v>41849</v>
      </c>
      <c r="E8" s="19">
        <v>41850</v>
      </c>
      <c r="F8" s="20">
        <v>50178</v>
      </c>
      <c r="G8" s="21">
        <v>43470</v>
      </c>
      <c r="H8" s="22"/>
      <c r="I8" s="22"/>
      <c r="J8" s="22"/>
      <c r="K8" s="21">
        <v>43470</v>
      </c>
      <c r="L8" s="21"/>
      <c r="M8" s="21"/>
      <c r="N8" s="23">
        <f t="shared" si="0"/>
        <v>43470</v>
      </c>
    </row>
    <row r="9" spans="1:14" x14ac:dyDescent="0.25">
      <c r="A9" s="17"/>
      <c r="B9" s="99" t="s">
        <v>514</v>
      </c>
      <c r="C9" s="100" t="s">
        <v>515</v>
      </c>
      <c r="D9" s="19">
        <v>41849</v>
      </c>
      <c r="E9" s="19">
        <v>41850</v>
      </c>
      <c r="F9" s="20">
        <v>50179</v>
      </c>
      <c r="G9" s="21">
        <v>20000</v>
      </c>
      <c r="H9" s="22"/>
      <c r="I9" s="21"/>
      <c r="J9" s="81">
        <v>20000</v>
      </c>
      <c r="K9" s="81"/>
      <c r="L9" s="81"/>
      <c r="M9" s="81"/>
      <c r="N9" s="23">
        <f t="shared" si="0"/>
        <v>20000</v>
      </c>
    </row>
    <row r="10" spans="1:14" x14ac:dyDescent="0.25">
      <c r="A10" s="17"/>
      <c r="B10" s="99" t="s">
        <v>43</v>
      </c>
      <c r="C10" s="100" t="s">
        <v>39</v>
      </c>
      <c r="D10" s="19">
        <v>41849</v>
      </c>
      <c r="E10" s="19">
        <v>41850</v>
      </c>
      <c r="F10" s="20">
        <v>50180</v>
      </c>
      <c r="G10" s="21">
        <v>20500</v>
      </c>
      <c r="H10" s="22"/>
      <c r="I10" s="21"/>
      <c r="J10" s="81"/>
      <c r="K10" s="81">
        <v>20500</v>
      </c>
      <c r="L10" s="81"/>
      <c r="M10" s="81"/>
      <c r="N10" s="23">
        <f t="shared" si="0"/>
        <v>20500</v>
      </c>
    </row>
    <row r="11" spans="1:14" x14ac:dyDescent="0.25">
      <c r="A11" s="17"/>
      <c r="B11" s="101"/>
      <c r="C11" s="103"/>
      <c r="D11" s="19"/>
      <c r="E11" s="19"/>
      <c r="F11" s="20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 x14ac:dyDescent="0.25">
      <c r="A12" s="17"/>
      <c r="B12" s="18"/>
      <c r="C12" s="1"/>
      <c r="D12" s="19"/>
      <c r="E12" s="19"/>
      <c r="F12" s="27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 x14ac:dyDescent="0.25">
      <c r="A13" s="17"/>
      <c r="B13" s="18"/>
      <c r="C13" s="1"/>
      <c r="D13" s="19"/>
      <c r="E13" s="19"/>
      <c r="F13" s="27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17"/>
      <c r="B14" s="18"/>
      <c r="C14" s="24"/>
      <c r="D14" s="19"/>
      <c r="E14" s="19"/>
      <c r="F14" s="27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17"/>
      <c r="B15" s="18"/>
      <c r="C15" s="1"/>
      <c r="D15" s="19"/>
      <c r="E15" s="19"/>
      <c r="F15" s="27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93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145550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145550</v>
      </c>
      <c r="H26" s="36"/>
      <c r="I26" s="37">
        <f>SUM(I6:I25)</f>
        <v>0</v>
      </c>
      <c r="J26" s="37">
        <f>SUM(J6:J25)</f>
        <v>20000</v>
      </c>
      <c r="K26" s="37">
        <f>SUM(K6:K25)</f>
        <v>125550</v>
      </c>
      <c r="L26" s="37">
        <f>SUM(L6:L25)</f>
        <v>0</v>
      </c>
      <c r="M26" s="37">
        <f>SUM(M6:M25)</f>
        <v>0</v>
      </c>
      <c r="N26" s="23">
        <f t="shared" ref="N26" si="1">G26+I26</f>
        <v>145550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/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540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0</v>
      </c>
      <c r="D30" s="1"/>
      <c r="E30" s="1"/>
      <c r="F30" s="108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f>C30*E29</f>
        <v>0</v>
      </c>
      <c r="D31" s="1"/>
      <c r="E31" s="1"/>
      <c r="F31" s="108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20000</v>
      </c>
      <c r="D32" s="1"/>
      <c r="E32" s="1"/>
      <c r="F32" s="108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20000</v>
      </c>
      <c r="D33" s="1"/>
      <c r="E33" s="1"/>
      <c r="F33" s="108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rintOptions horizontalCentered="1"/>
  <pageMargins left="0.51181102362204722" right="0.51181102362204722" top="0.74803149606299213" bottom="0.74803149606299213" header="0.31496062992125984" footer="0.31496062992125984"/>
  <pageSetup scale="74" orientation="landscape" horizontalDpi="4294967294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C20" sqref="C20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2.42578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120</v>
      </c>
      <c r="E3" s="125"/>
      <c r="F3" s="125"/>
      <c r="G3" s="114"/>
      <c r="H3" s="5"/>
      <c r="I3" s="1"/>
      <c r="J3" s="11"/>
      <c r="K3" s="12" t="s">
        <v>4</v>
      </c>
      <c r="L3" s="13">
        <v>41831</v>
      </c>
      <c r="M3" s="14"/>
      <c r="N3" s="15" t="s">
        <v>189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210</v>
      </c>
      <c r="C6" s="19" t="s">
        <v>37</v>
      </c>
      <c r="D6" s="19">
        <v>41831</v>
      </c>
      <c r="E6" s="19">
        <v>41832</v>
      </c>
      <c r="F6" s="20">
        <v>49943</v>
      </c>
      <c r="G6" s="21"/>
      <c r="H6" s="22" t="s">
        <v>211</v>
      </c>
      <c r="I6" s="22">
        <v>8100</v>
      </c>
      <c r="J6" s="22"/>
      <c r="K6" s="21">
        <v>8100</v>
      </c>
      <c r="L6" s="21"/>
      <c r="M6" s="21"/>
      <c r="N6" s="23">
        <f>G6+I6</f>
        <v>8100</v>
      </c>
    </row>
    <row r="7" spans="1:14" x14ac:dyDescent="0.25">
      <c r="A7" s="24"/>
      <c r="B7" s="26" t="s">
        <v>212</v>
      </c>
      <c r="C7" s="19" t="s">
        <v>21</v>
      </c>
      <c r="D7" s="19"/>
      <c r="E7" s="19"/>
      <c r="F7" s="20">
        <v>49944</v>
      </c>
      <c r="G7" s="21"/>
      <c r="H7" s="22" t="s">
        <v>68</v>
      </c>
      <c r="I7" s="22">
        <v>2600</v>
      </c>
      <c r="J7" s="22">
        <v>2600</v>
      </c>
      <c r="K7" s="21"/>
      <c r="L7" s="21"/>
      <c r="M7" s="21"/>
      <c r="N7" s="23">
        <f t="shared" ref="N7:N24" si="0">G7+I7</f>
        <v>2600</v>
      </c>
    </row>
    <row r="8" spans="1:14" x14ac:dyDescent="0.25">
      <c r="A8" s="17"/>
      <c r="B8" s="26"/>
      <c r="C8" s="19"/>
      <c r="D8" s="19"/>
      <c r="E8" s="19"/>
      <c r="F8" s="20"/>
      <c r="G8" s="21"/>
      <c r="H8" s="22"/>
      <c r="I8" s="22"/>
      <c r="J8" s="22"/>
      <c r="K8" s="21"/>
      <c r="L8" s="21"/>
      <c r="M8" s="21"/>
      <c r="N8" s="23">
        <f t="shared" si="0"/>
        <v>0</v>
      </c>
    </row>
    <row r="9" spans="1:14" x14ac:dyDescent="0.25">
      <c r="A9" s="25"/>
      <c r="B9" s="18"/>
      <c r="C9" s="24"/>
      <c r="D9" s="19"/>
      <c r="E9" s="19"/>
      <c r="F9" s="20"/>
      <c r="G9" s="21"/>
      <c r="H9" s="22"/>
      <c r="I9" s="22"/>
      <c r="J9" s="22"/>
      <c r="K9" s="21"/>
      <c r="L9" s="21"/>
      <c r="M9" s="21"/>
      <c r="N9" s="23">
        <f t="shared" si="0"/>
        <v>0</v>
      </c>
    </row>
    <row r="10" spans="1:14" x14ac:dyDescent="0.25">
      <c r="A10" s="25"/>
      <c r="B10" s="18"/>
      <c r="C10" s="19"/>
      <c r="D10" s="19"/>
      <c r="E10" s="19"/>
      <c r="F10" s="20"/>
      <c r="G10" s="21"/>
      <c r="H10" s="22"/>
      <c r="I10" s="22"/>
      <c r="J10" s="22"/>
      <c r="K10" s="21"/>
      <c r="L10" s="21"/>
      <c r="M10" s="21"/>
      <c r="N10" s="23">
        <f t="shared" si="0"/>
        <v>0</v>
      </c>
    </row>
    <row r="11" spans="1:14" x14ac:dyDescent="0.25">
      <c r="A11" s="25"/>
      <c r="B11" s="18"/>
      <c r="C11" s="19"/>
      <c r="D11" s="19"/>
      <c r="E11" s="19"/>
      <c r="F11" s="20"/>
      <c r="G11" s="21"/>
      <c r="H11" s="22"/>
      <c r="I11" s="22"/>
      <c r="J11" s="22"/>
      <c r="K11" s="21"/>
      <c r="L11" s="64"/>
      <c r="M11" s="21"/>
      <c r="N11" s="23">
        <f t="shared" si="0"/>
        <v>0</v>
      </c>
    </row>
    <row r="12" spans="1:14" x14ac:dyDescent="0.25">
      <c r="A12" s="17"/>
      <c r="B12" s="18"/>
      <c r="C12" s="1"/>
      <c r="D12" s="19"/>
      <c r="E12" s="19"/>
      <c r="F12" s="27"/>
      <c r="G12" s="21"/>
      <c r="H12" s="22"/>
      <c r="I12" s="22"/>
      <c r="J12" s="22"/>
      <c r="K12" s="21"/>
      <c r="L12" s="63"/>
      <c r="M12" s="21"/>
      <c r="N12" s="23">
        <f t="shared" si="0"/>
        <v>0</v>
      </c>
    </row>
    <row r="13" spans="1:14" x14ac:dyDescent="0.25">
      <c r="A13" s="25"/>
      <c r="B13" s="18"/>
      <c r="C13" s="1"/>
      <c r="D13" s="19"/>
      <c r="E13" s="19"/>
      <c r="F13" s="27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17"/>
      <c r="B14" s="18"/>
      <c r="C14" s="24"/>
      <c r="D14" s="19"/>
      <c r="E14" s="19"/>
      <c r="F14" s="27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17"/>
      <c r="B15" s="18"/>
      <c r="C15" s="1"/>
      <c r="D15" s="19"/>
      <c r="E15" s="19"/>
      <c r="F15" s="27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26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10700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0</v>
      </c>
      <c r="H26" s="36"/>
      <c r="I26" s="37">
        <f>SUM(I6:I25)</f>
        <v>10700</v>
      </c>
      <c r="J26" s="37">
        <f>SUM(J6:J25)</f>
        <v>2600</v>
      </c>
      <c r="K26" s="37">
        <f>SUM(K6:K25)</f>
        <v>8100</v>
      </c>
      <c r="L26" s="37">
        <f>SUM(L6:L25)</f>
        <v>0</v>
      </c>
      <c r="M26" s="37">
        <f>SUM(M6:M25)</f>
        <v>0</v>
      </c>
      <c r="N26" s="23">
        <f t="shared" ref="N26" si="1">G26+I26</f>
        <v>10700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/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540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0</v>
      </c>
      <c r="D30" s="1"/>
      <c r="E30" s="1"/>
      <c r="F30" s="67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f>C30*E29</f>
        <v>0</v>
      </c>
      <c r="D31" s="1"/>
      <c r="E31" s="1"/>
      <c r="F31" s="67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2600</v>
      </c>
      <c r="D32" s="1"/>
      <c r="E32" s="1"/>
      <c r="F32" s="67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2600</v>
      </c>
      <c r="D33" s="1"/>
      <c r="E33" s="1"/>
      <c r="F33" s="67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rintOptions horizontalCentered="1"/>
  <pageMargins left="0.51181102362204722" right="0.51181102362204722" top="0.74803149606299213" bottom="0.74803149606299213" header="0.31496062992125984" footer="0.31496062992125984"/>
  <pageSetup scale="75" orientation="landscape" horizontalDpi="4294967294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C13" sqref="C13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2.42578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34</v>
      </c>
      <c r="E3" s="125"/>
      <c r="F3" s="125"/>
      <c r="G3" s="114"/>
      <c r="H3" s="5"/>
      <c r="I3" s="1"/>
      <c r="J3" s="11"/>
      <c r="K3" s="12" t="s">
        <v>4</v>
      </c>
      <c r="L3" s="13">
        <v>41831</v>
      </c>
      <c r="M3" s="14"/>
      <c r="N3" s="15" t="s">
        <v>30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202</v>
      </c>
      <c r="C6" s="19" t="s">
        <v>203</v>
      </c>
      <c r="D6" s="19">
        <v>41828</v>
      </c>
      <c r="E6" s="19">
        <v>41831</v>
      </c>
      <c r="F6" s="20">
        <v>49935</v>
      </c>
      <c r="G6" s="21">
        <v>54424.78</v>
      </c>
      <c r="H6" s="22"/>
      <c r="I6" s="22"/>
      <c r="J6" s="22"/>
      <c r="K6" s="21">
        <v>54424.78</v>
      </c>
      <c r="L6" s="21"/>
      <c r="M6" s="21"/>
      <c r="N6" s="23">
        <f>G6+I6</f>
        <v>54424.78</v>
      </c>
    </row>
    <row r="7" spans="1:14" x14ac:dyDescent="0.25">
      <c r="A7" s="24"/>
      <c r="B7" s="26" t="s">
        <v>199</v>
      </c>
      <c r="C7" s="19" t="s">
        <v>20</v>
      </c>
      <c r="D7" s="19">
        <v>41832</v>
      </c>
      <c r="E7" s="19">
        <v>41833</v>
      </c>
      <c r="F7" s="20">
        <v>49936</v>
      </c>
      <c r="G7" s="21">
        <v>34020</v>
      </c>
      <c r="H7" s="22"/>
      <c r="I7" s="22"/>
      <c r="J7" s="22">
        <v>34020</v>
      </c>
      <c r="K7" s="21"/>
      <c r="L7" s="21"/>
      <c r="M7" s="21"/>
      <c r="N7" s="23">
        <f t="shared" ref="N7:N24" si="0">G7+I7</f>
        <v>34020</v>
      </c>
    </row>
    <row r="8" spans="1:14" x14ac:dyDescent="0.25">
      <c r="A8" s="17"/>
      <c r="B8" s="26" t="s">
        <v>199</v>
      </c>
      <c r="C8" s="19" t="s">
        <v>20</v>
      </c>
      <c r="D8" s="19"/>
      <c r="E8" s="19"/>
      <c r="F8" s="20">
        <v>49937</v>
      </c>
      <c r="G8" s="21"/>
      <c r="H8" s="22" t="s">
        <v>204</v>
      </c>
      <c r="I8" s="22">
        <v>103140</v>
      </c>
      <c r="J8" s="22">
        <v>103140</v>
      </c>
      <c r="K8" s="21"/>
      <c r="L8" s="21"/>
      <c r="M8" s="21"/>
      <c r="N8" s="23">
        <f t="shared" si="0"/>
        <v>103140</v>
      </c>
    </row>
    <row r="9" spans="1:14" x14ac:dyDescent="0.25">
      <c r="A9" s="25"/>
      <c r="B9" s="18" t="s">
        <v>156</v>
      </c>
      <c r="C9" s="24" t="s">
        <v>37</v>
      </c>
      <c r="D9" s="19">
        <v>41830</v>
      </c>
      <c r="E9" s="19">
        <v>41831</v>
      </c>
      <c r="F9" s="20">
        <v>49938</v>
      </c>
      <c r="G9" s="21">
        <v>38880</v>
      </c>
      <c r="H9" s="22"/>
      <c r="I9" s="22"/>
      <c r="J9" s="22"/>
      <c r="K9" s="21">
        <v>38880</v>
      </c>
      <c r="L9" s="21"/>
      <c r="M9" s="21"/>
      <c r="N9" s="23">
        <f t="shared" si="0"/>
        <v>38880</v>
      </c>
    </row>
    <row r="10" spans="1:14" x14ac:dyDescent="0.25">
      <c r="A10" s="25"/>
      <c r="B10" s="18" t="s">
        <v>205</v>
      </c>
      <c r="C10" s="19" t="s">
        <v>92</v>
      </c>
      <c r="D10" s="19">
        <v>41831</v>
      </c>
      <c r="E10" s="19">
        <v>41832</v>
      </c>
      <c r="F10" s="20">
        <v>49939</v>
      </c>
      <c r="G10" s="21">
        <v>37000</v>
      </c>
      <c r="H10" s="22"/>
      <c r="I10" s="22"/>
      <c r="J10" s="22"/>
      <c r="K10" s="21">
        <v>37000</v>
      </c>
      <c r="L10" s="21"/>
      <c r="M10" s="21"/>
      <c r="N10" s="23">
        <f t="shared" si="0"/>
        <v>37000</v>
      </c>
    </row>
    <row r="11" spans="1:14" x14ac:dyDescent="0.25">
      <c r="A11" s="25"/>
      <c r="B11" s="18" t="s">
        <v>206</v>
      </c>
      <c r="C11" s="19" t="s">
        <v>37</v>
      </c>
      <c r="D11" s="19">
        <v>41831</v>
      </c>
      <c r="E11" s="19">
        <v>41833</v>
      </c>
      <c r="F11" s="20">
        <v>49940</v>
      </c>
      <c r="G11" s="21">
        <v>62640</v>
      </c>
      <c r="H11" s="22"/>
      <c r="I11" s="22"/>
      <c r="J11" s="22"/>
      <c r="K11" s="21">
        <v>22640</v>
      </c>
      <c r="L11" s="64"/>
      <c r="M11" s="21">
        <v>40000</v>
      </c>
      <c r="N11" s="23">
        <f t="shared" si="0"/>
        <v>62640</v>
      </c>
    </row>
    <row r="12" spans="1:14" x14ac:dyDescent="0.25">
      <c r="A12" s="17"/>
      <c r="B12" s="18" t="s">
        <v>207</v>
      </c>
      <c r="C12" s="1" t="s">
        <v>208</v>
      </c>
      <c r="D12" s="19">
        <v>41831</v>
      </c>
      <c r="E12" s="19">
        <v>41833</v>
      </c>
      <c r="F12" s="27">
        <v>49941</v>
      </c>
      <c r="G12" s="21">
        <v>566800</v>
      </c>
      <c r="H12" s="22"/>
      <c r="I12" s="22"/>
      <c r="J12" s="22"/>
      <c r="K12" s="21"/>
      <c r="L12" s="63"/>
      <c r="M12" s="21">
        <v>566800</v>
      </c>
      <c r="N12" s="23">
        <f t="shared" si="0"/>
        <v>566800</v>
      </c>
    </row>
    <row r="13" spans="1:14" x14ac:dyDescent="0.25">
      <c r="A13" s="25"/>
      <c r="B13" s="18" t="s">
        <v>209</v>
      </c>
      <c r="C13" s="1" t="s">
        <v>37</v>
      </c>
      <c r="D13" s="19">
        <v>41831</v>
      </c>
      <c r="E13" s="19">
        <v>41832</v>
      </c>
      <c r="F13" s="27">
        <v>49942</v>
      </c>
      <c r="G13" s="21">
        <v>36720</v>
      </c>
      <c r="H13" s="22"/>
      <c r="I13" s="22"/>
      <c r="J13" s="22"/>
      <c r="K13" s="21">
        <v>36720</v>
      </c>
      <c r="L13" s="21"/>
      <c r="M13" s="21"/>
      <c r="N13" s="23">
        <f t="shared" si="0"/>
        <v>36720</v>
      </c>
    </row>
    <row r="14" spans="1:14" x14ac:dyDescent="0.25">
      <c r="A14" s="17"/>
      <c r="B14" s="18"/>
      <c r="C14" s="24"/>
      <c r="D14" s="19"/>
      <c r="E14" s="19"/>
      <c r="F14" s="27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17"/>
      <c r="B15" s="18"/>
      <c r="C15" s="1"/>
      <c r="D15" s="19"/>
      <c r="E15" s="19"/>
      <c r="F15" s="27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26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933624.78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830484.78</v>
      </c>
      <c r="H26" s="36"/>
      <c r="I26" s="37">
        <f>SUM(I6:I25)</f>
        <v>103140</v>
      </c>
      <c r="J26" s="37">
        <f>SUM(J6:J25)</f>
        <v>137160</v>
      </c>
      <c r="K26" s="37">
        <f>SUM(K6:K25)</f>
        <v>189664.78</v>
      </c>
      <c r="L26" s="37">
        <f>SUM(L6:L25)</f>
        <v>0</v>
      </c>
      <c r="M26" s="37">
        <f>SUM(M6:M25)</f>
        <v>606800</v>
      </c>
      <c r="N26" s="23">
        <f t="shared" ref="N26" si="1">G26+I26</f>
        <v>933624.78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 t="s">
        <v>201</v>
      </c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540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0</v>
      </c>
      <c r="D30" s="1"/>
      <c r="E30" s="1"/>
      <c r="F30" s="66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f>C30*E29</f>
        <v>0</v>
      </c>
      <c r="D31" s="1"/>
      <c r="E31" s="1"/>
      <c r="F31" s="66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137160</v>
      </c>
      <c r="D32" s="1"/>
      <c r="E32" s="1"/>
      <c r="F32" s="66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137160</v>
      </c>
      <c r="D33" s="1"/>
      <c r="E33" s="1"/>
      <c r="F33" s="66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ageMargins left="0.7" right="0.7" top="0.75" bottom="0.75" header="0.3" footer="0.3"/>
  <pageSetup scale="72" orientation="landscape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D24" sqref="D24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2.42578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120</v>
      </c>
      <c r="E3" s="125"/>
      <c r="F3" s="125"/>
      <c r="G3" s="114"/>
      <c r="H3" s="5"/>
      <c r="I3" s="1"/>
      <c r="J3" s="11"/>
      <c r="K3" s="12" t="s">
        <v>4</v>
      </c>
      <c r="L3" s="13">
        <v>41830</v>
      </c>
      <c r="M3" s="14"/>
      <c r="N3" s="15" t="s">
        <v>189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191</v>
      </c>
      <c r="C6" s="19" t="s">
        <v>37</v>
      </c>
      <c r="D6" s="19">
        <v>41830</v>
      </c>
      <c r="E6" s="19">
        <v>41831</v>
      </c>
      <c r="F6" s="20">
        <v>49925</v>
      </c>
      <c r="G6" s="21">
        <v>57780</v>
      </c>
      <c r="H6" s="22"/>
      <c r="I6" s="22"/>
      <c r="J6" s="22"/>
      <c r="K6" s="21"/>
      <c r="L6" s="21"/>
      <c r="M6" s="21">
        <v>57780</v>
      </c>
      <c r="N6" s="23">
        <f>G6+I6</f>
        <v>57780</v>
      </c>
    </row>
    <row r="7" spans="1:14" x14ac:dyDescent="0.25">
      <c r="A7" s="24"/>
      <c r="B7" s="26" t="s">
        <v>192</v>
      </c>
      <c r="C7" s="19" t="s">
        <v>106</v>
      </c>
      <c r="D7" s="19">
        <v>41829</v>
      </c>
      <c r="E7" s="19">
        <v>41831</v>
      </c>
      <c r="F7" s="20">
        <v>49926</v>
      </c>
      <c r="G7" s="21">
        <v>43146</v>
      </c>
      <c r="H7" s="22"/>
      <c r="I7" s="22"/>
      <c r="J7" s="22"/>
      <c r="K7" s="21">
        <v>43146</v>
      </c>
      <c r="L7" s="21"/>
      <c r="M7" s="21"/>
      <c r="N7" s="23">
        <f t="shared" ref="N7:N24" si="0">G7+I7</f>
        <v>43146</v>
      </c>
    </row>
    <row r="8" spans="1:14" x14ac:dyDescent="0.25">
      <c r="A8" s="17"/>
      <c r="B8" s="26" t="s">
        <v>193</v>
      </c>
      <c r="C8" s="19" t="s">
        <v>37</v>
      </c>
      <c r="D8" s="19">
        <v>41830</v>
      </c>
      <c r="E8" s="19">
        <v>41832</v>
      </c>
      <c r="F8" s="20">
        <v>49927</v>
      </c>
      <c r="G8" s="21">
        <v>89100</v>
      </c>
      <c r="H8" s="22"/>
      <c r="I8" s="22"/>
      <c r="J8" s="22"/>
      <c r="K8" s="21">
        <v>49100</v>
      </c>
      <c r="L8" s="21"/>
      <c r="M8" s="21">
        <v>40000</v>
      </c>
      <c r="N8" s="23">
        <f t="shared" si="0"/>
        <v>89100</v>
      </c>
    </row>
    <row r="9" spans="1:14" x14ac:dyDescent="0.25">
      <c r="A9" s="25"/>
      <c r="B9" s="18" t="s">
        <v>194</v>
      </c>
      <c r="C9" s="24" t="s">
        <v>39</v>
      </c>
      <c r="D9" s="19">
        <v>41828</v>
      </c>
      <c r="E9" s="19">
        <v>41831</v>
      </c>
      <c r="F9" s="20">
        <v>49928</v>
      </c>
      <c r="G9" s="21">
        <v>61500</v>
      </c>
      <c r="H9" s="22"/>
      <c r="I9" s="22"/>
      <c r="J9" s="22"/>
      <c r="K9" s="21">
        <v>61500</v>
      </c>
      <c r="L9" s="21"/>
      <c r="M9" s="21"/>
      <c r="N9" s="23">
        <f t="shared" si="0"/>
        <v>61500</v>
      </c>
    </row>
    <row r="10" spans="1:14" x14ac:dyDescent="0.25">
      <c r="A10" s="25"/>
      <c r="B10" s="18" t="s">
        <v>195</v>
      </c>
      <c r="C10" s="19" t="s">
        <v>39</v>
      </c>
      <c r="D10" s="19">
        <v>41830</v>
      </c>
      <c r="E10" s="19">
        <v>41831</v>
      </c>
      <c r="F10" s="20">
        <v>49929</v>
      </c>
      <c r="G10" s="21">
        <v>20500</v>
      </c>
      <c r="H10" s="22"/>
      <c r="I10" s="22"/>
      <c r="J10" s="22"/>
      <c r="K10" s="21">
        <v>20500</v>
      </c>
      <c r="L10" s="21"/>
      <c r="M10" s="21"/>
      <c r="N10" s="23">
        <f t="shared" si="0"/>
        <v>20500</v>
      </c>
    </row>
    <row r="11" spans="1:14" x14ac:dyDescent="0.25">
      <c r="A11" s="25"/>
      <c r="B11" s="18" t="s">
        <v>196</v>
      </c>
      <c r="C11" s="19" t="s">
        <v>37</v>
      </c>
      <c r="D11" s="19">
        <v>41830</v>
      </c>
      <c r="E11" s="19">
        <v>41832</v>
      </c>
      <c r="F11" s="20">
        <v>49930</v>
      </c>
      <c r="G11" s="21">
        <v>40176</v>
      </c>
      <c r="H11" s="22"/>
      <c r="I11" s="22"/>
      <c r="J11" s="22"/>
      <c r="K11" s="21">
        <v>40176</v>
      </c>
      <c r="L11" s="64"/>
      <c r="M11" s="21"/>
      <c r="N11" s="23">
        <f t="shared" si="0"/>
        <v>40176</v>
      </c>
    </row>
    <row r="12" spans="1:14" x14ac:dyDescent="0.25">
      <c r="A12" s="17"/>
      <c r="B12" s="18" t="s">
        <v>197</v>
      </c>
      <c r="C12" s="1" t="s">
        <v>198</v>
      </c>
      <c r="D12" s="19">
        <v>41830</v>
      </c>
      <c r="E12" s="19">
        <v>41831</v>
      </c>
      <c r="F12" s="27">
        <v>49931</v>
      </c>
      <c r="G12" s="21">
        <v>17000</v>
      </c>
      <c r="H12" s="22"/>
      <c r="I12" s="22"/>
      <c r="J12" s="22">
        <v>17000</v>
      </c>
      <c r="K12" s="21"/>
      <c r="L12" s="63"/>
      <c r="M12" s="21"/>
      <c r="N12" s="23">
        <f t="shared" si="0"/>
        <v>17000</v>
      </c>
    </row>
    <row r="13" spans="1:14" x14ac:dyDescent="0.25">
      <c r="A13" s="25"/>
      <c r="B13" s="18" t="s">
        <v>199</v>
      </c>
      <c r="C13" s="1" t="s">
        <v>20</v>
      </c>
      <c r="D13" s="19">
        <v>41830</v>
      </c>
      <c r="E13" s="19">
        <v>41832</v>
      </c>
      <c r="F13" s="27">
        <v>49932</v>
      </c>
      <c r="G13" s="21">
        <v>73440</v>
      </c>
      <c r="H13" s="22"/>
      <c r="I13" s="22"/>
      <c r="J13" s="22">
        <v>73440</v>
      </c>
      <c r="K13" s="21"/>
      <c r="L13" s="21"/>
      <c r="M13" s="21"/>
      <c r="N13" s="23">
        <f t="shared" si="0"/>
        <v>73440</v>
      </c>
    </row>
    <row r="14" spans="1:14" x14ac:dyDescent="0.25">
      <c r="A14" s="17"/>
      <c r="B14" s="18" t="s">
        <v>200</v>
      </c>
      <c r="C14" s="24" t="s">
        <v>99</v>
      </c>
      <c r="D14" s="19"/>
      <c r="E14" s="19"/>
      <c r="F14" s="27">
        <v>49933</v>
      </c>
      <c r="G14" s="21"/>
      <c r="H14" s="22" t="s">
        <v>67</v>
      </c>
      <c r="I14" s="22">
        <v>2600</v>
      </c>
      <c r="J14" s="22">
        <v>2600</v>
      </c>
      <c r="K14" s="21"/>
      <c r="L14" s="21"/>
      <c r="M14" s="21"/>
      <c r="N14" s="23">
        <f t="shared" si="0"/>
        <v>2600</v>
      </c>
    </row>
    <row r="15" spans="1:14" x14ac:dyDescent="0.25">
      <c r="A15" s="17"/>
      <c r="B15" s="18"/>
      <c r="C15" s="1"/>
      <c r="D15" s="19"/>
      <c r="E15" s="19"/>
      <c r="F15" s="27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26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405242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402642</v>
      </c>
      <c r="H26" s="36"/>
      <c r="I26" s="37">
        <f>SUM(I6:I25)</f>
        <v>2600</v>
      </c>
      <c r="J26" s="37">
        <f>SUM(J6:J25)</f>
        <v>93040</v>
      </c>
      <c r="K26" s="37">
        <f>SUM(K6:K25)</f>
        <v>214422</v>
      </c>
      <c r="L26" s="37">
        <f>SUM(L6:L25)</f>
        <v>0</v>
      </c>
      <c r="M26" s="37">
        <f>SUM(M6:M25)</f>
        <v>97780</v>
      </c>
      <c r="N26" s="23">
        <f t="shared" ref="N26" si="1">G26+I26</f>
        <v>405242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 t="s">
        <v>190</v>
      </c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540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0</v>
      </c>
      <c r="D30" s="1"/>
      <c r="E30" s="1"/>
      <c r="F30" s="65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f>C30*E29</f>
        <v>0</v>
      </c>
      <c r="D31" s="1"/>
      <c r="E31" s="1"/>
      <c r="F31" s="65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93040</v>
      </c>
      <c r="D32" s="1"/>
      <c r="E32" s="1"/>
      <c r="F32" s="65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93040</v>
      </c>
      <c r="D33" s="1"/>
      <c r="E33" s="1"/>
      <c r="F33" s="65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ageMargins left="0.7" right="0.7" top="0.75" bottom="0.75" header="0.3" footer="0.3"/>
  <pageSetup scale="72" orientation="landscape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G33" sqref="A1:N33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2.42578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55</v>
      </c>
      <c r="E3" s="125"/>
      <c r="F3" s="125"/>
      <c r="G3" s="114"/>
      <c r="H3" s="5"/>
      <c r="I3" s="1"/>
      <c r="J3" s="11"/>
      <c r="K3" s="12" t="s">
        <v>4</v>
      </c>
      <c r="L3" s="13">
        <v>41830</v>
      </c>
      <c r="M3" s="14"/>
      <c r="N3" s="15" t="s">
        <v>30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177</v>
      </c>
      <c r="C6" s="19" t="s">
        <v>20</v>
      </c>
      <c r="D6" s="19">
        <v>41829</v>
      </c>
      <c r="E6" s="19">
        <v>41830</v>
      </c>
      <c r="F6" s="20">
        <v>49913</v>
      </c>
      <c r="G6" s="21">
        <v>59940</v>
      </c>
      <c r="H6" s="22"/>
      <c r="I6" s="22"/>
      <c r="J6" s="22"/>
      <c r="K6" s="21">
        <v>59940</v>
      </c>
      <c r="L6" s="21"/>
      <c r="M6" s="21"/>
      <c r="N6" s="23">
        <f>G6+I6</f>
        <v>59940</v>
      </c>
    </row>
    <row r="7" spans="1:14" x14ac:dyDescent="0.25">
      <c r="A7" s="24"/>
      <c r="B7" s="26" t="s">
        <v>178</v>
      </c>
      <c r="C7" s="19" t="s">
        <v>20</v>
      </c>
      <c r="D7" s="19"/>
      <c r="E7" s="19"/>
      <c r="F7" s="20">
        <v>49914</v>
      </c>
      <c r="G7" s="21"/>
      <c r="H7" s="22" t="s">
        <v>179</v>
      </c>
      <c r="I7" s="22"/>
      <c r="J7" s="22"/>
      <c r="K7" s="21">
        <v>181440</v>
      </c>
      <c r="L7" s="21"/>
      <c r="M7" s="21"/>
      <c r="N7" s="23">
        <f t="shared" ref="N7:N24" si="0">G7+I7</f>
        <v>0</v>
      </c>
    </row>
    <row r="8" spans="1:14" x14ac:dyDescent="0.25">
      <c r="A8" s="17"/>
      <c r="B8" s="26" t="s">
        <v>180</v>
      </c>
      <c r="C8" s="19" t="s">
        <v>21</v>
      </c>
      <c r="D8" s="19">
        <v>41830</v>
      </c>
      <c r="E8" s="19">
        <v>41832</v>
      </c>
      <c r="F8" s="20">
        <v>49915</v>
      </c>
      <c r="G8" s="21">
        <v>142560</v>
      </c>
      <c r="H8" s="22"/>
      <c r="I8" s="22"/>
      <c r="J8" s="22"/>
      <c r="K8" s="21">
        <v>142560</v>
      </c>
      <c r="L8" s="21"/>
      <c r="M8" s="21"/>
      <c r="N8" s="23">
        <f t="shared" si="0"/>
        <v>142560</v>
      </c>
    </row>
    <row r="9" spans="1:14" x14ac:dyDescent="0.25">
      <c r="A9" s="25"/>
      <c r="B9" s="18" t="s">
        <v>181</v>
      </c>
      <c r="C9" s="24" t="s">
        <v>21</v>
      </c>
      <c r="D9" s="19">
        <v>41830</v>
      </c>
      <c r="E9" s="19">
        <v>41831</v>
      </c>
      <c r="F9" s="20">
        <v>49916</v>
      </c>
      <c r="G9" s="21">
        <v>41580</v>
      </c>
      <c r="H9" s="22"/>
      <c r="I9" s="22"/>
      <c r="J9" s="22">
        <v>41580</v>
      </c>
      <c r="K9" s="21"/>
      <c r="L9" s="21"/>
      <c r="M9" s="21"/>
      <c r="N9" s="23">
        <f t="shared" si="0"/>
        <v>41580</v>
      </c>
    </row>
    <row r="10" spans="1:14" x14ac:dyDescent="0.25">
      <c r="A10" s="25"/>
      <c r="B10" s="18" t="s">
        <v>182</v>
      </c>
      <c r="C10" s="19" t="s">
        <v>21</v>
      </c>
      <c r="D10" s="19">
        <v>41830</v>
      </c>
      <c r="E10" s="19">
        <v>41831</v>
      </c>
      <c r="F10" s="20">
        <v>49918</v>
      </c>
      <c r="G10" s="21">
        <v>87480</v>
      </c>
      <c r="H10" s="22"/>
      <c r="I10" s="22"/>
      <c r="J10" s="22"/>
      <c r="K10" s="21">
        <v>87480</v>
      </c>
      <c r="L10" s="21"/>
      <c r="M10" s="21"/>
      <c r="N10" s="23">
        <f t="shared" si="0"/>
        <v>87480</v>
      </c>
    </row>
    <row r="11" spans="1:14" x14ac:dyDescent="0.25">
      <c r="A11" s="25"/>
      <c r="B11" s="18" t="s">
        <v>183</v>
      </c>
      <c r="C11" s="19" t="s">
        <v>21</v>
      </c>
      <c r="D11" s="19">
        <v>41830</v>
      </c>
      <c r="E11" s="19">
        <v>41831</v>
      </c>
      <c r="F11" s="20">
        <v>49919</v>
      </c>
      <c r="G11" s="21">
        <v>66960</v>
      </c>
      <c r="H11" s="22"/>
      <c r="I11" s="22"/>
      <c r="J11" s="22"/>
      <c r="K11" s="21">
        <v>66960</v>
      </c>
      <c r="L11" s="64"/>
      <c r="M11" s="21"/>
      <c r="N11" s="23">
        <f t="shared" si="0"/>
        <v>66960</v>
      </c>
    </row>
    <row r="12" spans="1:14" x14ac:dyDescent="0.25">
      <c r="A12" s="17"/>
      <c r="B12" s="18" t="s">
        <v>184</v>
      </c>
      <c r="C12" s="1" t="s">
        <v>82</v>
      </c>
      <c r="D12" s="19">
        <v>41830</v>
      </c>
      <c r="E12" s="19">
        <v>41831</v>
      </c>
      <c r="F12" s="27">
        <v>49920</v>
      </c>
      <c r="G12" s="21">
        <v>17000</v>
      </c>
      <c r="H12" s="22"/>
      <c r="I12" s="22"/>
      <c r="J12" s="22"/>
      <c r="K12" s="21">
        <v>17000</v>
      </c>
      <c r="L12" s="63"/>
      <c r="M12" s="21"/>
      <c r="N12" s="23">
        <f t="shared" si="0"/>
        <v>17000</v>
      </c>
    </row>
    <row r="13" spans="1:14" x14ac:dyDescent="0.25">
      <c r="A13" s="25"/>
      <c r="B13" s="18" t="s">
        <v>185</v>
      </c>
      <c r="C13" s="1" t="s">
        <v>33</v>
      </c>
      <c r="D13" s="19">
        <v>41830</v>
      </c>
      <c r="E13" s="19">
        <v>41831</v>
      </c>
      <c r="F13" s="27">
        <v>49921</v>
      </c>
      <c r="G13" s="21">
        <v>11340</v>
      </c>
      <c r="H13" s="22"/>
      <c r="I13" s="22"/>
      <c r="J13" s="22"/>
      <c r="K13" s="21">
        <v>11340</v>
      </c>
      <c r="L13" s="21"/>
      <c r="M13" s="21"/>
      <c r="N13" s="23">
        <f t="shared" si="0"/>
        <v>11340</v>
      </c>
    </row>
    <row r="14" spans="1:14" x14ac:dyDescent="0.25">
      <c r="A14" s="17"/>
      <c r="B14" s="18" t="s">
        <v>186</v>
      </c>
      <c r="C14" s="24" t="s">
        <v>21</v>
      </c>
      <c r="D14" s="19">
        <v>41831</v>
      </c>
      <c r="E14" s="19">
        <v>41832</v>
      </c>
      <c r="F14" s="27">
        <v>49922</v>
      </c>
      <c r="G14" s="21">
        <v>39960</v>
      </c>
      <c r="H14" s="22"/>
      <c r="I14" s="22"/>
      <c r="J14" s="22"/>
      <c r="K14" s="21">
        <v>39960</v>
      </c>
      <c r="L14" s="21"/>
      <c r="M14" s="21"/>
      <c r="N14" s="23">
        <f t="shared" si="0"/>
        <v>39960</v>
      </c>
    </row>
    <row r="15" spans="1:14" x14ac:dyDescent="0.25">
      <c r="A15" s="17"/>
      <c r="B15" s="18" t="s">
        <v>187</v>
      </c>
      <c r="C15" s="1" t="s">
        <v>20</v>
      </c>
      <c r="D15" s="19">
        <v>41830</v>
      </c>
      <c r="E15" s="19">
        <v>41831</v>
      </c>
      <c r="F15" s="27">
        <v>49923</v>
      </c>
      <c r="G15" s="21">
        <v>33480</v>
      </c>
      <c r="H15" s="22"/>
      <c r="I15" s="22"/>
      <c r="J15" s="22">
        <v>33480</v>
      </c>
      <c r="K15" s="21"/>
      <c r="L15" s="21"/>
      <c r="M15" s="21"/>
      <c r="N15" s="23">
        <f t="shared" si="0"/>
        <v>33480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26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500300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500300</v>
      </c>
      <c r="H26" s="36"/>
      <c r="I26" s="37">
        <f>SUM(I6:I25)</f>
        <v>0</v>
      </c>
      <c r="J26" s="37">
        <f>SUM(J6:J25)</f>
        <v>75060</v>
      </c>
      <c r="K26" s="37">
        <f>SUM(K6:K25)</f>
        <v>606680</v>
      </c>
      <c r="L26" s="37">
        <f>SUM(L6:L25)</f>
        <v>0</v>
      </c>
      <c r="M26" s="37">
        <f>SUM(M6:M25)</f>
        <v>0</v>
      </c>
      <c r="N26" s="23">
        <f t="shared" ref="N26" si="1">G26+I26</f>
        <v>500300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 t="s">
        <v>188</v>
      </c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540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77</v>
      </c>
      <c r="D30" s="1"/>
      <c r="E30" s="1"/>
      <c r="F30" s="62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f>C30*E29</f>
        <v>41580</v>
      </c>
      <c r="D31" s="1"/>
      <c r="E31" s="1"/>
      <c r="F31" s="62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33480</v>
      </c>
      <c r="D32" s="1"/>
      <c r="E32" s="1"/>
      <c r="F32" s="62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75060</v>
      </c>
      <c r="D33" s="1"/>
      <c r="E33" s="1"/>
      <c r="F33" s="62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sortState ref="A6:M14">
    <sortCondition ref="F6:F14"/>
  </sortState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ageMargins left="0.7" right="0.7" top="0.75" bottom="0.75" header="0.3" footer="0.3"/>
  <pageSetup scale="72" orientation="landscape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B9" sqref="B9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2.42578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55</v>
      </c>
      <c r="E3" s="125"/>
      <c r="F3" s="125"/>
      <c r="G3" s="114"/>
      <c r="H3" s="5"/>
      <c r="I3" s="1"/>
      <c r="J3" s="11"/>
      <c r="K3" s="12" t="s">
        <v>4</v>
      </c>
      <c r="L3" s="13">
        <v>41829</v>
      </c>
      <c r="M3" s="14"/>
      <c r="N3" s="15" t="s">
        <v>35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 t="s">
        <v>69</v>
      </c>
      <c r="B6" s="18" t="s">
        <v>167</v>
      </c>
      <c r="C6" s="19" t="s">
        <v>20</v>
      </c>
      <c r="D6" s="19">
        <v>41829</v>
      </c>
      <c r="E6" s="19">
        <v>41830</v>
      </c>
      <c r="F6" s="20">
        <v>49902</v>
      </c>
      <c r="G6" s="21">
        <v>20000</v>
      </c>
      <c r="H6" s="22"/>
      <c r="I6" s="22"/>
      <c r="J6" s="22">
        <v>20000</v>
      </c>
      <c r="K6" s="21"/>
      <c r="L6" s="21"/>
      <c r="M6" s="21"/>
      <c r="N6" s="23">
        <f>G6+I6</f>
        <v>20000</v>
      </c>
    </row>
    <row r="7" spans="1:14" x14ac:dyDescent="0.25">
      <c r="A7" s="24"/>
      <c r="B7" s="26" t="s">
        <v>168</v>
      </c>
      <c r="C7" s="19" t="s">
        <v>20</v>
      </c>
      <c r="D7" s="19">
        <v>41829</v>
      </c>
      <c r="E7" s="19">
        <v>41830</v>
      </c>
      <c r="F7" s="20">
        <v>49903</v>
      </c>
      <c r="G7" s="21">
        <v>158760</v>
      </c>
      <c r="H7" s="22"/>
      <c r="I7" s="22"/>
      <c r="J7" s="22"/>
      <c r="K7" s="21">
        <v>158760</v>
      </c>
      <c r="L7" s="21"/>
      <c r="M7" s="21"/>
      <c r="N7" s="23">
        <f t="shared" ref="N7:N24" si="0">G7+I7</f>
        <v>158760</v>
      </c>
    </row>
    <row r="8" spans="1:14" x14ac:dyDescent="0.25">
      <c r="A8" s="17"/>
      <c r="B8" s="26" t="s">
        <v>169</v>
      </c>
      <c r="C8" s="19" t="s">
        <v>170</v>
      </c>
      <c r="D8" s="19">
        <v>41797</v>
      </c>
      <c r="E8" s="19">
        <v>41799</v>
      </c>
      <c r="F8" s="20">
        <v>49904</v>
      </c>
      <c r="G8" s="21">
        <v>46872</v>
      </c>
      <c r="H8" s="22"/>
      <c r="I8" s="22"/>
      <c r="J8" s="22"/>
      <c r="K8" s="21"/>
      <c r="L8" s="21">
        <v>46872</v>
      </c>
      <c r="M8" s="21"/>
      <c r="N8" s="23">
        <f t="shared" si="0"/>
        <v>46872</v>
      </c>
    </row>
    <row r="9" spans="1:14" x14ac:dyDescent="0.25">
      <c r="A9" s="25"/>
      <c r="B9" s="18" t="s">
        <v>172</v>
      </c>
      <c r="C9" s="24" t="s">
        <v>21</v>
      </c>
      <c r="D9" s="19">
        <v>41829</v>
      </c>
      <c r="E9" s="19">
        <v>41831</v>
      </c>
      <c r="F9" s="20">
        <v>49907</v>
      </c>
      <c r="G9" s="21">
        <v>83930</v>
      </c>
      <c r="H9" s="22"/>
      <c r="I9" s="22"/>
      <c r="J9" s="22"/>
      <c r="K9" s="21">
        <v>83930</v>
      </c>
      <c r="L9" s="21"/>
      <c r="M9" s="21"/>
      <c r="N9" s="23">
        <f t="shared" si="0"/>
        <v>83930</v>
      </c>
    </row>
    <row r="10" spans="1:14" x14ac:dyDescent="0.25">
      <c r="A10" s="17"/>
      <c r="B10" s="18" t="s">
        <v>173</v>
      </c>
      <c r="C10" s="24" t="s">
        <v>174</v>
      </c>
      <c r="D10" s="19">
        <v>41823</v>
      </c>
      <c r="E10" s="19">
        <v>41825</v>
      </c>
      <c r="F10" s="20">
        <v>49908</v>
      </c>
      <c r="G10" s="21">
        <v>46872</v>
      </c>
      <c r="H10" s="22"/>
      <c r="I10" s="22"/>
      <c r="J10" s="22"/>
      <c r="K10" s="21"/>
      <c r="L10" s="21"/>
      <c r="M10" s="21">
        <v>46872</v>
      </c>
      <c r="N10" s="23">
        <f t="shared" si="0"/>
        <v>46872</v>
      </c>
    </row>
    <row r="11" spans="1:14" x14ac:dyDescent="0.25">
      <c r="A11" s="25"/>
      <c r="B11" s="18" t="s">
        <v>175</v>
      </c>
      <c r="C11" s="19" t="s">
        <v>174</v>
      </c>
      <c r="D11" s="19">
        <v>41821</v>
      </c>
      <c r="E11" s="19">
        <v>41824</v>
      </c>
      <c r="F11" s="20">
        <v>49909</v>
      </c>
      <c r="G11" s="21">
        <v>112266</v>
      </c>
      <c r="H11" s="22"/>
      <c r="I11" s="22"/>
      <c r="J11" s="22"/>
      <c r="K11" s="21"/>
      <c r="L11" s="21"/>
      <c r="M11" s="21">
        <v>112266</v>
      </c>
      <c r="N11" s="23">
        <f t="shared" si="0"/>
        <v>112266</v>
      </c>
    </row>
    <row r="12" spans="1:14" x14ac:dyDescent="0.25">
      <c r="A12" s="25"/>
      <c r="B12" s="18" t="s">
        <v>141</v>
      </c>
      <c r="C12" s="19" t="s">
        <v>176</v>
      </c>
      <c r="D12" s="19">
        <v>41829</v>
      </c>
      <c r="E12" s="19">
        <v>41830</v>
      </c>
      <c r="F12" s="27">
        <v>49910</v>
      </c>
      <c r="G12" s="21">
        <v>17000</v>
      </c>
      <c r="H12" s="22"/>
      <c r="I12" s="22"/>
      <c r="J12" s="22"/>
      <c r="K12" s="21">
        <v>17000</v>
      </c>
      <c r="M12" s="21"/>
      <c r="N12" s="23">
        <f t="shared" si="0"/>
        <v>17000</v>
      </c>
    </row>
    <row r="13" spans="1:14" x14ac:dyDescent="0.25">
      <c r="A13" s="17"/>
      <c r="B13" s="18" t="s">
        <v>43</v>
      </c>
      <c r="C13" s="1" t="s">
        <v>39</v>
      </c>
      <c r="D13" s="19">
        <v>41829</v>
      </c>
      <c r="E13" s="19">
        <v>41830</v>
      </c>
      <c r="F13" s="27">
        <v>49911</v>
      </c>
      <c r="G13" s="21">
        <v>20500</v>
      </c>
      <c r="H13" s="22"/>
      <c r="I13" s="22"/>
      <c r="J13" s="22"/>
      <c r="K13" s="21">
        <v>20500</v>
      </c>
      <c r="L13" s="21"/>
      <c r="M13" s="21"/>
      <c r="N13" s="23">
        <f t="shared" si="0"/>
        <v>20500</v>
      </c>
    </row>
    <row r="14" spans="1:14" x14ac:dyDescent="0.25">
      <c r="A14" s="25"/>
      <c r="B14" s="18" t="s">
        <v>34</v>
      </c>
      <c r="C14" s="1" t="s">
        <v>21</v>
      </c>
      <c r="D14" s="19"/>
      <c r="E14" s="19"/>
      <c r="F14" s="27">
        <v>49912</v>
      </c>
      <c r="G14" s="21"/>
      <c r="H14" s="22" t="s">
        <v>67</v>
      </c>
      <c r="I14" s="22">
        <v>2400</v>
      </c>
      <c r="J14" s="22">
        <v>2400</v>
      </c>
      <c r="K14" s="21"/>
      <c r="L14" s="21"/>
      <c r="M14" s="21"/>
      <c r="N14" s="23">
        <f t="shared" si="0"/>
        <v>2400</v>
      </c>
    </row>
    <row r="15" spans="1:14" x14ac:dyDescent="0.25">
      <c r="A15" s="17"/>
      <c r="B15" s="18"/>
      <c r="C15" s="1"/>
      <c r="D15" s="19"/>
      <c r="E15" s="19"/>
      <c r="F15" s="27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26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508600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506200</v>
      </c>
      <c r="H26" s="36"/>
      <c r="I26" s="37">
        <f>SUM(I6:I25)</f>
        <v>2400</v>
      </c>
      <c r="J26" s="37">
        <f>SUM(J6:J25)</f>
        <v>22400</v>
      </c>
      <c r="K26" s="37">
        <f>SUM(K6:K25)</f>
        <v>280190</v>
      </c>
      <c r="L26" s="37">
        <f>SUM(L6:L25)</f>
        <v>46872</v>
      </c>
      <c r="M26" s="37">
        <f>SUM(M6:M25)</f>
        <v>159138</v>
      </c>
      <c r="N26" s="23">
        <f t="shared" ref="N26" si="1">G26+I26</f>
        <v>508600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 t="s">
        <v>171</v>
      </c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540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2</v>
      </c>
      <c r="D30" s="1"/>
      <c r="E30" s="1"/>
      <c r="F30" s="61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f>C30*E29</f>
        <v>1080</v>
      </c>
      <c r="D31" s="1"/>
      <c r="E31" s="1"/>
      <c r="F31" s="61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21320</v>
      </c>
      <c r="D32" s="1"/>
      <c r="E32" s="1"/>
      <c r="F32" s="61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22400</v>
      </c>
      <c r="D33" s="1"/>
      <c r="E33" s="1"/>
      <c r="F33" s="61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ageMargins left="0.7" right="0.7" top="0.75" bottom="0.75" header="0.3" footer="0.3"/>
  <pageSetup scale="72" orientation="landscape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C32" sqref="C32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1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47</v>
      </c>
      <c r="E3" s="125"/>
      <c r="F3" s="125"/>
      <c r="G3" s="114"/>
      <c r="H3" s="5"/>
      <c r="I3" s="1"/>
      <c r="J3" s="11"/>
      <c r="K3" s="12" t="s">
        <v>4</v>
      </c>
      <c r="L3" s="13">
        <v>41829</v>
      </c>
      <c r="M3" s="14"/>
      <c r="N3" s="15" t="s">
        <v>30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>
        <v>21</v>
      </c>
      <c r="B6" s="18" t="s">
        <v>160</v>
      </c>
      <c r="C6" s="19" t="s">
        <v>161</v>
      </c>
      <c r="D6" s="19">
        <v>41828</v>
      </c>
      <c r="E6" s="19">
        <v>41829</v>
      </c>
      <c r="F6" s="20">
        <v>49897</v>
      </c>
      <c r="G6" s="21">
        <v>20500</v>
      </c>
      <c r="H6" s="22"/>
      <c r="I6" s="22"/>
      <c r="J6" s="22"/>
      <c r="K6" s="21">
        <v>20500</v>
      </c>
      <c r="L6" s="21"/>
      <c r="M6" s="21"/>
      <c r="N6" s="23">
        <f>G6+I6</f>
        <v>20500</v>
      </c>
    </row>
    <row r="7" spans="1:14" x14ac:dyDescent="0.25">
      <c r="A7" s="24" t="s">
        <v>162</v>
      </c>
      <c r="B7" s="26" t="s">
        <v>45</v>
      </c>
      <c r="C7" s="19" t="s">
        <v>46</v>
      </c>
      <c r="D7" s="19">
        <v>41827</v>
      </c>
      <c r="E7" s="19">
        <v>41829</v>
      </c>
      <c r="F7" s="20">
        <v>49898</v>
      </c>
      <c r="G7" s="21">
        <v>68000</v>
      </c>
      <c r="H7" s="22"/>
      <c r="I7" s="22"/>
      <c r="J7" s="22"/>
      <c r="K7" s="21"/>
      <c r="L7" s="21">
        <v>68000</v>
      </c>
      <c r="M7" s="21"/>
      <c r="N7" s="23">
        <f t="shared" ref="N7:N24" si="0">G7+I7</f>
        <v>68000</v>
      </c>
    </row>
    <row r="8" spans="1:14" x14ac:dyDescent="0.25">
      <c r="A8" s="17">
        <v>26</v>
      </c>
      <c r="B8" s="26" t="s">
        <v>163</v>
      </c>
      <c r="C8" s="19" t="s">
        <v>20</v>
      </c>
      <c r="D8" s="19">
        <v>41829</v>
      </c>
      <c r="E8" s="19">
        <v>41830</v>
      </c>
      <c r="F8" s="20">
        <v>49899</v>
      </c>
      <c r="G8" s="21">
        <v>33480</v>
      </c>
      <c r="H8" s="22"/>
      <c r="I8" s="22"/>
      <c r="J8" s="22"/>
      <c r="K8" s="21">
        <v>33480</v>
      </c>
      <c r="L8" s="21"/>
      <c r="M8" s="21"/>
      <c r="N8" s="23">
        <f t="shared" si="0"/>
        <v>33480</v>
      </c>
    </row>
    <row r="9" spans="1:14" x14ac:dyDescent="0.25">
      <c r="A9" s="25">
        <v>18</v>
      </c>
      <c r="B9" s="18" t="s">
        <v>164</v>
      </c>
      <c r="C9" s="24" t="s">
        <v>20</v>
      </c>
      <c r="D9" s="19">
        <v>41829</v>
      </c>
      <c r="E9" s="19">
        <v>41830</v>
      </c>
      <c r="F9" s="20">
        <v>49900</v>
      </c>
      <c r="G9" s="21">
        <v>30780</v>
      </c>
      <c r="H9" s="22"/>
      <c r="I9" s="22"/>
      <c r="J9" s="22"/>
      <c r="K9" s="21">
        <v>30780</v>
      </c>
      <c r="L9" s="21"/>
      <c r="M9" s="21"/>
      <c r="N9" s="23">
        <f t="shared" si="0"/>
        <v>30780</v>
      </c>
    </row>
    <row r="10" spans="1:14" x14ac:dyDescent="0.25">
      <c r="A10" s="17">
        <v>40</v>
      </c>
      <c r="B10" s="18" t="s">
        <v>165</v>
      </c>
      <c r="C10" s="24" t="s">
        <v>166</v>
      </c>
      <c r="D10" s="19">
        <v>41828</v>
      </c>
      <c r="E10" s="19">
        <v>41829</v>
      </c>
      <c r="F10" s="20">
        <v>49901</v>
      </c>
      <c r="G10" s="21">
        <v>28000</v>
      </c>
      <c r="H10" s="22"/>
      <c r="I10" s="22"/>
      <c r="J10" s="22">
        <v>28000</v>
      </c>
      <c r="K10" s="21"/>
      <c r="L10" s="21"/>
      <c r="M10" s="21"/>
      <c r="N10" s="23">
        <f t="shared" si="0"/>
        <v>28000</v>
      </c>
    </row>
    <row r="11" spans="1:14" x14ac:dyDescent="0.25">
      <c r="A11" s="25"/>
      <c r="B11" s="18"/>
      <c r="C11" s="19"/>
      <c r="D11" s="19"/>
      <c r="E11" s="19"/>
      <c r="F11" s="20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 x14ac:dyDescent="0.25">
      <c r="A12" s="25"/>
      <c r="B12" s="18"/>
      <c r="C12" s="19"/>
      <c r="D12" s="19"/>
      <c r="E12" s="19"/>
      <c r="F12" s="27"/>
      <c r="G12" s="21"/>
      <c r="H12" s="22"/>
      <c r="I12" s="22"/>
      <c r="J12" s="22"/>
      <c r="K12" s="21"/>
      <c r="M12" s="21"/>
      <c r="N12" s="23">
        <f t="shared" si="0"/>
        <v>0</v>
      </c>
    </row>
    <row r="13" spans="1:14" x14ac:dyDescent="0.25">
      <c r="A13" s="17"/>
      <c r="B13" s="18"/>
      <c r="C13" s="1"/>
      <c r="D13" s="19"/>
      <c r="E13" s="19"/>
      <c r="F13" s="27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25"/>
      <c r="B14" s="18"/>
      <c r="C14" s="1"/>
      <c r="D14" s="19"/>
      <c r="E14" s="19"/>
      <c r="F14" s="27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17"/>
      <c r="B15" s="18"/>
      <c r="C15" s="1"/>
      <c r="D15" s="19"/>
      <c r="E15" s="19"/>
      <c r="F15" s="27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26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180760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180760</v>
      </c>
      <c r="H26" s="36"/>
      <c r="I26" s="37">
        <f>SUM(I6:I25)</f>
        <v>0</v>
      </c>
      <c r="J26" s="37">
        <f>SUM(J6:J25)</f>
        <v>28000</v>
      </c>
      <c r="K26" s="37">
        <f>SUM(K6:K25)</f>
        <v>84760</v>
      </c>
      <c r="L26" s="37">
        <f>SUM(L6:L25)</f>
        <v>68000</v>
      </c>
      <c r="M26" s="37">
        <f>SUM(M6:M25)</f>
        <v>0</v>
      </c>
      <c r="N26" s="23">
        <f t="shared" ref="N26" si="1">G26+I26</f>
        <v>180760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/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545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40</v>
      </c>
      <c r="D30" s="1"/>
      <c r="E30" s="1"/>
      <c r="F30" s="60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f>C30*E29</f>
        <v>21800</v>
      </c>
      <c r="D31" s="1"/>
      <c r="E31" s="1"/>
      <c r="F31" s="60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6200</v>
      </c>
      <c r="D32" s="1"/>
      <c r="E32" s="1"/>
      <c r="F32" s="60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28000</v>
      </c>
      <c r="D33" s="1"/>
      <c r="E33" s="1"/>
      <c r="F33" s="60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ageMargins left="0.7" right="0.7" top="0.75" bottom="0.75" header="0.3" footer="0.3"/>
  <pageSetup scale="73" orientation="landscape" verticalDpi="3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B10" sqref="B10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1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55</v>
      </c>
      <c r="E3" s="125"/>
      <c r="F3" s="125"/>
      <c r="G3" s="114"/>
      <c r="H3" s="5"/>
      <c r="I3" s="1"/>
      <c r="J3" s="11"/>
      <c r="K3" s="12" t="s">
        <v>4</v>
      </c>
      <c r="L3" s="13">
        <v>41828</v>
      </c>
      <c r="M3" s="14"/>
      <c r="N3" s="15" t="s">
        <v>35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>
        <v>9</v>
      </c>
      <c r="B6" s="18" t="s">
        <v>149</v>
      </c>
      <c r="C6" s="19" t="s">
        <v>150</v>
      </c>
      <c r="D6" s="19">
        <v>41828</v>
      </c>
      <c r="E6" s="19">
        <v>41830</v>
      </c>
      <c r="F6" s="20">
        <v>49884</v>
      </c>
      <c r="G6" s="21">
        <v>34000</v>
      </c>
      <c r="H6" s="22"/>
      <c r="I6" s="22"/>
      <c r="J6" s="22"/>
      <c r="K6" s="21">
        <v>34000</v>
      </c>
      <c r="L6" s="21"/>
      <c r="M6" s="21"/>
      <c r="N6" s="23">
        <f>G6+I6</f>
        <v>34000</v>
      </c>
    </row>
    <row r="7" spans="1:14" x14ac:dyDescent="0.25">
      <c r="A7" s="17">
        <v>10</v>
      </c>
      <c r="B7" s="26" t="s">
        <v>89</v>
      </c>
      <c r="C7" s="19" t="s">
        <v>39</v>
      </c>
      <c r="D7" s="19">
        <v>41827</v>
      </c>
      <c r="E7" s="19">
        <v>41829</v>
      </c>
      <c r="F7" s="20">
        <v>49885</v>
      </c>
      <c r="G7" s="21">
        <v>41000</v>
      </c>
      <c r="H7" s="22"/>
      <c r="I7" s="22"/>
      <c r="J7" s="22"/>
      <c r="K7" s="21">
        <v>41000</v>
      </c>
      <c r="L7" s="21"/>
      <c r="M7" s="21"/>
      <c r="N7" s="23">
        <f t="shared" ref="N7:N24" si="0">G7+I7</f>
        <v>41000</v>
      </c>
    </row>
    <row r="8" spans="1:14" x14ac:dyDescent="0.25">
      <c r="A8" s="17">
        <v>11</v>
      </c>
      <c r="B8" s="26" t="s">
        <v>88</v>
      </c>
      <c r="C8" s="19" t="s">
        <v>39</v>
      </c>
      <c r="D8" s="19">
        <v>41827</v>
      </c>
      <c r="E8" s="19">
        <v>41829</v>
      </c>
      <c r="F8" s="20">
        <v>49886</v>
      </c>
      <c r="G8" s="21">
        <v>41000</v>
      </c>
      <c r="H8" s="22"/>
      <c r="I8" s="22"/>
      <c r="J8" s="22"/>
      <c r="K8" s="21">
        <v>41000</v>
      </c>
      <c r="L8" s="21"/>
      <c r="M8" s="21"/>
      <c r="N8" s="23">
        <f t="shared" si="0"/>
        <v>41000</v>
      </c>
    </row>
    <row r="9" spans="1:14" x14ac:dyDescent="0.25">
      <c r="A9" s="25">
        <v>23</v>
      </c>
      <c r="B9" s="18" t="s">
        <v>151</v>
      </c>
      <c r="C9" s="24" t="s">
        <v>21</v>
      </c>
      <c r="D9" s="19">
        <v>41828</v>
      </c>
      <c r="E9" s="19">
        <v>41829</v>
      </c>
      <c r="F9" s="20">
        <v>49887</v>
      </c>
      <c r="G9" s="21">
        <v>41580</v>
      </c>
      <c r="H9" s="22"/>
      <c r="I9" s="22"/>
      <c r="J9" s="22"/>
      <c r="K9" s="21">
        <v>41580</v>
      </c>
      <c r="L9" s="21"/>
      <c r="M9" s="21"/>
      <c r="N9" s="23">
        <f t="shared" si="0"/>
        <v>41580</v>
      </c>
    </row>
    <row r="10" spans="1:14" x14ac:dyDescent="0.25">
      <c r="A10" s="17">
        <v>4</v>
      </c>
      <c r="B10" s="18" t="s">
        <v>86</v>
      </c>
      <c r="C10" s="24" t="s">
        <v>39</v>
      </c>
      <c r="D10" s="19">
        <v>41828</v>
      </c>
      <c r="E10" s="19">
        <v>41829</v>
      </c>
      <c r="F10" s="20">
        <v>49888</v>
      </c>
      <c r="G10" s="21">
        <v>20500</v>
      </c>
      <c r="H10" s="22"/>
      <c r="I10" s="22"/>
      <c r="J10" s="22"/>
      <c r="K10" s="21">
        <v>20500</v>
      </c>
      <c r="L10" s="21"/>
      <c r="M10" s="21"/>
      <c r="N10" s="23">
        <f t="shared" si="0"/>
        <v>20500</v>
      </c>
    </row>
    <row r="11" spans="1:14" x14ac:dyDescent="0.25">
      <c r="A11" s="25">
        <v>2.5</v>
      </c>
      <c r="B11" s="18" t="s">
        <v>152</v>
      </c>
      <c r="C11" s="19" t="s">
        <v>20</v>
      </c>
      <c r="D11" s="19">
        <v>41828</v>
      </c>
      <c r="E11" s="19">
        <v>41829</v>
      </c>
      <c r="F11" s="20">
        <v>49889</v>
      </c>
      <c r="G11" s="21">
        <v>59940</v>
      </c>
      <c r="H11" s="22"/>
      <c r="I11" s="22"/>
      <c r="J11" s="22"/>
      <c r="K11" s="21">
        <v>59940</v>
      </c>
      <c r="L11" s="21"/>
      <c r="M11" s="21"/>
      <c r="N11" s="23">
        <f t="shared" si="0"/>
        <v>59940</v>
      </c>
    </row>
    <row r="12" spans="1:14" x14ac:dyDescent="0.25">
      <c r="A12" s="25">
        <v>34</v>
      </c>
      <c r="B12" s="18" t="s">
        <v>153</v>
      </c>
      <c r="C12" s="19" t="s">
        <v>154</v>
      </c>
      <c r="D12" s="19">
        <v>41828</v>
      </c>
      <c r="E12" s="19">
        <v>41829</v>
      </c>
      <c r="F12" s="27">
        <v>49890</v>
      </c>
      <c r="G12" s="21">
        <v>20500</v>
      </c>
      <c r="H12" s="22"/>
      <c r="I12" s="22"/>
      <c r="J12" s="22"/>
      <c r="K12" s="21">
        <v>20500</v>
      </c>
      <c r="M12" s="21"/>
      <c r="N12" s="23">
        <f t="shared" si="0"/>
        <v>20500</v>
      </c>
    </row>
    <row r="13" spans="1:14" x14ac:dyDescent="0.25">
      <c r="A13" s="17">
        <v>34</v>
      </c>
      <c r="B13" s="18" t="s">
        <v>155</v>
      </c>
      <c r="C13" s="1" t="s">
        <v>21</v>
      </c>
      <c r="D13" s="19">
        <v>41828</v>
      </c>
      <c r="E13" s="19">
        <v>41829</v>
      </c>
      <c r="F13" s="27">
        <v>49891</v>
      </c>
      <c r="G13" s="21">
        <v>17820</v>
      </c>
      <c r="H13" s="22"/>
      <c r="I13" s="22"/>
      <c r="J13" s="22"/>
      <c r="K13" s="21">
        <v>17820</v>
      </c>
      <c r="L13" s="21"/>
      <c r="M13" s="21"/>
      <c r="N13" s="23">
        <f t="shared" si="0"/>
        <v>17820</v>
      </c>
    </row>
    <row r="14" spans="1:14" x14ac:dyDescent="0.25">
      <c r="A14" s="25">
        <v>17</v>
      </c>
      <c r="B14" s="18" t="s">
        <v>156</v>
      </c>
      <c r="C14" s="1" t="s">
        <v>21</v>
      </c>
      <c r="D14" s="19">
        <v>41828</v>
      </c>
      <c r="E14" s="19">
        <v>41830</v>
      </c>
      <c r="F14" s="27">
        <v>49892</v>
      </c>
      <c r="G14" s="21">
        <v>73440</v>
      </c>
      <c r="H14" s="22"/>
      <c r="I14" s="22"/>
      <c r="J14" s="22"/>
      <c r="K14" s="21">
        <v>73440</v>
      </c>
      <c r="L14" s="21"/>
      <c r="M14" s="21"/>
      <c r="N14" s="23">
        <f t="shared" si="0"/>
        <v>73440</v>
      </c>
    </row>
    <row r="15" spans="1:14" x14ac:dyDescent="0.25">
      <c r="A15" s="17">
        <v>22</v>
      </c>
      <c r="B15" s="18" t="s">
        <v>157</v>
      </c>
      <c r="C15" s="1" t="s">
        <v>39</v>
      </c>
      <c r="D15" s="19">
        <v>41828</v>
      </c>
      <c r="E15" s="19">
        <v>41829</v>
      </c>
      <c r="F15" s="27">
        <v>49893</v>
      </c>
      <c r="G15" s="21">
        <v>20500</v>
      </c>
      <c r="H15" s="22"/>
      <c r="I15" s="22"/>
      <c r="J15" s="22"/>
      <c r="K15" s="21">
        <v>20500</v>
      </c>
      <c r="L15" s="21"/>
      <c r="M15" s="21"/>
      <c r="N15" s="23">
        <f t="shared" si="0"/>
        <v>20500</v>
      </c>
    </row>
    <row r="16" spans="1:14" x14ac:dyDescent="0.25">
      <c r="A16" s="17">
        <v>16</v>
      </c>
      <c r="B16" s="18" t="s">
        <v>43</v>
      </c>
      <c r="C16" s="24" t="s">
        <v>39</v>
      </c>
      <c r="D16" s="19">
        <v>41828</v>
      </c>
      <c r="E16" s="19">
        <v>41829</v>
      </c>
      <c r="F16" s="28">
        <v>49894</v>
      </c>
      <c r="G16" s="21">
        <v>20500</v>
      </c>
      <c r="H16" s="22"/>
      <c r="I16" s="22"/>
      <c r="J16" s="22"/>
      <c r="K16" s="21">
        <v>20500</v>
      </c>
      <c r="L16" s="21"/>
      <c r="M16" s="21"/>
      <c r="N16" s="23">
        <f>G16+I16</f>
        <v>20500</v>
      </c>
    </row>
    <row r="17" spans="1:14" x14ac:dyDescent="0.25">
      <c r="A17" s="17">
        <v>8</v>
      </c>
      <c r="B17" s="18" t="s">
        <v>158</v>
      </c>
      <c r="C17" s="1" t="s">
        <v>159</v>
      </c>
      <c r="D17" s="19">
        <v>41828</v>
      </c>
      <c r="E17" s="19">
        <v>41829</v>
      </c>
      <c r="F17" s="27">
        <v>49895</v>
      </c>
      <c r="G17" s="21">
        <v>20000</v>
      </c>
      <c r="H17" s="22"/>
      <c r="I17" s="22"/>
      <c r="J17" s="22"/>
      <c r="K17" s="21">
        <v>20000</v>
      </c>
      <c r="L17" s="21"/>
      <c r="M17" s="21"/>
      <c r="N17" s="23">
        <f t="shared" si="0"/>
        <v>20000</v>
      </c>
    </row>
    <row r="18" spans="1:14" x14ac:dyDescent="0.25">
      <c r="A18" s="17"/>
      <c r="B18" s="26" t="s">
        <v>66</v>
      </c>
      <c r="C18" s="29" t="s">
        <v>67</v>
      </c>
      <c r="D18" s="19"/>
      <c r="E18" s="19"/>
      <c r="F18" s="28">
        <v>49896</v>
      </c>
      <c r="G18" s="21"/>
      <c r="H18" s="22"/>
      <c r="I18" s="22">
        <v>4600</v>
      </c>
      <c r="J18" s="22">
        <v>4600</v>
      </c>
      <c r="K18" s="21"/>
      <c r="L18" s="21"/>
      <c r="M18" s="21"/>
      <c r="N18" s="23">
        <f t="shared" si="0"/>
        <v>4600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415380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410780</v>
      </c>
      <c r="H26" s="36"/>
      <c r="I26" s="37">
        <f>SUM(I6:I25)</f>
        <v>4600</v>
      </c>
      <c r="J26" s="37">
        <f>SUM(J6:J25)</f>
        <v>4600</v>
      </c>
      <c r="K26" s="37">
        <f>SUM(K6:K25)</f>
        <v>410780</v>
      </c>
      <c r="L26" s="37">
        <f>SUM(L6:L25)</f>
        <v>0</v>
      </c>
      <c r="M26" s="37">
        <f>SUM(M6:M25)</f>
        <v>0</v>
      </c>
      <c r="N26" s="23">
        <f t="shared" ref="N26" si="1">G26+I26</f>
        <v>415380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/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545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0</v>
      </c>
      <c r="D30" s="1"/>
      <c r="E30" s="1"/>
      <c r="F30" s="59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f>C30*E29</f>
        <v>0</v>
      </c>
      <c r="D31" s="1"/>
      <c r="E31" s="1"/>
      <c r="F31" s="59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4600</v>
      </c>
      <c r="D32" s="1"/>
      <c r="E32" s="1"/>
      <c r="F32" s="59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4600</v>
      </c>
      <c r="D33" s="1"/>
      <c r="E33" s="1"/>
      <c r="F33" s="59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ageMargins left="0.7" right="0.7" top="0.75" bottom="0.75" header="0.3" footer="0.3"/>
  <pageSetup scale="73" orientation="landscape" verticalDpi="3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5" workbookViewId="0">
      <selection activeCell="G33" sqref="A1:N33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1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29</v>
      </c>
      <c r="E3" s="125"/>
      <c r="F3" s="125"/>
      <c r="G3" s="114"/>
      <c r="H3" s="5"/>
      <c r="I3" s="1"/>
      <c r="J3" s="11"/>
      <c r="K3" s="12" t="s">
        <v>4</v>
      </c>
      <c r="L3" s="13">
        <v>41828</v>
      </c>
      <c r="M3" s="14"/>
      <c r="N3" s="15" t="s">
        <v>30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83</v>
      </c>
      <c r="C6" s="19" t="s">
        <v>92</v>
      </c>
      <c r="D6" s="19">
        <v>41827</v>
      </c>
      <c r="E6" s="19">
        <v>41828</v>
      </c>
      <c r="F6" s="20">
        <v>49877</v>
      </c>
      <c r="G6" s="21">
        <v>20500</v>
      </c>
      <c r="H6" s="22"/>
      <c r="I6" s="22"/>
      <c r="J6" s="22"/>
      <c r="K6" s="21">
        <v>20500</v>
      </c>
      <c r="L6" s="21"/>
      <c r="M6" s="21"/>
      <c r="N6" s="23">
        <f>G6+I6</f>
        <v>20500</v>
      </c>
    </row>
    <row r="7" spans="1:14" x14ac:dyDescent="0.25">
      <c r="A7" s="17"/>
      <c r="B7" s="26" t="s">
        <v>144</v>
      </c>
      <c r="C7" s="19" t="s">
        <v>145</v>
      </c>
      <c r="D7" s="19">
        <v>41824</v>
      </c>
      <c r="E7" s="19">
        <v>41828</v>
      </c>
      <c r="F7" s="20">
        <v>49879</v>
      </c>
      <c r="G7" s="21">
        <v>200880</v>
      </c>
      <c r="H7" s="22"/>
      <c r="I7" s="22"/>
      <c r="J7" s="22"/>
      <c r="K7" s="21"/>
      <c r="L7" s="21"/>
      <c r="M7" s="21">
        <v>200880</v>
      </c>
      <c r="N7" s="23">
        <f t="shared" ref="N7:N24" si="0">G7+I7</f>
        <v>200880</v>
      </c>
    </row>
    <row r="8" spans="1:14" x14ac:dyDescent="0.25">
      <c r="A8" s="17"/>
      <c r="B8" s="26" t="s">
        <v>146</v>
      </c>
      <c r="C8" s="19" t="s">
        <v>37</v>
      </c>
      <c r="D8" s="19">
        <v>41828</v>
      </c>
      <c r="E8" s="19">
        <v>41830</v>
      </c>
      <c r="F8" s="20">
        <v>49880</v>
      </c>
      <c r="G8" s="21">
        <v>79920</v>
      </c>
      <c r="H8" s="22"/>
      <c r="I8" s="22"/>
      <c r="J8" s="22"/>
      <c r="K8" s="21">
        <v>39920</v>
      </c>
      <c r="L8" s="21"/>
      <c r="M8" s="21">
        <v>40000</v>
      </c>
      <c r="N8" s="23">
        <f t="shared" si="0"/>
        <v>79920</v>
      </c>
    </row>
    <row r="9" spans="1:14" x14ac:dyDescent="0.25">
      <c r="A9" s="25"/>
      <c r="B9" s="18" t="s">
        <v>147</v>
      </c>
      <c r="C9" s="24" t="s">
        <v>21</v>
      </c>
      <c r="D9" s="19">
        <v>41828</v>
      </c>
      <c r="E9" s="19">
        <v>41830</v>
      </c>
      <c r="F9" s="20">
        <v>49881</v>
      </c>
      <c r="G9" s="21">
        <v>150120</v>
      </c>
      <c r="H9" s="22"/>
      <c r="I9" s="22"/>
      <c r="J9" s="22"/>
      <c r="K9" s="21">
        <v>150120</v>
      </c>
      <c r="L9" s="21"/>
      <c r="M9" s="21"/>
      <c r="N9" s="23">
        <f t="shared" si="0"/>
        <v>150120</v>
      </c>
    </row>
    <row r="10" spans="1:14" x14ac:dyDescent="0.25">
      <c r="A10" s="17"/>
      <c r="B10" s="18" t="s">
        <v>143</v>
      </c>
      <c r="C10" s="24" t="s">
        <v>20</v>
      </c>
      <c r="D10" s="19">
        <v>41827</v>
      </c>
      <c r="E10" s="19">
        <v>41828</v>
      </c>
      <c r="F10" s="20">
        <v>49883</v>
      </c>
      <c r="G10" s="21">
        <v>32400</v>
      </c>
      <c r="H10" s="22"/>
      <c r="I10" s="22"/>
      <c r="J10" s="22"/>
      <c r="K10" s="21">
        <v>32400</v>
      </c>
      <c r="L10" s="21"/>
      <c r="M10" s="21"/>
      <c r="N10" s="23">
        <f t="shared" si="0"/>
        <v>32400</v>
      </c>
    </row>
    <row r="11" spans="1:14" x14ac:dyDescent="0.25">
      <c r="A11" s="25"/>
      <c r="B11" s="18"/>
      <c r="C11" s="19"/>
      <c r="D11" s="19"/>
      <c r="E11" s="19"/>
      <c r="F11" s="20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 x14ac:dyDescent="0.25">
      <c r="A12" s="25"/>
      <c r="B12" s="18"/>
      <c r="C12" s="19"/>
      <c r="D12" s="19"/>
      <c r="E12" s="19"/>
      <c r="F12" s="27"/>
      <c r="G12" s="21"/>
      <c r="H12" s="22"/>
      <c r="I12" s="22"/>
      <c r="J12" s="22"/>
      <c r="K12" s="21"/>
      <c r="M12" s="21"/>
      <c r="N12" s="23">
        <f t="shared" si="0"/>
        <v>0</v>
      </c>
    </row>
    <row r="13" spans="1:14" x14ac:dyDescent="0.25">
      <c r="A13" s="17"/>
      <c r="B13" s="18"/>
      <c r="C13" s="1"/>
      <c r="D13" s="19"/>
      <c r="E13" s="19"/>
      <c r="F13" s="27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25"/>
      <c r="B14" s="18"/>
      <c r="C14" s="1"/>
      <c r="D14" s="19"/>
      <c r="E14" s="19"/>
      <c r="F14" s="27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17"/>
      <c r="B15" s="18"/>
      <c r="C15" s="1"/>
      <c r="D15" s="19"/>
      <c r="E15" s="19"/>
      <c r="F15" s="27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26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483820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483820</v>
      </c>
      <c r="H26" s="36"/>
      <c r="I26" s="37">
        <f>SUM(I6:I25)</f>
        <v>0</v>
      </c>
      <c r="J26" s="37">
        <f>SUM(J6:J25)</f>
        <v>0</v>
      </c>
      <c r="K26" s="37">
        <f>SUM(K6:K25)</f>
        <v>242940</v>
      </c>
      <c r="L26" s="37">
        <f>SUM(L6:L25)</f>
        <v>0</v>
      </c>
      <c r="M26" s="37">
        <f>SUM(M6:M25)</f>
        <v>240880</v>
      </c>
      <c r="N26" s="23">
        <f t="shared" ref="N26" si="1">G26+I26</f>
        <v>483820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 t="s">
        <v>148</v>
      </c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545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0</v>
      </c>
      <c r="D30" s="1"/>
      <c r="E30" s="1"/>
      <c r="F30" s="58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f>C30*E29</f>
        <v>0</v>
      </c>
      <c r="D31" s="1"/>
      <c r="E31" s="1"/>
      <c r="F31" s="58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0</v>
      </c>
      <c r="D32" s="1"/>
      <c r="E32" s="1"/>
      <c r="F32" s="58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0</v>
      </c>
      <c r="D33" s="1"/>
      <c r="E33" s="1"/>
      <c r="F33" s="58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ageMargins left="0.7" right="0.7" top="0.75" bottom="0.75" header="0.3" footer="0.3"/>
  <pageSetup scale="73" orientation="landscape" verticalDpi="30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M38" sqref="M38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1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47</v>
      </c>
      <c r="E3" s="125"/>
      <c r="F3" s="125"/>
      <c r="G3" s="114"/>
      <c r="H3" s="5"/>
      <c r="I3" s="1"/>
      <c r="J3" s="11"/>
      <c r="K3" s="12" t="s">
        <v>4</v>
      </c>
      <c r="L3" s="13">
        <v>41827</v>
      </c>
      <c r="M3" s="14"/>
      <c r="N3" s="15" t="s">
        <v>35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>
        <v>12</v>
      </c>
      <c r="B6" s="18" t="s">
        <v>138</v>
      </c>
      <c r="C6" s="19" t="s">
        <v>72</v>
      </c>
      <c r="D6" s="19">
        <v>41827</v>
      </c>
      <c r="E6" s="19">
        <v>41830</v>
      </c>
      <c r="F6" s="20">
        <v>49873</v>
      </c>
      <c r="G6" s="21">
        <v>61500</v>
      </c>
      <c r="H6" s="22"/>
      <c r="I6" s="22"/>
      <c r="J6" s="22"/>
      <c r="K6" s="21">
        <v>61500</v>
      </c>
      <c r="L6" s="21"/>
      <c r="M6" s="21"/>
      <c r="N6" s="23">
        <f>G6+I6</f>
        <v>61500</v>
      </c>
    </row>
    <row r="7" spans="1:14" x14ac:dyDescent="0.25">
      <c r="A7" s="17">
        <v>8</v>
      </c>
      <c r="B7" s="26" t="s">
        <v>139</v>
      </c>
      <c r="C7" s="19" t="s">
        <v>140</v>
      </c>
      <c r="D7" s="19">
        <v>41827</v>
      </c>
      <c r="E7" s="19">
        <v>41828</v>
      </c>
      <c r="F7" s="20">
        <v>49874</v>
      </c>
      <c r="G7" s="21">
        <v>17000</v>
      </c>
      <c r="H7" s="22"/>
      <c r="I7" s="22"/>
      <c r="J7" s="22">
        <v>17000</v>
      </c>
      <c r="K7" s="21"/>
      <c r="L7" s="21"/>
      <c r="M7" s="21"/>
      <c r="N7" s="23">
        <f t="shared" ref="N7:N24" si="0">G7+I7</f>
        <v>17000</v>
      </c>
    </row>
    <row r="8" spans="1:14" x14ac:dyDescent="0.25">
      <c r="A8" s="17">
        <v>50</v>
      </c>
      <c r="B8" s="26" t="s">
        <v>141</v>
      </c>
      <c r="C8" s="19" t="s">
        <v>142</v>
      </c>
      <c r="D8" s="19">
        <v>41827</v>
      </c>
      <c r="E8" s="19">
        <v>41828</v>
      </c>
      <c r="F8" s="20">
        <v>49875</v>
      </c>
      <c r="G8" s="21">
        <v>17000</v>
      </c>
      <c r="H8" s="22"/>
      <c r="I8" s="22"/>
      <c r="J8" s="22"/>
      <c r="K8" s="21">
        <v>17000</v>
      </c>
      <c r="L8" s="21"/>
      <c r="M8" s="21"/>
      <c r="N8" s="23">
        <f t="shared" si="0"/>
        <v>17000</v>
      </c>
    </row>
    <row r="9" spans="1:14" x14ac:dyDescent="0.25">
      <c r="A9" s="25"/>
      <c r="B9" s="18" t="s">
        <v>66</v>
      </c>
      <c r="C9" s="24" t="s">
        <v>67</v>
      </c>
      <c r="D9" s="19"/>
      <c r="E9" s="19"/>
      <c r="F9" s="20">
        <v>49876</v>
      </c>
      <c r="G9" s="21"/>
      <c r="H9" s="22"/>
      <c r="I9" s="22">
        <v>2000</v>
      </c>
      <c r="J9" s="22">
        <v>2000</v>
      </c>
      <c r="K9" s="21"/>
      <c r="L9" s="21"/>
      <c r="M9" s="21"/>
      <c r="N9" s="23">
        <f t="shared" si="0"/>
        <v>2000</v>
      </c>
    </row>
    <row r="10" spans="1:14" x14ac:dyDescent="0.25">
      <c r="A10" s="17"/>
      <c r="B10" s="18"/>
      <c r="C10" s="24"/>
      <c r="D10" s="19"/>
      <c r="E10" s="19"/>
      <c r="F10" s="20"/>
      <c r="G10" s="21"/>
      <c r="H10" s="22"/>
      <c r="I10" s="22"/>
      <c r="J10" s="22"/>
      <c r="K10" s="21"/>
      <c r="L10" s="21"/>
      <c r="M10" s="21"/>
      <c r="N10" s="23">
        <f t="shared" si="0"/>
        <v>0</v>
      </c>
    </row>
    <row r="11" spans="1:14" x14ac:dyDescent="0.25">
      <c r="A11" s="25"/>
      <c r="B11" s="18"/>
      <c r="C11" s="19"/>
      <c r="D11" s="19"/>
      <c r="E11" s="19"/>
      <c r="F11" s="20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 x14ac:dyDescent="0.25">
      <c r="A12" s="25"/>
      <c r="B12" s="18"/>
      <c r="C12" s="19"/>
      <c r="D12" s="19"/>
      <c r="E12" s="19"/>
      <c r="F12" s="27"/>
      <c r="G12" s="21"/>
      <c r="H12" s="22"/>
      <c r="I12" s="22"/>
      <c r="J12" s="22"/>
      <c r="K12" s="21"/>
      <c r="M12" s="21"/>
      <c r="N12" s="23">
        <f t="shared" si="0"/>
        <v>0</v>
      </c>
    </row>
    <row r="13" spans="1:14" x14ac:dyDescent="0.25">
      <c r="A13" s="17"/>
      <c r="B13" s="18"/>
      <c r="C13" s="1"/>
      <c r="D13" s="19"/>
      <c r="E13" s="19"/>
      <c r="F13" s="27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25"/>
      <c r="B14" s="18"/>
      <c r="C14" s="1"/>
      <c r="D14" s="19"/>
      <c r="E14" s="19"/>
      <c r="F14" s="27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17"/>
      <c r="B15" s="18"/>
      <c r="C15" s="1"/>
      <c r="D15" s="19"/>
      <c r="E15" s="19"/>
      <c r="F15" s="27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26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97500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95500</v>
      </c>
      <c r="H26" s="36"/>
      <c r="I26" s="37">
        <f>SUM(I6:I25)</f>
        <v>2000</v>
      </c>
      <c r="J26" s="37">
        <f>SUM(J6:J25)</f>
        <v>19000</v>
      </c>
      <c r="K26" s="37">
        <f>SUM(K6:K25)</f>
        <v>78500</v>
      </c>
      <c r="L26" s="37">
        <f>SUM(L6:L25)</f>
        <v>0</v>
      </c>
      <c r="M26" s="37">
        <f>SUM(M6:M25)</f>
        <v>0</v>
      </c>
      <c r="N26" s="23">
        <f t="shared" ref="N26" si="1">G26+I26</f>
        <v>97500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/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545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0</v>
      </c>
      <c r="D30" s="1"/>
      <c r="E30" s="1"/>
      <c r="F30" s="57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f>C30*E29</f>
        <v>0</v>
      </c>
      <c r="D31" s="1"/>
      <c r="E31" s="1"/>
      <c r="F31" s="57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19000</v>
      </c>
      <c r="D32" s="1"/>
      <c r="E32" s="1"/>
      <c r="F32" s="57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19000</v>
      </c>
      <c r="D33" s="1"/>
      <c r="E33" s="1"/>
      <c r="F33" s="57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ageMargins left="0.7" right="0.7" top="0.75" bottom="0.75" header="0.3" footer="0.3"/>
  <pageSetup scale="73" orientation="landscape" verticalDpi="3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4" workbookViewId="0">
      <selection activeCell="B11" sqref="B11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1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120</v>
      </c>
      <c r="E3" s="125"/>
      <c r="F3" s="125"/>
      <c r="G3" s="114"/>
      <c r="H3" s="5"/>
      <c r="I3" s="1"/>
      <c r="J3" s="11"/>
      <c r="K3" s="12" t="s">
        <v>4</v>
      </c>
      <c r="L3" s="13">
        <v>41827</v>
      </c>
      <c r="M3" s="14"/>
      <c r="N3" s="15" t="s">
        <v>131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132</v>
      </c>
      <c r="C6" s="19" t="s">
        <v>99</v>
      </c>
      <c r="D6" s="19"/>
      <c r="E6" s="19"/>
      <c r="F6" s="20">
        <v>49868</v>
      </c>
      <c r="G6" s="21"/>
      <c r="H6" s="22" t="s">
        <v>133</v>
      </c>
      <c r="I6" s="22">
        <v>84475</v>
      </c>
      <c r="J6" s="22"/>
      <c r="K6" s="21">
        <v>84475</v>
      </c>
      <c r="L6" s="21"/>
      <c r="M6" s="21"/>
      <c r="N6" s="23">
        <f>G6+I6</f>
        <v>84475</v>
      </c>
    </row>
    <row r="7" spans="1:14" x14ac:dyDescent="0.25">
      <c r="A7" s="17"/>
      <c r="B7" s="26" t="s">
        <v>134</v>
      </c>
      <c r="C7" s="19" t="s">
        <v>20</v>
      </c>
      <c r="D7" s="19">
        <v>41827</v>
      </c>
      <c r="E7" s="19">
        <v>41829</v>
      </c>
      <c r="F7" s="20">
        <v>49869</v>
      </c>
      <c r="G7" s="21">
        <v>67580</v>
      </c>
      <c r="H7" s="22"/>
      <c r="I7" s="22"/>
      <c r="J7" s="22"/>
      <c r="K7" s="21">
        <v>67580</v>
      </c>
      <c r="L7" s="21"/>
      <c r="M7" s="21"/>
      <c r="N7" s="23">
        <f t="shared" ref="N7:N24" si="0">G7+I7</f>
        <v>67580</v>
      </c>
    </row>
    <row r="8" spans="1:14" x14ac:dyDescent="0.25">
      <c r="A8" s="17"/>
      <c r="B8" s="26" t="s">
        <v>135</v>
      </c>
      <c r="C8" s="19" t="s">
        <v>20</v>
      </c>
      <c r="D8" s="19">
        <v>41827</v>
      </c>
      <c r="E8" s="19">
        <v>41829</v>
      </c>
      <c r="F8" s="20">
        <v>49870</v>
      </c>
      <c r="G8" s="21">
        <v>57770</v>
      </c>
      <c r="H8" s="22"/>
      <c r="I8" s="22"/>
      <c r="J8" s="22">
        <v>57770</v>
      </c>
      <c r="K8" s="21"/>
      <c r="L8" s="21"/>
      <c r="M8" s="21"/>
      <c r="N8" s="23">
        <f t="shared" si="0"/>
        <v>57770</v>
      </c>
    </row>
    <row r="9" spans="1:14" x14ac:dyDescent="0.25">
      <c r="A9" s="25"/>
      <c r="B9" s="18" t="s">
        <v>136</v>
      </c>
      <c r="C9" s="24" t="s">
        <v>37</v>
      </c>
      <c r="D9" s="19">
        <v>41827</v>
      </c>
      <c r="E9" s="19">
        <v>41829</v>
      </c>
      <c r="F9" s="20">
        <v>49871</v>
      </c>
      <c r="G9" s="21">
        <v>51230</v>
      </c>
      <c r="H9" s="22"/>
      <c r="I9" s="22"/>
      <c r="J9" s="22">
        <v>23230</v>
      </c>
      <c r="K9" s="21"/>
      <c r="L9" s="21"/>
      <c r="M9" s="21">
        <v>28000</v>
      </c>
      <c r="N9" s="23">
        <f t="shared" si="0"/>
        <v>51230</v>
      </c>
    </row>
    <row r="10" spans="1:14" x14ac:dyDescent="0.25">
      <c r="A10" s="17"/>
      <c r="B10" s="18" t="s">
        <v>137</v>
      </c>
      <c r="C10" s="24" t="s">
        <v>99</v>
      </c>
      <c r="D10" s="19"/>
      <c r="E10" s="19"/>
      <c r="F10" s="20">
        <v>49872</v>
      </c>
      <c r="G10" s="21"/>
      <c r="H10" s="22" t="s">
        <v>67</v>
      </c>
      <c r="I10" s="22">
        <v>3600</v>
      </c>
      <c r="J10" s="22">
        <v>3600</v>
      </c>
      <c r="K10" s="21"/>
      <c r="L10" s="21"/>
      <c r="M10" s="21"/>
      <c r="N10" s="23">
        <f t="shared" si="0"/>
        <v>3600</v>
      </c>
    </row>
    <row r="11" spans="1:14" x14ac:dyDescent="0.25">
      <c r="A11" s="25"/>
      <c r="B11" s="18"/>
      <c r="C11" s="19"/>
      <c r="D11" s="19"/>
      <c r="E11" s="19"/>
      <c r="F11" s="20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 x14ac:dyDescent="0.25">
      <c r="A12" s="25"/>
      <c r="B12" s="18"/>
      <c r="C12" s="19"/>
      <c r="D12" s="19"/>
      <c r="E12" s="19"/>
      <c r="F12" s="27"/>
      <c r="G12" s="21"/>
      <c r="H12" s="22"/>
      <c r="I12" s="22"/>
      <c r="J12" s="22"/>
      <c r="K12" s="21"/>
      <c r="M12" s="21"/>
      <c r="N12" s="23">
        <f t="shared" si="0"/>
        <v>0</v>
      </c>
    </row>
    <row r="13" spans="1:14" x14ac:dyDescent="0.25">
      <c r="A13" s="17"/>
      <c r="B13" s="18"/>
      <c r="C13" s="1"/>
      <c r="D13" s="19"/>
      <c r="E13" s="19"/>
      <c r="F13" s="27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25"/>
      <c r="B14" s="18"/>
      <c r="C14" s="1"/>
      <c r="D14" s="19"/>
      <c r="E14" s="19"/>
      <c r="F14" s="27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17"/>
      <c r="B15" s="18"/>
      <c r="C15" s="1"/>
      <c r="D15" s="19"/>
      <c r="E15" s="19"/>
      <c r="F15" s="27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26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264655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176580</v>
      </c>
      <c r="H26" s="36"/>
      <c r="I26" s="37">
        <f>SUM(I6:I25)</f>
        <v>88075</v>
      </c>
      <c r="J26" s="37">
        <f>SUM(J6:J25)</f>
        <v>84600</v>
      </c>
      <c r="K26" s="37">
        <f>SUM(K6:K25)</f>
        <v>152055</v>
      </c>
      <c r="L26" s="37">
        <f>SUM(L6:L25)</f>
        <v>0</v>
      </c>
      <c r="M26" s="37">
        <f>SUM(M6:M25)</f>
        <v>28000</v>
      </c>
      <c r="N26" s="23">
        <f t="shared" ref="N26" si="1">G26+I26</f>
        <v>264655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/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545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130</v>
      </c>
      <c r="D30" s="1"/>
      <c r="E30" s="1"/>
      <c r="F30" s="56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f>C30*E29</f>
        <v>70850</v>
      </c>
      <c r="D31" s="1"/>
      <c r="E31" s="1"/>
      <c r="F31" s="56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13750</v>
      </c>
      <c r="D32" s="1"/>
      <c r="E32" s="1"/>
      <c r="F32" s="56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84600</v>
      </c>
      <c r="D33" s="1"/>
      <c r="E33" s="1"/>
      <c r="F33" s="56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ageMargins left="0.7" right="0.7" top="0.75" bottom="0.75" header="0.3" footer="0.3"/>
  <pageSetup scale="73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C9" sqref="C9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120</v>
      </c>
      <c r="E3" s="125"/>
      <c r="F3" s="125"/>
      <c r="G3" s="114"/>
      <c r="H3" s="5"/>
      <c r="I3" s="1"/>
      <c r="J3" s="11"/>
      <c r="K3" s="12" t="s">
        <v>4</v>
      </c>
      <c r="L3" s="13">
        <v>41849</v>
      </c>
      <c r="M3" s="14"/>
      <c r="N3" s="15" t="s">
        <v>131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86"/>
      <c r="B6" s="26" t="s">
        <v>506</v>
      </c>
      <c r="C6" s="19" t="s">
        <v>300</v>
      </c>
      <c r="D6" s="19">
        <v>41848</v>
      </c>
      <c r="E6" s="19">
        <v>41849</v>
      </c>
      <c r="F6" s="20">
        <v>50170</v>
      </c>
      <c r="G6" s="21">
        <v>20000</v>
      </c>
      <c r="H6" s="22"/>
      <c r="I6" s="22"/>
      <c r="J6" s="22">
        <v>20000</v>
      </c>
      <c r="K6" s="21"/>
      <c r="L6" s="21"/>
      <c r="M6" s="21"/>
      <c r="N6" s="23">
        <f>G6+I6</f>
        <v>20000</v>
      </c>
    </row>
    <row r="7" spans="1:14" x14ac:dyDescent="0.25">
      <c r="A7" s="24"/>
      <c r="B7" s="99" t="s">
        <v>244</v>
      </c>
      <c r="C7" s="100" t="s">
        <v>99</v>
      </c>
      <c r="D7" s="19">
        <v>41848</v>
      </c>
      <c r="E7" s="19">
        <v>41849</v>
      </c>
      <c r="F7" s="20">
        <v>50171</v>
      </c>
      <c r="G7" s="21"/>
      <c r="H7" s="22" t="s">
        <v>211</v>
      </c>
      <c r="I7" s="22">
        <v>8100</v>
      </c>
      <c r="J7" s="22">
        <v>8100</v>
      </c>
      <c r="K7" s="21"/>
      <c r="L7" s="21"/>
      <c r="M7" s="21"/>
      <c r="N7" s="23">
        <f t="shared" ref="N7:N24" si="0">G7+I7</f>
        <v>8100</v>
      </c>
    </row>
    <row r="8" spans="1:14" x14ac:dyDescent="0.25">
      <c r="A8" s="17"/>
      <c r="B8" s="101" t="s">
        <v>507</v>
      </c>
      <c r="C8" s="102" t="s">
        <v>300</v>
      </c>
      <c r="D8" s="19">
        <v>41848</v>
      </c>
      <c r="E8" s="19">
        <v>41849</v>
      </c>
      <c r="F8" s="20">
        <v>50172</v>
      </c>
      <c r="G8" s="21">
        <v>17000</v>
      </c>
      <c r="H8" s="22"/>
      <c r="I8" s="22"/>
      <c r="J8" s="22">
        <v>17000</v>
      </c>
      <c r="K8" s="21"/>
      <c r="L8" s="21"/>
      <c r="M8" s="21"/>
      <c r="N8" s="23">
        <f t="shared" si="0"/>
        <v>17000</v>
      </c>
    </row>
    <row r="9" spans="1:14" x14ac:dyDescent="0.25">
      <c r="A9" s="17"/>
      <c r="B9" s="99" t="s">
        <v>0</v>
      </c>
      <c r="C9" s="100" t="s">
        <v>300</v>
      </c>
      <c r="D9" s="19">
        <v>41848</v>
      </c>
      <c r="E9" s="19">
        <v>41849</v>
      </c>
      <c r="F9" s="20">
        <v>50173</v>
      </c>
      <c r="G9" s="21">
        <v>41580</v>
      </c>
      <c r="H9" s="22"/>
      <c r="I9" s="21"/>
      <c r="J9" s="81"/>
      <c r="K9" s="81">
        <v>41580</v>
      </c>
      <c r="L9" s="81"/>
      <c r="M9" s="81"/>
      <c r="N9" s="23">
        <f t="shared" si="0"/>
        <v>41580</v>
      </c>
    </row>
    <row r="10" spans="1:14" x14ac:dyDescent="0.25">
      <c r="A10" s="17"/>
      <c r="B10" s="99" t="s">
        <v>508</v>
      </c>
      <c r="C10" s="100" t="s">
        <v>37</v>
      </c>
      <c r="D10" s="19">
        <v>41849</v>
      </c>
      <c r="E10" s="19">
        <v>41850</v>
      </c>
      <c r="F10" s="20">
        <v>50174</v>
      </c>
      <c r="G10" s="21">
        <v>33480</v>
      </c>
      <c r="H10" s="22"/>
      <c r="I10" s="21"/>
      <c r="J10" s="81">
        <v>33480</v>
      </c>
      <c r="K10" s="81"/>
      <c r="L10" s="81"/>
      <c r="M10" s="81"/>
      <c r="N10" s="23">
        <f t="shared" si="0"/>
        <v>33480</v>
      </c>
    </row>
    <row r="11" spans="1:14" x14ac:dyDescent="0.25">
      <c r="A11" s="17"/>
      <c r="B11" s="101" t="s">
        <v>510</v>
      </c>
      <c r="C11" s="103" t="s">
        <v>208</v>
      </c>
      <c r="D11" s="19">
        <v>41849</v>
      </c>
      <c r="E11" s="19">
        <v>41850</v>
      </c>
      <c r="F11" s="20">
        <v>50175</v>
      </c>
      <c r="G11" s="21">
        <v>41580</v>
      </c>
      <c r="H11" s="22"/>
      <c r="I11" s="22"/>
      <c r="J11" s="22">
        <v>41580</v>
      </c>
      <c r="K11" s="21"/>
      <c r="L11" s="21"/>
      <c r="M11" s="21"/>
      <c r="N11" s="23">
        <f t="shared" si="0"/>
        <v>41580</v>
      </c>
    </row>
    <row r="12" spans="1:14" x14ac:dyDescent="0.25">
      <c r="A12" s="17"/>
      <c r="B12" s="18"/>
      <c r="C12" s="1"/>
      <c r="D12" s="19"/>
      <c r="E12" s="19"/>
      <c r="F12" s="27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 x14ac:dyDescent="0.25">
      <c r="A13" s="17"/>
      <c r="B13" s="18"/>
      <c r="C13" s="1"/>
      <c r="D13" s="19"/>
      <c r="E13" s="19"/>
      <c r="F13" s="27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17"/>
      <c r="B14" s="18"/>
      <c r="C14" s="24"/>
      <c r="D14" s="19"/>
      <c r="E14" s="19"/>
      <c r="F14" s="27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17"/>
      <c r="B15" s="18"/>
      <c r="C15" s="1"/>
      <c r="D15" s="19"/>
      <c r="E15" s="19"/>
      <c r="F15" s="27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93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161740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153640</v>
      </c>
      <c r="H26" s="36"/>
      <c r="I26" s="37">
        <f>SUM(I6:I25)</f>
        <v>8100</v>
      </c>
      <c r="J26" s="37">
        <f>SUM(J6:J25)</f>
        <v>120160</v>
      </c>
      <c r="K26" s="37">
        <f>SUM(K6:K25)</f>
        <v>41580</v>
      </c>
      <c r="L26" s="37">
        <f>SUM(L6:L25)</f>
        <v>0</v>
      </c>
      <c r="M26" s="37">
        <f>SUM(M6:M25)</f>
        <v>0</v>
      </c>
      <c r="N26" s="23">
        <f t="shared" ref="N26" si="1">G26+I26</f>
        <v>161740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 t="s">
        <v>509</v>
      </c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540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100</v>
      </c>
      <c r="D30" s="1"/>
      <c r="E30" s="1"/>
      <c r="F30" s="107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f>C30*E29</f>
        <v>54000</v>
      </c>
      <c r="D31" s="1"/>
      <c r="E31" s="1"/>
      <c r="F31" s="107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66160</v>
      </c>
      <c r="D32" s="1"/>
      <c r="E32" s="1"/>
      <c r="F32" s="107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120160</v>
      </c>
      <c r="D33" s="1"/>
      <c r="E33" s="1"/>
      <c r="F33" s="107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rintOptions horizontalCentered="1"/>
  <pageMargins left="0.51181102362204722" right="0.51181102362204722" top="0.74803149606299213" bottom="0.74803149606299213" header="0.31496062992125984" footer="0.31496062992125984"/>
  <pageSetup scale="74" orientation="landscape" horizontalDpi="4294967294" verticalDpi="3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B10" sqref="B10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1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120</v>
      </c>
      <c r="E3" s="125"/>
      <c r="F3" s="125"/>
      <c r="G3" s="114"/>
      <c r="H3" s="5"/>
      <c r="I3" s="1"/>
      <c r="J3" s="11"/>
      <c r="K3" s="12" t="s">
        <v>4</v>
      </c>
      <c r="L3" s="13">
        <v>41826</v>
      </c>
      <c r="M3" s="14"/>
      <c r="N3" s="15" t="s">
        <v>35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>
        <v>16</v>
      </c>
      <c r="B6" s="18" t="s">
        <v>121</v>
      </c>
      <c r="C6" s="19" t="s">
        <v>21</v>
      </c>
      <c r="D6" s="19">
        <v>41826</v>
      </c>
      <c r="E6" s="19">
        <v>41827</v>
      </c>
      <c r="F6" s="20">
        <v>49860</v>
      </c>
      <c r="G6" s="21">
        <v>33790</v>
      </c>
      <c r="H6" s="22"/>
      <c r="I6" s="22"/>
      <c r="J6" s="22"/>
      <c r="K6" s="21">
        <v>33790</v>
      </c>
      <c r="L6" s="21"/>
      <c r="M6" s="21"/>
      <c r="N6" s="23">
        <f>G6+I6</f>
        <v>33790</v>
      </c>
    </row>
    <row r="7" spans="1:14" x14ac:dyDescent="0.25">
      <c r="A7" s="17">
        <v>32</v>
      </c>
      <c r="B7" s="26" t="s">
        <v>122</v>
      </c>
      <c r="C7" s="19" t="s">
        <v>37</v>
      </c>
      <c r="D7" s="19">
        <v>41826</v>
      </c>
      <c r="E7" s="19">
        <v>41827</v>
      </c>
      <c r="F7" s="20">
        <v>49861</v>
      </c>
      <c r="G7" s="21">
        <v>35425</v>
      </c>
      <c r="H7" s="22"/>
      <c r="I7" s="22"/>
      <c r="J7" s="22"/>
      <c r="K7" s="21">
        <v>35425</v>
      </c>
      <c r="L7" s="21"/>
      <c r="M7" s="21"/>
      <c r="N7" s="23">
        <f t="shared" ref="N7:N24" si="0">G7+I7</f>
        <v>35425</v>
      </c>
    </row>
    <row r="8" spans="1:14" x14ac:dyDescent="0.25">
      <c r="A8" s="17" t="s">
        <v>123</v>
      </c>
      <c r="B8" s="26" t="s">
        <v>124</v>
      </c>
      <c r="C8" s="19" t="s">
        <v>99</v>
      </c>
      <c r="D8" s="19">
        <v>41826</v>
      </c>
      <c r="E8" s="19">
        <v>41827</v>
      </c>
      <c r="F8" s="20">
        <v>49862</v>
      </c>
      <c r="G8" s="21">
        <v>67580</v>
      </c>
      <c r="H8" s="22"/>
      <c r="I8" s="22"/>
      <c r="J8" s="22">
        <v>67580</v>
      </c>
      <c r="K8" s="21"/>
      <c r="L8" s="21"/>
      <c r="M8" s="21"/>
      <c r="N8" s="23">
        <f t="shared" si="0"/>
        <v>67580</v>
      </c>
    </row>
    <row r="9" spans="1:14" x14ac:dyDescent="0.25">
      <c r="A9" s="25">
        <v>27</v>
      </c>
      <c r="B9" s="18" t="s">
        <v>125</v>
      </c>
      <c r="C9" s="24" t="s">
        <v>20</v>
      </c>
      <c r="D9" s="19">
        <v>41826</v>
      </c>
      <c r="E9" s="19">
        <v>41829</v>
      </c>
      <c r="F9" s="20">
        <v>49863</v>
      </c>
      <c r="G9" s="21">
        <v>101370</v>
      </c>
      <c r="H9" s="22"/>
      <c r="I9" s="22"/>
      <c r="J9" s="22"/>
      <c r="K9" s="21">
        <v>101370</v>
      </c>
      <c r="L9" s="21"/>
      <c r="M9" s="21"/>
      <c r="N9" s="23">
        <f t="shared" si="0"/>
        <v>101370</v>
      </c>
    </row>
    <row r="10" spans="1:14" x14ac:dyDescent="0.25">
      <c r="A10" s="17">
        <v>27</v>
      </c>
      <c r="B10" s="18" t="s">
        <v>125</v>
      </c>
      <c r="C10" s="24" t="s">
        <v>20</v>
      </c>
      <c r="D10" s="19"/>
      <c r="E10" s="19"/>
      <c r="F10" s="20">
        <v>49864</v>
      </c>
      <c r="G10" s="21"/>
      <c r="H10" s="22" t="s">
        <v>126</v>
      </c>
      <c r="I10" s="22">
        <v>93740</v>
      </c>
      <c r="J10" s="22"/>
      <c r="K10" s="21">
        <v>93740</v>
      </c>
      <c r="L10" s="21"/>
      <c r="M10" s="21"/>
      <c r="N10" s="23">
        <f t="shared" si="0"/>
        <v>93740</v>
      </c>
    </row>
    <row r="11" spans="1:14" x14ac:dyDescent="0.25">
      <c r="A11" s="25">
        <v>8</v>
      </c>
      <c r="B11" s="18" t="s">
        <v>127</v>
      </c>
      <c r="C11" s="19" t="s">
        <v>21</v>
      </c>
      <c r="D11" s="19">
        <v>41826</v>
      </c>
      <c r="E11" s="19">
        <v>41827</v>
      </c>
      <c r="F11" s="20">
        <v>49865</v>
      </c>
      <c r="G11" s="21">
        <v>33790</v>
      </c>
      <c r="H11" s="22"/>
      <c r="I11" s="22"/>
      <c r="J11" s="22"/>
      <c r="K11" s="21">
        <v>33790</v>
      </c>
      <c r="L11" s="21"/>
      <c r="M11" s="21"/>
      <c r="N11" s="23">
        <f t="shared" si="0"/>
        <v>33790</v>
      </c>
    </row>
    <row r="12" spans="1:14" x14ac:dyDescent="0.25">
      <c r="A12" s="25"/>
      <c r="B12" s="18" t="s">
        <v>128</v>
      </c>
      <c r="C12" s="19" t="s">
        <v>99</v>
      </c>
      <c r="D12" s="19"/>
      <c r="E12" s="19"/>
      <c r="F12" s="27">
        <v>49866</v>
      </c>
      <c r="G12" s="21"/>
      <c r="H12" s="22" t="s">
        <v>67</v>
      </c>
      <c r="I12" s="22">
        <v>2800</v>
      </c>
      <c r="J12" s="22">
        <v>2800</v>
      </c>
      <c r="K12" s="21"/>
      <c r="M12" s="21"/>
      <c r="N12" s="23">
        <f t="shared" si="0"/>
        <v>2800</v>
      </c>
    </row>
    <row r="13" spans="1:14" x14ac:dyDescent="0.25">
      <c r="A13" s="17">
        <v>1</v>
      </c>
      <c r="B13" s="18" t="s">
        <v>130</v>
      </c>
      <c r="C13" s="1" t="s">
        <v>129</v>
      </c>
      <c r="D13" s="19">
        <v>41826</v>
      </c>
      <c r="E13" s="19">
        <v>41827</v>
      </c>
      <c r="F13" s="27">
        <v>49867</v>
      </c>
      <c r="G13" s="21">
        <v>41965</v>
      </c>
      <c r="H13" s="22"/>
      <c r="I13" s="22"/>
      <c r="J13" s="22"/>
      <c r="K13" s="21">
        <v>41965</v>
      </c>
      <c r="L13" s="21"/>
      <c r="M13" s="21"/>
      <c r="N13" s="23">
        <f t="shared" si="0"/>
        <v>41965</v>
      </c>
    </row>
    <row r="14" spans="1:14" x14ac:dyDescent="0.25">
      <c r="A14" s="25"/>
      <c r="B14" s="18"/>
      <c r="C14" s="1"/>
      <c r="D14" s="19"/>
      <c r="E14" s="19"/>
      <c r="F14" s="27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17"/>
      <c r="B15" s="18"/>
      <c r="C15" s="1"/>
      <c r="D15" s="19"/>
      <c r="E15" s="19"/>
      <c r="F15" s="27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26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410460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313920</v>
      </c>
      <c r="H26" s="36"/>
      <c r="I26" s="37">
        <f>SUM(I6:I25)</f>
        <v>96540</v>
      </c>
      <c r="J26" s="37">
        <f>SUM(J6:J25)</f>
        <v>70380</v>
      </c>
      <c r="K26" s="37">
        <f>SUM(K6:K25)</f>
        <v>340080</v>
      </c>
      <c r="L26" s="37">
        <f>SUM(L6:L25)</f>
        <v>0</v>
      </c>
      <c r="M26" s="37">
        <f>SUM(M6:M25)</f>
        <v>0</v>
      </c>
      <c r="N26" s="23">
        <f t="shared" ref="N26" si="1">G26+I26</f>
        <v>410460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/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545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0</v>
      </c>
      <c r="D30" s="1"/>
      <c r="E30" s="1"/>
      <c r="F30" s="55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v>0</v>
      </c>
      <c r="D31" s="1"/>
      <c r="E31" s="1"/>
      <c r="F31" s="55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70380</v>
      </c>
      <c r="D32" s="1"/>
      <c r="E32" s="1"/>
      <c r="F32" s="55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70380</v>
      </c>
      <c r="D33" s="1"/>
      <c r="E33" s="1"/>
      <c r="F33" s="55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ageMargins left="0.7" right="0.7" top="0.75" bottom="0.75" header="0.3" footer="0.3"/>
  <pageSetup scale="73" orientation="landscape" verticalDpi="30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A26" sqref="A26:B26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1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3.5703125" bestFit="1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55</v>
      </c>
      <c r="E3" s="125"/>
      <c r="F3" s="125"/>
      <c r="G3" s="114"/>
      <c r="H3" s="5"/>
      <c r="I3" s="1"/>
      <c r="J3" s="11"/>
      <c r="K3" s="12" t="s">
        <v>4</v>
      </c>
      <c r="L3" s="13">
        <v>41826</v>
      </c>
      <c r="M3" s="14"/>
      <c r="N3" s="15" t="s">
        <v>30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117</v>
      </c>
      <c r="C6" s="19" t="s">
        <v>95</v>
      </c>
      <c r="D6" s="19">
        <v>41824</v>
      </c>
      <c r="E6" s="19">
        <v>41826</v>
      </c>
      <c r="F6" s="20">
        <v>49858</v>
      </c>
      <c r="G6" s="21">
        <v>59950</v>
      </c>
      <c r="H6" s="22"/>
      <c r="I6" s="22"/>
      <c r="J6" s="22"/>
      <c r="K6" s="21"/>
      <c r="L6" s="21"/>
      <c r="M6" s="21">
        <v>59950</v>
      </c>
      <c r="N6" s="23">
        <f>G6+I6</f>
        <v>59950</v>
      </c>
    </row>
    <row r="7" spans="1:14" x14ac:dyDescent="0.25">
      <c r="A7" s="17"/>
      <c r="B7" s="26" t="s">
        <v>118</v>
      </c>
      <c r="C7" s="19" t="s">
        <v>119</v>
      </c>
      <c r="D7" s="19">
        <v>41826</v>
      </c>
      <c r="E7" s="19">
        <v>41828</v>
      </c>
      <c r="F7" s="20">
        <v>49859</v>
      </c>
      <c r="G7" s="21">
        <v>74000</v>
      </c>
      <c r="H7" s="22"/>
      <c r="I7" s="22"/>
      <c r="J7" s="22"/>
      <c r="K7" s="21">
        <v>74000</v>
      </c>
      <c r="L7" s="21"/>
      <c r="M7" s="21"/>
      <c r="N7" s="23">
        <f t="shared" ref="N7:N24" si="0">G7+I7</f>
        <v>74000</v>
      </c>
    </row>
    <row r="8" spans="1:14" x14ac:dyDescent="0.25">
      <c r="A8" s="25"/>
      <c r="B8" s="26"/>
      <c r="C8" s="19"/>
      <c r="D8" s="19"/>
      <c r="E8" s="19"/>
      <c r="F8" s="20"/>
      <c r="G8" s="21"/>
      <c r="H8" s="22"/>
      <c r="I8" s="22"/>
      <c r="J8" s="22"/>
      <c r="K8" s="21"/>
      <c r="L8" s="21"/>
      <c r="M8" s="21"/>
      <c r="N8" s="23">
        <f t="shared" si="0"/>
        <v>0</v>
      </c>
    </row>
    <row r="9" spans="1:14" x14ac:dyDescent="0.25">
      <c r="A9" s="25"/>
      <c r="B9" s="18"/>
      <c r="C9" s="24"/>
      <c r="D9" s="19"/>
      <c r="E9" s="19"/>
      <c r="F9" s="20"/>
      <c r="G9" s="21"/>
      <c r="H9" s="22"/>
      <c r="I9" s="22"/>
      <c r="J9" s="22"/>
      <c r="K9" s="21"/>
      <c r="L9" s="21"/>
      <c r="M9" s="21"/>
      <c r="N9" s="23">
        <f t="shared" si="0"/>
        <v>0</v>
      </c>
    </row>
    <row r="10" spans="1:14" x14ac:dyDescent="0.25">
      <c r="A10" s="17"/>
      <c r="B10" s="18"/>
      <c r="C10" s="24"/>
      <c r="D10" s="19"/>
      <c r="E10" s="19"/>
      <c r="F10" s="20"/>
      <c r="G10" s="21"/>
      <c r="H10" s="22"/>
      <c r="I10" s="22"/>
      <c r="J10" s="22"/>
      <c r="K10" s="21"/>
      <c r="L10" s="21"/>
      <c r="M10" s="21"/>
      <c r="N10" s="23">
        <f t="shared" si="0"/>
        <v>0</v>
      </c>
    </row>
    <row r="11" spans="1:14" x14ac:dyDescent="0.25">
      <c r="A11" s="25"/>
      <c r="B11" s="18"/>
      <c r="C11" s="19"/>
      <c r="D11" s="19"/>
      <c r="E11" s="19"/>
      <c r="F11" s="20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 x14ac:dyDescent="0.25">
      <c r="A12" s="25"/>
      <c r="B12" s="18"/>
      <c r="C12" s="19"/>
      <c r="D12" s="19"/>
      <c r="E12" s="19"/>
      <c r="F12" s="27"/>
      <c r="G12" s="21"/>
      <c r="H12" s="22"/>
      <c r="I12" s="22"/>
      <c r="J12" s="22"/>
      <c r="K12" s="21"/>
      <c r="M12" s="21"/>
      <c r="N12" s="23">
        <f t="shared" si="0"/>
        <v>0</v>
      </c>
    </row>
    <row r="13" spans="1:14" x14ac:dyDescent="0.25">
      <c r="A13" s="17"/>
      <c r="B13" s="18"/>
      <c r="C13" s="1"/>
      <c r="D13" s="19"/>
      <c r="E13" s="19"/>
      <c r="F13" s="27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25"/>
      <c r="B14" s="18"/>
      <c r="C14" s="1"/>
      <c r="D14" s="19"/>
      <c r="E14" s="19"/>
      <c r="F14" s="27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17"/>
      <c r="B15" s="18"/>
      <c r="C15" s="1"/>
      <c r="D15" s="19"/>
      <c r="E15" s="19"/>
      <c r="F15" s="27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26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133950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133950</v>
      </c>
      <c r="H26" s="36"/>
      <c r="I26" s="37">
        <f>SUM(I6:I25)</f>
        <v>0</v>
      </c>
      <c r="J26" s="37">
        <f>SUM(J6:J25)</f>
        <v>0</v>
      </c>
      <c r="K26" s="37">
        <f>SUM(K6:K25)</f>
        <v>74000</v>
      </c>
      <c r="L26" s="37">
        <f>SUM(L6:L25)</f>
        <v>0</v>
      </c>
      <c r="M26" s="37">
        <f>SUM(M6:M25)</f>
        <v>59950</v>
      </c>
      <c r="N26" s="23">
        <f t="shared" ref="N26" si="1">G26+I26</f>
        <v>133950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/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545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0</v>
      </c>
      <c r="D30" s="1"/>
      <c r="E30" s="1"/>
      <c r="F30" s="54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v>0</v>
      </c>
      <c r="D31" s="1"/>
      <c r="E31" s="1"/>
      <c r="F31" s="54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0</v>
      </c>
      <c r="D32" s="1"/>
      <c r="E32" s="1"/>
      <c r="F32" s="54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0</v>
      </c>
      <c r="D33" s="1"/>
      <c r="E33" s="1"/>
      <c r="F33" s="54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ageMargins left="0.7" right="0.7" top="0.75" bottom="0.75" header="0.3" footer="0.3"/>
  <pageSetup scale="73" orientation="landscape" verticalDpi="30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H8" sqref="H8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1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3.5703125" bestFit="1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47</v>
      </c>
      <c r="E3" s="125"/>
      <c r="F3" s="125"/>
      <c r="G3" s="114"/>
      <c r="H3" s="5"/>
      <c r="I3" s="1"/>
      <c r="J3" s="11"/>
      <c r="K3" s="12" t="s">
        <v>4</v>
      </c>
      <c r="L3" s="13">
        <v>41825</v>
      </c>
      <c r="M3" s="14"/>
      <c r="N3" s="15" t="s">
        <v>35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113</v>
      </c>
      <c r="C6" s="19" t="s">
        <v>21</v>
      </c>
      <c r="D6" s="19"/>
      <c r="E6" s="19"/>
      <c r="F6" s="20">
        <v>49854</v>
      </c>
      <c r="G6" s="21"/>
      <c r="H6" s="22" t="s">
        <v>33</v>
      </c>
      <c r="I6" s="22">
        <v>8175</v>
      </c>
      <c r="J6" s="22">
        <v>8175</v>
      </c>
      <c r="K6" s="21"/>
      <c r="L6" s="21"/>
      <c r="M6" s="21"/>
      <c r="N6" s="23">
        <f>G6+I6</f>
        <v>8175</v>
      </c>
    </row>
    <row r="7" spans="1:14" x14ac:dyDescent="0.25">
      <c r="A7" s="17">
        <v>14</v>
      </c>
      <c r="B7" s="26" t="s">
        <v>114</v>
      </c>
      <c r="C7" s="19" t="s">
        <v>21</v>
      </c>
      <c r="D7" s="19">
        <v>41825</v>
      </c>
      <c r="E7" s="19">
        <v>41826</v>
      </c>
      <c r="F7" s="20">
        <v>49855</v>
      </c>
      <c r="G7" s="21">
        <v>33790</v>
      </c>
      <c r="H7" s="22"/>
      <c r="I7" s="22"/>
      <c r="J7" s="22"/>
      <c r="K7" s="21">
        <v>33790</v>
      </c>
      <c r="L7" s="21"/>
      <c r="M7" s="21"/>
      <c r="N7" s="23">
        <f t="shared" ref="N7:N24" si="0">G7+I7</f>
        <v>33790</v>
      </c>
    </row>
    <row r="8" spans="1:14" x14ac:dyDescent="0.25">
      <c r="A8" s="25"/>
      <c r="B8" s="26" t="s">
        <v>103</v>
      </c>
      <c r="C8" s="19" t="s">
        <v>21</v>
      </c>
      <c r="D8" s="19"/>
      <c r="E8" s="19"/>
      <c r="F8" s="20">
        <v>49856</v>
      </c>
      <c r="G8" s="21">
        <v>13080</v>
      </c>
      <c r="H8" s="22" t="s">
        <v>115</v>
      </c>
      <c r="I8" s="22">
        <v>13080</v>
      </c>
      <c r="J8" s="22"/>
      <c r="K8" s="21">
        <v>13080</v>
      </c>
      <c r="L8" s="21"/>
      <c r="M8" s="21"/>
      <c r="N8" s="23">
        <f t="shared" si="0"/>
        <v>26160</v>
      </c>
    </row>
    <row r="9" spans="1:14" x14ac:dyDescent="0.25">
      <c r="A9" s="25"/>
      <c r="B9" s="18" t="s">
        <v>116</v>
      </c>
      <c r="C9" s="24" t="s">
        <v>21</v>
      </c>
      <c r="D9" s="19"/>
      <c r="E9" s="19"/>
      <c r="F9" s="20">
        <v>49857</v>
      </c>
      <c r="G9" s="21">
        <v>8000</v>
      </c>
      <c r="H9" s="22" t="s">
        <v>67</v>
      </c>
      <c r="I9" s="22">
        <v>8000</v>
      </c>
      <c r="J9" s="22">
        <v>8000</v>
      </c>
      <c r="K9" s="21"/>
      <c r="L9" s="21"/>
      <c r="M9" s="21"/>
      <c r="N9" s="23">
        <f t="shared" si="0"/>
        <v>16000</v>
      </c>
    </row>
    <row r="10" spans="1:14" x14ac:dyDescent="0.25">
      <c r="A10" s="17"/>
      <c r="B10" s="18"/>
      <c r="C10" s="24"/>
      <c r="D10" s="19"/>
      <c r="E10" s="19"/>
      <c r="F10" s="20"/>
      <c r="G10" s="21"/>
      <c r="H10" s="22"/>
      <c r="I10" s="22"/>
      <c r="J10" s="22"/>
      <c r="K10" s="21"/>
      <c r="L10" s="21"/>
      <c r="M10" s="21"/>
      <c r="N10" s="23">
        <f t="shared" si="0"/>
        <v>0</v>
      </c>
    </row>
    <row r="11" spans="1:14" x14ac:dyDescent="0.25">
      <c r="A11" s="25"/>
      <c r="B11" s="18"/>
      <c r="C11" s="19"/>
      <c r="D11" s="19"/>
      <c r="E11" s="19"/>
      <c r="F11" s="20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 x14ac:dyDescent="0.25">
      <c r="A12" s="25"/>
      <c r="B12" s="18"/>
      <c r="C12" s="19"/>
      <c r="D12" s="19"/>
      <c r="E12" s="19"/>
      <c r="F12" s="27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 x14ac:dyDescent="0.25">
      <c r="A13" s="17"/>
      <c r="B13" s="18"/>
      <c r="C13" s="1"/>
      <c r="D13" s="19"/>
      <c r="E13" s="19"/>
      <c r="F13" s="27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25"/>
      <c r="B14" s="18"/>
      <c r="C14" s="1"/>
      <c r="D14" s="19"/>
      <c r="E14" s="19"/>
      <c r="F14" s="27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17"/>
      <c r="B15" s="18"/>
      <c r="C15" s="1"/>
      <c r="D15" s="19"/>
      <c r="E15" s="19"/>
      <c r="F15" s="27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26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84125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54870</v>
      </c>
      <c r="H26" s="36"/>
      <c r="I26" s="37">
        <f>SUM(I6:I25)</f>
        <v>29255</v>
      </c>
      <c r="J26" s="37">
        <f>SUM(J6:J25)</f>
        <v>16175</v>
      </c>
      <c r="K26" s="37">
        <f>SUM(K6:K25)</f>
        <v>46870</v>
      </c>
      <c r="L26" s="37">
        <f>SUM(L6:L25)</f>
        <v>0</v>
      </c>
      <c r="M26" s="37">
        <f>SUM(M6:M25)</f>
        <v>0</v>
      </c>
      <c r="N26" s="23">
        <f t="shared" ref="N26" si="1">G26+I26</f>
        <v>84125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/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545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0</v>
      </c>
      <c r="D30" s="1"/>
      <c r="E30" s="1"/>
      <c r="F30" s="53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v>0</v>
      </c>
      <c r="D31" s="1"/>
      <c r="E31" s="1"/>
      <c r="F31" s="53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16175</v>
      </c>
      <c r="D32" s="1"/>
      <c r="E32" s="1"/>
      <c r="F32" s="53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16175</v>
      </c>
      <c r="D33" s="1"/>
      <c r="E33" s="1"/>
      <c r="F33" s="53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ageMargins left="0.7" right="0.7" top="0.75" bottom="0.75" header="0.3" footer="0.3"/>
  <pageSetup scale="73" orientation="landscape" verticalDpi="30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sqref="A1:N33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1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3.5703125" bestFit="1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34</v>
      </c>
      <c r="E3" s="125"/>
      <c r="F3" s="125"/>
      <c r="G3" s="114"/>
      <c r="H3" s="5"/>
      <c r="I3" s="1"/>
      <c r="J3" s="11"/>
      <c r="K3" s="12" t="s">
        <v>4</v>
      </c>
      <c r="L3" s="13">
        <v>41825</v>
      </c>
      <c r="M3" s="14"/>
      <c r="N3" s="15" t="s">
        <v>30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>
        <v>10</v>
      </c>
      <c r="B6" s="18" t="s">
        <v>104</v>
      </c>
      <c r="C6" s="19" t="s">
        <v>92</v>
      </c>
      <c r="D6" s="19">
        <v>41824</v>
      </c>
      <c r="E6" s="19">
        <v>41825</v>
      </c>
      <c r="F6" s="20">
        <v>49846</v>
      </c>
      <c r="G6" s="21">
        <v>40000</v>
      </c>
      <c r="H6" s="22"/>
      <c r="I6" s="22"/>
      <c r="J6" s="22"/>
      <c r="K6" s="21">
        <v>40000</v>
      </c>
      <c r="L6" s="21"/>
      <c r="M6" s="21"/>
      <c r="N6" s="23">
        <f>G6+I6</f>
        <v>40000</v>
      </c>
    </row>
    <row r="7" spans="1:14" x14ac:dyDescent="0.25">
      <c r="A7" s="17"/>
      <c r="B7" s="26" t="s">
        <v>105</v>
      </c>
      <c r="C7" s="19" t="s">
        <v>106</v>
      </c>
      <c r="D7" s="19">
        <v>41823</v>
      </c>
      <c r="E7" s="19">
        <v>41825</v>
      </c>
      <c r="F7" s="20">
        <v>49847</v>
      </c>
      <c r="G7" s="21">
        <v>43545.5</v>
      </c>
      <c r="H7" s="22"/>
      <c r="I7" s="22"/>
      <c r="J7" s="22"/>
      <c r="K7" s="21">
        <v>43545.5</v>
      </c>
      <c r="L7" s="21"/>
      <c r="M7" s="21"/>
      <c r="N7" s="23">
        <f t="shared" ref="N7:N24" si="0">G7+I7</f>
        <v>43545.5</v>
      </c>
    </row>
    <row r="8" spans="1:14" x14ac:dyDescent="0.25">
      <c r="A8" s="25"/>
      <c r="B8" s="26" t="s">
        <v>107</v>
      </c>
      <c r="C8" s="19" t="s">
        <v>37</v>
      </c>
      <c r="D8" s="19">
        <v>41825</v>
      </c>
      <c r="E8" s="19">
        <v>41826</v>
      </c>
      <c r="F8" s="20">
        <v>49848</v>
      </c>
      <c r="G8" s="21">
        <v>20000</v>
      </c>
      <c r="H8" s="22"/>
      <c r="I8" s="22"/>
      <c r="J8" s="22">
        <v>20000</v>
      </c>
      <c r="K8" s="21"/>
      <c r="L8" s="21"/>
      <c r="M8" s="21"/>
      <c r="N8" s="23">
        <f t="shared" si="0"/>
        <v>20000</v>
      </c>
    </row>
    <row r="9" spans="1:14" x14ac:dyDescent="0.25">
      <c r="A9" s="25"/>
      <c r="B9" s="18" t="s">
        <v>108</v>
      </c>
      <c r="C9" s="24" t="s">
        <v>37</v>
      </c>
      <c r="D9" s="19">
        <v>41825</v>
      </c>
      <c r="E9" s="19">
        <v>41827</v>
      </c>
      <c r="F9" s="20">
        <v>49849</v>
      </c>
      <c r="G9" s="21">
        <v>47960</v>
      </c>
      <c r="H9" s="22"/>
      <c r="I9" s="22"/>
      <c r="J9" s="22"/>
      <c r="K9" s="21">
        <v>47960</v>
      </c>
      <c r="L9" s="21"/>
      <c r="M9" s="21"/>
      <c r="N9" s="23">
        <f t="shared" si="0"/>
        <v>47960</v>
      </c>
    </row>
    <row r="10" spans="1:14" x14ac:dyDescent="0.25">
      <c r="A10" s="17"/>
      <c r="B10" s="18" t="s">
        <v>109</v>
      </c>
      <c r="C10" s="24" t="s">
        <v>37</v>
      </c>
      <c r="D10" s="19">
        <v>41825</v>
      </c>
      <c r="E10" s="19">
        <v>41826</v>
      </c>
      <c r="F10" s="20">
        <v>49850</v>
      </c>
      <c r="G10" s="21">
        <v>27250</v>
      </c>
      <c r="H10" s="22"/>
      <c r="I10" s="22"/>
      <c r="J10" s="22"/>
      <c r="K10" s="21">
        <v>13625</v>
      </c>
      <c r="L10" s="21"/>
      <c r="M10" s="21">
        <v>13625</v>
      </c>
      <c r="N10" s="23">
        <f t="shared" si="0"/>
        <v>27250</v>
      </c>
    </row>
    <row r="11" spans="1:14" x14ac:dyDescent="0.25">
      <c r="A11" s="25"/>
      <c r="B11" s="18" t="s">
        <v>110</v>
      </c>
      <c r="C11" s="19" t="s">
        <v>37</v>
      </c>
      <c r="D11" s="19">
        <v>41825</v>
      </c>
      <c r="E11" s="19">
        <v>41826</v>
      </c>
      <c r="F11" s="20">
        <v>49851</v>
      </c>
      <c r="G11" s="21">
        <v>32155</v>
      </c>
      <c r="H11" s="22"/>
      <c r="I11" s="22"/>
      <c r="J11" s="22"/>
      <c r="K11" s="21">
        <v>32155</v>
      </c>
      <c r="L11" s="21"/>
      <c r="M11" s="21"/>
      <c r="N11" s="23">
        <f t="shared" si="0"/>
        <v>32155</v>
      </c>
    </row>
    <row r="12" spans="1:14" x14ac:dyDescent="0.25">
      <c r="A12" s="25"/>
      <c r="B12" s="18" t="s">
        <v>111</v>
      </c>
      <c r="C12" s="19" t="s">
        <v>37</v>
      </c>
      <c r="D12" s="19">
        <v>41825</v>
      </c>
      <c r="E12" s="19">
        <v>41826</v>
      </c>
      <c r="F12" s="27">
        <v>49852</v>
      </c>
      <c r="G12" s="21">
        <v>48505</v>
      </c>
      <c r="H12" s="22"/>
      <c r="I12" s="22"/>
      <c r="J12" s="22"/>
      <c r="K12" s="21"/>
      <c r="L12" s="21"/>
      <c r="M12" s="21">
        <v>48505</v>
      </c>
      <c r="N12" s="23">
        <f t="shared" si="0"/>
        <v>48505</v>
      </c>
    </row>
    <row r="13" spans="1:14" x14ac:dyDescent="0.25">
      <c r="A13" s="17"/>
      <c r="B13" s="18" t="s">
        <v>112</v>
      </c>
      <c r="C13" s="1" t="s">
        <v>33</v>
      </c>
      <c r="D13" s="19">
        <v>41825</v>
      </c>
      <c r="E13" s="19">
        <v>41827</v>
      </c>
      <c r="F13" s="27">
        <v>49853</v>
      </c>
      <c r="G13" s="21">
        <v>22890</v>
      </c>
      <c r="H13" s="22"/>
      <c r="I13" s="22"/>
      <c r="J13" s="22"/>
      <c r="K13" s="21">
        <v>22890</v>
      </c>
      <c r="L13" s="21"/>
      <c r="M13" s="21"/>
      <c r="N13" s="23">
        <f t="shared" si="0"/>
        <v>22890</v>
      </c>
    </row>
    <row r="14" spans="1:14" x14ac:dyDescent="0.25">
      <c r="A14" s="25"/>
      <c r="B14" s="18"/>
      <c r="C14" s="1"/>
      <c r="D14" s="19"/>
      <c r="E14" s="19"/>
      <c r="F14" s="27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17"/>
      <c r="B15" s="18"/>
      <c r="C15" s="1"/>
      <c r="D15" s="19"/>
      <c r="E15" s="19"/>
      <c r="F15" s="27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26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282305.5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282305.5</v>
      </c>
      <c r="H26" s="36"/>
      <c r="I26" s="37">
        <f>SUM(I6:I25)</f>
        <v>0</v>
      </c>
      <c r="J26" s="37">
        <f>SUM(J6:J25)</f>
        <v>20000</v>
      </c>
      <c r="K26" s="37">
        <f>SUM(K6:K25)</f>
        <v>200175.5</v>
      </c>
      <c r="L26" s="37">
        <f>SUM(L6:L25)</f>
        <v>0</v>
      </c>
      <c r="M26" s="37">
        <f>SUM(M6:M25)</f>
        <v>62130</v>
      </c>
      <c r="N26" s="23">
        <f t="shared" ref="N26" si="1">G26+I26</f>
        <v>282305.5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/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545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0</v>
      </c>
      <c r="D30" s="1"/>
      <c r="E30" s="1"/>
      <c r="F30" s="52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v>0</v>
      </c>
      <c r="D31" s="1"/>
      <c r="E31" s="1"/>
      <c r="F31" s="52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20000</v>
      </c>
      <c r="D32" s="1"/>
      <c r="E32" s="1"/>
      <c r="F32" s="52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20000</v>
      </c>
      <c r="D33" s="1"/>
      <c r="E33" s="1"/>
      <c r="F33" s="52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ageMargins left="0.7" right="0.7" top="0.75" bottom="0.75" header="0.3" footer="0.3"/>
  <pageSetup scale="73" orientation="landscape" verticalDpi="30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G9" sqref="G9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1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3.5703125" bestFit="1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55</v>
      </c>
      <c r="E3" s="125"/>
      <c r="F3" s="125"/>
      <c r="G3" s="114"/>
      <c r="H3" s="5"/>
      <c r="I3" s="1"/>
      <c r="J3" s="11"/>
      <c r="K3" s="12" t="s">
        <v>4</v>
      </c>
      <c r="L3" s="13">
        <v>41824</v>
      </c>
      <c r="M3" s="14"/>
      <c r="N3" s="15" t="s">
        <v>35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>
        <v>40</v>
      </c>
      <c r="B6" s="18" t="s">
        <v>100</v>
      </c>
      <c r="C6" s="19" t="s">
        <v>21</v>
      </c>
      <c r="D6" s="19">
        <v>41824</v>
      </c>
      <c r="E6" s="19">
        <v>41825</v>
      </c>
      <c r="F6" s="20">
        <v>49842</v>
      </c>
      <c r="G6" s="21">
        <v>40330</v>
      </c>
      <c r="H6" s="22"/>
      <c r="I6" s="22"/>
      <c r="J6" s="22"/>
      <c r="K6" s="21">
        <v>40330</v>
      </c>
      <c r="L6" s="21"/>
      <c r="M6" s="21"/>
      <c r="N6" s="23">
        <f>G6+I6</f>
        <v>40330</v>
      </c>
    </row>
    <row r="7" spans="1:14" x14ac:dyDescent="0.25">
      <c r="A7" s="17"/>
      <c r="B7" s="26" t="s">
        <v>101</v>
      </c>
      <c r="C7" s="19" t="s">
        <v>21</v>
      </c>
      <c r="D7" s="19">
        <v>41824</v>
      </c>
      <c r="E7" s="19">
        <v>41826</v>
      </c>
      <c r="F7" s="20">
        <v>49843</v>
      </c>
      <c r="G7" s="21">
        <v>112270</v>
      </c>
      <c r="H7" s="22"/>
      <c r="I7" s="22"/>
      <c r="J7" s="22"/>
      <c r="K7" s="21">
        <v>56135</v>
      </c>
      <c r="L7" s="21"/>
      <c r="M7" s="21">
        <v>56135</v>
      </c>
      <c r="N7" s="23">
        <f t="shared" ref="N7:N24" si="0">G7+I7</f>
        <v>112270</v>
      </c>
    </row>
    <row r="8" spans="1:14" x14ac:dyDescent="0.25">
      <c r="A8" s="25"/>
      <c r="B8" s="26" t="s">
        <v>102</v>
      </c>
      <c r="C8" s="19" t="s">
        <v>82</v>
      </c>
      <c r="D8" s="19">
        <v>41824</v>
      </c>
      <c r="E8" s="19">
        <v>41734</v>
      </c>
      <c r="F8" s="20">
        <v>49844</v>
      </c>
      <c r="G8" s="21">
        <v>17000</v>
      </c>
      <c r="H8" s="22"/>
      <c r="I8" s="22"/>
      <c r="J8" s="22"/>
      <c r="K8" s="21">
        <v>17000</v>
      </c>
      <c r="L8" s="21"/>
      <c r="M8" s="21"/>
      <c r="N8" s="23">
        <f t="shared" si="0"/>
        <v>17000</v>
      </c>
    </row>
    <row r="9" spans="1:14" x14ac:dyDescent="0.25">
      <c r="A9" s="25"/>
      <c r="B9" s="18" t="s">
        <v>103</v>
      </c>
      <c r="C9" s="24" t="s">
        <v>103</v>
      </c>
      <c r="D9" s="19">
        <v>41824</v>
      </c>
      <c r="E9" s="19">
        <v>41826</v>
      </c>
      <c r="F9" s="20">
        <v>49845</v>
      </c>
      <c r="G9" s="21">
        <v>39992.1</v>
      </c>
      <c r="H9" s="22"/>
      <c r="I9" s="22"/>
      <c r="J9" s="22"/>
      <c r="K9" s="21">
        <v>39992.1</v>
      </c>
      <c r="L9" s="21"/>
      <c r="M9" s="21"/>
      <c r="N9" s="23">
        <f t="shared" si="0"/>
        <v>39992.1</v>
      </c>
    </row>
    <row r="10" spans="1:14" x14ac:dyDescent="0.25">
      <c r="A10" s="17"/>
      <c r="B10" s="18"/>
      <c r="C10" s="24"/>
      <c r="D10" s="19"/>
      <c r="E10" s="19"/>
      <c r="F10" s="20"/>
      <c r="G10" s="21"/>
      <c r="H10" s="22"/>
      <c r="I10" s="22"/>
      <c r="J10" s="22"/>
      <c r="K10" s="21"/>
      <c r="L10" s="21"/>
      <c r="M10" s="21"/>
      <c r="N10" s="23">
        <f t="shared" si="0"/>
        <v>0</v>
      </c>
    </row>
    <row r="11" spans="1:14" x14ac:dyDescent="0.25">
      <c r="A11" s="25"/>
      <c r="B11" s="18"/>
      <c r="C11" s="19"/>
      <c r="D11" s="19"/>
      <c r="E11" s="19"/>
      <c r="F11" s="20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 x14ac:dyDescent="0.25">
      <c r="A12" s="25"/>
      <c r="B12" s="18"/>
      <c r="C12" s="19"/>
      <c r="D12" s="19"/>
      <c r="E12" s="19"/>
      <c r="F12" s="27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 x14ac:dyDescent="0.25">
      <c r="A13" s="17"/>
      <c r="B13" s="18"/>
      <c r="C13" s="1"/>
      <c r="D13" s="19"/>
      <c r="E13" s="19"/>
      <c r="F13" s="27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25"/>
      <c r="B14" s="18"/>
      <c r="C14" s="1"/>
      <c r="D14" s="19"/>
      <c r="E14" s="19"/>
      <c r="F14" s="27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17"/>
      <c r="B15" s="18"/>
      <c r="C15" s="1"/>
      <c r="D15" s="19"/>
      <c r="E15" s="19"/>
      <c r="F15" s="27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26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209592.1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209592.1</v>
      </c>
      <c r="H26" s="36"/>
      <c r="I26" s="37">
        <f>SUM(I6:I25)</f>
        <v>0</v>
      </c>
      <c r="J26" s="37">
        <f>SUM(J6:J25)</f>
        <v>0</v>
      </c>
      <c r="K26" s="37">
        <f>SUM(K6:K25)</f>
        <v>153457.1</v>
      </c>
      <c r="L26" s="37">
        <f>SUM(L6:L25)</f>
        <v>0</v>
      </c>
      <c r="M26" s="37">
        <f>SUM(M6:M25)</f>
        <v>56135</v>
      </c>
      <c r="N26" s="23">
        <f t="shared" ref="N26" si="1">G26+I26</f>
        <v>209592.1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/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545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0</v>
      </c>
      <c r="D30" s="1"/>
      <c r="E30" s="1"/>
      <c r="F30" s="51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v>0</v>
      </c>
      <c r="D31" s="1"/>
      <c r="E31" s="1"/>
      <c r="F31" s="51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/>
      <c r="D32" s="1"/>
      <c r="E32" s="1"/>
      <c r="F32" s="51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0</v>
      </c>
      <c r="D33" s="1"/>
      <c r="E33" s="1"/>
      <c r="F33" s="51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ageMargins left="0.7" right="0.7" top="0.75" bottom="0.75" header="0.3" footer="0.3"/>
  <pageSetup scale="73" orientation="landscape" verticalDpi="30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F21" sqref="F21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1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3.5703125" bestFit="1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29</v>
      </c>
      <c r="E3" s="125"/>
      <c r="F3" s="125"/>
      <c r="G3" s="114"/>
      <c r="H3" s="5"/>
      <c r="I3" s="1"/>
      <c r="J3" s="11"/>
      <c r="K3" s="12" t="s">
        <v>4</v>
      </c>
      <c r="L3" s="13">
        <v>41824</v>
      </c>
      <c r="M3" s="14"/>
      <c r="N3" s="15" t="s">
        <v>30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91</v>
      </c>
      <c r="C6" s="19" t="s">
        <v>92</v>
      </c>
      <c r="D6" s="19">
        <v>41822</v>
      </c>
      <c r="E6" s="19">
        <v>41824</v>
      </c>
      <c r="F6" s="20">
        <v>49835</v>
      </c>
      <c r="G6" s="21">
        <v>32000</v>
      </c>
      <c r="H6" s="22"/>
      <c r="I6" s="22"/>
      <c r="J6" s="22">
        <v>32000</v>
      </c>
      <c r="K6" s="21"/>
      <c r="L6" s="21"/>
      <c r="M6" s="21"/>
      <c r="N6" s="23">
        <f>G6+I6</f>
        <v>32000</v>
      </c>
    </row>
    <row r="7" spans="1:14" x14ac:dyDescent="0.25">
      <c r="A7" s="17"/>
      <c r="B7" s="26" t="s">
        <v>39</v>
      </c>
      <c r="C7" s="19" t="s">
        <v>92</v>
      </c>
      <c r="D7" s="19">
        <v>41821</v>
      </c>
      <c r="E7" s="19">
        <v>41822</v>
      </c>
      <c r="F7" s="20">
        <v>49837</v>
      </c>
      <c r="G7" s="21">
        <v>20500</v>
      </c>
      <c r="H7" s="22"/>
      <c r="I7" s="22"/>
      <c r="J7" s="22"/>
      <c r="K7" s="21">
        <v>20500</v>
      </c>
      <c r="L7" s="21"/>
      <c r="M7" s="21"/>
      <c r="N7" s="23">
        <f t="shared" ref="N7:N24" si="0">G7+I7</f>
        <v>20500</v>
      </c>
    </row>
    <row r="8" spans="1:14" x14ac:dyDescent="0.25">
      <c r="A8" s="25"/>
      <c r="B8" s="26" t="s">
        <v>39</v>
      </c>
      <c r="C8" s="19" t="s">
        <v>92</v>
      </c>
      <c r="D8" s="19">
        <v>41821</v>
      </c>
      <c r="E8" s="19">
        <v>41824</v>
      </c>
      <c r="F8" s="20">
        <v>49838</v>
      </c>
      <c r="G8" s="21">
        <v>61500</v>
      </c>
      <c r="H8" s="22"/>
      <c r="I8" s="22"/>
      <c r="J8" s="22"/>
      <c r="K8" s="21">
        <v>61500</v>
      </c>
      <c r="L8" s="21"/>
      <c r="M8" s="21"/>
      <c r="N8" s="23">
        <f t="shared" si="0"/>
        <v>61500</v>
      </c>
    </row>
    <row r="9" spans="1:14" x14ac:dyDescent="0.25">
      <c r="A9" s="25"/>
      <c r="B9" s="18" t="s">
        <v>94</v>
      </c>
      <c r="C9" s="24" t="s">
        <v>95</v>
      </c>
      <c r="D9" s="19">
        <v>41822</v>
      </c>
      <c r="E9" s="19">
        <v>41824</v>
      </c>
      <c r="F9" s="20">
        <v>49839</v>
      </c>
      <c r="G9" s="21">
        <v>59950</v>
      </c>
      <c r="H9" s="22"/>
      <c r="I9" s="22"/>
      <c r="J9" s="22"/>
      <c r="K9" s="21"/>
      <c r="L9" s="21"/>
      <c r="M9" s="21">
        <v>59950</v>
      </c>
      <c r="N9" s="23">
        <f t="shared" si="0"/>
        <v>59950</v>
      </c>
    </row>
    <row r="10" spans="1:14" x14ac:dyDescent="0.25">
      <c r="A10" s="17"/>
      <c r="B10" s="18" t="s">
        <v>96</v>
      </c>
      <c r="C10" s="24" t="s">
        <v>97</v>
      </c>
      <c r="D10" s="19">
        <v>41823</v>
      </c>
      <c r="E10" s="19">
        <v>41824</v>
      </c>
      <c r="F10" s="20">
        <v>49840</v>
      </c>
      <c r="G10" s="21">
        <v>47006.25</v>
      </c>
      <c r="H10" s="22"/>
      <c r="I10" s="22"/>
      <c r="J10" s="22"/>
      <c r="K10" s="21"/>
      <c r="L10" s="21"/>
      <c r="M10" s="21">
        <v>47006.25</v>
      </c>
      <c r="N10" s="23">
        <f t="shared" si="0"/>
        <v>47006.25</v>
      </c>
    </row>
    <row r="11" spans="1:14" x14ac:dyDescent="0.25">
      <c r="A11" s="25"/>
      <c r="B11" s="18" t="s">
        <v>98</v>
      </c>
      <c r="C11" s="19" t="s">
        <v>99</v>
      </c>
      <c r="D11" s="19"/>
      <c r="E11" s="19"/>
      <c r="F11" s="20">
        <v>49841</v>
      </c>
      <c r="G11" s="21"/>
      <c r="H11" s="22" t="s">
        <v>68</v>
      </c>
      <c r="I11" s="22">
        <v>2000</v>
      </c>
      <c r="J11" s="22">
        <v>2000</v>
      </c>
      <c r="K11" s="21"/>
      <c r="L11" s="21"/>
      <c r="M11" s="21"/>
      <c r="N11" s="23">
        <f t="shared" si="0"/>
        <v>2000</v>
      </c>
    </row>
    <row r="12" spans="1:14" x14ac:dyDescent="0.25">
      <c r="A12" s="25"/>
      <c r="B12" s="18"/>
      <c r="C12" s="19"/>
      <c r="D12" s="19"/>
      <c r="E12" s="19"/>
      <c r="F12" s="27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 x14ac:dyDescent="0.25">
      <c r="A13" s="17"/>
      <c r="B13" s="18"/>
      <c r="C13" s="1"/>
      <c r="D13" s="19"/>
      <c r="E13" s="19"/>
      <c r="F13" s="27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25"/>
      <c r="B14" s="18"/>
      <c r="C14" s="1"/>
      <c r="D14" s="19"/>
      <c r="E14" s="19"/>
      <c r="F14" s="27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17"/>
      <c r="B15" s="18"/>
      <c r="C15" s="1"/>
      <c r="D15" s="19"/>
      <c r="E15" s="19"/>
      <c r="F15" s="27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26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222956.25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220956.25</v>
      </c>
      <c r="H26" s="36"/>
      <c r="I26" s="37">
        <f>SUM(I6:I25)</f>
        <v>2000</v>
      </c>
      <c r="J26" s="37">
        <f>SUM(J6:J25)</f>
        <v>34000</v>
      </c>
      <c r="K26" s="37">
        <f>SUM(K6:K25)</f>
        <v>82000</v>
      </c>
      <c r="L26" s="37">
        <f>SUM(L6:L25)</f>
        <v>0</v>
      </c>
      <c r="M26" s="37">
        <f>SUM(M6:M25)</f>
        <v>106956.25</v>
      </c>
      <c r="N26" s="23">
        <f t="shared" ref="N26" si="1">G26+I26</f>
        <v>222956.25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 t="s">
        <v>90</v>
      </c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545</v>
      </c>
      <c r="F29" s="122"/>
      <c r="G29" s="115" t="s">
        <v>93</v>
      </c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0</v>
      </c>
      <c r="D30" s="1"/>
      <c r="E30" s="1"/>
      <c r="F30" s="50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v>34000</v>
      </c>
      <c r="D31" s="1"/>
      <c r="E31" s="1"/>
      <c r="F31" s="50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/>
      <c r="D32" s="1"/>
      <c r="E32" s="1"/>
      <c r="F32" s="50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34000</v>
      </c>
      <c r="D33" s="1"/>
      <c r="E33" s="1"/>
      <c r="F33" s="50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ageMargins left="0.7" right="0.7" top="0.75" bottom="0.75" header="0.3" footer="0.3"/>
  <pageSetup scale="73" orientation="landscape" verticalDpi="30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P7" sqref="P7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1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3.5703125" bestFit="1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55</v>
      </c>
      <c r="E3" s="125"/>
      <c r="F3" s="125"/>
      <c r="G3" s="114"/>
      <c r="H3" s="5"/>
      <c r="I3" s="1"/>
      <c r="J3" s="11"/>
      <c r="K3" s="12" t="s">
        <v>4</v>
      </c>
      <c r="L3" s="13">
        <v>41823</v>
      </c>
      <c r="M3" s="14"/>
      <c r="N3" s="15" t="s">
        <v>35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81</v>
      </c>
      <c r="C6" s="19" t="s">
        <v>82</v>
      </c>
      <c r="D6" s="19">
        <v>41823</v>
      </c>
      <c r="E6" s="19">
        <v>41824</v>
      </c>
      <c r="F6" s="20">
        <v>49827</v>
      </c>
      <c r="G6" s="21">
        <v>17000</v>
      </c>
      <c r="H6" s="22"/>
      <c r="I6" s="22"/>
      <c r="J6" s="22"/>
      <c r="K6" s="21">
        <v>17000</v>
      </c>
      <c r="L6" s="21"/>
      <c r="M6" s="21"/>
      <c r="N6" s="23">
        <f>G6+I6</f>
        <v>17000</v>
      </c>
    </row>
    <row r="7" spans="1:14" x14ac:dyDescent="0.25">
      <c r="A7" s="17"/>
      <c r="B7" s="26" t="s">
        <v>84</v>
      </c>
      <c r="C7" s="19" t="s">
        <v>83</v>
      </c>
      <c r="D7" s="19">
        <v>41820</v>
      </c>
      <c r="E7" s="19">
        <v>41824</v>
      </c>
      <c r="F7" s="20">
        <v>49829</v>
      </c>
      <c r="G7" s="21">
        <v>82000</v>
      </c>
      <c r="H7" s="22"/>
      <c r="I7" s="22"/>
      <c r="J7" s="22">
        <v>82000</v>
      </c>
      <c r="K7" s="21"/>
      <c r="L7" s="21"/>
      <c r="M7" s="21"/>
      <c r="N7" s="23">
        <f t="shared" ref="N7:N24" si="0">G7+I7</f>
        <v>82000</v>
      </c>
    </row>
    <row r="8" spans="1:14" x14ac:dyDescent="0.25">
      <c r="A8" s="25"/>
      <c r="B8" s="26" t="s">
        <v>86</v>
      </c>
      <c r="C8" s="19" t="s">
        <v>39</v>
      </c>
      <c r="D8" s="19">
        <v>41823</v>
      </c>
      <c r="E8" s="19">
        <v>41824</v>
      </c>
      <c r="F8" s="20">
        <v>49830</v>
      </c>
      <c r="G8" s="21">
        <v>20500</v>
      </c>
      <c r="H8" s="22"/>
      <c r="I8" s="22"/>
      <c r="J8" s="22"/>
      <c r="K8" s="21">
        <v>20500</v>
      </c>
      <c r="L8" s="21"/>
      <c r="M8" s="21"/>
      <c r="N8" s="23">
        <f t="shared" si="0"/>
        <v>20500</v>
      </c>
    </row>
    <row r="9" spans="1:14" x14ac:dyDescent="0.25">
      <c r="A9" s="25"/>
      <c r="B9" s="18" t="s">
        <v>85</v>
      </c>
      <c r="C9" s="24" t="s">
        <v>21</v>
      </c>
      <c r="D9" s="19">
        <v>41823</v>
      </c>
      <c r="E9" s="19">
        <v>41824</v>
      </c>
      <c r="F9" s="20">
        <v>49831</v>
      </c>
      <c r="G9" s="21">
        <v>27250</v>
      </c>
      <c r="H9" s="22"/>
      <c r="I9" s="22"/>
      <c r="J9" s="22"/>
      <c r="K9" s="21">
        <v>27250</v>
      </c>
      <c r="L9" s="21"/>
      <c r="M9" s="21"/>
      <c r="N9" s="23">
        <f t="shared" si="0"/>
        <v>27250</v>
      </c>
    </row>
    <row r="10" spans="1:14" x14ac:dyDescent="0.25">
      <c r="A10" s="17"/>
      <c r="B10" s="18" t="s">
        <v>43</v>
      </c>
      <c r="C10" s="24" t="s">
        <v>39</v>
      </c>
      <c r="D10" s="19">
        <v>41823</v>
      </c>
      <c r="E10" s="19">
        <v>41824</v>
      </c>
      <c r="F10" s="20">
        <v>49832</v>
      </c>
      <c r="G10" s="21">
        <v>20500</v>
      </c>
      <c r="H10" s="22"/>
      <c r="I10" s="22"/>
      <c r="J10" s="22"/>
      <c r="K10" s="21">
        <v>20500</v>
      </c>
      <c r="L10" s="21"/>
      <c r="M10" s="21"/>
      <c r="N10" s="23">
        <f t="shared" si="0"/>
        <v>20500</v>
      </c>
    </row>
    <row r="11" spans="1:14" x14ac:dyDescent="0.25">
      <c r="A11" s="25"/>
      <c r="B11" s="18" t="s">
        <v>88</v>
      </c>
      <c r="C11" s="19" t="s">
        <v>39</v>
      </c>
      <c r="D11" s="19">
        <v>41821</v>
      </c>
      <c r="E11" s="19">
        <v>41824</v>
      </c>
      <c r="F11" s="20">
        <v>49833</v>
      </c>
      <c r="G11" s="21">
        <v>61500</v>
      </c>
      <c r="H11" s="22"/>
      <c r="I11" s="22"/>
      <c r="J11" s="22"/>
      <c r="K11" s="21">
        <v>61500</v>
      </c>
      <c r="L11" s="21"/>
      <c r="M11" s="21"/>
      <c r="N11" s="23">
        <f t="shared" si="0"/>
        <v>61500</v>
      </c>
    </row>
    <row r="12" spans="1:14" x14ac:dyDescent="0.25">
      <c r="A12" s="25"/>
      <c r="B12" s="18" t="s">
        <v>89</v>
      </c>
      <c r="C12" s="19" t="s">
        <v>39</v>
      </c>
      <c r="D12" s="19">
        <v>41821</v>
      </c>
      <c r="E12" s="19">
        <v>41824</v>
      </c>
      <c r="F12" s="27">
        <v>49834</v>
      </c>
      <c r="G12" s="21">
        <v>61500</v>
      </c>
      <c r="H12" s="22"/>
      <c r="I12" s="22"/>
      <c r="J12" s="22"/>
      <c r="K12" s="21">
        <v>61500</v>
      </c>
      <c r="L12" s="21"/>
      <c r="M12" s="21"/>
      <c r="N12" s="23">
        <f t="shared" si="0"/>
        <v>61500</v>
      </c>
    </row>
    <row r="13" spans="1:14" x14ac:dyDescent="0.25">
      <c r="A13" s="17"/>
      <c r="B13" s="18"/>
      <c r="C13" s="1"/>
      <c r="D13" s="19"/>
      <c r="E13" s="19"/>
      <c r="F13" s="27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25"/>
      <c r="B14" s="18"/>
      <c r="C14" s="1"/>
      <c r="D14" s="19"/>
      <c r="E14" s="19"/>
      <c r="F14" s="27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17"/>
      <c r="B15" s="18"/>
      <c r="C15" s="1"/>
      <c r="D15" s="19"/>
      <c r="E15" s="19"/>
      <c r="F15" s="27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26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290250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290250</v>
      </c>
      <c r="H26" s="36"/>
      <c r="I26" s="37">
        <f>SUM(I6:I25)</f>
        <v>0</v>
      </c>
      <c r="J26" s="37">
        <f>SUM(J6:J25)</f>
        <v>82000</v>
      </c>
      <c r="K26" s="37">
        <f>SUM(K6:K25)</f>
        <v>208250</v>
      </c>
      <c r="L26" s="37">
        <f>SUM(L6:L25)</f>
        <v>0</v>
      </c>
      <c r="M26" s="37">
        <f>SUM(M6:M25)</f>
        <v>0</v>
      </c>
      <c r="N26" s="23">
        <f t="shared" ref="N26" si="1">G26+I26</f>
        <v>290250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 t="s">
        <v>87</v>
      </c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545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0</v>
      </c>
      <c r="D30" s="1"/>
      <c r="E30" s="1"/>
      <c r="F30" s="49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f>C30*E29</f>
        <v>0</v>
      </c>
      <c r="D31" s="1"/>
      <c r="E31" s="1"/>
      <c r="F31" s="49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82000</v>
      </c>
      <c r="D32" s="1"/>
      <c r="E32" s="1"/>
      <c r="F32" s="49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82000</v>
      </c>
      <c r="D33" s="1"/>
      <c r="E33" s="1"/>
      <c r="F33" s="49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sortState ref="B6:M10">
    <sortCondition ref="F6:F10"/>
  </sortState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ageMargins left="0.7" right="0.7" top="0.75" bottom="0.75" header="0.3" footer="0.3"/>
  <pageSetup scale="73" orientation="landscape" verticalDpi="30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workbookViewId="0">
      <selection activeCell="D15" sqref="D15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1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3.5703125" bestFit="1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47</v>
      </c>
      <c r="E3" s="125"/>
      <c r="F3" s="125"/>
      <c r="G3" s="114"/>
      <c r="H3" s="5"/>
      <c r="I3" s="1"/>
      <c r="J3" s="11"/>
      <c r="K3" s="12" t="s">
        <v>4</v>
      </c>
      <c r="L3" s="13">
        <v>41823</v>
      </c>
      <c r="M3" s="14"/>
      <c r="N3" s="15" t="s">
        <v>30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 t="s">
        <v>69</v>
      </c>
      <c r="B6" s="18" t="s">
        <v>70</v>
      </c>
      <c r="C6" s="19" t="s">
        <v>73</v>
      </c>
      <c r="D6" s="19">
        <v>41822</v>
      </c>
      <c r="E6" s="19">
        <v>41823</v>
      </c>
      <c r="F6" s="20">
        <v>49821</v>
      </c>
      <c r="G6" s="21">
        <v>17000</v>
      </c>
      <c r="H6" s="22"/>
      <c r="I6" s="22"/>
      <c r="J6" s="22"/>
      <c r="K6" s="21">
        <v>17000</v>
      </c>
      <c r="L6" s="21"/>
      <c r="M6" s="21"/>
      <c r="N6" s="23">
        <f>G6+I6</f>
        <v>17000</v>
      </c>
    </row>
    <row r="7" spans="1:14" x14ac:dyDescent="0.25">
      <c r="A7" s="17">
        <v>17</v>
      </c>
      <c r="B7" s="18" t="s">
        <v>71</v>
      </c>
      <c r="C7" s="24" t="s">
        <v>72</v>
      </c>
      <c r="D7" s="19">
        <v>41821</v>
      </c>
      <c r="E7" s="19">
        <v>41824</v>
      </c>
      <c r="F7" s="20">
        <v>49822</v>
      </c>
      <c r="G7" s="21">
        <v>61500</v>
      </c>
      <c r="H7" s="22"/>
      <c r="I7" s="22"/>
      <c r="J7" s="22">
        <v>61500</v>
      </c>
      <c r="K7" s="21"/>
      <c r="L7" s="21"/>
      <c r="M7" s="21"/>
      <c r="N7" s="23">
        <f t="shared" ref="N7:N24" si="0">G7+I7</f>
        <v>61500</v>
      </c>
    </row>
    <row r="8" spans="1:14" x14ac:dyDescent="0.25">
      <c r="A8" s="25">
        <v>25</v>
      </c>
      <c r="B8" s="26" t="s">
        <v>74</v>
      </c>
      <c r="C8" s="19" t="s">
        <v>78</v>
      </c>
      <c r="D8" s="19">
        <v>41823</v>
      </c>
      <c r="E8" s="19">
        <v>41824</v>
      </c>
      <c r="F8" s="20">
        <v>49823</v>
      </c>
      <c r="G8" s="21">
        <v>27250</v>
      </c>
      <c r="H8" s="22"/>
      <c r="I8" s="22"/>
      <c r="J8" s="22"/>
      <c r="K8" s="21"/>
      <c r="L8" s="21"/>
      <c r="M8" s="21">
        <v>27250</v>
      </c>
      <c r="N8" s="23">
        <f t="shared" si="0"/>
        <v>27250</v>
      </c>
    </row>
    <row r="9" spans="1:14" x14ac:dyDescent="0.25">
      <c r="A9" s="25" t="s">
        <v>75</v>
      </c>
      <c r="B9" s="26" t="s">
        <v>76</v>
      </c>
      <c r="C9" s="19" t="s">
        <v>77</v>
      </c>
      <c r="D9" s="19">
        <v>41820</v>
      </c>
      <c r="E9" s="19">
        <v>41823</v>
      </c>
      <c r="F9" s="20">
        <v>49824</v>
      </c>
      <c r="G9" s="21">
        <v>228900</v>
      </c>
      <c r="H9" s="22"/>
      <c r="I9" s="22"/>
      <c r="J9" s="22"/>
      <c r="K9" s="21"/>
      <c r="L9" s="21"/>
      <c r="M9" s="21">
        <v>228900</v>
      </c>
      <c r="N9" s="23">
        <f t="shared" si="0"/>
        <v>228900</v>
      </c>
    </row>
    <row r="10" spans="1:14" x14ac:dyDescent="0.25">
      <c r="A10" s="17">
        <v>11</v>
      </c>
      <c r="B10" s="18" t="s">
        <v>79</v>
      </c>
      <c r="C10" s="24" t="s">
        <v>77</v>
      </c>
      <c r="D10" s="19">
        <v>41823</v>
      </c>
      <c r="E10" s="19">
        <v>41825</v>
      </c>
      <c r="F10" s="20">
        <v>49825</v>
      </c>
      <c r="G10" s="21">
        <v>44690</v>
      </c>
      <c r="H10" s="22"/>
      <c r="I10" s="22"/>
      <c r="J10" s="22"/>
      <c r="K10" s="21">
        <v>44690</v>
      </c>
      <c r="L10" s="21"/>
      <c r="M10" s="21"/>
      <c r="N10" s="23">
        <f t="shared" si="0"/>
        <v>44690</v>
      </c>
    </row>
    <row r="11" spans="1:14" x14ac:dyDescent="0.25">
      <c r="A11" s="25">
        <v>14</v>
      </c>
      <c r="B11" s="18" t="s">
        <v>80</v>
      </c>
      <c r="C11" s="19" t="s">
        <v>21</v>
      </c>
      <c r="D11" s="19"/>
      <c r="E11" s="19"/>
      <c r="F11" s="20">
        <v>49826</v>
      </c>
      <c r="G11" s="21"/>
      <c r="H11" s="22" t="s">
        <v>33</v>
      </c>
      <c r="I11" s="22">
        <v>6540</v>
      </c>
      <c r="J11" s="22">
        <v>6540</v>
      </c>
      <c r="K11" s="21"/>
      <c r="L11" s="21"/>
      <c r="M11" s="21"/>
      <c r="N11" s="23">
        <f t="shared" si="0"/>
        <v>6540</v>
      </c>
    </row>
    <row r="12" spans="1:14" x14ac:dyDescent="0.25">
      <c r="A12" s="25"/>
      <c r="B12" s="18"/>
      <c r="C12" s="19"/>
      <c r="D12" s="19"/>
      <c r="E12" s="19"/>
      <c r="F12" s="27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 x14ac:dyDescent="0.25">
      <c r="A13" s="17"/>
      <c r="B13" s="18"/>
      <c r="C13" s="1"/>
      <c r="D13" s="19"/>
      <c r="E13" s="19"/>
      <c r="F13" s="27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25"/>
      <c r="B14" s="18"/>
      <c r="C14" s="1"/>
      <c r="D14" s="19"/>
      <c r="E14" s="19"/>
      <c r="F14" s="27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17"/>
      <c r="B15" s="18"/>
      <c r="C15" s="1"/>
      <c r="D15" s="19"/>
      <c r="E15" s="19"/>
      <c r="F15" s="27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26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385880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379340</v>
      </c>
      <c r="H26" s="36"/>
      <c r="I26" s="37">
        <f>SUM(I6:I25)</f>
        <v>6540</v>
      </c>
      <c r="J26" s="37">
        <f>SUM(J6:J25)</f>
        <v>68040</v>
      </c>
      <c r="K26" s="37">
        <f>SUM(K6:K25)</f>
        <v>61690</v>
      </c>
      <c r="L26" s="37">
        <f>SUM(L6:L25)</f>
        <v>0</v>
      </c>
      <c r="M26" s="37">
        <f>SUM(M6:M25)</f>
        <v>256150</v>
      </c>
      <c r="N26" s="23">
        <f t="shared" ref="N26" si="1">G26+I26</f>
        <v>385880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/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545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0</v>
      </c>
      <c r="D30" s="1"/>
      <c r="E30" s="1"/>
      <c r="F30" s="49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f>C30*E29</f>
        <v>0</v>
      </c>
      <c r="D31" s="1"/>
      <c r="E31" s="1"/>
      <c r="F31" s="49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68040</v>
      </c>
      <c r="D32" s="1"/>
      <c r="E32" s="1"/>
      <c r="F32" s="49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68040</v>
      </c>
      <c r="D33" s="1"/>
      <c r="E33" s="1"/>
      <c r="F33" s="49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ageMargins left="0.7" right="0.7" top="0.75" bottom="0.75" header="0.3" footer="0.3"/>
  <pageSetup scale="73" orientation="landscape" verticalDpi="3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G24" sqref="G24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1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3.5703125" bestFit="1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55</v>
      </c>
      <c r="E3" s="125"/>
      <c r="F3" s="125"/>
      <c r="G3" s="114"/>
      <c r="H3" s="5"/>
      <c r="I3" s="1"/>
      <c r="J3" s="11"/>
      <c r="K3" s="12" t="s">
        <v>4</v>
      </c>
      <c r="L3" s="13">
        <v>41822</v>
      </c>
      <c r="M3" s="14"/>
      <c r="N3" s="15" t="s">
        <v>35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>
        <v>24</v>
      </c>
      <c r="B6" s="18" t="s">
        <v>53</v>
      </c>
      <c r="C6" s="19" t="s">
        <v>54</v>
      </c>
      <c r="D6" s="19">
        <v>41822</v>
      </c>
      <c r="E6" s="19">
        <v>41823</v>
      </c>
      <c r="F6" s="20">
        <v>49813</v>
      </c>
      <c r="G6" s="21">
        <v>17000</v>
      </c>
      <c r="H6" s="22"/>
      <c r="I6" s="22"/>
      <c r="J6" s="22"/>
      <c r="K6" s="21">
        <v>17000</v>
      </c>
      <c r="L6" s="21"/>
      <c r="M6" s="21"/>
      <c r="N6" s="23">
        <f>G6+I6</f>
        <v>17000</v>
      </c>
    </row>
    <row r="7" spans="1:14" x14ac:dyDescent="0.25">
      <c r="A7" s="17">
        <v>14</v>
      </c>
      <c r="B7" s="18" t="s">
        <v>56</v>
      </c>
      <c r="C7" s="24" t="s">
        <v>57</v>
      </c>
      <c r="D7" s="19">
        <v>41822</v>
      </c>
      <c r="E7" s="19">
        <v>41823</v>
      </c>
      <c r="F7" s="20">
        <v>49814</v>
      </c>
      <c r="G7" s="21">
        <v>20500</v>
      </c>
      <c r="H7" s="22"/>
      <c r="I7" s="22"/>
      <c r="J7" s="22">
        <v>20500</v>
      </c>
      <c r="K7" s="21"/>
      <c r="L7" s="21"/>
      <c r="M7" s="21"/>
      <c r="N7" s="23">
        <f t="shared" ref="N7:N24" si="0">G7+I7</f>
        <v>20500</v>
      </c>
    </row>
    <row r="8" spans="1:14" x14ac:dyDescent="0.25">
      <c r="A8" s="25">
        <v>1</v>
      </c>
      <c r="B8" s="26" t="s">
        <v>58</v>
      </c>
      <c r="C8" s="19" t="s">
        <v>59</v>
      </c>
      <c r="D8" s="19">
        <v>41822</v>
      </c>
      <c r="E8" s="19">
        <v>41823</v>
      </c>
      <c r="F8" s="27">
        <v>49815</v>
      </c>
      <c r="G8" s="21">
        <v>17000</v>
      </c>
      <c r="H8" s="22"/>
      <c r="I8" s="22"/>
      <c r="J8" s="22"/>
      <c r="K8" s="21">
        <v>17000</v>
      </c>
      <c r="L8" s="21"/>
      <c r="M8" s="21"/>
      <c r="N8" s="23">
        <f t="shared" si="0"/>
        <v>17000</v>
      </c>
    </row>
    <row r="9" spans="1:14" x14ac:dyDescent="0.25">
      <c r="A9" s="25">
        <v>16</v>
      </c>
      <c r="B9" s="26" t="s">
        <v>43</v>
      </c>
      <c r="C9" s="19" t="s">
        <v>39</v>
      </c>
      <c r="D9" s="19">
        <v>41822</v>
      </c>
      <c r="E9" s="19">
        <v>41823</v>
      </c>
      <c r="F9" s="27">
        <v>49816</v>
      </c>
      <c r="G9" s="21">
        <v>20500</v>
      </c>
      <c r="H9" s="22"/>
      <c r="I9" s="22"/>
      <c r="J9" s="22"/>
      <c r="K9" s="21">
        <v>20500</v>
      </c>
      <c r="L9" s="21"/>
      <c r="M9" s="21"/>
      <c r="N9" s="23">
        <f t="shared" si="0"/>
        <v>20500</v>
      </c>
    </row>
    <row r="10" spans="1:14" x14ac:dyDescent="0.25">
      <c r="A10" s="17">
        <v>9</v>
      </c>
      <c r="B10" s="18" t="s">
        <v>60</v>
      </c>
      <c r="C10" s="24" t="s">
        <v>61</v>
      </c>
      <c r="D10" s="19">
        <v>41822</v>
      </c>
      <c r="E10" s="19">
        <v>41823</v>
      </c>
      <c r="F10" s="27">
        <v>49817</v>
      </c>
      <c r="G10" s="21">
        <v>20500</v>
      </c>
      <c r="H10" s="22"/>
      <c r="I10" s="22"/>
      <c r="J10" s="22"/>
      <c r="K10" s="21">
        <v>20500</v>
      </c>
      <c r="L10" s="21"/>
      <c r="M10" s="21"/>
      <c r="N10" s="23">
        <f t="shared" si="0"/>
        <v>20500</v>
      </c>
    </row>
    <row r="11" spans="1:14" x14ac:dyDescent="0.25">
      <c r="A11" s="25">
        <v>11</v>
      </c>
      <c r="B11" s="18" t="s">
        <v>62</v>
      </c>
      <c r="C11" s="19" t="s">
        <v>63</v>
      </c>
      <c r="D11" s="19">
        <v>41822</v>
      </c>
      <c r="E11" s="19">
        <v>41823</v>
      </c>
      <c r="F11" s="27">
        <v>49818</v>
      </c>
      <c r="G11" s="21">
        <v>20500</v>
      </c>
      <c r="H11" s="22"/>
      <c r="I11" s="22"/>
      <c r="J11" s="22">
        <v>20500</v>
      </c>
      <c r="K11" s="21"/>
      <c r="L11" s="21"/>
      <c r="M11" s="21"/>
      <c r="N11" s="23">
        <f t="shared" si="0"/>
        <v>20500</v>
      </c>
    </row>
    <row r="12" spans="1:14" x14ac:dyDescent="0.25">
      <c r="A12" s="25">
        <v>25</v>
      </c>
      <c r="B12" s="18" t="s">
        <v>64</v>
      </c>
      <c r="C12" s="19" t="s">
        <v>65</v>
      </c>
      <c r="D12" s="19">
        <v>41822</v>
      </c>
      <c r="E12" s="19">
        <v>41823</v>
      </c>
      <c r="F12" s="27">
        <v>49819</v>
      </c>
      <c r="G12" s="21">
        <v>17000</v>
      </c>
      <c r="H12" s="22"/>
      <c r="I12" s="22"/>
      <c r="J12" s="22">
        <v>17000</v>
      </c>
      <c r="K12" s="21"/>
      <c r="L12" s="21"/>
      <c r="M12" s="21"/>
      <c r="N12" s="23">
        <f t="shared" si="0"/>
        <v>17000</v>
      </c>
    </row>
    <row r="13" spans="1:14" x14ac:dyDescent="0.25">
      <c r="A13" s="17"/>
      <c r="B13" s="18" t="s">
        <v>66</v>
      </c>
      <c r="C13" s="1" t="s">
        <v>67</v>
      </c>
      <c r="D13" s="19"/>
      <c r="E13" s="19"/>
      <c r="F13" s="27">
        <v>49820</v>
      </c>
      <c r="G13" s="21"/>
      <c r="H13" s="22" t="s">
        <v>68</v>
      </c>
      <c r="I13" s="22">
        <v>3000</v>
      </c>
      <c r="J13" s="22">
        <v>3000</v>
      </c>
      <c r="K13" s="21"/>
      <c r="L13" s="21"/>
      <c r="M13" s="21"/>
      <c r="N13" s="23">
        <f t="shared" si="0"/>
        <v>3000</v>
      </c>
    </row>
    <row r="14" spans="1:14" x14ac:dyDescent="0.25">
      <c r="A14" s="25"/>
      <c r="B14" s="18"/>
      <c r="C14" s="1"/>
      <c r="D14" s="19"/>
      <c r="E14" s="19"/>
      <c r="F14" s="27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17"/>
      <c r="B15" s="18"/>
      <c r="C15" s="1"/>
      <c r="D15" s="19"/>
      <c r="E15" s="19"/>
      <c r="F15" s="27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26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136000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133000</v>
      </c>
      <c r="H26" s="36"/>
      <c r="I26" s="37">
        <f>SUM(I6:I25)</f>
        <v>3000</v>
      </c>
      <c r="J26" s="37">
        <f>SUM(J6:J25)</f>
        <v>61000</v>
      </c>
      <c r="K26" s="37">
        <f>SUM(K6:K25)</f>
        <v>75000</v>
      </c>
      <c r="L26" s="37">
        <f>SUM(L6:L25)</f>
        <v>0</v>
      </c>
      <c r="M26" s="37">
        <f>SUM(M6:M25)</f>
        <v>0</v>
      </c>
      <c r="N26" s="23">
        <f t="shared" ref="N26" si="1">G26+I26</f>
        <v>136000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/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545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0</v>
      </c>
      <c r="D30" s="1"/>
      <c r="E30" s="1"/>
      <c r="F30" s="48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f>C30*E29</f>
        <v>0</v>
      </c>
      <c r="D31" s="1"/>
      <c r="E31" s="1"/>
      <c r="F31" s="48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61000</v>
      </c>
      <c r="D32" s="1"/>
      <c r="E32" s="1"/>
      <c r="F32" s="48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61000</v>
      </c>
      <c r="D33" s="1"/>
      <c r="E33" s="1"/>
      <c r="F33" s="48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ageMargins left="0.7" right="0.7" top="0.75" bottom="0.75" header="0.3" footer="0.3"/>
  <pageSetup scale="73" orientation="landscape" verticalDpi="30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O6" sqref="O6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1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3.5703125" bestFit="1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47</v>
      </c>
      <c r="E3" s="125"/>
      <c r="F3" s="125"/>
      <c r="G3" s="114"/>
      <c r="H3" s="5"/>
      <c r="I3" s="1"/>
      <c r="J3" s="11"/>
      <c r="K3" s="12" t="s">
        <v>4</v>
      </c>
      <c r="L3" s="13">
        <v>41822</v>
      </c>
      <c r="M3" s="14"/>
      <c r="N3" s="15" t="s">
        <v>30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 t="s">
        <v>44</v>
      </c>
      <c r="B6" s="18" t="s">
        <v>45</v>
      </c>
      <c r="C6" s="19" t="s">
        <v>46</v>
      </c>
      <c r="D6" s="19">
        <v>41820</v>
      </c>
      <c r="E6" s="19">
        <v>41822</v>
      </c>
      <c r="F6" s="20">
        <v>49809</v>
      </c>
      <c r="G6" s="21">
        <v>68000</v>
      </c>
      <c r="H6" s="22"/>
      <c r="I6" s="22"/>
      <c r="J6" s="22"/>
      <c r="K6" s="21"/>
      <c r="L6" s="21">
        <v>68000</v>
      </c>
      <c r="M6" s="21"/>
      <c r="N6" s="23">
        <f>G6+I6</f>
        <v>68000</v>
      </c>
    </row>
    <row r="7" spans="1:14" x14ac:dyDescent="0.25">
      <c r="A7" s="17">
        <v>50</v>
      </c>
      <c r="B7" s="18" t="s">
        <v>48</v>
      </c>
      <c r="C7" s="24" t="s">
        <v>49</v>
      </c>
      <c r="D7" s="19">
        <v>41821</v>
      </c>
      <c r="E7" s="19">
        <v>41822</v>
      </c>
      <c r="F7" s="20">
        <v>49810</v>
      </c>
      <c r="G7" s="21">
        <v>37605</v>
      </c>
      <c r="H7" s="22"/>
      <c r="I7" s="22"/>
      <c r="J7" s="22"/>
      <c r="K7" s="21"/>
      <c r="L7" s="21"/>
      <c r="M7" s="21">
        <v>37605</v>
      </c>
      <c r="N7" s="23">
        <f t="shared" ref="N7:N24" si="0">G7+I7</f>
        <v>37605</v>
      </c>
    </row>
    <row r="8" spans="1:14" x14ac:dyDescent="0.25">
      <c r="A8" s="25"/>
      <c r="B8" s="26" t="s">
        <v>50</v>
      </c>
      <c r="C8" s="19" t="s">
        <v>37</v>
      </c>
      <c r="D8" s="19">
        <v>41822</v>
      </c>
      <c r="E8" s="19">
        <v>41824</v>
      </c>
      <c r="F8" s="27">
        <v>49811</v>
      </c>
      <c r="G8" s="21">
        <v>258330</v>
      </c>
      <c r="H8" s="22"/>
      <c r="I8" s="22"/>
      <c r="J8" s="22">
        <v>129165</v>
      </c>
      <c r="K8" s="21"/>
      <c r="L8" s="21"/>
      <c r="M8" s="21">
        <v>129165</v>
      </c>
      <c r="N8" s="23">
        <f t="shared" si="0"/>
        <v>258330</v>
      </c>
    </row>
    <row r="9" spans="1:14" x14ac:dyDescent="0.25">
      <c r="A9" s="25"/>
      <c r="B9" s="26" t="s">
        <v>51</v>
      </c>
      <c r="C9" s="19" t="s">
        <v>52</v>
      </c>
      <c r="D9" s="19">
        <v>41822</v>
      </c>
      <c r="E9" s="19">
        <v>41823</v>
      </c>
      <c r="F9" s="27">
        <v>49812</v>
      </c>
      <c r="G9" s="21">
        <v>17000</v>
      </c>
      <c r="H9" s="22"/>
      <c r="I9" s="22"/>
      <c r="J9" s="22"/>
      <c r="K9" s="21">
        <v>17000</v>
      </c>
      <c r="L9" s="21"/>
      <c r="M9" s="21"/>
      <c r="N9" s="23">
        <f t="shared" si="0"/>
        <v>17000</v>
      </c>
    </row>
    <row r="10" spans="1:14" x14ac:dyDescent="0.25">
      <c r="A10" s="17"/>
      <c r="B10" s="18"/>
      <c r="C10" s="24"/>
      <c r="D10" s="19"/>
      <c r="E10" s="19"/>
      <c r="F10" s="27"/>
      <c r="G10" s="21"/>
      <c r="H10" s="22"/>
      <c r="I10" s="22"/>
      <c r="J10" s="22"/>
      <c r="K10" s="21"/>
      <c r="L10" s="21"/>
      <c r="M10" s="21"/>
      <c r="N10" s="23">
        <f t="shared" si="0"/>
        <v>0</v>
      </c>
    </row>
    <row r="11" spans="1:14" x14ac:dyDescent="0.25">
      <c r="A11" s="25"/>
      <c r="B11" s="18"/>
      <c r="C11" s="19"/>
      <c r="D11" s="19"/>
      <c r="E11" s="19"/>
      <c r="F11" s="27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 x14ac:dyDescent="0.25">
      <c r="A12" s="25"/>
      <c r="B12" s="18"/>
      <c r="C12" s="19"/>
      <c r="D12" s="19"/>
      <c r="E12" s="19"/>
      <c r="F12" s="27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 x14ac:dyDescent="0.25">
      <c r="A13" s="17"/>
      <c r="B13" s="18"/>
      <c r="C13" s="1"/>
      <c r="D13" s="19"/>
      <c r="E13" s="19"/>
      <c r="F13" s="27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25"/>
      <c r="B14" s="18"/>
      <c r="C14" s="1"/>
      <c r="D14" s="19"/>
      <c r="E14" s="19"/>
      <c r="F14" s="27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17"/>
      <c r="B15" s="18"/>
      <c r="C15" s="1"/>
      <c r="D15" s="19"/>
      <c r="E15" s="19"/>
      <c r="F15" s="27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26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380935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380935</v>
      </c>
      <c r="H26" s="36"/>
      <c r="I26" s="37">
        <f>SUM(I6:I25)</f>
        <v>0</v>
      </c>
      <c r="J26" s="37">
        <f>SUM(J6:J25)</f>
        <v>129165</v>
      </c>
      <c r="K26" s="37">
        <f>SUM(K6:K25)</f>
        <v>17000</v>
      </c>
      <c r="L26" s="37">
        <f>SUM(L6:L25)</f>
        <v>68000</v>
      </c>
      <c r="M26" s="37">
        <f>SUM(M6:M25)</f>
        <v>166770</v>
      </c>
      <c r="N26" s="23">
        <f t="shared" ref="N26" si="1">G26+I26</f>
        <v>380935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/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545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220</v>
      </c>
      <c r="D30" s="1"/>
      <c r="E30" s="1"/>
      <c r="F30" s="47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f>C30*E29</f>
        <v>119900</v>
      </c>
      <c r="D31" s="1"/>
      <c r="E31" s="1"/>
      <c r="F31" s="47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9165</v>
      </c>
      <c r="D32" s="1"/>
      <c r="E32" s="1"/>
      <c r="F32" s="47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129065</v>
      </c>
      <c r="D33" s="1"/>
      <c r="E33" s="1"/>
      <c r="F33" s="47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ageMargins left="0.7" right="0.7" top="0.75" bottom="0.75" header="0.3" footer="0.3"/>
  <pageSetup scale="73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J12" sqref="J12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360</v>
      </c>
      <c r="E3" s="125"/>
      <c r="F3" s="125"/>
      <c r="G3" s="114"/>
      <c r="H3" s="5"/>
      <c r="I3" s="1"/>
      <c r="J3" s="11"/>
      <c r="K3" s="12" t="s">
        <v>4</v>
      </c>
      <c r="L3" s="13">
        <v>41848</v>
      </c>
      <c r="M3" s="14"/>
      <c r="N3" s="15" t="s">
        <v>35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86"/>
      <c r="B6" s="26" t="s">
        <v>497</v>
      </c>
      <c r="C6" s="19" t="s">
        <v>99</v>
      </c>
      <c r="D6" s="19">
        <v>41848</v>
      </c>
      <c r="E6" s="19">
        <v>41851</v>
      </c>
      <c r="F6" s="20">
        <v>50163</v>
      </c>
      <c r="G6" s="21">
        <v>93960</v>
      </c>
      <c r="H6" s="22"/>
      <c r="I6" s="22"/>
      <c r="J6" s="22"/>
      <c r="K6" s="21">
        <v>93960</v>
      </c>
      <c r="L6" s="21"/>
      <c r="M6" s="21"/>
      <c r="N6" s="23">
        <f>G6+I6</f>
        <v>93960</v>
      </c>
    </row>
    <row r="7" spans="1:14" x14ac:dyDescent="0.25">
      <c r="A7" s="24"/>
      <c r="B7" s="99" t="s">
        <v>498</v>
      </c>
      <c r="C7" s="100" t="s">
        <v>37</v>
      </c>
      <c r="D7" s="19">
        <v>41848</v>
      </c>
      <c r="E7" s="19">
        <v>41849</v>
      </c>
      <c r="F7" s="20">
        <v>50164</v>
      </c>
      <c r="G7" s="21">
        <v>25110</v>
      </c>
      <c r="H7" s="22"/>
      <c r="I7" s="22"/>
      <c r="J7" s="22">
        <v>12110</v>
      </c>
      <c r="K7" s="21"/>
      <c r="L7" s="21"/>
      <c r="M7" s="21">
        <v>13000</v>
      </c>
      <c r="N7" s="23">
        <f t="shared" ref="N7:N24" si="0">G7+I7</f>
        <v>25110</v>
      </c>
    </row>
    <row r="8" spans="1:14" x14ac:dyDescent="0.25">
      <c r="A8" s="17"/>
      <c r="B8" s="101" t="s">
        <v>499</v>
      </c>
      <c r="C8" s="102" t="s">
        <v>500</v>
      </c>
      <c r="D8" s="19">
        <v>41848</v>
      </c>
      <c r="E8" s="19">
        <v>41849</v>
      </c>
      <c r="F8" s="20">
        <v>50165</v>
      </c>
      <c r="G8" s="21">
        <v>20500</v>
      </c>
      <c r="H8" s="22"/>
      <c r="I8" s="22"/>
      <c r="J8" s="22"/>
      <c r="K8" s="21">
        <v>20500</v>
      </c>
      <c r="L8" s="21"/>
      <c r="M8" s="21"/>
      <c r="N8" s="23">
        <f t="shared" si="0"/>
        <v>20500</v>
      </c>
    </row>
    <row r="9" spans="1:14" x14ac:dyDescent="0.25">
      <c r="A9" s="17"/>
      <c r="B9" s="99" t="s">
        <v>501</v>
      </c>
      <c r="C9" s="100" t="s">
        <v>502</v>
      </c>
      <c r="D9" s="19">
        <v>41848</v>
      </c>
      <c r="E9" s="19">
        <v>41849</v>
      </c>
      <c r="F9" s="20">
        <v>50166</v>
      </c>
      <c r="G9" s="21">
        <v>17000</v>
      </c>
      <c r="H9" s="22"/>
      <c r="I9" s="21"/>
      <c r="J9" s="81"/>
      <c r="K9" s="81">
        <v>17000</v>
      </c>
      <c r="L9" s="81"/>
      <c r="M9" s="81"/>
      <c r="N9" s="23">
        <f t="shared" si="0"/>
        <v>17000</v>
      </c>
    </row>
    <row r="10" spans="1:14" x14ac:dyDescent="0.25">
      <c r="A10" s="17"/>
      <c r="B10" s="101" t="s">
        <v>503</v>
      </c>
      <c r="C10" s="103" t="s">
        <v>20</v>
      </c>
      <c r="D10" s="19">
        <v>41848</v>
      </c>
      <c r="E10" s="19">
        <v>41850</v>
      </c>
      <c r="F10" s="20">
        <v>50167</v>
      </c>
      <c r="G10" s="21">
        <v>99360</v>
      </c>
      <c r="H10" s="22"/>
      <c r="I10" s="22"/>
      <c r="J10" s="22"/>
      <c r="K10" s="21">
        <v>99360</v>
      </c>
      <c r="L10" s="21"/>
      <c r="M10" s="21"/>
      <c r="N10" s="23">
        <f t="shared" si="0"/>
        <v>99360</v>
      </c>
    </row>
    <row r="11" spans="1:14" x14ac:dyDescent="0.25">
      <c r="A11" s="17"/>
      <c r="B11" s="18" t="s">
        <v>504</v>
      </c>
      <c r="C11" s="19" t="s">
        <v>99</v>
      </c>
      <c r="D11" s="19">
        <v>41848</v>
      </c>
      <c r="E11" s="19">
        <v>41849</v>
      </c>
      <c r="F11" s="20">
        <v>50168</v>
      </c>
      <c r="G11" s="21">
        <v>41580</v>
      </c>
      <c r="H11" s="22"/>
      <c r="I11" s="22"/>
      <c r="J11" s="22"/>
      <c r="K11" s="21">
        <v>41580</v>
      </c>
      <c r="L11" s="21"/>
      <c r="M11" s="21"/>
      <c r="N11" s="23">
        <f t="shared" si="0"/>
        <v>41580</v>
      </c>
    </row>
    <row r="12" spans="1:14" x14ac:dyDescent="0.25">
      <c r="A12" s="17"/>
      <c r="B12" s="18" t="s">
        <v>505</v>
      </c>
      <c r="C12" s="1" t="s">
        <v>99</v>
      </c>
      <c r="D12" s="19"/>
      <c r="E12" s="19"/>
      <c r="F12" s="27">
        <v>50169</v>
      </c>
      <c r="G12" s="21"/>
      <c r="H12" s="22" t="s">
        <v>67</v>
      </c>
      <c r="I12" s="22">
        <v>1000</v>
      </c>
      <c r="J12" s="22">
        <v>1000</v>
      </c>
      <c r="K12" s="21"/>
      <c r="L12" s="21"/>
      <c r="M12" s="21"/>
      <c r="N12" s="23">
        <f t="shared" si="0"/>
        <v>1000</v>
      </c>
    </row>
    <row r="13" spans="1:14" x14ac:dyDescent="0.25">
      <c r="A13" s="17"/>
      <c r="B13" s="18"/>
      <c r="C13" s="1"/>
      <c r="D13" s="19"/>
      <c r="E13" s="19"/>
      <c r="F13" s="27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17"/>
      <c r="B14" s="18"/>
      <c r="C14" s="24"/>
      <c r="D14" s="19"/>
      <c r="E14" s="19"/>
      <c r="F14" s="27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17"/>
      <c r="B15" s="18"/>
      <c r="C15" s="1"/>
      <c r="D15" s="19"/>
      <c r="E15" s="19"/>
      <c r="F15" s="27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93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298510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297510</v>
      </c>
      <c r="H26" s="36"/>
      <c r="I26" s="37">
        <f>SUM(I6:I25)</f>
        <v>1000</v>
      </c>
      <c r="J26" s="37">
        <f>SUM(J6:J25)</f>
        <v>13110</v>
      </c>
      <c r="K26" s="37">
        <f>SUM(K6:K25)</f>
        <v>272400</v>
      </c>
      <c r="L26" s="37">
        <f>SUM(L6:L25)</f>
        <v>0</v>
      </c>
      <c r="M26" s="37">
        <f>SUM(M6:M25)</f>
        <v>13000</v>
      </c>
      <c r="N26" s="23">
        <f t="shared" ref="N26" si="1">G26+I26</f>
        <v>298510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/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540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0</v>
      </c>
      <c r="D30" s="1"/>
      <c r="E30" s="1"/>
      <c r="F30" s="106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f>C30*E29</f>
        <v>0</v>
      </c>
      <c r="D31" s="1"/>
      <c r="E31" s="1"/>
      <c r="F31" s="106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13110</v>
      </c>
      <c r="D32" s="1"/>
      <c r="E32" s="1"/>
      <c r="F32" s="106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13110</v>
      </c>
      <c r="D33" s="1"/>
      <c r="E33" s="1"/>
      <c r="F33" s="106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rintOptions horizontalCentered="1"/>
  <pageMargins left="0.51181102362204722" right="0.51181102362204722" top="0.74803149606299213" bottom="0.74803149606299213" header="0.31496062992125984" footer="0.31496062992125984"/>
  <pageSetup scale="74" orientation="landscape" horizontalDpi="4294967294" verticalDpi="30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B24" sqref="B24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1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3.5703125" bestFit="1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34</v>
      </c>
      <c r="E3" s="125"/>
      <c r="F3" s="125"/>
      <c r="G3" s="114"/>
      <c r="H3" s="5"/>
      <c r="I3" s="1"/>
      <c r="J3" s="11"/>
      <c r="K3" s="12" t="s">
        <v>4</v>
      </c>
      <c r="L3" s="13">
        <v>41821</v>
      </c>
      <c r="M3" s="14"/>
      <c r="N3" s="15" t="s">
        <v>35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>
        <v>14</v>
      </c>
      <c r="B6" s="18" t="s">
        <v>36</v>
      </c>
      <c r="C6" s="19" t="s">
        <v>37</v>
      </c>
      <c r="D6" s="19">
        <v>41821</v>
      </c>
      <c r="E6" s="19">
        <v>41822</v>
      </c>
      <c r="F6" s="20">
        <v>49803</v>
      </c>
      <c r="G6" s="21">
        <v>47960</v>
      </c>
      <c r="H6" s="22"/>
      <c r="I6" s="22"/>
      <c r="J6" s="22"/>
      <c r="K6" s="21">
        <v>47960</v>
      </c>
      <c r="L6" s="21"/>
      <c r="M6" s="21"/>
      <c r="N6" s="23">
        <f>G6+I6</f>
        <v>47960</v>
      </c>
    </row>
    <row r="7" spans="1:14" x14ac:dyDescent="0.25">
      <c r="A7" s="17">
        <v>23</v>
      </c>
      <c r="B7" s="18" t="s">
        <v>38</v>
      </c>
      <c r="C7" s="24" t="s">
        <v>39</v>
      </c>
      <c r="D7" s="19">
        <v>41821</v>
      </c>
      <c r="E7" s="19">
        <v>41822</v>
      </c>
      <c r="F7" s="20">
        <v>49804</v>
      </c>
      <c r="G7" s="21">
        <v>20500</v>
      </c>
      <c r="H7" s="22"/>
      <c r="I7" s="22"/>
      <c r="J7" s="22"/>
      <c r="K7" s="21">
        <v>20500</v>
      </c>
      <c r="L7" s="21"/>
      <c r="M7" s="21"/>
      <c r="N7" s="23">
        <f t="shared" ref="N7:N24" si="0">G7+I7</f>
        <v>20500</v>
      </c>
    </row>
    <row r="8" spans="1:14" x14ac:dyDescent="0.25">
      <c r="A8" s="25">
        <v>22</v>
      </c>
      <c r="B8" s="26" t="s">
        <v>40</v>
      </c>
      <c r="C8" s="19" t="s">
        <v>39</v>
      </c>
      <c r="D8" s="19">
        <v>41821</v>
      </c>
      <c r="E8" s="19">
        <v>41822</v>
      </c>
      <c r="F8" s="27">
        <v>49805</v>
      </c>
      <c r="G8" s="21">
        <v>20500</v>
      </c>
      <c r="H8" s="22"/>
      <c r="I8" s="22"/>
      <c r="J8" s="22"/>
      <c r="K8" s="21">
        <v>20500</v>
      </c>
      <c r="L8" s="21"/>
      <c r="M8" s="21"/>
      <c r="N8" s="23">
        <f t="shared" si="0"/>
        <v>20500</v>
      </c>
    </row>
    <row r="9" spans="1:14" x14ac:dyDescent="0.25">
      <c r="A9" s="25">
        <v>21</v>
      </c>
      <c r="B9" s="26" t="s">
        <v>41</v>
      </c>
      <c r="C9" s="19" t="s">
        <v>21</v>
      </c>
      <c r="D9" s="19">
        <v>41821</v>
      </c>
      <c r="E9" s="19">
        <v>41822</v>
      </c>
      <c r="F9" s="27">
        <v>49806</v>
      </c>
      <c r="G9" s="21">
        <v>20000</v>
      </c>
      <c r="H9" s="22"/>
      <c r="I9" s="22"/>
      <c r="J9" s="22">
        <v>20000</v>
      </c>
      <c r="K9" s="21"/>
      <c r="L9" s="21"/>
      <c r="M9" s="21"/>
      <c r="N9" s="23">
        <f t="shared" si="0"/>
        <v>20000</v>
      </c>
    </row>
    <row r="10" spans="1:14" x14ac:dyDescent="0.25">
      <c r="A10" s="17">
        <v>24</v>
      </c>
      <c r="B10" s="18" t="s">
        <v>42</v>
      </c>
      <c r="C10" s="24" t="s">
        <v>39</v>
      </c>
      <c r="D10" s="19">
        <v>41821</v>
      </c>
      <c r="E10" s="19">
        <v>41822</v>
      </c>
      <c r="F10" s="27">
        <v>49807</v>
      </c>
      <c r="G10" s="21">
        <v>20500</v>
      </c>
      <c r="H10" s="22"/>
      <c r="I10" s="22"/>
      <c r="J10" s="22"/>
      <c r="K10" s="21">
        <v>20500</v>
      </c>
      <c r="L10" s="21"/>
      <c r="M10" s="21"/>
      <c r="N10" s="23">
        <f t="shared" si="0"/>
        <v>20500</v>
      </c>
    </row>
    <row r="11" spans="1:14" x14ac:dyDescent="0.25">
      <c r="A11" s="25">
        <v>16</v>
      </c>
      <c r="B11" s="18" t="s">
        <v>43</v>
      </c>
      <c r="C11" s="19" t="s">
        <v>39</v>
      </c>
      <c r="D11" s="19">
        <v>41821</v>
      </c>
      <c r="E11" s="19">
        <v>41822</v>
      </c>
      <c r="F11" s="27">
        <v>49808</v>
      </c>
      <c r="G11" s="21">
        <v>20500</v>
      </c>
      <c r="H11" s="22"/>
      <c r="I11" s="22"/>
      <c r="J11" s="22"/>
      <c r="K11" s="21">
        <v>20500</v>
      </c>
      <c r="L11" s="21"/>
      <c r="M11" s="21"/>
      <c r="N11" s="23">
        <f t="shared" si="0"/>
        <v>20500</v>
      </c>
    </row>
    <row r="12" spans="1:14" x14ac:dyDescent="0.25">
      <c r="A12" s="25"/>
      <c r="B12" s="18"/>
      <c r="C12" s="19"/>
      <c r="D12" s="19"/>
      <c r="E12" s="19"/>
      <c r="F12" s="27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 x14ac:dyDescent="0.25">
      <c r="A13" s="17"/>
      <c r="B13" s="18"/>
      <c r="C13" s="1"/>
      <c r="D13" s="19"/>
      <c r="E13" s="19"/>
      <c r="F13" s="27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25"/>
      <c r="B14" s="18"/>
      <c r="C14" s="1"/>
      <c r="D14" s="19"/>
      <c r="E14" s="19"/>
      <c r="F14" s="27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17"/>
      <c r="B15" s="18"/>
      <c r="C15" s="1"/>
      <c r="D15" s="19"/>
      <c r="E15" s="19"/>
      <c r="F15" s="27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26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149960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149960</v>
      </c>
      <c r="H26" s="36"/>
      <c r="I26" s="37">
        <f>SUM(I6:I25)</f>
        <v>0</v>
      </c>
      <c r="J26" s="37">
        <f>SUM(J6:J25)</f>
        <v>20000</v>
      </c>
      <c r="K26" s="37">
        <f>SUM(K6:K25)</f>
        <v>129960</v>
      </c>
      <c r="L26" s="37">
        <f>SUM(L6:L25)</f>
        <v>0</v>
      </c>
      <c r="M26" s="37">
        <f>SUM(M6:M25)</f>
        <v>0</v>
      </c>
      <c r="N26" s="23">
        <f t="shared" ref="N26" si="1">G26+I26</f>
        <v>149960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/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545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0</v>
      </c>
      <c r="D30" s="1"/>
      <c r="E30" s="1"/>
      <c r="F30" s="45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f>C30*E29</f>
        <v>0</v>
      </c>
      <c r="D31" s="1"/>
      <c r="E31" s="1"/>
      <c r="F31" s="45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20000</v>
      </c>
      <c r="D32" s="1"/>
      <c r="E32" s="1"/>
      <c r="F32" s="45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20000</v>
      </c>
      <c r="D33" s="1"/>
      <c r="E33" s="1"/>
      <c r="F33" s="45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ageMargins left="0.7" right="0.7" top="0.75" bottom="0.75" header="0.3" footer="0.3"/>
  <pageSetup scale="73" orientation="landscape" verticalDpi="30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A7" sqref="A7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1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3.5703125" bestFit="1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29</v>
      </c>
      <c r="E3" s="125"/>
      <c r="F3" s="125"/>
      <c r="G3" s="114"/>
      <c r="H3" s="5"/>
      <c r="I3" s="1"/>
      <c r="J3" s="11"/>
      <c r="K3" s="12" t="s">
        <v>4</v>
      </c>
      <c r="L3" s="13">
        <v>41821</v>
      </c>
      <c r="M3" s="14"/>
      <c r="N3" s="15" t="s">
        <v>30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31</v>
      </c>
      <c r="C6" s="19" t="s">
        <v>20</v>
      </c>
      <c r="D6" s="19">
        <v>41821</v>
      </c>
      <c r="E6" s="19">
        <v>41823</v>
      </c>
      <c r="F6" s="20">
        <v>49801</v>
      </c>
      <c r="G6" s="21">
        <v>95920</v>
      </c>
      <c r="H6" s="22"/>
      <c r="I6" s="22"/>
      <c r="J6" s="22"/>
      <c r="K6" s="21">
        <v>95920</v>
      </c>
      <c r="L6" s="21"/>
      <c r="M6" s="21"/>
      <c r="N6" s="23">
        <f>G6+I6</f>
        <v>95920</v>
      </c>
    </row>
    <row r="7" spans="1:14" x14ac:dyDescent="0.25">
      <c r="A7" s="17"/>
      <c r="B7" s="18" t="s">
        <v>32</v>
      </c>
      <c r="C7" s="24" t="s">
        <v>21</v>
      </c>
      <c r="D7" s="19"/>
      <c r="E7" s="19"/>
      <c r="F7" s="20">
        <v>49802</v>
      </c>
      <c r="G7" s="21"/>
      <c r="H7" s="22" t="s">
        <v>33</v>
      </c>
      <c r="I7" s="22">
        <v>8175</v>
      </c>
      <c r="J7" s="22">
        <v>8175</v>
      </c>
      <c r="K7" s="21"/>
      <c r="L7" s="21"/>
      <c r="M7" s="21"/>
      <c r="N7" s="23">
        <f t="shared" ref="N7:N24" si="0">G7+I7</f>
        <v>8175</v>
      </c>
    </row>
    <row r="8" spans="1:14" x14ac:dyDescent="0.25">
      <c r="A8" s="25"/>
      <c r="B8" s="26"/>
      <c r="C8" s="19"/>
      <c r="D8" s="19"/>
      <c r="E8" s="19"/>
      <c r="F8" s="27"/>
      <c r="G8" s="21"/>
      <c r="H8" s="22"/>
      <c r="I8" s="22"/>
      <c r="J8" s="22"/>
      <c r="K8" s="21"/>
      <c r="L8" s="21"/>
      <c r="M8" s="21"/>
      <c r="N8" s="23">
        <f t="shared" si="0"/>
        <v>0</v>
      </c>
    </row>
    <row r="9" spans="1:14" x14ac:dyDescent="0.25">
      <c r="A9" s="25"/>
      <c r="B9" s="26"/>
      <c r="C9" s="19"/>
      <c r="D9" s="19"/>
      <c r="E9" s="19"/>
      <c r="F9" s="27"/>
      <c r="G9" s="21"/>
      <c r="H9" s="22"/>
      <c r="I9" s="22"/>
      <c r="J9" s="22"/>
      <c r="K9" s="21"/>
      <c r="L9" s="21"/>
      <c r="M9" s="21"/>
      <c r="N9" s="23">
        <f t="shared" si="0"/>
        <v>0</v>
      </c>
    </row>
    <row r="10" spans="1:14" x14ac:dyDescent="0.25">
      <c r="A10" s="17"/>
      <c r="B10" s="18"/>
      <c r="C10" s="24"/>
      <c r="D10" s="19"/>
      <c r="E10" s="19"/>
      <c r="F10" s="27"/>
      <c r="G10" s="21"/>
      <c r="H10" s="22"/>
      <c r="I10" s="22"/>
      <c r="J10" s="22"/>
      <c r="K10" s="21"/>
      <c r="L10" s="21"/>
      <c r="M10" s="21"/>
      <c r="N10" s="23">
        <f t="shared" si="0"/>
        <v>0</v>
      </c>
    </row>
    <row r="11" spans="1:14" x14ac:dyDescent="0.25">
      <c r="A11" s="25"/>
      <c r="B11" s="18"/>
      <c r="C11" s="19"/>
      <c r="D11" s="19"/>
      <c r="E11" s="19"/>
      <c r="F11" s="27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 x14ac:dyDescent="0.25">
      <c r="A12" s="25"/>
      <c r="B12" s="18"/>
      <c r="C12" s="19"/>
      <c r="D12" s="19"/>
      <c r="E12" s="19"/>
      <c r="F12" s="27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 x14ac:dyDescent="0.25">
      <c r="A13" s="17"/>
      <c r="B13" s="18"/>
      <c r="C13" s="1"/>
      <c r="D13" s="19"/>
      <c r="E13" s="19"/>
      <c r="F13" s="27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25"/>
      <c r="B14" s="18"/>
      <c r="C14" s="1"/>
      <c r="D14" s="19"/>
      <c r="E14" s="19"/>
      <c r="F14" s="27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17"/>
      <c r="B15" s="18"/>
      <c r="C15" s="1"/>
      <c r="D15" s="19"/>
      <c r="E15" s="19"/>
      <c r="F15" s="27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26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104095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95920</v>
      </c>
      <c r="H26" s="36"/>
      <c r="I26" s="37">
        <f>SUM(I6:I25)</f>
        <v>8175</v>
      </c>
      <c r="J26" s="37">
        <f>SUM(J6:J25)</f>
        <v>8175</v>
      </c>
      <c r="K26" s="37">
        <f>SUM(K6:K25)</f>
        <v>95920</v>
      </c>
      <c r="L26" s="37">
        <f>SUM(L6:L25)</f>
        <v>0</v>
      </c>
      <c r="M26" s="37">
        <f>SUM(M6:M25)</f>
        <v>0</v>
      </c>
      <c r="N26" s="23">
        <f t="shared" ref="N26" si="1">G26+I26</f>
        <v>104095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/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545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0</v>
      </c>
      <c r="D30" s="1"/>
      <c r="E30" s="1"/>
      <c r="F30" s="44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f>C30*E29</f>
        <v>0</v>
      </c>
      <c r="D31" s="1"/>
      <c r="E31" s="1"/>
      <c r="F31" s="44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8175</v>
      </c>
      <c r="D32" s="1"/>
      <c r="E32" s="1"/>
      <c r="F32" s="44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8175</v>
      </c>
      <c r="D33" s="1"/>
      <c r="E33" s="1"/>
      <c r="F33" s="44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ageMargins left="0.7" right="0.7" top="0.75" bottom="0.75" header="0.3" footer="0.3"/>
  <pageSetup scale="75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B8" sqref="B8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495</v>
      </c>
      <c r="E3" s="125"/>
      <c r="F3" s="125"/>
      <c r="G3" s="114"/>
      <c r="H3" s="5"/>
      <c r="I3" s="1"/>
      <c r="J3" s="11"/>
      <c r="K3" s="12" t="s">
        <v>4</v>
      </c>
      <c r="L3" s="13">
        <v>41848</v>
      </c>
      <c r="M3" s="14"/>
      <c r="N3" s="15" t="s">
        <v>30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86"/>
      <c r="B6" s="26" t="s">
        <v>493</v>
      </c>
      <c r="C6" s="19" t="s">
        <v>494</v>
      </c>
      <c r="D6" s="19">
        <v>41845</v>
      </c>
      <c r="E6" s="19">
        <v>41846</v>
      </c>
      <c r="F6" s="20">
        <v>50160</v>
      </c>
      <c r="G6" s="21">
        <v>107460</v>
      </c>
      <c r="H6" s="22"/>
      <c r="I6" s="22"/>
      <c r="J6" s="22"/>
      <c r="K6" s="21"/>
      <c r="L6" s="21"/>
      <c r="M6" s="21">
        <v>107460</v>
      </c>
      <c r="N6" s="23">
        <f>G6+I6</f>
        <v>107460</v>
      </c>
    </row>
    <row r="7" spans="1:14" x14ac:dyDescent="0.25">
      <c r="A7" s="24"/>
      <c r="B7" s="99" t="s">
        <v>34</v>
      </c>
      <c r="C7" s="100" t="s">
        <v>21</v>
      </c>
      <c r="D7" s="19"/>
      <c r="E7" s="19"/>
      <c r="F7" s="20">
        <v>50161</v>
      </c>
      <c r="G7" s="21"/>
      <c r="H7" s="22" t="s">
        <v>67</v>
      </c>
      <c r="I7" s="22">
        <v>5000</v>
      </c>
      <c r="J7" s="22">
        <v>5000</v>
      </c>
      <c r="K7" s="21"/>
      <c r="L7" s="21"/>
      <c r="M7" s="21"/>
      <c r="N7" s="23">
        <f t="shared" ref="N7:N24" si="0">G7+I7</f>
        <v>5000</v>
      </c>
    </row>
    <row r="8" spans="1:14" x14ac:dyDescent="0.25">
      <c r="A8" s="17"/>
      <c r="B8" s="101" t="s">
        <v>496</v>
      </c>
      <c r="C8" s="102" t="s">
        <v>21</v>
      </c>
      <c r="D8" s="19">
        <v>41848</v>
      </c>
      <c r="E8" s="19">
        <v>41849</v>
      </c>
      <c r="F8" s="20">
        <v>50162</v>
      </c>
      <c r="G8" s="21">
        <v>57800</v>
      </c>
      <c r="H8" s="22"/>
      <c r="I8" s="22"/>
      <c r="J8" s="22">
        <v>57800</v>
      </c>
      <c r="K8" s="21"/>
      <c r="L8" s="21"/>
      <c r="M8" s="21"/>
      <c r="N8" s="23">
        <f t="shared" si="0"/>
        <v>57800</v>
      </c>
    </row>
    <row r="9" spans="1:14" x14ac:dyDescent="0.25">
      <c r="A9" s="17"/>
      <c r="B9" s="99"/>
      <c r="C9" s="100"/>
      <c r="D9" s="19"/>
      <c r="E9" s="19"/>
      <c r="F9" s="20"/>
      <c r="G9" s="21"/>
      <c r="H9" s="22"/>
      <c r="I9" s="21"/>
      <c r="J9" s="81"/>
      <c r="K9" s="81"/>
      <c r="L9" s="81"/>
      <c r="M9" s="81"/>
      <c r="N9" s="23">
        <f t="shared" si="0"/>
        <v>0</v>
      </c>
    </row>
    <row r="10" spans="1:14" x14ac:dyDescent="0.25">
      <c r="A10" s="17"/>
      <c r="B10" s="101"/>
      <c r="C10" s="103"/>
      <c r="D10" s="19"/>
      <c r="E10" s="19"/>
      <c r="F10" s="20"/>
      <c r="G10" s="21"/>
      <c r="H10" s="22"/>
      <c r="I10" s="22"/>
      <c r="J10" s="22"/>
      <c r="K10" s="21"/>
      <c r="L10" s="21"/>
      <c r="M10" s="21"/>
      <c r="N10" s="23">
        <f t="shared" si="0"/>
        <v>0</v>
      </c>
    </row>
    <row r="11" spans="1:14" x14ac:dyDescent="0.25">
      <c r="A11" s="17"/>
      <c r="B11" s="18"/>
      <c r="C11" s="19"/>
      <c r="D11" s="19"/>
      <c r="E11" s="19"/>
      <c r="F11" s="20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 x14ac:dyDescent="0.25">
      <c r="A12" s="17"/>
      <c r="B12" s="18"/>
      <c r="C12" s="1"/>
      <c r="D12" s="19"/>
      <c r="E12" s="19"/>
      <c r="F12" s="27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 x14ac:dyDescent="0.25">
      <c r="A13" s="17"/>
      <c r="B13" s="18"/>
      <c r="C13" s="1"/>
      <c r="D13" s="19"/>
      <c r="E13" s="19"/>
      <c r="F13" s="27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17"/>
      <c r="B14" s="18"/>
      <c r="C14" s="24"/>
      <c r="D14" s="19"/>
      <c r="E14" s="19"/>
      <c r="F14" s="27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17"/>
      <c r="B15" s="18"/>
      <c r="C15" s="1"/>
      <c r="D15" s="19"/>
      <c r="E15" s="19"/>
      <c r="F15" s="27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93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170260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165260</v>
      </c>
      <c r="H26" s="36"/>
      <c r="I26" s="37">
        <f>SUM(I6:I25)</f>
        <v>5000</v>
      </c>
      <c r="J26" s="37">
        <f>SUM(J6:J25)</f>
        <v>62800</v>
      </c>
      <c r="K26" s="37">
        <f>SUM(K6:K25)</f>
        <v>0</v>
      </c>
      <c r="L26" s="37">
        <f>SUM(L6:L25)</f>
        <v>0</v>
      </c>
      <c r="M26" s="37">
        <f>SUM(M6:M25)</f>
        <v>107460</v>
      </c>
      <c r="N26" s="23">
        <f t="shared" ref="N26" si="1">G26+I26</f>
        <v>170260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/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540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0</v>
      </c>
      <c r="D30" s="1"/>
      <c r="E30" s="1"/>
      <c r="F30" s="106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f>C30*E29</f>
        <v>0</v>
      </c>
      <c r="D31" s="1"/>
      <c r="E31" s="1"/>
      <c r="F31" s="106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62800</v>
      </c>
      <c r="D32" s="1"/>
      <c r="E32" s="1"/>
      <c r="F32" s="106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62800</v>
      </c>
      <c r="D33" s="1"/>
      <c r="E33" s="1"/>
      <c r="F33" s="106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rintOptions horizontalCentered="1"/>
  <pageMargins left="0.51181102362204722" right="0.51181102362204722" top="0.74803149606299213" bottom="0.74803149606299213" header="0.31496062992125984" footer="0.31496062992125984"/>
  <pageSetup scale="74" orientation="landscape" horizontalDpi="4294967294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C8" sqref="C8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487</v>
      </c>
      <c r="E3" s="125"/>
      <c r="F3" s="125"/>
      <c r="G3" s="114"/>
      <c r="H3" s="5"/>
      <c r="I3" s="1"/>
      <c r="J3" s="11"/>
      <c r="K3" s="12" t="s">
        <v>4</v>
      </c>
      <c r="L3" s="13">
        <v>41847</v>
      </c>
      <c r="M3" s="14"/>
      <c r="N3" s="15" t="s">
        <v>189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86"/>
      <c r="B6" s="26" t="s">
        <v>488</v>
      </c>
      <c r="C6" s="19" t="s">
        <v>489</v>
      </c>
      <c r="D6" s="19">
        <v>41847</v>
      </c>
      <c r="E6" s="19">
        <v>41848</v>
      </c>
      <c r="F6" s="20">
        <v>50157</v>
      </c>
      <c r="G6" s="21">
        <v>202635</v>
      </c>
      <c r="H6" s="22"/>
      <c r="I6" s="22"/>
      <c r="J6" s="22"/>
      <c r="K6" s="21"/>
      <c r="L6" s="21"/>
      <c r="M6" s="21">
        <v>202635</v>
      </c>
      <c r="N6" s="23">
        <f>G6+I6</f>
        <v>202635</v>
      </c>
    </row>
    <row r="7" spans="1:14" x14ac:dyDescent="0.25">
      <c r="A7" s="24"/>
      <c r="B7" s="99" t="s">
        <v>490</v>
      </c>
      <c r="C7" s="100" t="s">
        <v>20</v>
      </c>
      <c r="D7" s="19"/>
      <c r="E7" s="19"/>
      <c r="F7" s="20">
        <v>50158</v>
      </c>
      <c r="G7" s="21"/>
      <c r="H7" s="22" t="s">
        <v>491</v>
      </c>
      <c r="I7" s="22">
        <v>55080</v>
      </c>
      <c r="J7" s="22"/>
      <c r="K7" s="21">
        <v>55080</v>
      </c>
      <c r="L7" s="21"/>
      <c r="M7" s="21"/>
      <c r="N7" s="23">
        <f t="shared" ref="N7:N24" si="0">G7+I7</f>
        <v>55080</v>
      </c>
    </row>
    <row r="8" spans="1:14" x14ac:dyDescent="0.25">
      <c r="A8" s="17"/>
      <c r="B8" s="101" t="s">
        <v>358</v>
      </c>
      <c r="C8" s="102" t="s">
        <v>82</v>
      </c>
      <c r="D8" s="19">
        <v>41847</v>
      </c>
      <c r="E8" s="19">
        <v>41848</v>
      </c>
      <c r="F8" s="20">
        <v>50159</v>
      </c>
      <c r="G8" s="21">
        <v>17000</v>
      </c>
      <c r="H8" s="22"/>
      <c r="I8" s="22"/>
      <c r="J8" s="22"/>
      <c r="K8" s="21">
        <v>17000</v>
      </c>
      <c r="L8" s="21"/>
      <c r="M8" s="21"/>
      <c r="N8" s="23">
        <f t="shared" si="0"/>
        <v>17000</v>
      </c>
    </row>
    <row r="9" spans="1:14" x14ac:dyDescent="0.25">
      <c r="A9" s="17"/>
      <c r="B9" s="99"/>
      <c r="C9" s="100"/>
      <c r="D9" s="19"/>
      <c r="E9" s="19"/>
      <c r="F9" s="20"/>
      <c r="G9" s="21"/>
      <c r="H9" s="22"/>
      <c r="I9" s="21"/>
      <c r="J9" s="81"/>
      <c r="K9" s="81"/>
      <c r="L9" s="81"/>
      <c r="M9" s="81"/>
      <c r="N9" s="23">
        <f t="shared" si="0"/>
        <v>0</v>
      </c>
    </row>
    <row r="10" spans="1:14" x14ac:dyDescent="0.25">
      <c r="A10" s="17"/>
      <c r="B10" s="101"/>
      <c r="C10" s="103"/>
      <c r="D10" s="19"/>
      <c r="E10" s="19"/>
      <c r="F10" s="20"/>
      <c r="G10" s="21"/>
      <c r="H10" s="22"/>
      <c r="I10" s="22"/>
      <c r="J10" s="22"/>
      <c r="K10" s="21"/>
      <c r="L10" s="21"/>
      <c r="M10" s="21"/>
      <c r="N10" s="23">
        <f t="shared" si="0"/>
        <v>0</v>
      </c>
    </row>
    <row r="11" spans="1:14" x14ac:dyDescent="0.25">
      <c r="A11" s="17"/>
      <c r="B11" s="18"/>
      <c r="C11" s="19"/>
      <c r="D11" s="19"/>
      <c r="E11" s="19"/>
      <c r="F11" s="20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 x14ac:dyDescent="0.25">
      <c r="A12" s="17"/>
      <c r="B12" s="18"/>
      <c r="C12" s="1"/>
      <c r="D12" s="19"/>
      <c r="E12" s="19"/>
      <c r="F12" s="27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 x14ac:dyDescent="0.25">
      <c r="A13" s="17"/>
      <c r="B13" s="18"/>
      <c r="C13" s="1"/>
      <c r="D13" s="19"/>
      <c r="E13" s="19"/>
      <c r="F13" s="27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17"/>
      <c r="B14" s="18"/>
      <c r="C14" s="24"/>
      <c r="D14" s="19"/>
      <c r="E14" s="19"/>
      <c r="F14" s="27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17"/>
      <c r="B15" s="18"/>
      <c r="C15" s="1"/>
      <c r="D15" s="19"/>
      <c r="E15" s="19"/>
      <c r="F15" s="27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93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274715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219635</v>
      </c>
      <c r="H26" s="36"/>
      <c r="I26" s="37">
        <f>SUM(I6:I25)</f>
        <v>55080</v>
      </c>
      <c r="J26" s="37">
        <f>SUM(J6:J25)</f>
        <v>0</v>
      </c>
      <c r="K26" s="37">
        <f>SUM(K6:K25)</f>
        <v>72080</v>
      </c>
      <c r="L26" s="37">
        <f>SUM(L6:L25)</f>
        <v>0</v>
      </c>
      <c r="M26" s="37">
        <f>SUM(M6:M25)</f>
        <v>202635</v>
      </c>
      <c r="N26" s="23">
        <f t="shared" ref="N26" si="1">G26+I26</f>
        <v>274715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/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540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0</v>
      </c>
      <c r="D30" s="1"/>
      <c r="E30" s="1"/>
      <c r="F30" s="105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f>C30*E29</f>
        <v>0</v>
      </c>
      <c r="D31" s="1"/>
      <c r="E31" s="1"/>
      <c r="F31" s="105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0</v>
      </c>
      <c r="D32" s="1"/>
      <c r="E32" s="1"/>
      <c r="F32" s="105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0</v>
      </c>
      <c r="D33" s="1"/>
      <c r="E33" s="1"/>
      <c r="F33" s="105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B3:C3"/>
    <mergeCell ref="D3:G3"/>
    <mergeCell ref="H4:I4"/>
    <mergeCell ref="A26:B26"/>
    <mergeCell ref="A28:B28"/>
    <mergeCell ref="E28:F28"/>
    <mergeCell ref="G28:N28"/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</mergeCells>
  <printOptions horizontalCentered="1"/>
  <pageMargins left="0.51181102362204722" right="0.51181102362204722" top="0.74803149606299213" bottom="0.74803149606299213" header="0.31496062992125984" footer="0.31496062992125984"/>
  <pageSetup scale="74" orientation="landscape" horizontalDpi="4294967294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G7" sqref="G7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0.7109375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25"/>
      <c r="D3" s="125" t="s">
        <v>461</v>
      </c>
      <c r="E3" s="125"/>
      <c r="F3" s="125"/>
      <c r="G3" s="114"/>
      <c r="H3" s="5"/>
      <c r="I3" s="1"/>
      <c r="J3" s="11"/>
      <c r="K3" s="12" t="s">
        <v>4</v>
      </c>
      <c r="L3" s="13">
        <v>41847</v>
      </c>
      <c r="M3" s="14"/>
      <c r="N3" s="15" t="s">
        <v>30</v>
      </c>
    </row>
    <row r="4" spans="1:14" x14ac:dyDescent="0.25">
      <c r="A4" s="1"/>
      <c r="B4" s="1"/>
      <c r="C4" s="1"/>
      <c r="D4" s="1"/>
      <c r="E4" s="16"/>
      <c r="F4" s="1"/>
      <c r="G4" s="1"/>
      <c r="H4" s="126" t="s">
        <v>5</v>
      </c>
      <c r="I4" s="12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86"/>
      <c r="B6" s="26" t="s">
        <v>483</v>
      </c>
      <c r="C6" s="19" t="s">
        <v>21</v>
      </c>
      <c r="D6" s="19">
        <v>41846</v>
      </c>
      <c r="E6" s="19">
        <v>41847</v>
      </c>
      <c r="F6" s="20">
        <v>50153</v>
      </c>
      <c r="G6" s="21">
        <v>33480</v>
      </c>
      <c r="H6" s="22"/>
      <c r="I6" s="22"/>
      <c r="J6" s="22">
        <v>33480</v>
      </c>
      <c r="K6" s="21"/>
      <c r="L6" s="21"/>
      <c r="M6" s="21"/>
      <c r="N6" s="23">
        <f>G6+I6</f>
        <v>33480</v>
      </c>
    </row>
    <row r="7" spans="1:14" x14ac:dyDescent="0.25">
      <c r="A7" s="24"/>
      <c r="B7" s="99" t="s">
        <v>478</v>
      </c>
      <c r="C7" s="100" t="s">
        <v>21</v>
      </c>
      <c r="D7" s="19">
        <v>41846</v>
      </c>
      <c r="E7" s="19">
        <v>41847</v>
      </c>
      <c r="F7" s="20">
        <v>50154</v>
      </c>
      <c r="G7" s="21">
        <v>41580</v>
      </c>
      <c r="H7" s="22"/>
      <c r="I7" s="22"/>
      <c r="J7" s="22"/>
      <c r="K7" s="21">
        <v>41580</v>
      </c>
      <c r="L7" s="21"/>
      <c r="M7" s="21"/>
      <c r="N7" s="23">
        <f t="shared" ref="N7:N24" si="0">G7+I7</f>
        <v>41580</v>
      </c>
    </row>
    <row r="8" spans="1:14" x14ac:dyDescent="0.25">
      <c r="A8" s="17"/>
      <c r="B8" s="101" t="s">
        <v>484</v>
      </c>
      <c r="C8" s="102" t="s">
        <v>485</v>
      </c>
      <c r="D8" s="19">
        <v>41845</v>
      </c>
      <c r="E8" s="19">
        <v>41847</v>
      </c>
      <c r="F8" s="20">
        <v>50155</v>
      </c>
      <c r="G8" s="21">
        <v>45792</v>
      </c>
      <c r="H8" s="22"/>
      <c r="I8" s="22"/>
      <c r="J8" s="22"/>
      <c r="K8" s="21"/>
      <c r="L8" s="21"/>
      <c r="M8" s="21">
        <v>45792</v>
      </c>
      <c r="N8" s="23">
        <f t="shared" si="0"/>
        <v>45792</v>
      </c>
    </row>
    <row r="9" spans="1:14" x14ac:dyDescent="0.25">
      <c r="A9" s="17"/>
      <c r="B9" s="99" t="s">
        <v>486</v>
      </c>
      <c r="C9" s="100" t="s">
        <v>21</v>
      </c>
      <c r="D9" s="19"/>
      <c r="E9" s="19"/>
      <c r="F9" s="20">
        <v>50156</v>
      </c>
      <c r="G9" s="21"/>
      <c r="H9" s="22" t="s">
        <v>67</v>
      </c>
      <c r="I9" s="21">
        <v>2800</v>
      </c>
      <c r="J9" s="81">
        <v>2800</v>
      </c>
      <c r="K9" s="81"/>
      <c r="L9" s="81"/>
      <c r="M9" s="81"/>
      <c r="N9" s="23">
        <f t="shared" si="0"/>
        <v>2800</v>
      </c>
    </row>
    <row r="10" spans="1:14" x14ac:dyDescent="0.25">
      <c r="A10" s="17"/>
      <c r="B10" s="101"/>
      <c r="C10" s="103"/>
      <c r="D10" s="19"/>
      <c r="E10" s="19"/>
      <c r="F10" s="20"/>
      <c r="G10" s="21"/>
      <c r="H10" s="22"/>
      <c r="I10" s="22"/>
      <c r="J10" s="22"/>
      <c r="K10" s="21"/>
      <c r="L10" s="21"/>
      <c r="M10" s="21"/>
      <c r="N10" s="23">
        <f t="shared" si="0"/>
        <v>0</v>
      </c>
    </row>
    <row r="11" spans="1:14" x14ac:dyDescent="0.25">
      <c r="A11" s="17"/>
      <c r="B11" s="18"/>
      <c r="C11" s="19"/>
      <c r="D11" s="19"/>
      <c r="E11" s="19"/>
      <c r="F11" s="20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 x14ac:dyDescent="0.25">
      <c r="A12" s="17"/>
      <c r="B12" s="18"/>
      <c r="C12" s="1"/>
      <c r="D12" s="19"/>
      <c r="E12" s="19"/>
      <c r="F12" s="27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 x14ac:dyDescent="0.25">
      <c r="A13" s="17"/>
      <c r="B13" s="18"/>
      <c r="C13" s="1"/>
      <c r="D13" s="19"/>
      <c r="E13" s="19"/>
      <c r="F13" s="27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17"/>
      <c r="B14" s="18"/>
      <c r="C14" s="24"/>
      <c r="D14" s="19"/>
      <c r="E14" s="19"/>
      <c r="F14" s="27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17"/>
      <c r="B15" s="18"/>
      <c r="C15" s="1"/>
      <c r="D15" s="19"/>
      <c r="E15" s="19"/>
      <c r="F15" s="27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17"/>
      <c r="B16" s="18"/>
      <c r="C16" s="24"/>
      <c r="D16" s="19"/>
      <c r="E16" s="19"/>
      <c r="F16" s="28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17"/>
      <c r="B17" s="18"/>
      <c r="C17" s="1"/>
      <c r="D17" s="19"/>
      <c r="E17" s="19"/>
      <c r="F17" s="27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17"/>
      <c r="B18" s="93"/>
      <c r="C18" s="29"/>
      <c r="D18" s="19"/>
      <c r="E18" s="19"/>
      <c r="F18" s="28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0"/>
      <c r="B19" s="31"/>
      <c r="C19" s="32"/>
      <c r="D19" s="19"/>
      <c r="E19" s="19"/>
      <c r="F19" s="27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0"/>
      <c r="B20" s="5"/>
      <c r="C20" s="1"/>
      <c r="D20" s="19"/>
      <c r="E20" s="19"/>
      <c r="F20" s="28"/>
      <c r="G20" s="21"/>
      <c r="H20" s="22"/>
      <c r="I20" s="22"/>
      <c r="J20" s="22"/>
      <c r="K20" s="22"/>
      <c r="L20" s="21"/>
      <c r="M20" s="21"/>
      <c r="N20" s="23">
        <f>G20+I20</f>
        <v>0</v>
      </c>
    </row>
    <row r="21" spans="1:14" x14ac:dyDescent="0.25">
      <c r="A21" s="30"/>
      <c r="B21" s="5"/>
      <c r="C21" s="19"/>
      <c r="D21" s="19"/>
      <c r="E21" s="19"/>
      <c r="F21" s="27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0"/>
      <c r="B22" s="1"/>
      <c r="C22" s="1"/>
      <c r="D22" s="19"/>
      <c r="E22" s="19"/>
      <c r="F22" s="27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0"/>
      <c r="B23" s="1"/>
      <c r="C23" s="1"/>
      <c r="D23" s="19"/>
      <c r="E23" s="19"/>
      <c r="F23" s="27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0"/>
      <c r="B24" s="1"/>
      <c r="C24" s="1"/>
      <c r="D24" s="19"/>
      <c r="E24" s="19"/>
      <c r="F24" s="27"/>
      <c r="G24" s="21"/>
      <c r="H24" s="22"/>
      <c r="I24" s="22"/>
      <c r="J24" s="22"/>
      <c r="K24" s="21"/>
      <c r="L24" s="21"/>
      <c r="M24" s="21"/>
      <c r="N24" s="23">
        <f t="shared" si="0"/>
        <v>0</v>
      </c>
    </row>
    <row r="25" spans="1:14" x14ac:dyDescent="0.25">
      <c r="A25" s="30"/>
      <c r="B25" s="1"/>
      <c r="C25" s="1"/>
      <c r="D25" s="19"/>
      <c r="E25" s="19"/>
      <c r="F25" s="33"/>
      <c r="G25" s="21"/>
      <c r="H25" s="22"/>
      <c r="I25" s="22"/>
      <c r="J25" s="22"/>
      <c r="K25" s="21"/>
      <c r="L25" s="21"/>
      <c r="M25" s="21"/>
      <c r="N25" s="23">
        <f>SUM(N6:N24)</f>
        <v>123652</v>
      </c>
    </row>
    <row r="26" spans="1:14" x14ac:dyDescent="0.25">
      <c r="A26" s="113" t="s">
        <v>22</v>
      </c>
      <c r="B26" s="114"/>
      <c r="C26" s="34"/>
      <c r="D26" s="34"/>
      <c r="E26" s="34"/>
      <c r="F26" s="35"/>
      <c r="G26" s="21">
        <f>SUM(G6:G25)</f>
        <v>120852</v>
      </c>
      <c r="H26" s="36"/>
      <c r="I26" s="37">
        <f>SUM(I6:I25)</f>
        <v>2800</v>
      </c>
      <c r="J26" s="37">
        <f>SUM(J6:J25)</f>
        <v>36280</v>
      </c>
      <c r="K26" s="37">
        <f>SUM(K6:K25)</f>
        <v>41580</v>
      </c>
      <c r="L26" s="37">
        <f>SUM(L6:L25)</f>
        <v>0</v>
      </c>
      <c r="M26" s="37">
        <f>SUM(M6:M25)</f>
        <v>45792</v>
      </c>
      <c r="N26" s="23">
        <f t="shared" ref="N26" si="1">G26+I26</f>
        <v>123652</v>
      </c>
    </row>
    <row r="27" spans="1:14" x14ac:dyDescent="0.25">
      <c r="A27" s="1"/>
      <c r="B27" s="1"/>
      <c r="C27" s="1"/>
      <c r="D27" s="19"/>
      <c r="E27" s="1"/>
      <c r="F27" s="1"/>
      <c r="G27" s="8"/>
      <c r="H27" s="38" t="s">
        <v>23</v>
      </c>
      <c r="I27" s="39"/>
      <c r="J27" s="40"/>
      <c r="K27" s="41"/>
      <c r="L27" s="34"/>
      <c r="M27" s="40"/>
      <c r="N27" s="8"/>
    </row>
    <row r="28" spans="1:14" x14ac:dyDescent="0.25">
      <c r="A28" s="113" t="s">
        <v>24</v>
      </c>
      <c r="B28" s="114"/>
      <c r="C28" s="1"/>
      <c r="D28" s="19"/>
      <c r="E28" s="121" t="s">
        <v>25</v>
      </c>
      <c r="F28" s="128"/>
      <c r="G28" s="129"/>
      <c r="H28" s="130"/>
      <c r="I28" s="130"/>
      <c r="J28" s="130"/>
      <c r="K28" s="130"/>
      <c r="L28" s="130"/>
      <c r="M28" s="130"/>
      <c r="N28" s="131"/>
    </row>
    <row r="29" spans="1:14" x14ac:dyDescent="0.25">
      <c r="A29" s="113" t="s">
        <v>26</v>
      </c>
      <c r="B29" s="114"/>
      <c r="C29" s="42"/>
      <c r="D29" s="1"/>
      <c r="E29" s="121">
        <v>540</v>
      </c>
      <c r="F29" s="122"/>
      <c r="G29" s="115"/>
      <c r="H29" s="116"/>
      <c r="I29" s="116"/>
      <c r="J29" s="116"/>
      <c r="K29" s="116"/>
      <c r="L29" s="116"/>
      <c r="M29" s="116"/>
      <c r="N29" s="117"/>
    </row>
    <row r="30" spans="1:14" x14ac:dyDescent="0.25">
      <c r="A30" s="113" t="s">
        <v>27</v>
      </c>
      <c r="B30" s="114"/>
      <c r="C30" s="43">
        <v>20</v>
      </c>
      <c r="D30" s="1"/>
      <c r="E30" s="1"/>
      <c r="F30" s="104"/>
      <c r="G30" s="115"/>
      <c r="H30" s="116"/>
      <c r="I30" s="116"/>
      <c r="J30" s="116"/>
      <c r="K30" s="116"/>
      <c r="L30" s="116"/>
      <c r="M30" s="116"/>
      <c r="N30" s="117"/>
    </row>
    <row r="31" spans="1:14" x14ac:dyDescent="0.25">
      <c r="A31" s="123"/>
      <c r="B31" s="124"/>
      <c r="C31" s="21">
        <f>C30*E29</f>
        <v>10800</v>
      </c>
      <c r="D31" s="1"/>
      <c r="E31" s="1"/>
      <c r="F31" s="104"/>
      <c r="G31" s="115"/>
      <c r="H31" s="116"/>
      <c r="I31" s="116"/>
      <c r="J31" s="116"/>
      <c r="K31" s="116"/>
      <c r="L31" s="116"/>
      <c r="M31" s="116"/>
      <c r="N31" s="117"/>
    </row>
    <row r="32" spans="1:14" x14ac:dyDescent="0.25">
      <c r="A32" s="113" t="s">
        <v>28</v>
      </c>
      <c r="B32" s="114"/>
      <c r="C32" s="37">
        <v>25480</v>
      </c>
      <c r="D32" s="1"/>
      <c r="E32" s="1"/>
      <c r="F32" s="104"/>
      <c r="G32" s="115"/>
      <c r="H32" s="116"/>
      <c r="I32" s="116"/>
      <c r="J32" s="116"/>
      <c r="K32" s="116"/>
      <c r="L32" s="116"/>
      <c r="M32" s="116"/>
      <c r="N32" s="117"/>
    </row>
    <row r="33" spans="1:14" x14ac:dyDescent="0.25">
      <c r="A33" s="113" t="s">
        <v>19</v>
      </c>
      <c r="B33" s="114"/>
      <c r="C33" s="21">
        <f>C31+C32</f>
        <v>36280</v>
      </c>
      <c r="D33" s="1"/>
      <c r="E33" s="1"/>
      <c r="F33" s="104"/>
      <c r="G33" s="118"/>
      <c r="H33" s="119"/>
      <c r="I33" s="119"/>
      <c r="J33" s="119"/>
      <c r="K33" s="119"/>
      <c r="L33" s="119"/>
      <c r="M33" s="119"/>
      <c r="N33" s="120"/>
    </row>
    <row r="36" spans="1:14" x14ac:dyDescent="0.25">
      <c r="C36" s="46"/>
    </row>
  </sheetData>
  <mergeCells count="18">
    <mergeCell ref="A32:B32"/>
    <mergeCell ref="G32:N32"/>
    <mergeCell ref="A33:B33"/>
    <mergeCell ref="G33:N33"/>
    <mergeCell ref="A29:B29"/>
    <mergeCell ref="E29:F29"/>
    <mergeCell ref="G29:N29"/>
    <mergeCell ref="A30:B30"/>
    <mergeCell ref="G30:N30"/>
    <mergeCell ref="A31:B31"/>
    <mergeCell ref="G31:N31"/>
    <mergeCell ref="B3:C3"/>
    <mergeCell ref="D3:G3"/>
    <mergeCell ref="H4:I4"/>
    <mergeCell ref="A26:B26"/>
    <mergeCell ref="A28:B28"/>
    <mergeCell ref="E28:F28"/>
    <mergeCell ref="G28:N28"/>
  </mergeCells>
  <printOptions horizontalCentered="1"/>
  <pageMargins left="0.51181102362204722" right="0.51181102362204722" top="0.74803149606299213" bottom="0.74803149606299213" header="0.31496062992125984" footer="0.31496062992125984"/>
  <pageSetup scale="74" orientation="landscape" horizontalDpi="4294967294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61</vt:i4>
      </vt:variant>
      <vt:variant>
        <vt:lpstr>Rangos con nombre</vt:lpstr>
      </vt:variant>
      <vt:variant>
        <vt:i4>61</vt:i4>
      </vt:variant>
    </vt:vector>
  </HeadingPairs>
  <TitlesOfParts>
    <vt:vector size="122" baseType="lpstr">
      <vt:lpstr>JULIO 31 PM</vt:lpstr>
      <vt:lpstr>JULIO 31 AM</vt:lpstr>
      <vt:lpstr>JULIO 30 AM</vt:lpstr>
      <vt:lpstr>JULIO 29 PM</vt:lpstr>
      <vt:lpstr>JULIO 29 AM </vt:lpstr>
      <vt:lpstr>JULIO 28 PM</vt:lpstr>
      <vt:lpstr>JULIO 28 AM</vt:lpstr>
      <vt:lpstr>JULIO 27 PM</vt:lpstr>
      <vt:lpstr>JULIO 27 AM</vt:lpstr>
      <vt:lpstr>JULIO 26 PM</vt:lpstr>
      <vt:lpstr>JULIO 26 AM </vt:lpstr>
      <vt:lpstr>JULIO 25 PM</vt:lpstr>
      <vt:lpstr>JULIO 25 AM </vt:lpstr>
      <vt:lpstr>JULIO 24 PM</vt:lpstr>
      <vt:lpstr>JULIO 24 AM</vt:lpstr>
      <vt:lpstr>JULIO 23 PM</vt:lpstr>
      <vt:lpstr>JULIO 23 AM</vt:lpstr>
      <vt:lpstr>JULIO 22 PM</vt:lpstr>
      <vt:lpstr>JULIO 22 AM</vt:lpstr>
      <vt:lpstr>JULIO 21 PM</vt:lpstr>
      <vt:lpstr>JULIO 21 AM</vt:lpstr>
      <vt:lpstr>JULIO 20 PM</vt:lpstr>
      <vt:lpstr>JULIO 20 AM</vt:lpstr>
      <vt:lpstr>JULIO 19 PM</vt:lpstr>
      <vt:lpstr>JULIO 19 AM </vt:lpstr>
      <vt:lpstr>JULIO 18 PM</vt:lpstr>
      <vt:lpstr>JULIO 18 AM</vt:lpstr>
      <vt:lpstr>JULIO 17 PM</vt:lpstr>
      <vt:lpstr>JULIO 17 AM </vt:lpstr>
      <vt:lpstr>JULIO 16 PM</vt:lpstr>
      <vt:lpstr>JULIO 16 AM</vt:lpstr>
      <vt:lpstr>JULIO 15 PM</vt:lpstr>
      <vt:lpstr>JULIO 15 AM </vt:lpstr>
      <vt:lpstr>JULIO 14 PM</vt:lpstr>
      <vt:lpstr>JULIO 14 AM</vt:lpstr>
      <vt:lpstr>JULIO 13 PM</vt:lpstr>
      <vt:lpstr>JULIO 13 AM</vt:lpstr>
      <vt:lpstr>JULIO 12 PM</vt:lpstr>
      <vt:lpstr>JULIO 12 AM</vt:lpstr>
      <vt:lpstr>JULIO 11 PM</vt:lpstr>
      <vt:lpstr>JULIO 11 AM </vt:lpstr>
      <vt:lpstr>JULIO 10 PM </vt:lpstr>
      <vt:lpstr>JULIO 10 AM</vt:lpstr>
      <vt:lpstr>JULIO 9 PM</vt:lpstr>
      <vt:lpstr>JULIO 9 AM</vt:lpstr>
      <vt:lpstr>JULIO 8 PM</vt:lpstr>
      <vt:lpstr>JULIO 8 AM </vt:lpstr>
      <vt:lpstr>JULIO 7 PM</vt:lpstr>
      <vt:lpstr>JULIO 7 AM </vt:lpstr>
      <vt:lpstr>JULIO 6 PM </vt:lpstr>
      <vt:lpstr>JULIO 6 AM</vt:lpstr>
      <vt:lpstr>JULIO 5 PM</vt:lpstr>
      <vt:lpstr>JULIO 5 AM</vt:lpstr>
      <vt:lpstr>JULIO 4 PM</vt:lpstr>
      <vt:lpstr>JULIO 4 AM </vt:lpstr>
      <vt:lpstr>JULIO 3 PM</vt:lpstr>
      <vt:lpstr>JULIO 3 AM</vt:lpstr>
      <vt:lpstr>JULIO 2 PM</vt:lpstr>
      <vt:lpstr>JULIO 2 AM</vt:lpstr>
      <vt:lpstr>JULIO 1 PM</vt:lpstr>
      <vt:lpstr>JULIO 1 AM</vt:lpstr>
      <vt:lpstr>'JULIO 1 AM'!Área_de_impresión</vt:lpstr>
      <vt:lpstr>'JULIO 1 PM'!Área_de_impresión</vt:lpstr>
      <vt:lpstr>'JULIO 10 AM'!Área_de_impresión</vt:lpstr>
      <vt:lpstr>'JULIO 10 PM '!Área_de_impresión</vt:lpstr>
      <vt:lpstr>'JULIO 11 AM '!Área_de_impresión</vt:lpstr>
      <vt:lpstr>'JULIO 11 PM'!Área_de_impresión</vt:lpstr>
      <vt:lpstr>'JULIO 12 AM'!Área_de_impresión</vt:lpstr>
      <vt:lpstr>'JULIO 12 PM'!Área_de_impresión</vt:lpstr>
      <vt:lpstr>'JULIO 13 AM'!Área_de_impresión</vt:lpstr>
      <vt:lpstr>'JULIO 13 PM'!Área_de_impresión</vt:lpstr>
      <vt:lpstr>'JULIO 14 AM'!Área_de_impresión</vt:lpstr>
      <vt:lpstr>'JULIO 14 PM'!Área_de_impresión</vt:lpstr>
      <vt:lpstr>'JULIO 15 AM '!Área_de_impresión</vt:lpstr>
      <vt:lpstr>'JULIO 15 PM'!Área_de_impresión</vt:lpstr>
      <vt:lpstr>'JULIO 16 AM'!Área_de_impresión</vt:lpstr>
      <vt:lpstr>'JULIO 16 PM'!Área_de_impresión</vt:lpstr>
      <vt:lpstr>'JULIO 17 AM '!Área_de_impresión</vt:lpstr>
      <vt:lpstr>'JULIO 17 PM'!Área_de_impresión</vt:lpstr>
      <vt:lpstr>'JULIO 18 AM'!Área_de_impresión</vt:lpstr>
      <vt:lpstr>'JULIO 18 PM'!Área_de_impresión</vt:lpstr>
      <vt:lpstr>'JULIO 19 AM '!Área_de_impresión</vt:lpstr>
      <vt:lpstr>'JULIO 19 PM'!Área_de_impresión</vt:lpstr>
      <vt:lpstr>'JULIO 2 AM'!Área_de_impresión</vt:lpstr>
      <vt:lpstr>'JULIO 2 PM'!Área_de_impresión</vt:lpstr>
      <vt:lpstr>'JULIO 20 AM'!Área_de_impresión</vt:lpstr>
      <vt:lpstr>'JULIO 20 PM'!Área_de_impresión</vt:lpstr>
      <vt:lpstr>'JULIO 21 AM'!Área_de_impresión</vt:lpstr>
      <vt:lpstr>'JULIO 21 PM'!Área_de_impresión</vt:lpstr>
      <vt:lpstr>'JULIO 22 AM'!Área_de_impresión</vt:lpstr>
      <vt:lpstr>'JULIO 22 PM'!Área_de_impresión</vt:lpstr>
      <vt:lpstr>'JULIO 23 AM'!Área_de_impresión</vt:lpstr>
      <vt:lpstr>'JULIO 23 PM'!Área_de_impresión</vt:lpstr>
      <vt:lpstr>'JULIO 24 AM'!Área_de_impresión</vt:lpstr>
      <vt:lpstr>'JULIO 24 PM'!Área_de_impresión</vt:lpstr>
      <vt:lpstr>'JULIO 25 AM '!Área_de_impresión</vt:lpstr>
      <vt:lpstr>'JULIO 25 PM'!Área_de_impresión</vt:lpstr>
      <vt:lpstr>'JULIO 26 AM '!Área_de_impresión</vt:lpstr>
      <vt:lpstr>'JULIO 26 PM'!Área_de_impresión</vt:lpstr>
      <vt:lpstr>'JULIO 27 AM'!Área_de_impresión</vt:lpstr>
      <vt:lpstr>'JULIO 27 PM'!Área_de_impresión</vt:lpstr>
      <vt:lpstr>'JULIO 28 AM'!Área_de_impresión</vt:lpstr>
      <vt:lpstr>'JULIO 28 PM'!Área_de_impresión</vt:lpstr>
      <vt:lpstr>'JULIO 29 AM '!Área_de_impresión</vt:lpstr>
      <vt:lpstr>'JULIO 29 PM'!Área_de_impresión</vt:lpstr>
      <vt:lpstr>'JULIO 3 AM'!Área_de_impresión</vt:lpstr>
      <vt:lpstr>'JULIO 3 PM'!Área_de_impresión</vt:lpstr>
      <vt:lpstr>'JULIO 30 AM'!Área_de_impresión</vt:lpstr>
      <vt:lpstr>'JULIO 31 AM'!Área_de_impresión</vt:lpstr>
      <vt:lpstr>'JULIO 31 PM'!Área_de_impresión</vt:lpstr>
      <vt:lpstr>'JULIO 4 AM '!Área_de_impresión</vt:lpstr>
      <vt:lpstr>'JULIO 4 PM'!Área_de_impresión</vt:lpstr>
      <vt:lpstr>'JULIO 5 AM'!Área_de_impresión</vt:lpstr>
      <vt:lpstr>'JULIO 5 PM'!Área_de_impresión</vt:lpstr>
      <vt:lpstr>'JULIO 6 AM'!Área_de_impresión</vt:lpstr>
      <vt:lpstr>'JULIO 6 PM '!Área_de_impresión</vt:lpstr>
      <vt:lpstr>'JULIO 7 AM '!Área_de_impresión</vt:lpstr>
      <vt:lpstr>'JULIO 7 PM'!Área_de_impresión</vt:lpstr>
      <vt:lpstr>'JULIO 8 AM '!Área_de_impresión</vt:lpstr>
      <vt:lpstr>'JULIO 8 PM'!Área_de_impresión</vt:lpstr>
      <vt:lpstr>'JULIO 9 AM'!Área_de_impresión</vt:lpstr>
      <vt:lpstr>'JULIO 9 PM'!Área_de_impresión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2014-08-26T18:26:17Z</dcterms:modified>
</cp:coreProperties>
</file>