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185" windowWidth="19935" windowHeight="6990" firstSheet="54" activeTab="54"/>
  </bookViews>
  <sheets>
    <sheet name="NOVIEMBRE 30 PM" sheetId="60" r:id="rId1"/>
    <sheet name="NOVIEMBRE 30 AM" sheetId="59" r:id="rId2"/>
    <sheet name="NOVIEMBRE 29 PM" sheetId="58" r:id="rId3"/>
    <sheet name="NOVIEMBRE 29 AM" sheetId="57" r:id="rId4"/>
    <sheet name="NOVIEMBRE 28 PM" sheetId="56" r:id="rId5"/>
    <sheet name="NOVIEMBRE 28 AM " sheetId="55" r:id="rId6"/>
    <sheet name="NOVIEMBRE 27 PM" sheetId="54" r:id="rId7"/>
    <sheet name="NOVIEMBRE 27 AM" sheetId="53" r:id="rId8"/>
    <sheet name="NOVIEMBRE 26 PM" sheetId="52" r:id="rId9"/>
    <sheet name="NOVIEMBRE 26 AM" sheetId="51" r:id="rId10"/>
    <sheet name="NOVIEMBRE 25 PM" sheetId="50" r:id="rId11"/>
    <sheet name="NOVIEMBRE 25 AM" sheetId="49" r:id="rId12"/>
    <sheet name="NOVIEMBRE 24 PM" sheetId="48" r:id="rId13"/>
    <sheet name="NOVIEMBRE 24 AM" sheetId="47" r:id="rId14"/>
    <sheet name="NOVIEMBRE 23 PM" sheetId="46" r:id="rId15"/>
    <sheet name="NOVIEMBRE 23 AM" sheetId="45" r:id="rId16"/>
    <sheet name="NOVIEMBRE 22 PM" sheetId="44" r:id="rId17"/>
    <sheet name="NOVIEMBRE 22 AM" sheetId="43" r:id="rId18"/>
    <sheet name="NOVIEMBRE 21 PM" sheetId="42" r:id="rId19"/>
    <sheet name="NOVIEMBRE 21 AM" sheetId="41" r:id="rId20"/>
    <sheet name="NOVIEMBRE 20 PM" sheetId="40" r:id="rId21"/>
    <sheet name="NOVIEMBRE 20 AM" sheetId="39" r:id="rId22"/>
    <sheet name="NOVIEMBRE 19 PM" sheetId="38" r:id="rId23"/>
    <sheet name="NOVIEMBRE 19 AM" sheetId="37" r:id="rId24"/>
    <sheet name="NOVIEMBRE 18 PM" sheetId="36" r:id="rId25"/>
    <sheet name="NOVIEMBRE 18 AM" sheetId="35" r:id="rId26"/>
    <sheet name="NOVIEMBRE 17 PM" sheetId="34" r:id="rId27"/>
    <sheet name="NOVIEMBRE 17 AM" sheetId="33" r:id="rId28"/>
    <sheet name="NOVIEMBRE 16 PM" sheetId="32" r:id="rId29"/>
    <sheet name="NOVIEMBRE 16 AM " sheetId="31" r:id="rId30"/>
    <sheet name="NOVIEMBRE 15 PM" sheetId="30" r:id="rId31"/>
    <sheet name="NOVIEMBRE 15 AM " sheetId="29" r:id="rId32"/>
    <sheet name="NOVIEMBRE 14 PM" sheetId="28" r:id="rId33"/>
    <sheet name="NOVIEMBRE 14 AM" sheetId="27" r:id="rId34"/>
    <sheet name="NOVIEMBRE 13 PM " sheetId="26" r:id="rId35"/>
    <sheet name="NOVIEMBRE 13 AM" sheetId="25" r:id="rId36"/>
    <sheet name="NOVIEMBRE 12 PM" sheetId="24" r:id="rId37"/>
    <sheet name="NOVIEMBRE 12 AM" sheetId="23" r:id="rId38"/>
    <sheet name="NOVIEMBRE 11 PM" sheetId="22" r:id="rId39"/>
    <sheet name="NOVIEMBRE 11 AM" sheetId="21" r:id="rId40"/>
    <sheet name="NOVIEMBRE 10 PM" sheetId="20" r:id="rId41"/>
    <sheet name="NOVIEMBRE 10 AM" sheetId="19" r:id="rId42"/>
    <sheet name="NOVIEMBRE 09 PM" sheetId="18" r:id="rId43"/>
    <sheet name="NOVIEMBRE 09 AM" sheetId="17" r:id="rId44"/>
    <sheet name="NOVIEMBRE 08 PM" sheetId="16" r:id="rId45"/>
    <sheet name="NOVIEMBRE 08 AM" sheetId="15" r:id="rId46"/>
    <sheet name="NOVIEMBRE 07 PM" sheetId="14" r:id="rId47"/>
    <sheet name="NOVIEMBRE 07 AM" sheetId="13" r:id="rId48"/>
    <sheet name="NOVIEMBRE 06 PM" sheetId="12" r:id="rId49"/>
    <sheet name="NOVIEMBRE 06 AM" sheetId="11" r:id="rId50"/>
    <sheet name="NOVIEMBRE 05 PM " sheetId="10" r:id="rId51"/>
    <sheet name="NOVIEMBRE 05 AM " sheetId="9" r:id="rId52"/>
    <sheet name="NOVIEMBRE 04 PM" sheetId="8" r:id="rId53"/>
    <sheet name="NOVIEMBRE 04 AM " sheetId="7" r:id="rId54"/>
    <sheet name="NOVIEMBRE 03 PM" sheetId="6" r:id="rId55"/>
    <sheet name="NOVIEMBRE 03 AM" sheetId="5" r:id="rId56"/>
    <sheet name="NOVIEMBRE 02 PM" sheetId="4" r:id="rId57"/>
    <sheet name="NOVIEMBRE 02 AM" sheetId="3" r:id="rId58"/>
    <sheet name="NOVIEMBRE 01 PM" sheetId="2" r:id="rId59"/>
    <sheet name="NOVIEMBRE 01 AM" sheetId="1" r:id="rId60"/>
  </sheets>
  <definedNames>
    <definedName name="_xlnm.Print_Area" localSheetId="59">'NOVIEMBRE 01 AM'!$A$1:$N$37</definedName>
    <definedName name="_xlnm.Print_Area" localSheetId="58">'NOVIEMBRE 01 PM'!$A$1:$N$37</definedName>
    <definedName name="_xlnm.Print_Area" localSheetId="57">'NOVIEMBRE 02 AM'!$A$1:$N$35</definedName>
    <definedName name="_xlnm.Print_Area" localSheetId="56">'NOVIEMBRE 02 PM'!$A$1:$N$37</definedName>
    <definedName name="_xlnm.Print_Area" localSheetId="55">'NOVIEMBRE 03 AM'!$A$1:$N$37</definedName>
    <definedName name="_xlnm.Print_Area" localSheetId="54">'NOVIEMBRE 03 PM'!$A$1:$N$37</definedName>
    <definedName name="_xlnm.Print_Area" localSheetId="53">'NOVIEMBRE 04 AM '!$A$1:$N$37</definedName>
    <definedName name="_xlnm.Print_Area" localSheetId="52">'NOVIEMBRE 04 PM'!$A$1:$N$37</definedName>
    <definedName name="_xlnm.Print_Area" localSheetId="51">'NOVIEMBRE 05 AM '!$A$1:$N$37</definedName>
    <definedName name="_xlnm.Print_Area" localSheetId="50">'NOVIEMBRE 05 PM '!$A$1:$N$37</definedName>
    <definedName name="_xlnm.Print_Area" localSheetId="49">'NOVIEMBRE 06 AM'!$A$1:$N$37</definedName>
    <definedName name="_xlnm.Print_Area" localSheetId="48">'NOVIEMBRE 06 PM'!$A$1:$N$37</definedName>
    <definedName name="_xlnm.Print_Area" localSheetId="47">'NOVIEMBRE 07 AM'!$A$1:$N$37</definedName>
    <definedName name="_xlnm.Print_Area" localSheetId="46">'NOVIEMBRE 07 PM'!$A$1:$N$37</definedName>
    <definedName name="_xlnm.Print_Area" localSheetId="45">'NOVIEMBRE 08 AM'!$A$1:$N$37</definedName>
    <definedName name="_xlnm.Print_Area" localSheetId="44">'NOVIEMBRE 08 PM'!$A$1:$N$37</definedName>
    <definedName name="_xlnm.Print_Area" localSheetId="43">'NOVIEMBRE 09 AM'!$A$1:$N$37</definedName>
    <definedName name="_xlnm.Print_Area" localSheetId="42">'NOVIEMBRE 09 PM'!$A$1:$N$37</definedName>
    <definedName name="_xlnm.Print_Area" localSheetId="41">'NOVIEMBRE 10 AM'!$A$1:$N$37</definedName>
    <definedName name="_xlnm.Print_Area" localSheetId="40">'NOVIEMBRE 10 PM'!$A$1:$N$37</definedName>
    <definedName name="_xlnm.Print_Area" localSheetId="39">'NOVIEMBRE 11 AM'!$A$1:$N$37</definedName>
    <definedName name="_xlnm.Print_Area" localSheetId="38">'NOVIEMBRE 11 PM'!$A$1:$N$37</definedName>
    <definedName name="_xlnm.Print_Area" localSheetId="37">'NOVIEMBRE 12 AM'!$A$1:$N$37</definedName>
    <definedName name="_xlnm.Print_Area" localSheetId="36">'NOVIEMBRE 12 PM'!$A$1:$N$37</definedName>
    <definedName name="_xlnm.Print_Area" localSheetId="35">'NOVIEMBRE 13 AM'!$A$1:$N$37</definedName>
    <definedName name="_xlnm.Print_Area" localSheetId="34">'NOVIEMBRE 13 PM '!$A$1:$N$37</definedName>
    <definedName name="_xlnm.Print_Area" localSheetId="33">'NOVIEMBRE 14 AM'!$A$1:$N$37</definedName>
    <definedName name="_xlnm.Print_Area" localSheetId="32">'NOVIEMBRE 14 PM'!$A$1:$N$37</definedName>
    <definedName name="_xlnm.Print_Area" localSheetId="31">'NOVIEMBRE 15 AM '!$A$1:$N$37</definedName>
    <definedName name="_xlnm.Print_Area" localSheetId="30">'NOVIEMBRE 15 PM'!$A$1:$N$37</definedName>
    <definedName name="_xlnm.Print_Area" localSheetId="29">'NOVIEMBRE 16 AM '!$A$1:$N$37</definedName>
    <definedName name="_xlnm.Print_Area" localSheetId="28">'NOVIEMBRE 16 PM'!$A$1:$N$37</definedName>
    <definedName name="_xlnm.Print_Area" localSheetId="27">'NOVIEMBRE 17 AM'!$A$1:$N$37</definedName>
    <definedName name="_xlnm.Print_Area" localSheetId="26">'NOVIEMBRE 17 PM'!$A$1:$N$37</definedName>
    <definedName name="_xlnm.Print_Area" localSheetId="25">'NOVIEMBRE 18 AM'!$A$1:$N$37</definedName>
    <definedName name="_xlnm.Print_Area" localSheetId="24">'NOVIEMBRE 18 PM'!$A$1:$N$37</definedName>
    <definedName name="_xlnm.Print_Area" localSheetId="23">'NOVIEMBRE 19 AM'!$A$1:$N$37</definedName>
    <definedName name="_xlnm.Print_Area" localSheetId="22">'NOVIEMBRE 19 PM'!$A$1:$N$37</definedName>
    <definedName name="_xlnm.Print_Area" localSheetId="21">'NOVIEMBRE 20 AM'!$A$1:$N$37</definedName>
    <definedName name="_xlnm.Print_Area" localSheetId="20">'NOVIEMBRE 20 PM'!$A$1:$N$37</definedName>
    <definedName name="_xlnm.Print_Area" localSheetId="19">'NOVIEMBRE 21 AM'!$A$1:$N$37</definedName>
    <definedName name="_xlnm.Print_Area" localSheetId="18">'NOVIEMBRE 21 PM'!$A$1:$N$38</definedName>
    <definedName name="_xlnm.Print_Area" localSheetId="17">'NOVIEMBRE 22 AM'!$A$1:$N$37</definedName>
    <definedName name="_xlnm.Print_Area" localSheetId="16">'NOVIEMBRE 22 PM'!$A$1:$N$37</definedName>
    <definedName name="_xlnm.Print_Area" localSheetId="15">'NOVIEMBRE 23 AM'!$A$1:$N$37</definedName>
    <definedName name="_xlnm.Print_Area" localSheetId="14">'NOVIEMBRE 23 PM'!$A$1:$N$37</definedName>
    <definedName name="_xlnm.Print_Area" localSheetId="13">'NOVIEMBRE 24 AM'!$A$1:$N$37</definedName>
    <definedName name="_xlnm.Print_Area" localSheetId="12">'NOVIEMBRE 24 PM'!$A$1:$N$37</definedName>
    <definedName name="_xlnm.Print_Area" localSheetId="11">'NOVIEMBRE 25 AM'!$A$1:$N$37</definedName>
    <definedName name="_xlnm.Print_Area" localSheetId="10">'NOVIEMBRE 25 PM'!$A$1:$N$37</definedName>
    <definedName name="_xlnm.Print_Area" localSheetId="9">'NOVIEMBRE 26 AM'!$A$1:$N$37</definedName>
    <definedName name="_xlnm.Print_Area" localSheetId="8">'NOVIEMBRE 26 PM'!$A$1:$N$37</definedName>
    <definedName name="_xlnm.Print_Area" localSheetId="7">'NOVIEMBRE 27 AM'!$A$1:$N$37</definedName>
    <definedName name="_xlnm.Print_Area" localSheetId="6">'NOVIEMBRE 27 PM'!$A$1:$N$37</definedName>
    <definedName name="_xlnm.Print_Area" localSheetId="5">'NOVIEMBRE 28 AM '!$A$1:$N$37</definedName>
    <definedName name="_xlnm.Print_Area" localSheetId="4">'NOVIEMBRE 28 PM'!$A$1:$N$37</definedName>
    <definedName name="_xlnm.Print_Area" localSheetId="3">'NOVIEMBRE 29 AM'!$A$1:$N$37</definedName>
    <definedName name="_xlnm.Print_Area" localSheetId="2">'NOVIEMBRE 29 PM'!$A$1:$N$37</definedName>
    <definedName name="_xlnm.Print_Area" localSheetId="1">'NOVIEMBRE 30 AM'!$A$1:$N$37</definedName>
    <definedName name="_xlnm.Print_Area" localSheetId="0">'NOVIEMBRE 30 PM'!$A$1:$N$37</definedName>
  </definedNames>
  <calcPr calcId="144525"/>
</workbook>
</file>

<file path=xl/calcChain.xml><?xml version="1.0" encoding="utf-8"?>
<calcChain xmlns="http://schemas.openxmlformats.org/spreadsheetml/2006/main">
  <c r="C37" i="60" l="1"/>
  <c r="M30" i="60"/>
  <c r="L30" i="60"/>
  <c r="K30" i="60"/>
  <c r="J30" i="60"/>
  <c r="I30" i="60"/>
  <c r="G30" i="60"/>
  <c r="N30" i="60" s="1"/>
  <c r="N28" i="60"/>
  <c r="N27" i="60"/>
  <c r="N26" i="60"/>
  <c r="N25" i="60"/>
  <c r="N24" i="60"/>
  <c r="N23" i="60"/>
  <c r="N22" i="60"/>
  <c r="N21" i="60"/>
  <c r="N20" i="60"/>
  <c r="N19" i="60"/>
  <c r="N18" i="60"/>
  <c r="N17" i="60"/>
  <c r="N16" i="60"/>
  <c r="N15" i="60"/>
  <c r="N14" i="60"/>
  <c r="N13" i="60"/>
  <c r="N12" i="60"/>
  <c r="N11" i="60"/>
  <c r="N10" i="60"/>
  <c r="N9" i="60"/>
  <c r="N8" i="60"/>
  <c r="N7" i="60"/>
  <c r="N6" i="60"/>
  <c r="N29" i="60" s="1"/>
  <c r="C35" i="59"/>
  <c r="C37" i="59" s="1"/>
  <c r="M30" i="59"/>
  <c r="L30" i="59"/>
  <c r="K30" i="59"/>
  <c r="J30" i="59"/>
  <c r="I30" i="59"/>
  <c r="G30" i="59"/>
  <c r="N30" i="59" s="1"/>
  <c r="N28" i="59"/>
  <c r="N27" i="59"/>
  <c r="N26" i="59"/>
  <c r="N25" i="59"/>
  <c r="N24" i="59"/>
  <c r="N23" i="59"/>
  <c r="N22" i="59"/>
  <c r="N21" i="59"/>
  <c r="N20" i="59"/>
  <c r="N19" i="59"/>
  <c r="N18" i="59"/>
  <c r="N17" i="59"/>
  <c r="N16" i="59"/>
  <c r="N15" i="59"/>
  <c r="N14" i="59"/>
  <c r="N13" i="59"/>
  <c r="N12" i="59"/>
  <c r="N11" i="59"/>
  <c r="N10" i="59"/>
  <c r="N9" i="59"/>
  <c r="N8" i="59"/>
  <c r="N7" i="59"/>
  <c r="N6" i="59"/>
  <c r="N29" i="59" s="1"/>
  <c r="C35" i="58"/>
  <c r="C37" i="58" s="1"/>
  <c r="M30" i="58"/>
  <c r="L30" i="58"/>
  <c r="K30" i="58"/>
  <c r="J30" i="58"/>
  <c r="I30" i="58"/>
  <c r="G30" i="58"/>
  <c r="N30" i="58" s="1"/>
  <c r="N28" i="58"/>
  <c r="N27" i="58"/>
  <c r="N26" i="58"/>
  <c r="N25" i="58"/>
  <c r="N24" i="58"/>
  <c r="N23" i="58"/>
  <c r="N22" i="58"/>
  <c r="N21" i="58"/>
  <c r="N20" i="58"/>
  <c r="N19" i="58"/>
  <c r="N18" i="58"/>
  <c r="N17" i="58"/>
  <c r="N16" i="58"/>
  <c r="N15" i="58"/>
  <c r="N14" i="58"/>
  <c r="N13" i="58"/>
  <c r="N12" i="58"/>
  <c r="N11" i="58"/>
  <c r="N10" i="58"/>
  <c r="N9" i="58"/>
  <c r="N8" i="58"/>
  <c r="N7" i="58"/>
  <c r="N6" i="58"/>
  <c r="N29" i="58" s="1"/>
  <c r="C35" i="57" l="1"/>
  <c r="C37" i="57" s="1"/>
  <c r="M30" i="57"/>
  <c r="L30" i="57"/>
  <c r="K30" i="57"/>
  <c r="J30" i="57"/>
  <c r="I30" i="57"/>
  <c r="G30" i="57"/>
  <c r="N30" i="57" s="1"/>
  <c r="N28" i="57"/>
  <c r="N27" i="57"/>
  <c r="N26" i="57"/>
  <c r="N25" i="57"/>
  <c r="N24" i="57"/>
  <c r="N23" i="57"/>
  <c r="N22" i="57"/>
  <c r="N21" i="57"/>
  <c r="N20" i="57"/>
  <c r="N19" i="57"/>
  <c r="N18" i="57"/>
  <c r="N17" i="57"/>
  <c r="N16" i="57"/>
  <c r="N15" i="57"/>
  <c r="N14" i="57"/>
  <c r="N13" i="57"/>
  <c r="N12" i="57"/>
  <c r="N11" i="57"/>
  <c r="N10" i="57"/>
  <c r="N9" i="57"/>
  <c r="N8" i="57"/>
  <c r="N7" i="57"/>
  <c r="N6" i="57"/>
  <c r="N29" i="57" s="1"/>
  <c r="C35" i="56" l="1"/>
  <c r="C37" i="56" s="1"/>
  <c r="M30" i="56"/>
  <c r="L30" i="56"/>
  <c r="K30" i="56"/>
  <c r="J30" i="56"/>
  <c r="I30" i="56"/>
  <c r="G30" i="56"/>
  <c r="N30" i="56" s="1"/>
  <c r="N28" i="56"/>
  <c r="N27" i="56"/>
  <c r="N26" i="56"/>
  <c r="N25" i="56"/>
  <c r="N24" i="56"/>
  <c r="N23" i="56"/>
  <c r="N22" i="56"/>
  <c r="N21" i="56"/>
  <c r="N20" i="56"/>
  <c r="N19" i="56"/>
  <c r="N18" i="56"/>
  <c r="N17" i="56"/>
  <c r="N16" i="56"/>
  <c r="N15" i="56"/>
  <c r="N14" i="56"/>
  <c r="N13" i="56"/>
  <c r="N12" i="56"/>
  <c r="N11" i="56"/>
  <c r="N10" i="56"/>
  <c r="N9" i="56"/>
  <c r="N8" i="56"/>
  <c r="N7" i="56"/>
  <c r="N6" i="56"/>
  <c r="N29" i="56" s="1"/>
  <c r="C35" i="55" l="1"/>
  <c r="C37" i="55" s="1"/>
  <c r="M30" i="55"/>
  <c r="L30" i="55"/>
  <c r="K30" i="55"/>
  <c r="J30" i="55"/>
  <c r="I30" i="55"/>
  <c r="G30" i="55"/>
  <c r="N30" i="55" s="1"/>
  <c r="N28" i="55"/>
  <c r="N27" i="55"/>
  <c r="N26" i="55"/>
  <c r="N25" i="55"/>
  <c r="N24" i="55"/>
  <c r="N23" i="55"/>
  <c r="N22" i="55"/>
  <c r="N21" i="55"/>
  <c r="N20" i="55"/>
  <c r="N19" i="55"/>
  <c r="N18" i="55"/>
  <c r="N17" i="55"/>
  <c r="N16" i="55"/>
  <c r="N15" i="55"/>
  <c r="N14" i="55"/>
  <c r="N13" i="55"/>
  <c r="N12" i="55"/>
  <c r="N11" i="55"/>
  <c r="N10" i="55"/>
  <c r="N9" i="55"/>
  <c r="N8" i="55"/>
  <c r="N7" i="55"/>
  <c r="N6" i="55"/>
  <c r="N29" i="55" s="1"/>
  <c r="C35" i="54"/>
  <c r="C37" i="54" s="1"/>
  <c r="M30" i="54"/>
  <c r="L30" i="54"/>
  <c r="K30" i="54"/>
  <c r="J30" i="54"/>
  <c r="I30" i="54"/>
  <c r="G30" i="54"/>
  <c r="N30" i="54" s="1"/>
  <c r="N28" i="54"/>
  <c r="N27" i="54"/>
  <c r="N26" i="54"/>
  <c r="N25" i="54"/>
  <c r="N24" i="54"/>
  <c r="N23" i="54"/>
  <c r="N22" i="54"/>
  <c r="N21" i="54"/>
  <c r="N20" i="54"/>
  <c r="N19" i="54"/>
  <c r="N18" i="54"/>
  <c r="N17" i="54"/>
  <c r="N16" i="54"/>
  <c r="N15" i="54"/>
  <c r="N14" i="54"/>
  <c r="N13" i="54"/>
  <c r="N12" i="54"/>
  <c r="N11" i="54"/>
  <c r="N10" i="54"/>
  <c r="N9" i="54"/>
  <c r="N8" i="54"/>
  <c r="N7" i="54"/>
  <c r="N6" i="54"/>
  <c r="N29" i="54" s="1"/>
  <c r="C35" i="53" l="1"/>
  <c r="C37" i="53" s="1"/>
  <c r="M30" i="53"/>
  <c r="L30" i="53"/>
  <c r="K30" i="53"/>
  <c r="J30" i="53"/>
  <c r="I30" i="53"/>
  <c r="G30" i="53"/>
  <c r="N30" i="53" s="1"/>
  <c r="N28" i="53"/>
  <c r="N27" i="53"/>
  <c r="N26" i="53"/>
  <c r="N25" i="53"/>
  <c r="N24" i="53"/>
  <c r="N23" i="53"/>
  <c r="N22" i="53"/>
  <c r="N21" i="53"/>
  <c r="N20" i="53"/>
  <c r="N19" i="53"/>
  <c r="N18" i="53"/>
  <c r="N17" i="53"/>
  <c r="N16" i="53"/>
  <c r="N15" i="53"/>
  <c r="N14" i="53"/>
  <c r="N13" i="53"/>
  <c r="N12" i="53"/>
  <c r="N11" i="53"/>
  <c r="N10" i="53"/>
  <c r="N9" i="53"/>
  <c r="N8" i="53"/>
  <c r="N7" i="53"/>
  <c r="N6" i="53"/>
  <c r="N29" i="53" s="1"/>
  <c r="C35" i="52" l="1"/>
  <c r="C35" i="51"/>
  <c r="C37" i="52"/>
  <c r="C37" i="51"/>
  <c r="M30" i="52"/>
  <c r="L30" i="52"/>
  <c r="K30" i="52"/>
  <c r="J30" i="52"/>
  <c r="I30" i="52"/>
  <c r="G30" i="52"/>
  <c r="N30" i="52" s="1"/>
  <c r="N28" i="52"/>
  <c r="N27" i="52"/>
  <c r="N26" i="52"/>
  <c r="N25" i="52"/>
  <c r="N24" i="52"/>
  <c r="N23" i="52"/>
  <c r="N22" i="52"/>
  <c r="N21" i="52"/>
  <c r="N20" i="52"/>
  <c r="N19" i="52"/>
  <c r="N18" i="52"/>
  <c r="N17" i="52"/>
  <c r="N16" i="52"/>
  <c r="N15" i="52"/>
  <c r="N14" i="52"/>
  <c r="N13" i="52"/>
  <c r="N12" i="52"/>
  <c r="N11" i="52"/>
  <c r="N10" i="52"/>
  <c r="N9" i="52"/>
  <c r="N8" i="52"/>
  <c r="N7" i="52"/>
  <c r="N6" i="52"/>
  <c r="N29" i="52" s="1"/>
  <c r="M30" i="51" l="1"/>
  <c r="L30" i="51"/>
  <c r="K30" i="51"/>
  <c r="J30" i="51"/>
  <c r="I30" i="51"/>
  <c r="G30" i="51"/>
  <c r="N30" i="51" s="1"/>
  <c r="N28" i="51"/>
  <c r="N27" i="51"/>
  <c r="N26" i="51"/>
  <c r="N25" i="51"/>
  <c r="N24" i="51"/>
  <c r="N23" i="51"/>
  <c r="N22" i="51"/>
  <c r="N21" i="51"/>
  <c r="N20" i="51"/>
  <c r="N19" i="51"/>
  <c r="N18" i="51"/>
  <c r="N17" i="51"/>
  <c r="N16" i="51"/>
  <c r="N15" i="51"/>
  <c r="N14" i="51"/>
  <c r="N13" i="51"/>
  <c r="N12" i="51"/>
  <c r="N11" i="51"/>
  <c r="N10" i="51"/>
  <c r="N9" i="51"/>
  <c r="N8" i="51"/>
  <c r="N7" i="51"/>
  <c r="N6" i="51"/>
  <c r="N29" i="51" s="1"/>
  <c r="C35" i="50" l="1"/>
  <c r="C37" i="50" s="1"/>
  <c r="M30" i="50"/>
  <c r="L30" i="50"/>
  <c r="K30" i="50"/>
  <c r="J30" i="50"/>
  <c r="I30" i="50"/>
  <c r="G30" i="50"/>
  <c r="N30" i="50" s="1"/>
  <c r="N28" i="50"/>
  <c r="N27" i="50"/>
  <c r="N26" i="50"/>
  <c r="N25" i="50"/>
  <c r="N24" i="50"/>
  <c r="N23" i="50"/>
  <c r="N22" i="50"/>
  <c r="N21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N8" i="50"/>
  <c r="N7" i="50"/>
  <c r="N6" i="50"/>
  <c r="N29" i="50" s="1"/>
  <c r="C35" i="49"/>
  <c r="C37" i="49" s="1"/>
  <c r="M30" i="49"/>
  <c r="L30" i="49"/>
  <c r="K30" i="49"/>
  <c r="J30" i="49"/>
  <c r="I30" i="49"/>
  <c r="G30" i="49"/>
  <c r="N30" i="49" s="1"/>
  <c r="N28" i="49"/>
  <c r="N27" i="49"/>
  <c r="N26" i="49"/>
  <c r="N25" i="49"/>
  <c r="N24" i="49"/>
  <c r="N23" i="49"/>
  <c r="N22" i="49"/>
  <c r="N21" i="49"/>
  <c r="N20" i="49"/>
  <c r="N19" i="49"/>
  <c r="N18" i="49"/>
  <c r="N17" i="49"/>
  <c r="N16" i="49"/>
  <c r="N15" i="49"/>
  <c r="N14" i="49"/>
  <c r="N13" i="49"/>
  <c r="N12" i="49"/>
  <c r="N11" i="49"/>
  <c r="N10" i="49"/>
  <c r="N9" i="49"/>
  <c r="N8" i="49"/>
  <c r="N7" i="49"/>
  <c r="N6" i="49"/>
  <c r="N29" i="49" s="1"/>
  <c r="C35" i="48"/>
  <c r="C37" i="48" s="1"/>
  <c r="M30" i="48"/>
  <c r="L30" i="48"/>
  <c r="K30" i="48"/>
  <c r="J30" i="48"/>
  <c r="I30" i="48"/>
  <c r="G30" i="48"/>
  <c r="N30" i="48" s="1"/>
  <c r="N28" i="48"/>
  <c r="N27" i="48"/>
  <c r="N26" i="48"/>
  <c r="N25" i="48"/>
  <c r="N24" i="48"/>
  <c r="N23" i="48"/>
  <c r="N22" i="48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29" i="48" s="1"/>
  <c r="C35" i="47"/>
  <c r="C37" i="47" s="1"/>
  <c r="M30" i="47"/>
  <c r="L30" i="47"/>
  <c r="K30" i="47"/>
  <c r="J30" i="47"/>
  <c r="I30" i="47"/>
  <c r="G30" i="47"/>
  <c r="N30" i="47" s="1"/>
  <c r="N28" i="47"/>
  <c r="N27" i="47"/>
  <c r="N26" i="47"/>
  <c r="N25" i="47"/>
  <c r="N24" i="47"/>
  <c r="N23" i="47"/>
  <c r="N22" i="47"/>
  <c r="N21" i="47"/>
  <c r="N20" i="47"/>
  <c r="N19" i="47"/>
  <c r="N18" i="47"/>
  <c r="N17" i="47"/>
  <c r="N16" i="47"/>
  <c r="N15" i="47"/>
  <c r="N14" i="47"/>
  <c r="N13" i="47"/>
  <c r="N12" i="47"/>
  <c r="N11" i="47"/>
  <c r="N10" i="47"/>
  <c r="N9" i="47"/>
  <c r="N8" i="47"/>
  <c r="N7" i="47"/>
  <c r="N6" i="47"/>
  <c r="N29" i="47" s="1"/>
  <c r="C35" i="46"/>
  <c r="C37" i="46" s="1"/>
  <c r="M30" i="46"/>
  <c r="L30" i="46"/>
  <c r="K30" i="46"/>
  <c r="J30" i="46"/>
  <c r="I30" i="46"/>
  <c r="G30" i="46"/>
  <c r="N30" i="46" s="1"/>
  <c r="N28" i="46"/>
  <c r="N27" i="46"/>
  <c r="N26" i="46"/>
  <c r="N25" i="46"/>
  <c r="N24" i="46"/>
  <c r="N23" i="46"/>
  <c r="N22" i="46"/>
  <c r="N21" i="46"/>
  <c r="N20" i="46"/>
  <c r="N19" i="46"/>
  <c r="N18" i="46"/>
  <c r="N17" i="46"/>
  <c r="N16" i="46"/>
  <c r="N15" i="46"/>
  <c r="N14" i="46"/>
  <c r="N13" i="46"/>
  <c r="N12" i="46"/>
  <c r="N11" i="46"/>
  <c r="N10" i="46"/>
  <c r="N9" i="46"/>
  <c r="N8" i="46"/>
  <c r="N7" i="46"/>
  <c r="N6" i="46"/>
  <c r="N29" i="46" s="1"/>
  <c r="C35" i="45" l="1"/>
  <c r="C37" i="45" s="1"/>
  <c r="M30" i="45"/>
  <c r="L30" i="45"/>
  <c r="K30" i="45"/>
  <c r="J30" i="45"/>
  <c r="I30" i="45"/>
  <c r="G30" i="45"/>
  <c r="N30" i="45" s="1"/>
  <c r="N28" i="45"/>
  <c r="N27" i="45"/>
  <c r="N26" i="45"/>
  <c r="N25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N10" i="45"/>
  <c r="N9" i="45"/>
  <c r="N8" i="45"/>
  <c r="N7" i="45"/>
  <c r="N6" i="45"/>
  <c r="N29" i="45" s="1"/>
  <c r="C35" i="44"/>
  <c r="C37" i="44" s="1"/>
  <c r="M30" i="44"/>
  <c r="L30" i="44"/>
  <c r="K30" i="44"/>
  <c r="J30" i="44"/>
  <c r="I30" i="44"/>
  <c r="G30" i="44"/>
  <c r="N30" i="44" s="1"/>
  <c r="N28" i="44"/>
  <c r="N27" i="44"/>
  <c r="N26" i="44"/>
  <c r="N25" i="44"/>
  <c r="N24" i="44"/>
  <c r="N23" i="44"/>
  <c r="N22" i="44"/>
  <c r="N21" i="44"/>
  <c r="N20" i="44"/>
  <c r="N19" i="44"/>
  <c r="N18" i="44"/>
  <c r="N17" i="44"/>
  <c r="N16" i="44"/>
  <c r="N15" i="44"/>
  <c r="N14" i="44"/>
  <c r="N13" i="44"/>
  <c r="N12" i="44"/>
  <c r="N11" i="44"/>
  <c r="N10" i="44"/>
  <c r="N9" i="44"/>
  <c r="N8" i="44"/>
  <c r="N7" i="44"/>
  <c r="N6" i="44"/>
  <c r="N29" i="44" s="1"/>
  <c r="C35" i="43"/>
  <c r="C37" i="43" l="1"/>
  <c r="M30" i="43"/>
  <c r="L30" i="43"/>
  <c r="K30" i="43"/>
  <c r="J30" i="43"/>
  <c r="I30" i="43"/>
  <c r="G30" i="43"/>
  <c r="N30" i="43" s="1"/>
  <c r="N28" i="43"/>
  <c r="N27" i="43"/>
  <c r="N26" i="43"/>
  <c r="N25" i="43"/>
  <c r="N24" i="43"/>
  <c r="N23" i="43"/>
  <c r="N22" i="43"/>
  <c r="N21" i="43"/>
  <c r="N20" i="43"/>
  <c r="N19" i="43"/>
  <c r="N18" i="43"/>
  <c r="N17" i="43"/>
  <c r="N16" i="43"/>
  <c r="N15" i="43"/>
  <c r="N14" i="43"/>
  <c r="N13" i="43"/>
  <c r="N12" i="43"/>
  <c r="N11" i="43"/>
  <c r="N10" i="43"/>
  <c r="N9" i="43"/>
  <c r="N8" i="43"/>
  <c r="N7" i="43"/>
  <c r="N6" i="43"/>
  <c r="N29" i="43" s="1"/>
  <c r="C37" i="42"/>
  <c r="M30" i="42"/>
  <c r="L30" i="42"/>
  <c r="K30" i="42"/>
  <c r="J30" i="42"/>
  <c r="I30" i="42"/>
  <c r="G30" i="42"/>
  <c r="N30" i="42" s="1"/>
  <c r="N28" i="42"/>
  <c r="N27" i="42"/>
  <c r="N26" i="42"/>
  <c r="N25" i="42"/>
  <c r="N24" i="42"/>
  <c r="N23" i="42"/>
  <c r="N22" i="42"/>
  <c r="N21" i="42"/>
  <c r="N20" i="42"/>
  <c r="N19" i="42"/>
  <c r="N18" i="42"/>
  <c r="N17" i="42"/>
  <c r="N16" i="42"/>
  <c r="N15" i="42"/>
  <c r="N14" i="42"/>
  <c r="N13" i="42"/>
  <c r="N12" i="42"/>
  <c r="N11" i="42"/>
  <c r="N10" i="42"/>
  <c r="N9" i="42"/>
  <c r="N8" i="42"/>
  <c r="N7" i="42"/>
  <c r="N6" i="42"/>
  <c r="N29" i="42" s="1"/>
  <c r="C37" i="41"/>
  <c r="M30" i="41"/>
  <c r="L30" i="41"/>
  <c r="K30" i="41"/>
  <c r="J30" i="41"/>
  <c r="I30" i="41"/>
  <c r="G30" i="41"/>
  <c r="N30" i="41" s="1"/>
  <c r="N28" i="41"/>
  <c r="N27" i="41"/>
  <c r="N26" i="41"/>
  <c r="N25" i="41"/>
  <c r="N24" i="41"/>
  <c r="N23" i="41"/>
  <c r="N22" i="41"/>
  <c r="N21" i="41"/>
  <c r="N20" i="41"/>
  <c r="N19" i="41"/>
  <c r="N18" i="41"/>
  <c r="N17" i="41"/>
  <c r="N16" i="41"/>
  <c r="N15" i="41"/>
  <c r="N14" i="41"/>
  <c r="N13" i="41"/>
  <c r="N12" i="41"/>
  <c r="N11" i="41"/>
  <c r="N10" i="41"/>
  <c r="N9" i="41"/>
  <c r="N8" i="41"/>
  <c r="N7" i="41"/>
  <c r="N6" i="41"/>
  <c r="N29" i="41" s="1"/>
  <c r="C37" i="40"/>
  <c r="M30" i="40"/>
  <c r="L30" i="40"/>
  <c r="K30" i="40"/>
  <c r="J30" i="40"/>
  <c r="I30" i="40"/>
  <c r="G30" i="40"/>
  <c r="N30" i="40" s="1"/>
  <c r="N28" i="40"/>
  <c r="N27" i="40"/>
  <c r="N26" i="40"/>
  <c r="N25" i="40"/>
  <c r="N24" i="40"/>
  <c r="N23" i="40"/>
  <c r="N22" i="40"/>
  <c r="N21" i="40"/>
  <c r="N20" i="40"/>
  <c r="N19" i="40"/>
  <c r="N18" i="40"/>
  <c r="N17" i="40"/>
  <c r="N16" i="40"/>
  <c r="N15" i="40"/>
  <c r="N14" i="40"/>
  <c r="N13" i="40"/>
  <c r="N12" i="40"/>
  <c r="N11" i="40"/>
  <c r="N10" i="40"/>
  <c r="N9" i="40"/>
  <c r="N8" i="40"/>
  <c r="N7" i="40"/>
  <c r="N6" i="40"/>
  <c r="N29" i="40" s="1"/>
  <c r="C37" i="39"/>
  <c r="M30" i="39"/>
  <c r="L30" i="39"/>
  <c r="K30" i="39"/>
  <c r="J30" i="39"/>
  <c r="I30" i="39"/>
  <c r="G30" i="39"/>
  <c r="N30" i="39" s="1"/>
  <c r="N28" i="39"/>
  <c r="N27" i="39"/>
  <c r="N26" i="39"/>
  <c r="N25" i="39"/>
  <c r="N24" i="39"/>
  <c r="N23" i="39"/>
  <c r="N22" i="39"/>
  <c r="N21" i="39"/>
  <c r="N20" i="39"/>
  <c r="N19" i="39"/>
  <c r="N18" i="39"/>
  <c r="N17" i="39"/>
  <c r="N16" i="39"/>
  <c r="N15" i="39"/>
  <c r="N14" i="39"/>
  <c r="N13" i="39"/>
  <c r="N12" i="39"/>
  <c r="N11" i="39"/>
  <c r="N10" i="39"/>
  <c r="N9" i="39"/>
  <c r="N8" i="39"/>
  <c r="N7" i="39"/>
  <c r="N6" i="39"/>
  <c r="N29" i="39" s="1"/>
  <c r="C37" i="38" l="1"/>
  <c r="M30" i="38"/>
  <c r="L30" i="38"/>
  <c r="K30" i="38"/>
  <c r="J30" i="38"/>
  <c r="I30" i="38"/>
  <c r="G30" i="38"/>
  <c r="N30" i="38" s="1"/>
  <c r="N28" i="38"/>
  <c r="N27" i="38"/>
  <c r="N26" i="38"/>
  <c r="N25" i="38"/>
  <c r="N24" i="38"/>
  <c r="N23" i="38"/>
  <c r="N22" i="38"/>
  <c r="N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N7" i="38"/>
  <c r="N6" i="38"/>
  <c r="N29" i="38" s="1"/>
  <c r="C37" i="37" l="1"/>
  <c r="M30" i="37"/>
  <c r="L30" i="37"/>
  <c r="K30" i="37"/>
  <c r="J30" i="37"/>
  <c r="I30" i="37"/>
  <c r="G30" i="37"/>
  <c r="N30" i="37" s="1"/>
  <c r="N28" i="37"/>
  <c r="N27" i="37"/>
  <c r="N26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N7" i="37"/>
  <c r="N6" i="37"/>
  <c r="N29" i="37" s="1"/>
  <c r="C37" i="36" l="1"/>
  <c r="M30" i="36"/>
  <c r="L30" i="36"/>
  <c r="K30" i="36"/>
  <c r="J30" i="36"/>
  <c r="I30" i="36"/>
  <c r="G30" i="36"/>
  <c r="N30" i="36" s="1"/>
  <c r="N28" i="36"/>
  <c r="N27" i="36"/>
  <c r="N26" i="36"/>
  <c r="N25" i="36"/>
  <c r="N24" i="36"/>
  <c r="N23" i="36"/>
  <c r="N22" i="36"/>
  <c r="N21" i="36"/>
  <c r="N20" i="36"/>
  <c r="N19" i="36"/>
  <c r="N18" i="36"/>
  <c r="N17" i="36"/>
  <c r="N16" i="36"/>
  <c r="N15" i="36"/>
  <c r="N14" i="36"/>
  <c r="N13" i="36"/>
  <c r="N12" i="36"/>
  <c r="N11" i="36"/>
  <c r="N10" i="36"/>
  <c r="N9" i="36"/>
  <c r="N8" i="36"/>
  <c r="N7" i="36"/>
  <c r="N6" i="36"/>
  <c r="N29" i="36" s="1"/>
  <c r="C35" i="35"/>
  <c r="C37" i="35" s="1"/>
  <c r="M30" i="35"/>
  <c r="L30" i="35"/>
  <c r="K30" i="35"/>
  <c r="J30" i="35"/>
  <c r="I30" i="35"/>
  <c r="G30" i="35"/>
  <c r="N30" i="35" s="1"/>
  <c r="N28" i="35"/>
  <c r="N27" i="35"/>
  <c r="N26" i="35"/>
  <c r="N25" i="35"/>
  <c r="N24" i="35"/>
  <c r="N23" i="35"/>
  <c r="N22" i="35"/>
  <c r="N21" i="35"/>
  <c r="N20" i="35"/>
  <c r="N19" i="35"/>
  <c r="N18" i="35"/>
  <c r="N17" i="35"/>
  <c r="N16" i="35"/>
  <c r="N15" i="35"/>
  <c r="N14" i="35"/>
  <c r="N13" i="35"/>
  <c r="N12" i="35"/>
  <c r="N11" i="35"/>
  <c r="N10" i="35"/>
  <c r="N9" i="35"/>
  <c r="N8" i="35"/>
  <c r="N7" i="35"/>
  <c r="N6" i="35"/>
  <c r="N29" i="35" s="1"/>
  <c r="C35" i="34" l="1"/>
  <c r="C37" i="34" s="1"/>
  <c r="M30" i="34"/>
  <c r="L30" i="34"/>
  <c r="K30" i="34"/>
  <c r="J30" i="34"/>
  <c r="I30" i="34"/>
  <c r="G30" i="34"/>
  <c r="N30" i="34" s="1"/>
  <c r="N28" i="34"/>
  <c r="N27" i="34"/>
  <c r="N26" i="34"/>
  <c r="N25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12" i="34"/>
  <c r="N11" i="34"/>
  <c r="N10" i="34"/>
  <c r="N9" i="34"/>
  <c r="N8" i="34"/>
  <c r="N7" i="34"/>
  <c r="N6" i="34"/>
  <c r="N29" i="34" s="1"/>
  <c r="C35" i="33" l="1"/>
  <c r="C37" i="33" s="1"/>
  <c r="M30" i="33"/>
  <c r="L30" i="33"/>
  <c r="K30" i="33"/>
  <c r="J30" i="33"/>
  <c r="I30" i="33"/>
  <c r="G30" i="33"/>
  <c r="N30" i="33" s="1"/>
  <c r="N28" i="33"/>
  <c r="N27" i="33"/>
  <c r="N26" i="33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29" i="33" s="1"/>
  <c r="C35" i="32"/>
  <c r="C37" i="32" s="1"/>
  <c r="M30" i="32"/>
  <c r="L30" i="32"/>
  <c r="K30" i="32"/>
  <c r="J30" i="32"/>
  <c r="I30" i="32"/>
  <c r="G30" i="32"/>
  <c r="N30" i="32" s="1"/>
  <c r="N28" i="32"/>
  <c r="N27" i="32"/>
  <c r="N26" i="32"/>
  <c r="N25" i="32"/>
  <c r="N24" i="32"/>
  <c r="N23" i="32"/>
  <c r="N22" i="32"/>
  <c r="N21" i="32"/>
  <c r="N20" i="32"/>
  <c r="N19" i="32"/>
  <c r="N18" i="32"/>
  <c r="N17" i="32"/>
  <c r="N16" i="32"/>
  <c r="N15" i="32"/>
  <c r="N14" i="32"/>
  <c r="N13" i="32"/>
  <c r="N12" i="32"/>
  <c r="N11" i="32"/>
  <c r="N10" i="32"/>
  <c r="N9" i="32"/>
  <c r="N8" i="32"/>
  <c r="N7" i="32"/>
  <c r="N6" i="32"/>
  <c r="N29" i="32" s="1"/>
  <c r="C35" i="31" l="1"/>
  <c r="C37" i="31" s="1"/>
  <c r="M30" i="31"/>
  <c r="L30" i="31"/>
  <c r="K30" i="31"/>
  <c r="J30" i="31"/>
  <c r="I30" i="31"/>
  <c r="G30" i="31"/>
  <c r="N30" i="31" s="1"/>
  <c r="N28" i="31"/>
  <c r="N27" i="31"/>
  <c r="N26" i="31"/>
  <c r="N25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29" i="31" s="1"/>
  <c r="C35" i="30"/>
  <c r="C37" i="30" s="1"/>
  <c r="M30" i="30"/>
  <c r="L30" i="30"/>
  <c r="K30" i="30"/>
  <c r="J30" i="30"/>
  <c r="I30" i="30"/>
  <c r="G30" i="30"/>
  <c r="N30" i="30" s="1"/>
  <c r="N28" i="30"/>
  <c r="N27" i="30"/>
  <c r="N26" i="30"/>
  <c r="N25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N11" i="30"/>
  <c r="N10" i="30"/>
  <c r="N9" i="30"/>
  <c r="N8" i="30"/>
  <c r="N7" i="30"/>
  <c r="N6" i="30"/>
  <c r="N29" i="30" s="1"/>
  <c r="C35" i="29" l="1"/>
  <c r="M30" i="29"/>
  <c r="L30" i="29"/>
  <c r="K30" i="29"/>
  <c r="J30" i="29"/>
  <c r="I30" i="29"/>
  <c r="G30" i="29"/>
  <c r="N30" i="29" s="1"/>
  <c r="N28" i="29"/>
  <c r="N27" i="29"/>
  <c r="N26" i="29"/>
  <c r="N25" i="29"/>
  <c r="N24" i="29"/>
  <c r="N23" i="29"/>
  <c r="N22" i="29"/>
  <c r="N21" i="29"/>
  <c r="N20" i="29"/>
  <c r="N19" i="29"/>
  <c r="N18" i="29"/>
  <c r="N17" i="29"/>
  <c r="N16" i="29"/>
  <c r="N15" i="29"/>
  <c r="N14" i="29"/>
  <c r="N13" i="29"/>
  <c r="N12" i="29"/>
  <c r="N11" i="29"/>
  <c r="N10" i="29"/>
  <c r="N9" i="29"/>
  <c r="N8" i="29"/>
  <c r="N7" i="29"/>
  <c r="N6" i="29"/>
  <c r="N29" i="29" s="1"/>
  <c r="C35" i="28"/>
  <c r="M30" i="28"/>
  <c r="L30" i="28"/>
  <c r="K30" i="28"/>
  <c r="J30" i="28"/>
  <c r="I30" i="28"/>
  <c r="G30" i="28"/>
  <c r="N30" i="28" s="1"/>
  <c r="N28" i="28"/>
  <c r="N27" i="28"/>
  <c r="N26" i="28"/>
  <c r="N25" i="28"/>
  <c r="N2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N29" i="28" s="1"/>
  <c r="C35" i="27" l="1"/>
  <c r="M30" i="27"/>
  <c r="L30" i="27"/>
  <c r="K30" i="27"/>
  <c r="J30" i="27"/>
  <c r="I30" i="27"/>
  <c r="G30" i="27"/>
  <c r="N30" i="27" s="1"/>
  <c r="N28" i="27"/>
  <c r="N27" i="27"/>
  <c r="N26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N10" i="27"/>
  <c r="N9" i="27"/>
  <c r="N8" i="27"/>
  <c r="N7" i="27"/>
  <c r="N6" i="27"/>
  <c r="N29" i="27" s="1"/>
  <c r="C35" i="26" l="1"/>
  <c r="C37" i="26" s="1"/>
  <c r="M30" i="26"/>
  <c r="L30" i="26"/>
  <c r="K30" i="26"/>
  <c r="J30" i="26"/>
  <c r="I30" i="26"/>
  <c r="G30" i="26"/>
  <c r="N30" i="26" s="1"/>
  <c r="N28" i="26"/>
  <c r="N27" i="26"/>
  <c r="N26" i="26"/>
  <c r="N25" i="26"/>
  <c r="N24" i="26"/>
  <c r="N23" i="26"/>
  <c r="N22" i="26"/>
  <c r="N21" i="26"/>
  <c r="N20" i="26"/>
  <c r="N19" i="26"/>
  <c r="N18" i="26"/>
  <c r="N17" i="26"/>
  <c r="N16" i="26"/>
  <c r="N15" i="26"/>
  <c r="N14" i="26"/>
  <c r="N13" i="26"/>
  <c r="N12" i="26"/>
  <c r="N11" i="26"/>
  <c r="N10" i="26"/>
  <c r="N9" i="26"/>
  <c r="N8" i="26"/>
  <c r="N7" i="26"/>
  <c r="N6" i="26"/>
  <c r="N29" i="26" s="1"/>
  <c r="C35" i="25" l="1"/>
  <c r="C37" i="25" s="1"/>
  <c r="M30" i="25"/>
  <c r="L30" i="25"/>
  <c r="K30" i="25"/>
  <c r="J30" i="25"/>
  <c r="I30" i="25"/>
  <c r="G30" i="25"/>
  <c r="N30" i="25" s="1"/>
  <c r="N28" i="25"/>
  <c r="N27" i="25"/>
  <c r="N26" i="25"/>
  <c r="N25" i="25"/>
  <c r="N24" i="25"/>
  <c r="N23" i="25"/>
  <c r="N22" i="25"/>
  <c r="N21" i="25"/>
  <c r="N20" i="25"/>
  <c r="N19" i="25"/>
  <c r="N18" i="25"/>
  <c r="N17" i="25"/>
  <c r="N16" i="25"/>
  <c r="N15" i="25"/>
  <c r="N14" i="25"/>
  <c r="N13" i="25"/>
  <c r="N12" i="25"/>
  <c r="N11" i="25"/>
  <c r="N10" i="25"/>
  <c r="N9" i="25"/>
  <c r="N8" i="25"/>
  <c r="N7" i="25"/>
  <c r="N6" i="25"/>
  <c r="N29" i="25" s="1"/>
  <c r="C35" i="24"/>
  <c r="C37" i="24" s="1"/>
  <c r="M30" i="24"/>
  <c r="L30" i="24"/>
  <c r="K30" i="24"/>
  <c r="J30" i="24"/>
  <c r="I30" i="24"/>
  <c r="G30" i="24"/>
  <c r="N30" i="24" s="1"/>
  <c r="N28" i="24"/>
  <c r="N27" i="24"/>
  <c r="N26" i="24"/>
  <c r="N25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N8" i="24"/>
  <c r="N7" i="24"/>
  <c r="N6" i="24"/>
  <c r="N29" i="24" s="1"/>
  <c r="C35" i="23"/>
  <c r="C37" i="23" s="1"/>
  <c r="M30" i="23"/>
  <c r="L30" i="23"/>
  <c r="K30" i="23"/>
  <c r="J30" i="23"/>
  <c r="I30" i="23"/>
  <c r="G30" i="23"/>
  <c r="N30" i="23" s="1"/>
  <c r="N28" i="23"/>
  <c r="N27" i="23"/>
  <c r="N26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N7" i="23"/>
  <c r="N6" i="23"/>
  <c r="N29" i="23" s="1"/>
  <c r="C35" i="22"/>
  <c r="C37" i="22" s="1"/>
  <c r="M30" i="22"/>
  <c r="L30" i="22"/>
  <c r="K30" i="22"/>
  <c r="J30" i="22"/>
  <c r="I30" i="22"/>
  <c r="G30" i="22"/>
  <c r="N30" i="22" s="1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8" i="22"/>
  <c r="N7" i="22"/>
  <c r="N6" i="22"/>
  <c r="N29" i="22" s="1"/>
  <c r="C35" i="21" l="1"/>
  <c r="C37" i="21" s="1"/>
  <c r="M30" i="21"/>
  <c r="L30" i="21"/>
  <c r="K30" i="21"/>
  <c r="J30" i="21"/>
  <c r="I30" i="21"/>
  <c r="G30" i="21"/>
  <c r="N30" i="21" s="1"/>
  <c r="N28" i="21"/>
  <c r="N27" i="21"/>
  <c r="N26" i="21"/>
  <c r="N25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N6" i="21"/>
  <c r="N29" i="21" s="1"/>
  <c r="C35" i="20"/>
  <c r="C37" i="20" s="1"/>
  <c r="M30" i="20"/>
  <c r="L30" i="20"/>
  <c r="K30" i="20"/>
  <c r="J30" i="20"/>
  <c r="I30" i="20"/>
  <c r="G30" i="20"/>
  <c r="N30" i="20" s="1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8" i="20"/>
  <c r="N7" i="20"/>
  <c r="N6" i="20"/>
  <c r="N29" i="20" s="1"/>
  <c r="N9" i="19"/>
  <c r="C35" i="19"/>
  <c r="C37" i="19" s="1"/>
  <c r="M30" i="19"/>
  <c r="L30" i="19"/>
  <c r="K30" i="19"/>
  <c r="J30" i="19"/>
  <c r="I30" i="19"/>
  <c r="G30" i="19"/>
  <c r="N30" i="19" s="1"/>
  <c r="N28" i="19"/>
  <c r="N27" i="19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8" i="19"/>
  <c r="N7" i="19"/>
  <c r="N6" i="19"/>
  <c r="N29" i="19" s="1"/>
  <c r="C35" i="18"/>
  <c r="C37" i="18" s="1"/>
  <c r="M30" i="18"/>
  <c r="L30" i="18"/>
  <c r="K30" i="18"/>
  <c r="J30" i="18"/>
  <c r="I30" i="18"/>
  <c r="G30" i="18"/>
  <c r="N30" i="18" s="1"/>
  <c r="N28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29" i="18" s="1"/>
  <c r="C35" i="17" l="1"/>
  <c r="C37" i="17" s="1"/>
  <c r="M30" i="17"/>
  <c r="L30" i="17"/>
  <c r="K30" i="17"/>
  <c r="J30" i="17"/>
  <c r="I30" i="17"/>
  <c r="G30" i="17"/>
  <c r="N30" i="17" s="1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29" i="17" s="1"/>
  <c r="C35" i="16" l="1"/>
  <c r="C37" i="16" s="1"/>
  <c r="M30" i="16"/>
  <c r="L30" i="16"/>
  <c r="K30" i="16"/>
  <c r="J30" i="16"/>
  <c r="I30" i="16"/>
  <c r="G30" i="16"/>
  <c r="N30" i="16" s="1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29" i="16" s="1"/>
  <c r="C35" i="15" l="1"/>
  <c r="C37" i="15" s="1"/>
  <c r="M30" i="15"/>
  <c r="L30" i="15"/>
  <c r="K30" i="15"/>
  <c r="J30" i="15"/>
  <c r="I30" i="15"/>
  <c r="G30" i="15"/>
  <c r="N30" i="15" s="1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29" i="15" s="1"/>
  <c r="C35" i="14"/>
  <c r="C37" i="14" s="1"/>
  <c r="M30" i="14"/>
  <c r="L30" i="14"/>
  <c r="K30" i="14"/>
  <c r="J30" i="14"/>
  <c r="I30" i="14"/>
  <c r="G30" i="14"/>
  <c r="N30" i="14" s="1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29" i="14" s="1"/>
  <c r="C35" i="13" l="1"/>
  <c r="C37" i="13" s="1"/>
  <c r="M30" i="13"/>
  <c r="L30" i="13"/>
  <c r="K30" i="13"/>
  <c r="J30" i="13"/>
  <c r="I30" i="13"/>
  <c r="G30" i="13"/>
  <c r="N30" i="13" s="1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29" i="13" s="1"/>
  <c r="C35" i="12"/>
  <c r="C37" i="12" s="1"/>
  <c r="M30" i="12"/>
  <c r="L30" i="12"/>
  <c r="K30" i="12"/>
  <c r="J30" i="12"/>
  <c r="I30" i="12"/>
  <c r="G30" i="12"/>
  <c r="N30" i="12" s="1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29" i="12" s="1"/>
  <c r="C35" i="11" l="1"/>
  <c r="C37" i="11" s="1"/>
  <c r="M30" i="11"/>
  <c r="L30" i="11"/>
  <c r="K30" i="11"/>
  <c r="J30" i="11"/>
  <c r="I30" i="11"/>
  <c r="G30" i="11"/>
  <c r="N30" i="11" s="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29" i="11" s="1"/>
  <c r="C35" i="10"/>
  <c r="C37" i="10" s="1"/>
  <c r="M30" i="10"/>
  <c r="L30" i="10"/>
  <c r="K30" i="10"/>
  <c r="J30" i="10"/>
  <c r="I30" i="10"/>
  <c r="G30" i="10"/>
  <c r="N30" i="10" s="1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29" i="10" s="1"/>
  <c r="C35" i="9" l="1"/>
  <c r="C37" i="9" s="1"/>
  <c r="M30" i="9"/>
  <c r="L30" i="9"/>
  <c r="K30" i="9"/>
  <c r="J30" i="9"/>
  <c r="I30" i="9"/>
  <c r="G30" i="9"/>
  <c r="N30" i="9" s="1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29" i="9" s="1"/>
  <c r="C35" i="8"/>
  <c r="C37" i="8" s="1"/>
  <c r="M30" i="8"/>
  <c r="L30" i="8"/>
  <c r="K30" i="8"/>
  <c r="J30" i="8"/>
  <c r="I30" i="8"/>
  <c r="G30" i="8"/>
  <c r="N30" i="8" s="1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29" i="8" s="1"/>
  <c r="C35" i="7" l="1"/>
  <c r="C37" i="7" s="1"/>
  <c r="M30" i="7"/>
  <c r="L30" i="7"/>
  <c r="K30" i="7"/>
  <c r="J30" i="7"/>
  <c r="I30" i="7"/>
  <c r="G30" i="7"/>
  <c r="N30" i="7" s="1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29" i="7" s="1"/>
  <c r="C35" i="6" l="1"/>
  <c r="C37" i="6" s="1"/>
  <c r="M30" i="6"/>
  <c r="L30" i="6"/>
  <c r="K30" i="6"/>
  <c r="J30" i="6"/>
  <c r="I30" i="6"/>
  <c r="G30" i="6"/>
  <c r="N30" i="6" s="1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29" i="6" s="1"/>
  <c r="C35" i="5" l="1"/>
  <c r="C37" i="5" s="1"/>
  <c r="M30" i="5"/>
  <c r="L30" i="5"/>
  <c r="K30" i="5"/>
  <c r="J30" i="5"/>
  <c r="I30" i="5"/>
  <c r="G30" i="5"/>
  <c r="N30" i="5" s="1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29" i="5" s="1"/>
  <c r="C35" i="4"/>
  <c r="C37" i="4" s="1"/>
  <c r="M30" i="4"/>
  <c r="L30" i="4"/>
  <c r="K30" i="4"/>
  <c r="J30" i="4"/>
  <c r="I30" i="4"/>
  <c r="G30" i="4"/>
  <c r="N30" i="4" s="1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29" i="4" s="1"/>
  <c r="C33" i="3" l="1"/>
  <c r="C35" i="2"/>
  <c r="C35" i="3"/>
  <c r="M28" i="3"/>
  <c r="L28" i="3"/>
  <c r="K28" i="3"/>
  <c r="J28" i="3"/>
  <c r="I28" i="3"/>
  <c r="G28" i="3"/>
  <c r="N28" i="3" s="1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27" i="3"/>
  <c r="C37" i="2" l="1"/>
  <c r="M30" i="2"/>
  <c r="L30" i="2"/>
  <c r="K30" i="2"/>
  <c r="J30" i="2"/>
  <c r="I30" i="2"/>
  <c r="G30" i="2"/>
  <c r="N30" i="2" s="1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29" i="2" s="1"/>
  <c r="C35" i="1" l="1"/>
  <c r="C37" i="1" s="1"/>
  <c r="M30" i="1"/>
  <c r="L30" i="1"/>
  <c r="K30" i="1"/>
  <c r="J30" i="1"/>
  <c r="I30" i="1"/>
  <c r="G30" i="1"/>
  <c r="N30" i="1" s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29" i="1" s="1"/>
</calcChain>
</file>

<file path=xl/sharedStrings.xml><?xml version="1.0" encoding="utf-8"?>
<sst xmlns="http://schemas.openxmlformats.org/spreadsheetml/2006/main" count="2566" uniqueCount="464">
  <si>
    <t xml:space="preserve"> </t>
  </si>
  <si>
    <t xml:space="preserve">        HOTEL SAN BOSCO DE LA FORTUNA S.A</t>
  </si>
  <si>
    <t>CIERRE DIARIO CAJA</t>
  </si>
  <si>
    <t xml:space="preserve">                        ENCARGADO DE RECEPCION:</t>
  </si>
  <si>
    <t>FECHA :</t>
  </si>
  <si>
    <t>PM</t>
  </si>
  <si>
    <t>SOLO TOURS- BEBIDAS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</si>
  <si>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</si>
  <si>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</si>
  <si>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</si>
  <si>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</si>
  <si>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</si>
  <si>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</si>
  <si>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</si>
  <si>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VOUCHER#</t>
  </si>
  <si>
    <t>MONTO</t>
  </si>
  <si>
    <t>EFECTIVO</t>
  </si>
  <si>
    <t>TARJETA</t>
  </si>
  <si>
    <t>CREDITO</t>
  </si>
  <si>
    <t>DEPOSITO</t>
  </si>
  <si>
    <t>TOTAL</t>
  </si>
  <si>
    <t>WKN</t>
  </si>
  <si>
    <t xml:space="preserve">     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</si>
  <si>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</si>
  <si>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</si>
  <si>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</si>
  <si>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</si>
  <si>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</si>
  <si>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</si>
  <si>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</si>
  <si>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>CESAR</t>
  </si>
  <si>
    <t>AM</t>
  </si>
  <si>
    <t>CONNY ROSENLUND</t>
  </si>
  <si>
    <t>EXPEDIA</t>
  </si>
  <si>
    <t>MIRIAM VILLEGAS</t>
  </si>
  <si>
    <t>JESSICA QUESADA</t>
  </si>
  <si>
    <t>FABIAN KUNZ</t>
  </si>
  <si>
    <t>WKE</t>
  </si>
  <si>
    <t>LUIS SEGURA</t>
  </si>
  <si>
    <t>BEBIDAS</t>
  </si>
  <si>
    <t>LUCIA VINDAS</t>
  </si>
  <si>
    <t>NULA #51236</t>
  </si>
  <si>
    <t>RICARDO CHANTO</t>
  </si>
  <si>
    <t>LEANDRO</t>
  </si>
  <si>
    <t>YAHAIRA GONZALES</t>
  </si>
  <si>
    <t xml:space="preserve">IRENE GONZALES </t>
  </si>
  <si>
    <t>KHEDING WILLIAM</t>
  </si>
  <si>
    <t xml:space="preserve">ADRIELA PONCE </t>
  </si>
  <si>
    <t>ALEXANDER ROLDAN</t>
  </si>
  <si>
    <t>DCR</t>
  </si>
  <si>
    <t>TAYLOR COOK</t>
  </si>
  <si>
    <t>HEINER CHAVES</t>
  </si>
  <si>
    <t>CESAR MARIN</t>
  </si>
  <si>
    <t>LUIS ALVARADO</t>
  </si>
  <si>
    <t>RICARDO MURILLO</t>
  </si>
  <si>
    <t>FACT #51244 Y #51245 SE ANULARON POR ERROR AL CONFECCIONARSE.</t>
  </si>
  <si>
    <t>GRUPO EXPLORE QCC</t>
  </si>
  <si>
    <t>VIAJES ESPECIALES VESA SA</t>
  </si>
  <si>
    <t>GRUPO EXPLORE CC</t>
  </si>
  <si>
    <t>CAPRIS MEDICA</t>
  </si>
  <si>
    <t>GUIDO MORALES</t>
  </si>
  <si>
    <t>LANNAFE</t>
  </si>
  <si>
    <t>KONRAD MURCIA ALVARADO</t>
  </si>
  <si>
    <t>V=6180</t>
  </si>
  <si>
    <t>JORGE GARITA</t>
  </si>
  <si>
    <t>CO CHIAFONG Y CIA  SRL</t>
  </si>
  <si>
    <t>MELVIN AGÜERO</t>
  </si>
  <si>
    <t>CO ICE</t>
  </si>
  <si>
    <t>LUIS GUZMAN</t>
  </si>
  <si>
    <t>CO CIELO AZUL</t>
  </si>
  <si>
    <t xml:space="preserve">LEANDRO- CRISTINA </t>
  </si>
  <si>
    <t>ANNIKA ANDERSON</t>
  </si>
  <si>
    <t>EDUARDO PEREZ</t>
  </si>
  <si>
    <t>CO CAFÉ REY</t>
  </si>
  <si>
    <t>DANIEL CASTILLO</t>
  </si>
  <si>
    <t>CO FRIJOL 5000</t>
  </si>
  <si>
    <t>LANNOFE</t>
  </si>
  <si>
    <t>JOHN MOHRBACKER</t>
  </si>
  <si>
    <t>CARLOS</t>
  </si>
  <si>
    <t>YORLENY HERZ</t>
  </si>
  <si>
    <t>DESTINOS TROPICALES</t>
  </si>
  <si>
    <t>JOSE MARIO RAMIREZ</t>
  </si>
  <si>
    <t>INA</t>
  </si>
  <si>
    <t>JUAN ZAMORA</t>
  </si>
  <si>
    <t>CRISTINA</t>
  </si>
  <si>
    <t xml:space="preserve">ALLAN </t>
  </si>
  <si>
    <t xml:space="preserve">WKN </t>
  </si>
  <si>
    <t xml:space="preserve">BEBIDAS </t>
  </si>
  <si>
    <t xml:space="preserve">AM </t>
  </si>
  <si>
    <t xml:space="preserve">MONKEY TOURS </t>
  </si>
  <si>
    <t xml:space="preserve">CO </t>
  </si>
  <si>
    <t xml:space="preserve">CAFÉ REY </t>
  </si>
  <si>
    <t xml:space="preserve">SENDEROS DE COSTA RICA </t>
  </si>
  <si>
    <t>STAFF</t>
  </si>
  <si>
    <t xml:space="preserve">WUC DISCOVER </t>
  </si>
  <si>
    <t xml:space="preserve">CAMINO TRAVEL </t>
  </si>
  <si>
    <t xml:space="preserve">ADOLF STIEFEL </t>
  </si>
  <si>
    <t xml:space="preserve">DESAFIO LA FORTUNA </t>
  </si>
  <si>
    <t xml:space="preserve">JEANETTE FERNANDEZ </t>
  </si>
  <si>
    <t xml:space="preserve">WKE </t>
  </si>
  <si>
    <t>V=6182</t>
  </si>
  <si>
    <t xml:space="preserve">ALVARO PACHECO </t>
  </si>
  <si>
    <t xml:space="preserve">ALEXANDRE PEDROSO </t>
  </si>
  <si>
    <t xml:space="preserve">EXPEDIA </t>
  </si>
  <si>
    <t>PAX ADICIONAL</t>
  </si>
  <si>
    <t>V=6183</t>
  </si>
  <si>
    <t>V=6184</t>
  </si>
  <si>
    <t>V=6185</t>
  </si>
  <si>
    <t xml:space="preserve">DENISE KELLY </t>
  </si>
  <si>
    <t xml:space="preserve"> BEBIDAS</t>
  </si>
  <si>
    <t>DANI ARGUEDAS</t>
  </si>
  <si>
    <t>CO BIOTEC</t>
  </si>
  <si>
    <t>LUCIA DONA</t>
  </si>
  <si>
    <t>ANA LAURA ÁVILA</t>
  </si>
  <si>
    <t>CO ASADEM</t>
  </si>
  <si>
    <t>NATALIA</t>
  </si>
  <si>
    <t>FACT #51287 SE ANULÓ POR ERROR AL CONFECCIONARSE</t>
  </si>
  <si>
    <t>NATALIA CALVO</t>
  </si>
  <si>
    <t>CO INA</t>
  </si>
  <si>
    <t>EDUARDO ONEIL</t>
  </si>
  <si>
    <t>AVENTURAS COSTA A COSTA</t>
  </si>
  <si>
    <t>GRUPO VOLCANOES &amp; BEACHES</t>
  </si>
  <si>
    <t>CAMINANDO COSTA RICA</t>
  </si>
  <si>
    <t>GRUPO UCPA 62</t>
  </si>
  <si>
    <t>FACT #51292 SE ANULÓ POR ERROR AL CONFECCIONARSE</t>
  </si>
  <si>
    <t>ALEJANDRO FERNANDEZ</t>
  </si>
  <si>
    <t>CO KATIVO</t>
  </si>
  <si>
    <t>CO PRODUCTOS LIO</t>
  </si>
  <si>
    <t>HENRY GARITA</t>
  </si>
  <si>
    <t>NELSON HIDALGO</t>
  </si>
  <si>
    <t>OP DE WOERD</t>
  </si>
  <si>
    <t>GECKO TRAIL ADVENTURES</t>
  </si>
  <si>
    <t>ASUIRE TRAVEL</t>
  </si>
  <si>
    <t>RAQUEL PEREZ</t>
  </si>
  <si>
    <t>MARIE HICKS</t>
  </si>
  <si>
    <t>LUIS</t>
  </si>
  <si>
    <t xml:space="preserve">JOACHIM BORG  KRISTENSEN </t>
  </si>
  <si>
    <t>ANYWHERE COSTA RICA SA</t>
  </si>
  <si>
    <t>ENRICO CADONI</t>
  </si>
  <si>
    <t>EVELYN ALFARO</t>
  </si>
  <si>
    <t>DENISE KELLY</t>
  </si>
  <si>
    <t>FACT #51305 SE ANULÓ POR ERROR AL CONFECCIONARSE</t>
  </si>
  <si>
    <t>DANNY ARGUEDAS</t>
  </si>
  <si>
    <t>BIO TEC</t>
  </si>
  <si>
    <t>V=6187</t>
  </si>
  <si>
    <t>GABRIELA HERNANDEZ</t>
  </si>
  <si>
    <t xml:space="preserve">INA </t>
  </si>
  <si>
    <t>GUSTAVO SALAZAR</t>
  </si>
  <si>
    <t xml:space="preserve">AGROCOMERCIAL DE GRECIA </t>
  </si>
  <si>
    <t>JEFFERSON</t>
  </si>
  <si>
    <t>CAFÉ BRITT</t>
  </si>
  <si>
    <t>MIGUEL MESEN</t>
  </si>
  <si>
    <t xml:space="preserve">CO BAC </t>
  </si>
  <si>
    <t>VALERIE BERROCAL</t>
  </si>
  <si>
    <t>GILBERTO  CARMONA</t>
  </si>
  <si>
    <t>CO MONKEY TOURS</t>
  </si>
  <si>
    <t>ROSA COTO</t>
  </si>
  <si>
    <t>WARNER CASTRO</t>
  </si>
  <si>
    <t>CO BIMBO DE COSTA RICA</t>
  </si>
  <si>
    <t xml:space="preserve">VERONIQUE </t>
  </si>
  <si>
    <t>V=6188</t>
  </si>
  <si>
    <t xml:space="preserve">DOUGLAS </t>
  </si>
  <si>
    <t xml:space="preserve">CRISTINA - CESAR </t>
  </si>
  <si>
    <t xml:space="preserve"> CESAR </t>
  </si>
  <si>
    <t>VERONIEK BOLK</t>
  </si>
  <si>
    <t xml:space="preserve">UNICO TRAVEL SA </t>
  </si>
  <si>
    <t xml:space="preserve">MARIA FERNANDA MENESES </t>
  </si>
  <si>
    <t>MIGUEL MORA</t>
  </si>
  <si>
    <t xml:space="preserve">VERONIQUE BOUCHARD </t>
  </si>
  <si>
    <t>V=6192</t>
  </si>
  <si>
    <t>LEANDRO-CRISTNA</t>
  </si>
  <si>
    <t>VIRGINIA ARAYA</t>
  </si>
  <si>
    <t>LUPITA</t>
  </si>
  <si>
    <t>ECOLE TRAVEL</t>
  </si>
  <si>
    <t>VESALIO RODRIGUEZ</t>
  </si>
  <si>
    <t>VERONIQUE BOUCHARD</t>
  </si>
  <si>
    <t>CÉSAR</t>
  </si>
  <si>
    <t>NOTA: ESTE CIERRE NO LLEVA EL COMPROBANTE DE CIERRE DE DATAFONO, EL CUAL SÍ SE HIZO, PERO</t>
  </si>
  <si>
    <t>ES DECIR SOLO HIZO EL CIERRE PERO NO IMPRIMIÓ NINGUN COMPROBANTE.</t>
  </si>
  <si>
    <t>EL DATAFONO AL MOMENTO DE IMPRIMIR, EL PAPEL SE ATASCO Y NO LO IMPRIMIÓ.</t>
  </si>
  <si>
    <t>POR LO QUE POR FAVOR TOMAR EN CUENTA EL REPORTE DE AUDITORIA PARA COMPROBAR EL DETALLE</t>
  </si>
  <si>
    <t>DE TRANSACCIONES DE ESTE TURNO.</t>
  </si>
  <si>
    <t>LEANDRO-CRISTINA</t>
  </si>
  <si>
    <t>MARCEL TREIBL</t>
  </si>
  <si>
    <t>MEXICORRERIAS</t>
  </si>
  <si>
    <t>LAS OLAS SA</t>
  </si>
  <si>
    <t>FREDERIQUE Y LAURA ZETLAOUI</t>
  </si>
  <si>
    <t>RESIDENCE LA PAZ</t>
  </si>
  <si>
    <t>GABRIELA HERNANDEZ SALAZAR</t>
  </si>
  <si>
    <t>ZATLAOUI FEDERIQUE</t>
  </si>
  <si>
    <t>V=6194</t>
  </si>
  <si>
    <t>LEANDRO-CESAR</t>
  </si>
  <si>
    <t>VICTOR ARGUEDAS</t>
  </si>
  <si>
    <t>CO</t>
  </si>
  <si>
    <t>SUSAN ROJAS</t>
  </si>
  <si>
    <t>JEANNETE FERNANDEZ</t>
  </si>
  <si>
    <t>ESTHER FORSTER</t>
  </si>
  <si>
    <t>CO MAYOREO ABONOS AGRO</t>
  </si>
  <si>
    <t>JOSE LOBO</t>
  </si>
  <si>
    <t>FELIX FUENTES</t>
  </si>
  <si>
    <t>CO ISTRAGUA B02230035</t>
  </si>
  <si>
    <t>V=6195</t>
  </si>
  <si>
    <t>GERMAN VILLALOBOS</t>
  </si>
  <si>
    <t>CO BENEMERITO CUERPO DE BOMBEROS</t>
  </si>
  <si>
    <t>FACT #51344 SE ANULÓ POR ERROR AL DIGITAR</t>
  </si>
  <si>
    <t>MARIO GUZMAN</t>
  </si>
  <si>
    <t>DONALD DORAN</t>
  </si>
  <si>
    <t>SELECT CR</t>
  </si>
  <si>
    <t>MARKUS AREND</t>
  </si>
  <si>
    <t>WILBER CARRILLO</t>
  </si>
  <si>
    <t>CO 3-101576694 S.A.</t>
  </si>
  <si>
    <t>ERIN MORRISSEY</t>
  </si>
  <si>
    <t>V=6196</t>
  </si>
  <si>
    <t>NATALIA CALVO QUIROS</t>
  </si>
  <si>
    <t>ALVARO PACHECO</t>
  </si>
  <si>
    <t xml:space="preserve">GRUPO BOOTZ </t>
  </si>
  <si>
    <t xml:space="preserve">ARATINGA TOURS </t>
  </si>
  <si>
    <t>VICTOR RODRIGUEZ</t>
  </si>
  <si>
    <t>GREEN STONE ADVENTURES</t>
  </si>
  <si>
    <t>NATALIA-CÉSAR</t>
  </si>
  <si>
    <t>MELISSA MENOCAL</t>
  </si>
  <si>
    <t>CENTRO DE DESARROLLO TECNOLOGICO</t>
  </si>
  <si>
    <t>ERICK</t>
  </si>
  <si>
    <t>ANDRES ARAYA</t>
  </si>
  <si>
    <t>FRENOS TOTALES</t>
  </si>
  <si>
    <t>FACT #51360 NULA</t>
  </si>
  <si>
    <t>ICE</t>
  </si>
  <si>
    <t>JONATHAN QUIROS</t>
  </si>
  <si>
    <t>JONATHAN MESEN</t>
  </si>
  <si>
    <t>LAURA BADILLA</t>
  </si>
  <si>
    <t>CALOX DE CR</t>
  </si>
  <si>
    <t>LEAH WALDRON</t>
  </si>
  <si>
    <t>ORBITZ</t>
  </si>
  <si>
    <t>MAURICIO ACUÑA</t>
  </si>
  <si>
    <t>CO INDUSTRIAS NACIONALES CXA SA</t>
  </si>
  <si>
    <t>RANDI RAUP</t>
  </si>
  <si>
    <t>V=6198</t>
  </si>
  <si>
    <t xml:space="preserve">RODOLFO MOLINA RODRIGUEZ </t>
  </si>
  <si>
    <t xml:space="preserve">CRISTINA </t>
  </si>
  <si>
    <t>ALEJANDRE FERNANDEZ</t>
  </si>
  <si>
    <t>KATIVO</t>
  </si>
  <si>
    <t>GRUPOENDLESS RIVER</t>
  </si>
  <si>
    <t>E.R.A</t>
  </si>
  <si>
    <t>CARLOS MORENO</t>
  </si>
  <si>
    <t>CAFÉ BRITT DE COSTA RICA</t>
  </si>
  <si>
    <t>DANIZZA GIBBS</t>
  </si>
  <si>
    <t>KATHLEEN  FERRIN</t>
  </si>
  <si>
    <t>V=6199</t>
  </si>
  <si>
    <t>MICHAEL BURKE</t>
  </si>
  <si>
    <t xml:space="preserve">MONKEY  TOURS </t>
  </si>
  <si>
    <t xml:space="preserve">BECKY ROPER </t>
  </si>
  <si>
    <t xml:space="preserve">KATEE FERRIN </t>
  </si>
  <si>
    <t xml:space="preserve">VIVIANA GARITA </t>
  </si>
  <si>
    <t xml:space="preserve">BIMBO DE COSTA RICA </t>
  </si>
  <si>
    <t xml:space="preserve">CHRISTIAN CRUZ </t>
  </si>
  <si>
    <t>ROBERTO CARRILLO QUIRÓS</t>
  </si>
  <si>
    <t>MUC</t>
  </si>
  <si>
    <t xml:space="preserve">BI COSTA RICA </t>
  </si>
  <si>
    <t xml:space="preserve">PHILIP A MOSELEY </t>
  </si>
  <si>
    <t xml:space="preserve">STEPHANIE WILSON </t>
  </si>
  <si>
    <t xml:space="preserve">ORBITZ </t>
  </si>
  <si>
    <t xml:space="preserve">KAROL PADILLA </t>
  </si>
  <si>
    <t xml:space="preserve">GRUPO COLONO </t>
  </si>
  <si>
    <t xml:space="preserve">HENRY ROJAS </t>
  </si>
  <si>
    <t xml:space="preserve">CIELO AZUL </t>
  </si>
  <si>
    <t xml:space="preserve">FRANCINI SANCHEZ </t>
  </si>
  <si>
    <t>SE ANULÓ FACT# 51393 POR ERROR AL DIGITARSE</t>
  </si>
  <si>
    <t xml:space="preserve">PM </t>
  </si>
  <si>
    <t>ANDREW HILL</t>
  </si>
  <si>
    <t>MARTIN SALERMO</t>
  </si>
  <si>
    <t>ARATINGA TOURS</t>
  </si>
  <si>
    <t>SOFIE WITTERS</t>
  </si>
  <si>
    <t>JADE THOMAS VELOSO</t>
  </si>
  <si>
    <t>CRISTIAN ALVARADO</t>
  </si>
  <si>
    <t xml:space="preserve">AIME BERMOND </t>
  </si>
  <si>
    <t>DAVID TOWULEY</t>
  </si>
  <si>
    <t>ALEXEI ULYANOV</t>
  </si>
  <si>
    <t>V=6205</t>
  </si>
  <si>
    <t xml:space="preserve">GRUPO CENTRAL BIKE RIDE </t>
  </si>
  <si>
    <t>AVENTURAS COSTA A COSTA SA</t>
  </si>
  <si>
    <t>CORPORATIVO FRIJOL 5000</t>
  </si>
  <si>
    <t>ASHLEY AUGER</t>
  </si>
  <si>
    <t>QIONGYU ZHANG</t>
  </si>
  <si>
    <t>WUC DISCOVER</t>
  </si>
  <si>
    <t>VAIJES CAMINO DEL SOL SA</t>
  </si>
  <si>
    <t>COPA 011114</t>
  </si>
  <si>
    <t>EXPEDICIONES TROPICALES SA</t>
  </si>
  <si>
    <t>WI CNP</t>
  </si>
  <si>
    <t>ARA AGENCIA DE VIAJES INTERNACIONALES SA</t>
  </si>
  <si>
    <t xml:space="preserve">JEAN GABRIEL </t>
  </si>
  <si>
    <t xml:space="preserve">AVENTURAS DE C.R </t>
  </si>
  <si>
    <t>JEAN LOUIS</t>
  </si>
  <si>
    <t xml:space="preserve">DISCOVERY TRAVEL </t>
  </si>
  <si>
    <t>LAMALLE</t>
  </si>
  <si>
    <t>HAURET</t>
  </si>
  <si>
    <t>PARAISO VERDE 10</t>
  </si>
  <si>
    <t>FABIENNE CARDINAL</t>
  </si>
  <si>
    <t>BANANA ADVENTURE  TOURS</t>
  </si>
  <si>
    <t xml:space="preserve">SANDRA </t>
  </si>
  <si>
    <t>SERGIO DI CIDNO</t>
  </si>
  <si>
    <t>SERGIO DICIDO</t>
  </si>
  <si>
    <t>V=6206</t>
  </si>
  <si>
    <t>ANA GABRIELA HERNANDEZ</t>
  </si>
  <si>
    <t>ROBERTO ULATE</t>
  </si>
  <si>
    <t>201/11/2014</t>
  </si>
  <si>
    <t>LEANDRO-NATALIA</t>
  </si>
  <si>
    <t>GILBERTO CARMONA</t>
  </si>
  <si>
    <t>MONKEY TOURS</t>
  </si>
  <si>
    <t>CAFÉ REY</t>
  </si>
  <si>
    <t>VOS LOVWERENS</t>
  </si>
  <si>
    <t>NATURAL MYSTIC</t>
  </si>
  <si>
    <t>ESTEBAN ABARCA</t>
  </si>
  <si>
    <t>ERIN MORRISEY</t>
  </si>
  <si>
    <t>BOOKINGPLACE.NET</t>
  </si>
  <si>
    <t>METTE ROSENKRENDS</t>
  </si>
  <si>
    <t>ASUAIRE</t>
  </si>
  <si>
    <t>CO AQUAWORKS</t>
  </si>
  <si>
    <t>MANUEL OVIEDO</t>
  </si>
  <si>
    <t>INDUSTRIAS MELIAN DEL VALLE S.A</t>
  </si>
  <si>
    <t>FABIAN AGUILAR</t>
  </si>
  <si>
    <t>ROBERT CHACÓN</t>
  </si>
  <si>
    <t>CO COPRODESA</t>
  </si>
  <si>
    <t>RODRIGO MORA</t>
  </si>
  <si>
    <t>CO SINAC</t>
  </si>
  <si>
    <t>PRISCILLA HURTADO</t>
  </si>
  <si>
    <t>ACEPESA</t>
  </si>
  <si>
    <t>FLY &amp; BIKE</t>
  </si>
  <si>
    <t>DESTINO TROPICAL</t>
  </si>
  <si>
    <t>20/11/201</t>
  </si>
  <si>
    <t>JEFFERSON GUZMAN</t>
  </si>
  <si>
    <t>CAFÉ BRITT COSTA RICA SA</t>
  </si>
  <si>
    <t>CO AGROCOMERCIAL DE GRECIA</t>
  </si>
  <si>
    <t>SERGIO DICIANO</t>
  </si>
  <si>
    <t>CORALINE TESSIER</t>
  </si>
  <si>
    <t>CO INDUSTRIAS NACIONALES CXA S.A</t>
  </si>
  <si>
    <t>ADRIAN LÓPEZ PORRAS</t>
  </si>
  <si>
    <t>HENRY ARIAS</t>
  </si>
  <si>
    <t>IONA NEGRU</t>
  </si>
  <si>
    <t>JOSE MEZA</t>
  </si>
  <si>
    <t>FACT #51454 SE ANULÓ POR ERROR AL CONFECCIONARSE.</t>
  </si>
  <si>
    <t>CIELO AZUL</t>
  </si>
  <si>
    <t>BRAULIO CASTRO</t>
  </si>
  <si>
    <t>VICTOR ZAMORA</t>
  </si>
  <si>
    <t>DIEGO RUIZ</t>
  </si>
  <si>
    <t>GENEALOGIATICA S.A.</t>
  </si>
  <si>
    <t>MARIA CRISTINA</t>
  </si>
  <si>
    <t>LEANDRO-CRIS</t>
  </si>
  <si>
    <t>51462 NULA</t>
  </si>
  <si>
    <t>JORGE CESPEDES</t>
  </si>
  <si>
    <t>GRETTEL JARA</t>
  </si>
  <si>
    <t>EDWIN ARGUEDAS</t>
  </si>
  <si>
    <t>LUPE</t>
  </si>
  <si>
    <t>LAS OLAS S.A.</t>
  </si>
  <si>
    <t>JUAN CARLOS ARAGON</t>
  </si>
  <si>
    <t>JEFFRY SOLORZANO</t>
  </si>
  <si>
    <t>ESTHER DIJT</t>
  </si>
  <si>
    <t>MICHAEL CANTOR</t>
  </si>
  <si>
    <t>TERESA MORA</t>
  </si>
  <si>
    <t>ESTEBAN BONILLA</t>
  </si>
  <si>
    <t>CRIS-LEANDRO</t>
  </si>
  <si>
    <t>JESUS RAMOS</t>
  </si>
  <si>
    <t>V=6217</t>
  </si>
  <si>
    <t>RIHANNA</t>
  </si>
  <si>
    <t xml:space="preserve">AFFORDABLE RENT A CAR S.A </t>
  </si>
  <si>
    <t>CAMILA FIGUEIRA</t>
  </si>
  <si>
    <t>HENRY ROJAS ARAYA</t>
  </si>
  <si>
    <t>GERRISH  CANDICE</t>
  </si>
  <si>
    <t>V=6218</t>
  </si>
  <si>
    <t>LEANDRO-CÉSAR-NATALIA</t>
  </si>
  <si>
    <t>DENIS SOLANO</t>
  </si>
  <si>
    <t>COPRODESA</t>
  </si>
  <si>
    <t>ROSA BECERRA</t>
  </si>
  <si>
    <t>V=6220</t>
  </si>
  <si>
    <t>MIRZA RAHMANOVIC</t>
  </si>
  <si>
    <t>MICHAEL COTUGNO</t>
  </si>
  <si>
    <t>CORRIE BRANDT</t>
  </si>
  <si>
    <t>COSTA RICA VAKANTIE</t>
  </si>
  <si>
    <t xml:space="preserve">RHIANNA GARLAND </t>
  </si>
  <si>
    <t xml:space="preserve">PAX ADICIONAL </t>
  </si>
  <si>
    <t>ROSA CORONADO</t>
  </si>
  <si>
    <t>ELIN KARLEN</t>
  </si>
  <si>
    <t>UNIQUE TRAVEL</t>
  </si>
  <si>
    <t>NATALIA-CESAR</t>
  </si>
  <si>
    <t>IRENE SCHREER</t>
  </si>
  <si>
    <t>MARIEL VENEGAS</t>
  </si>
  <si>
    <t>DENNIS SOLANO</t>
  </si>
  <si>
    <t>HENRY GARCIA</t>
  </si>
  <si>
    <t>CO MONKEY TOURS/3-101576694 S.A.</t>
  </si>
  <si>
    <t>LUIS SANCHEZ</t>
  </si>
  <si>
    <t>ALAN MACHER</t>
  </si>
  <si>
    <t>CRIS-CESAR</t>
  </si>
  <si>
    <t>WILBERT PERAZA</t>
  </si>
  <si>
    <t>SAMAEL ENRIQUEZ</t>
  </si>
  <si>
    <t>BOOKING.COM</t>
  </si>
  <si>
    <t>CO DIMASA S.A.</t>
  </si>
  <si>
    <t>ALANNA FONSECA</t>
  </si>
  <si>
    <t>TENAYA SANTOS DA SILVA</t>
  </si>
  <si>
    <t>RHIANNA GARLAND</t>
  </si>
  <si>
    <t>CESAR FERNNADEZ</t>
  </si>
  <si>
    <t>CO INVERSIONES FERNANDEZ GONZALEZ CYG SA</t>
  </si>
  <si>
    <t>WILSON LOPEZ</t>
  </si>
  <si>
    <t>GRUPO T7NJ16</t>
  </si>
  <si>
    <t>SARAH AHMAD</t>
  </si>
  <si>
    <t>NEIL ALAN STOLMAKER</t>
  </si>
  <si>
    <t>CAMINANDO CR</t>
  </si>
  <si>
    <t>EVELYN ALFARO JARA</t>
  </si>
  <si>
    <t>ALEKSANDRA SIODMOK</t>
  </si>
  <si>
    <t>BOBER</t>
  </si>
  <si>
    <t>WITOLD WALCZAK</t>
  </si>
  <si>
    <t>MONIQUE CHABOT (FRANCE BOISJOLY)</t>
  </si>
  <si>
    <t>DANIEL GERRISH</t>
  </si>
  <si>
    <t>V=6224</t>
  </si>
  <si>
    <t>ISELA MARIN</t>
  </si>
  <si>
    <t>SOCRATES QUIÑONES</t>
  </si>
  <si>
    <t>MAUREN ALFARO</t>
  </si>
  <si>
    <t xml:space="preserve">BRIDGESTONE </t>
  </si>
  <si>
    <t>MARLOM CESPEDES</t>
  </si>
  <si>
    <t>DHL</t>
  </si>
  <si>
    <t>PAMELA MORALES</t>
  </si>
  <si>
    <t>ROBERTO RIBERO</t>
  </si>
  <si>
    <t>KELLY CHENG</t>
  </si>
  <si>
    <t>SHARRI TAN</t>
  </si>
  <si>
    <t>DESAFIO MONTEVERDE</t>
  </si>
  <si>
    <t>PANDEY</t>
  </si>
  <si>
    <t>VIAJES CAMINO DEL SOL</t>
  </si>
  <si>
    <t>DOUGLAS CESPEDES</t>
  </si>
  <si>
    <t xml:space="preserve">SOLUCIONES CREATIVAS </t>
  </si>
  <si>
    <t xml:space="preserve">KATIVO </t>
  </si>
  <si>
    <t xml:space="preserve">CANDICE GERRISH </t>
  </si>
  <si>
    <t>V=6225</t>
  </si>
  <si>
    <t xml:space="preserve">ENDLESS RIVER ADVENTURE </t>
  </si>
  <si>
    <t>ERA</t>
  </si>
  <si>
    <t xml:space="preserve">OSVALDO QUESADA </t>
  </si>
  <si>
    <t xml:space="preserve">CENTRO EDUCATIVO BILINGÜE NAHUM </t>
  </si>
  <si>
    <t xml:space="preserve">INT </t>
  </si>
  <si>
    <t>ROBERTO RIVERO</t>
  </si>
  <si>
    <t>V=6228</t>
  </si>
  <si>
    <t>WARNER</t>
  </si>
  <si>
    <t>BIMBO</t>
  </si>
  <si>
    <t>SHIRLEY HERRERA</t>
  </si>
  <si>
    <t>HANG PO CHAN</t>
  </si>
  <si>
    <t>ELISABETH COOK</t>
  </si>
  <si>
    <t>SOFIA GARRO</t>
  </si>
  <si>
    <t>NULA #51542</t>
  </si>
  <si>
    <t>JORGE ALEJANDRO CALDERON</t>
  </si>
  <si>
    <t>HAROLD LACAYO</t>
  </si>
  <si>
    <t>JIMMY ARAYA</t>
  </si>
  <si>
    <t>MAUREN HERNANDEZ</t>
  </si>
  <si>
    <t>U. EARTH</t>
  </si>
  <si>
    <t>DENNIS ROBLES</t>
  </si>
  <si>
    <t>MALCOLM JONES</t>
  </si>
  <si>
    <t>V=6233/6234</t>
  </si>
  <si>
    <t>KAREN JONES</t>
  </si>
  <si>
    <t xml:space="preserve">JOSE </t>
  </si>
  <si>
    <t xml:space="preserve">EMLIA MARCHENA  </t>
  </si>
  <si>
    <t>CANDICE GERRISH</t>
  </si>
  <si>
    <t>ECOTICO TOURS</t>
  </si>
  <si>
    <t>FRANCISCO TORRES</t>
  </si>
  <si>
    <t>GET TO CR</t>
  </si>
  <si>
    <t>FELIPE CHACON</t>
  </si>
  <si>
    <t>VESA TOURS</t>
  </si>
  <si>
    <t>EXPLORE CC</t>
  </si>
  <si>
    <t>INGE VANCOMPERNOLLE</t>
  </si>
  <si>
    <t>FABIO MONTERO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</si>
</sst>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₡&quot;#,##0.00"/>
    <numFmt numFmtId="165" formatCode="#,##0.00;[Red]#,##0.00"/>
    <numFmt numFmtId="166" formatCode="[$$-540A]#,##0.00"/>
    <numFmt numFmtId="167" formatCode="[$$-409]#,##0.00"/>
    <numFmt numFmtId="168" formatCode="&quot;₡&quot;#,##0.00;[Red]&quot;₡&quot;#,##0.00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8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4" fillId="3" borderId="2" xfId="0" applyNumberFormat="1" applyFont="1" applyFill="1" applyBorder="1" applyAlignment="1"/>
    <xf numFmtId="14" fontId="4" fillId="3" borderId="1" xfId="0" applyNumberFormat="1" applyFont="1" applyFill="1" applyBorder="1" applyAlignment="1">
      <alignment horizontal="center"/>
    </xf>
    <xf numFmtId="14" fontId="4" fillId="3" borderId="1" xfId="0" applyNumberFormat="1" applyFont="1" applyFill="1" applyBorder="1" applyAlignment="1"/>
    <xf numFmtId="0" fontId="4" fillId="3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7" fontId="5" fillId="2" borderId="1" xfId="0" applyNumberFormat="1" applyFont="1" applyFill="1" applyBorder="1" applyAlignment="1">
      <alignment horizontal="center"/>
    </xf>
    <xf numFmtId="16" fontId="6" fillId="2" borderId="1" xfId="0" applyNumberFormat="1" applyFont="1" applyFill="1" applyBorder="1" applyAlignment="1">
      <alignment horizontal="left"/>
    </xf>
    <xf numFmtId="16" fontId="6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" fontId="5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/>
    <xf numFmtId="0" fontId="6" fillId="2" borderId="1" xfId="0" applyNumberFormat="1" applyFont="1" applyFill="1" applyBorder="1" applyAlignment="1">
      <alignment horizontal="center"/>
    </xf>
    <xf numFmtId="16" fontId="6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/>
    <xf numFmtId="0" fontId="6" fillId="2" borderId="6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9" fontId="9" fillId="2" borderId="6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 vertical="top"/>
    </xf>
    <xf numFmtId="165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165" fontId="1" fillId="3" borderId="5" xfId="0" applyNumberFormat="1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167" fontId="4" fillId="2" borderId="1" xfId="0" applyNumberFormat="1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64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8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16" fontId="6" fillId="2" borderId="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top" readingOrder="1"/>
    </xf>
    <xf numFmtId="0" fontId="4" fillId="2" borderId="0" xfId="0" applyFont="1" applyFill="1" applyBorder="1" applyAlignment="1">
      <alignment horizontal="center" vertical="top" readingOrder="1"/>
    </xf>
    <xf numFmtId="0" fontId="4" fillId="2" borderId="11" xfId="0" applyFont="1" applyFill="1" applyBorder="1" applyAlignment="1">
      <alignment horizontal="center" vertical="top" readingOrder="1"/>
    </xf>
    <xf numFmtId="0" fontId="4" fillId="2" borderId="12" xfId="0" applyFont="1" applyFill="1" applyBorder="1" applyAlignment="1">
      <alignment horizontal="center" vertical="top" readingOrder="1"/>
    </xf>
    <xf numFmtId="0" fontId="4" fillId="2" borderId="13" xfId="0" applyFont="1" applyFill="1" applyBorder="1" applyAlignment="1">
      <alignment horizontal="center" vertical="top" readingOrder="1"/>
    </xf>
    <xf numFmtId="0" fontId="4" fillId="2" borderId="14" xfId="0" applyFont="1" applyFill="1" applyBorder="1" applyAlignment="1">
      <alignment horizontal="center" vertical="top" readingOrder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top" readingOrder="1"/>
    </xf>
    <xf numFmtId="0" fontId="4" fillId="2" borderId="8" xfId="0" applyFont="1" applyFill="1" applyBorder="1" applyAlignment="1">
      <alignment horizontal="center" vertical="top" readingOrder="1"/>
    </xf>
    <xf numFmtId="0" fontId="4" fillId="2" borderId="9" xfId="0" applyFont="1" applyFill="1" applyBorder="1" applyAlignment="1">
      <alignment horizontal="center" vertical="top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D11" sqref="D11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8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305</v>
      </c>
      <c r="E3" s="121"/>
      <c r="F3" s="121"/>
      <c r="G3" s="110"/>
      <c r="H3" s="5"/>
      <c r="I3" s="1"/>
      <c r="J3" s="11"/>
      <c r="K3" s="12" t="s">
        <v>4</v>
      </c>
      <c r="L3" s="13">
        <v>41973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9" t="s">
        <v>463</v>
      </c>
      <c r="C6" s="19" t="s">
        <v>193</v>
      </c>
      <c r="D6" s="20">
        <v>41972</v>
      </c>
      <c r="E6" s="20">
        <v>41974</v>
      </c>
      <c r="F6" s="82">
        <v>51559</v>
      </c>
      <c r="G6" s="22">
        <v>38000</v>
      </c>
      <c r="H6" s="22"/>
      <c r="I6" s="22"/>
      <c r="J6" s="22">
        <v>38000</v>
      </c>
      <c r="K6" s="22"/>
      <c r="L6" s="22"/>
      <c r="M6" s="22"/>
      <c r="N6" s="23">
        <f>G6+I6</f>
        <v>38000</v>
      </c>
    </row>
    <row r="7" spans="1:14" x14ac:dyDescent="0.25">
      <c r="A7" s="24"/>
      <c r="B7" s="29" t="s">
        <v>115</v>
      </c>
      <c r="C7" s="19" t="s">
        <v>39</v>
      </c>
      <c r="D7" s="20"/>
      <c r="E7" s="20"/>
      <c r="F7" s="26">
        <v>51560</v>
      </c>
      <c r="G7" s="22"/>
      <c r="H7" s="22"/>
      <c r="I7" s="22">
        <v>1000</v>
      </c>
      <c r="J7" s="22">
        <v>1000</v>
      </c>
      <c r="K7" s="22"/>
      <c r="L7" s="22"/>
      <c r="M7" s="22"/>
      <c r="N7" s="23">
        <f t="shared" ref="N7:N28" si="0">G7+I7</f>
        <v>1000</v>
      </c>
    </row>
    <row r="8" spans="1:14" x14ac:dyDescent="0.25">
      <c r="A8" s="28"/>
      <c r="B8" s="29"/>
      <c r="C8" s="19"/>
      <c r="D8" s="20"/>
      <c r="E8" s="20"/>
      <c r="F8" s="26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8"/>
      <c r="B9" s="29"/>
      <c r="C9" s="30"/>
      <c r="D9" s="20"/>
      <c r="E9" s="20"/>
      <c r="F9" s="26"/>
      <c r="G9" s="22"/>
      <c r="H9" s="26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8"/>
      <c r="B10" s="29"/>
      <c r="C10" s="30"/>
      <c r="D10" s="20"/>
      <c r="E10" s="20"/>
      <c r="F10" s="26"/>
      <c r="G10" s="22"/>
      <c r="H10" s="22"/>
      <c r="I10" s="22"/>
      <c r="J10" s="88"/>
      <c r="K10" s="22"/>
      <c r="L10" s="22"/>
      <c r="M10" s="22"/>
      <c r="N10" s="23">
        <f t="shared" si="0"/>
        <v>0</v>
      </c>
    </row>
    <row r="11" spans="1:14" x14ac:dyDescent="0.25">
      <c r="A11" s="28"/>
      <c r="B11" s="94"/>
      <c r="C11" s="19"/>
      <c r="D11" s="20"/>
      <c r="E11" s="20"/>
      <c r="F11" s="83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5"/>
      <c r="C12" s="19"/>
      <c r="D12" s="20"/>
      <c r="E12" s="20"/>
      <c r="F12" s="10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5"/>
      <c r="C13" s="19"/>
      <c r="D13" s="20"/>
      <c r="E13" s="20"/>
      <c r="F13" s="32"/>
      <c r="G13" s="22"/>
      <c r="H13" s="103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39000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38000</v>
      </c>
      <c r="H30" s="40"/>
      <c r="I30" s="23">
        <f>SUM(I6:I29)</f>
        <v>1000</v>
      </c>
      <c r="J30" s="23">
        <f>SUM(J6:J29)</f>
        <v>39000</v>
      </c>
      <c r="K30" s="23">
        <f>SUM(K6:K29)</f>
        <v>0</v>
      </c>
      <c r="L30" s="23">
        <f>SUM(L6:L29)</f>
        <v>0</v>
      </c>
      <c r="M30" s="23">
        <f>SUM(M6:M29)</f>
        <v>0</v>
      </c>
      <c r="N30" s="23">
        <f t="shared" ref="N30" si="1">G30+I30</f>
        <v>39000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108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v>0</v>
      </c>
      <c r="D35" s="1"/>
      <c r="E35" s="1"/>
      <c r="F35" s="108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39000</v>
      </c>
      <c r="D36" s="1"/>
      <c r="E36" s="1"/>
      <c r="F36" s="108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39000</v>
      </c>
      <c r="D37" s="1"/>
      <c r="E37" s="1"/>
      <c r="F37" s="108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9" workbookViewId="0">
      <selection activeCell="C35" sqref="C35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7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115</v>
      </c>
      <c r="E3" s="121"/>
      <c r="F3" s="121"/>
      <c r="G3" s="110"/>
      <c r="H3" s="5"/>
      <c r="I3" s="1"/>
      <c r="J3" s="11"/>
      <c r="K3" s="12" t="s">
        <v>4</v>
      </c>
      <c r="L3" s="13">
        <v>41969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388</v>
      </c>
      <c r="C6" s="19" t="s">
        <v>90</v>
      </c>
      <c r="D6" s="20">
        <v>41661</v>
      </c>
      <c r="E6" s="20">
        <v>41969</v>
      </c>
      <c r="F6" s="82">
        <v>51499</v>
      </c>
      <c r="G6" s="22">
        <v>76000</v>
      </c>
      <c r="H6" s="27"/>
      <c r="I6" s="22"/>
      <c r="J6" s="22"/>
      <c r="K6" s="22">
        <v>76000</v>
      </c>
      <c r="L6" s="22"/>
      <c r="M6" s="22"/>
      <c r="N6" s="23">
        <f>G6+I6</f>
        <v>76000</v>
      </c>
    </row>
    <row r="7" spans="1:14" x14ac:dyDescent="0.25">
      <c r="A7" s="24"/>
      <c r="B7" s="25" t="s">
        <v>389</v>
      </c>
      <c r="C7" s="19" t="s">
        <v>33</v>
      </c>
      <c r="D7" s="20">
        <v>41969</v>
      </c>
      <c r="E7" s="20">
        <v>41970</v>
      </c>
      <c r="F7" s="83">
        <v>51500</v>
      </c>
      <c r="G7" s="22">
        <v>32216.400000000001</v>
      </c>
      <c r="H7" s="22"/>
      <c r="I7" s="22"/>
      <c r="J7" s="22"/>
      <c r="K7" s="22">
        <v>32216.400000000001</v>
      </c>
      <c r="L7" s="22"/>
      <c r="M7" s="22"/>
      <c r="N7" s="23">
        <f t="shared" ref="N7:N28" si="0">G7+I7</f>
        <v>32216.400000000001</v>
      </c>
    </row>
    <row r="8" spans="1:14" x14ac:dyDescent="0.25">
      <c r="A8" s="28"/>
      <c r="B8" s="94"/>
      <c r="C8" s="19"/>
      <c r="D8" s="20"/>
      <c r="E8" s="20"/>
      <c r="F8" s="83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8"/>
      <c r="B9" s="29"/>
      <c r="C9" s="30"/>
      <c r="D9" s="20"/>
      <c r="E9" s="20"/>
      <c r="F9" s="26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8"/>
      <c r="B10" s="29"/>
      <c r="C10" s="19"/>
      <c r="D10" s="20"/>
      <c r="E10" s="20"/>
      <c r="F10" s="26"/>
      <c r="G10" s="22"/>
      <c r="H10" s="22"/>
      <c r="I10" s="22"/>
      <c r="J10" s="88"/>
      <c r="K10" s="22"/>
      <c r="L10" s="22"/>
      <c r="M10" s="22"/>
      <c r="N10" s="23">
        <f t="shared" si="0"/>
        <v>0</v>
      </c>
    </row>
    <row r="11" spans="1:14" x14ac:dyDescent="0.25">
      <c r="A11" s="28"/>
      <c r="B11" s="29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108216.4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108216.4</v>
      </c>
      <c r="H30" s="40"/>
      <c r="I30" s="23">
        <f>SUM(I6:I29)</f>
        <v>0</v>
      </c>
      <c r="J30" s="23">
        <f>SUM(J6:J29)</f>
        <v>0</v>
      </c>
      <c r="K30" s="23">
        <f>SUM(K6:K29)</f>
        <v>108216.4</v>
      </c>
      <c r="L30" s="23">
        <f>SUM(L6:L29)</f>
        <v>0</v>
      </c>
      <c r="M30" s="23">
        <f>SUM(M6:M29)</f>
        <v>0</v>
      </c>
      <c r="N30" s="23">
        <f t="shared" ref="N30" si="1">G30+I30</f>
        <v>108216.4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97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97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0</v>
      </c>
      <c r="D36" s="1"/>
      <c r="E36" s="1"/>
      <c r="F36" s="97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0</v>
      </c>
      <c r="D37" s="1"/>
      <c r="E37" s="1"/>
      <c r="F37" s="97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9" workbookViewId="0">
      <selection activeCell="C35" sqref="C35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6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382</v>
      </c>
      <c r="E3" s="121"/>
      <c r="F3" s="121"/>
      <c r="G3" s="110"/>
      <c r="H3" s="5"/>
      <c r="I3" s="1"/>
      <c r="J3" s="11"/>
      <c r="K3" s="12" t="s">
        <v>4</v>
      </c>
      <c r="L3" s="13">
        <v>41968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383</v>
      </c>
      <c r="C6" s="19" t="s">
        <v>37</v>
      </c>
      <c r="D6" s="20">
        <v>41968</v>
      </c>
      <c r="E6" s="20">
        <v>41969</v>
      </c>
      <c r="F6" s="82">
        <v>51493</v>
      </c>
      <c r="G6" s="22">
        <v>33480</v>
      </c>
      <c r="H6" s="27"/>
      <c r="I6" s="22"/>
      <c r="J6" s="22"/>
      <c r="K6" s="22">
        <v>33480</v>
      </c>
      <c r="L6" s="22"/>
      <c r="M6" s="22"/>
      <c r="N6" s="23">
        <f>G6+I6</f>
        <v>33480</v>
      </c>
    </row>
    <row r="7" spans="1:14" x14ac:dyDescent="0.25">
      <c r="A7" s="24"/>
      <c r="B7" s="25" t="s">
        <v>384</v>
      </c>
      <c r="C7" s="19" t="s">
        <v>21</v>
      </c>
      <c r="D7" s="20">
        <v>41968</v>
      </c>
      <c r="E7" s="20">
        <v>41970</v>
      </c>
      <c r="F7" s="83">
        <v>51494</v>
      </c>
      <c r="G7" s="22">
        <v>78840</v>
      </c>
      <c r="H7" s="22"/>
      <c r="I7" s="22"/>
      <c r="J7" s="22"/>
      <c r="K7" s="22">
        <v>58860</v>
      </c>
      <c r="L7" s="22"/>
      <c r="M7" s="22">
        <v>19880</v>
      </c>
      <c r="N7" s="23">
        <f t="shared" ref="N7:N28" si="0">G7+I7</f>
        <v>78840</v>
      </c>
    </row>
    <row r="8" spans="1:14" x14ac:dyDescent="0.25">
      <c r="A8" s="28"/>
      <c r="B8" s="94" t="s">
        <v>385</v>
      </c>
      <c r="C8" s="19" t="s">
        <v>321</v>
      </c>
      <c r="D8" s="20">
        <v>41968</v>
      </c>
      <c r="E8" s="20">
        <v>41969</v>
      </c>
      <c r="F8" s="83">
        <v>51495</v>
      </c>
      <c r="G8" s="22">
        <v>19000</v>
      </c>
      <c r="H8" s="22"/>
      <c r="I8" s="22"/>
      <c r="J8" s="22">
        <v>19000</v>
      </c>
      <c r="K8" s="22"/>
      <c r="L8" s="22"/>
      <c r="M8" s="22"/>
      <c r="N8" s="23">
        <f t="shared" si="0"/>
        <v>19000</v>
      </c>
    </row>
    <row r="9" spans="1:14" x14ac:dyDescent="0.25">
      <c r="A9" s="28"/>
      <c r="B9" s="29" t="s">
        <v>386</v>
      </c>
      <c r="C9" s="30" t="s">
        <v>387</v>
      </c>
      <c r="D9" s="20">
        <v>41968</v>
      </c>
      <c r="E9" s="20">
        <v>41969</v>
      </c>
      <c r="F9" s="26">
        <v>51496</v>
      </c>
      <c r="G9" s="22">
        <v>30100</v>
      </c>
      <c r="H9" s="22"/>
      <c r="I9" s="22"/>
      <c r="J9" s="22"/>
      <c r="K9" s="22">
        <v>30100</v>
      </c>
      <c r="L9" s="22"/>
      <c r="M9" s="22"/>
      <c r="N9" s="23">
        <f t="shared" si="0"/>
        <v>30100</v>
      </c>
    </row>
    <row r="10" spans="1:14" x14ac:dyDescent="0.25">
      <c r="A10" s="28"/>
      <c r="B10" s="29" t="s">
        <v>214</v>
      </c>
      <c r="C10" s="19" t="s">
        <v>73</v>
      </c>
      <c r="D10" s="20">
        <v>41967</v>
      </c>
      <c r="E10" s="20">
        <v>41969</v>
      </c>
      <c r="F10" s="26">
        <v>51497</v>
      </c>
      <c r="G10" s="22">
        <v>76000</v>
      </c>
      <c r="H10" s="22"/>
      <c r="I10" s="22"/>
      <c r="J10" s="88"/>
      <c r="K10" s="22"/>
      <c r="L10" s="22">
        <v>76000</v>
      </c>
      <c r="M10" s="22"/>
      <c r="N10" s="23">
        <f t="shared" si="0"/>
        <v>76000</v>
      </c>
    </row>
    <row r="11" spans="1:14" x14ac:dyDescent="0.25">
      <c r="A11" s="28"/>
      <c r="B11" s="29" t="s">
        <v>115</v>
      </c>
      <c r="C11" s="19" t="s">
        <v>21</v>
      </c>
      <c r="D11" s="20"/>
      <c r="E11" s="20"/>
      <c r="F11" s="26">
        <v>51498</v>
      </c>
      <c r="G11" s="22"/>
      <c r="H11" s="22" t="s">
        <v>39</v>
      </c>
      <c r="I11" s="22">
        <v>4800</v>
      </c>
      <c r="J11" s="22">
        <v>4800</v>
      </c>
      <c r="K11" s="22"/>
      <c r="L11" s="22"/>
      <c r="M11" s="22"/>
      <c r="N11" s="23">
        <f t="shared" si="0"/>
        <v>4800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242220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237420</v>
      </c>
      <c r="H30" s="40"/>
      <c r="I30" s="23">
        <f>SUM(I6:I29)</f>
        <v>4800</v>
      </c>
      <c r="J30" s="23">
        <f>SUM(J6:J29)</f>
        <v>23800</v>
      </c>
      <c r="K30" s="23">
        <f>SUM(K6:K29)</f>
        <v>122440</v>
      </c>
      <c r="L30" s="23">
        <f>SUM(L6:L29)</f>
        <v>76000</v>
      </c>
      <c r="M30" s="23">
        <f>SUM(M6:M29)</f>
        <v>19880</v>
      </c>
      <c r="N30" s="23">
        <f t="shared" ref="N30" si="1">G30+I30</f>
        <v>242220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20</v>
      </c>
      <c r="D34" s="1"/>
      <c r="E34" s="1"/>
      <c r="F34" s="96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10800</v>
      </c>
      <c r="D35" s="1"/>
      <c r="E35" s="1"/>
      <c r="F35" s="96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13000</v>
      </c>
      <c r="D36" s="1"/>
      <c r="E36" s="1"/>
      <c r="F36" s="96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23800</v>
      </c>
      <c r="D37" s="1"/>
      <c r="E37" s="1"/>
      <c r="F37" s="96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22" sqref="C22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5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43</v>
      </c>
      <c r="E3" s="121"/>
      <c r="F3" s="121"/>
      <c r="G3" s="110"/>
      <c r="H3" s="5"/>
      <c r="I3" s="1"/>
      <c r="J3" s="11"/>
      <c r="K3" s="12" t="s">
        <v>4</v>
      </c>
      <c r="L3" s="13">
        <v>41968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377</v>
      </c>
      <c r="C6" s="19" t="s">
        <v>37</v>
      </c>
      <c r="D6" s="20">
        <v>41968</v>
      </c>
      <c r="E6" s="20">
        <v>41969</v>
      </c>
      <c r="F6" s="82">
        <v>51489</v>
      </c>
      <c r="G6" s="22">
        <v>25110</v>
      </c>
      <c r="H6" s="27"/>
      <c r="I6" s="22"/>
      <c r="J6" s="22"/>
      <c r="K6" s="22">
        <v>25110</v>
      </c>
      <c r="L6" s="22"/>
      <c r="M6" s="22"/>
      <c r="N6" s="23">
        <f>G6+I6</f>
        <v>25110</v>
      </c>
    </row>
    <row r="7" spans="1:14" x14ac:dyDescent="0.25">
      <c r="A7" s="24"/>
      <c r="B7" s="25" t="s">
        <v>378</v>
      </c>
      <c r="C7" s="19" t="s">
        <v>21</v>
      </c>
      <c r="D7" s="20">
        <v>41967</v>
      </c>
      <c r="E7" s="20">
        <v>41968</v>
      </c>
      <c r="F7" s="83">
        <v>51490</v>
      </c>
      <c r="G7" s="22">
        <v>8100</v>
      </c>
      <c r="H7" s="22"/>
      <c r="I7" s="22"/>
      <c r="J7" s="22">
        <v>8100</v>
      </c>
      <c r="K7" s="22"/>
      <c r="L7" s="22"/>
      <c r="M7" s="22"/>
      <c r="N7" s="23">
        <f t="shared" ref="N7:N28" si="0">G7+I7</f>
        <v>8100</v>
      </c>
    </row>
    <row r="8" spans="1:14" x14ac:dyDescent="0.25">
      <c r="A8" s="28"/>
      <c r="B8" s="94" t="s">
        <v>379</v>
      </c>
      <c r="C8" s="19" t="s">
        <v>21</v>
      </c>
      <c r="D8" s="20">
        <v>41968</v>
      </c>
      <c r="E8" s="20">
        <v>41970</v>
      </c>
      <c r="F8" s="83">
        <v>51491</v>
      </c>
      <c r="G8" s="22">
        <v>49680</v>
      </c>
      <c r="H8" s="22"/>
      <c r="I8" s="22"/>
      <c r="J8" s="22"/>
      <c r="K8" s="22">
        <v>24840</v>
      </c>
      <c r="L8" s="22"/>
      <c r="M8" s="22">
        <v>24840</v>
      </c>
      <c r="N8" s="23">
        <f t="shared" si="0"/>
        <v>49680</v>
      </c>
    </row>
    <row r="9" spans="1:14" x14ac:dyDescent="0.25">
      <c r="A9" s="28"/>
      <c r="B9" s="29" t="s">
        <v>380</v>
      </c>
      <c r="C9" s="30" t="s">
        <v>381</v>
      </c>
      <c r="D9" s="20">
        <v>41968</v>
      </c>
      <c r="E9" s="20">
        <v>41969</v>
      </c>
      <c r="F9" s="26">
        <v>51492</v>
      </c>
      <c r="G9" s="22">
        <v>34425</v>
      </c>
      <c r="H9" s="22"/>
      <c r="I9" s="22"/>
      <c r="J9" s="22">
        <v>34425</v>
      </c>
      <c r="K9" s="22"/>
      <c r="L9" s="22"/>
      <c r="M9" s="22"/>
      <c r="N9" s="23">
        <f t="shared" si="0"/>
        <v>34425</v>
      </c>
    </row>
    <row r="10" spans="1:14" x14ac:dyDescent="0.25">
      <c r="A10" s="28"/>
      <c r="B10" s="29"/>
      <c r="C10" s="19"/>
      <c r="D10" s="20"/>
      <c r="E10" s="20"/>
      <c r="F10" s="26"/>
      <c r="G10" s="22"/>
      <c r="H10" s="22"/>
      <c r="I10" s="22"/>
      <c r="J10" s="88"/>
      <c r="K10" s="22"/>
      <c r="L10" s="22"/>
      <c r="M10" s="22"/>
      <c r="N10" s="23">
        <f t="shared" si="0"/>
        <v>0</v>
      </c>
    </row>
    <row r="11" spans="1:14" x14ac:dyDescent="0.25">
      <c r="A11" s="28"/>
      <c r="B11" s="29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117315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117315</v>
      </c>
      <c r="H30" s="40"/>
      <c r="I30" s="23">
        <f>SUM(I6:I29)</f>
        <v>0</v>
      </c>
      <c r="J30" s="23">
        <f>SUM(J6:J29)</f>
        <v>42525</v>
      </c>
      <c r="K30" s="23">
        <f>SUM(K6:K29)</f>
        <v>49950</v>
      </c>
      <c r="L30" s="23">
        <f>SUM(L6:L29)</f>
        <v>0</v>
      </c>
      <c r="M30" s="23">
        <f>SUM(M6:M29)</f>
        <v>24840</v>
      </c>
      <c r="N30" s="23">
        <f t="shared" ref="N30" si="1">G30+I30</f>
        <v>117315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60</v>
      </c>
      <c r="D34" s="1"/>
      <c r="E34" s="1"/>
      <c r="F34" s="95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32400</v>
      </c>
      <c r="D35" s="1"/>
      <c r="E35" s="1"/>
      <c r="F35" s="95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10125</v>
      </c>
      <c r="D36" s="1"/>
      <c r="E36" s="1"/>
      <c r="F36" s="95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42525</v>
      </c>
      <c r="D37" s="1"/>
      <c r="E37" s="1"/>
      <c r="F37" s="95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24" sqref="B24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3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368</v>
      </c>
      <c r="E3" s="121"/>
      <c r="F3" s="121"/>
      <c r="G3" s="110"/>
      <c r="H3" s="5"/>
      <c r="I3" s="1"/>
      <c r="J3" s="11"/>
      <c r="K3" s="12" t="s">
        <v>4</v>
      </c>
      <c r="L3" s="13">
        <v>41967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369</v>
      </c>
      <c r="C6" s="19" t="s">
        <v>370</v>
      </c>
      <c r="D6" s="20">
        <v>41967</v>
      </c>
      <c r="E6" s="20">
        <v>41968</v>
      </c>
      <c r="F6" s="82">
        <v>51482</v>
      </c>
      <c r="G6" s="22">
        <v>19000</v>
      </c>
      <c r="H6" s="27"/>
      <c r="I6" s="22"/>
      <c r="J6" s="22">
        <v>19000</v>
      </c>
      <c r="K6" s="22"/>
      <c r="L6" s="22"/>
      <c r="M6" s="22"/>
      <c r="N6" s="23">
        <f>G6+I6</f>
        <v>19000</v>
      </c>
    </row>
    <row r="7" spans="1:14" x14ac:dyDescent="0.25">
      <c r="A7" s="24"/>
      <c r="B7" s="25" t="s">
        <v>371</v>
      </c>
      <c r="C7" s="19" t="s">
        <v>37</v>
      </c>
      <c r="D7" s="20"/>
      <c r="E7" s="20"/>
      <c r="F7" s="83">
        <v>51483</v>
      </c>
      <c r="G7" s="22"/>
      <c r="H7" s="22" t="s">
        <v>372</v>
      </c>
      <c r="I7" s="22">
        <v>27000</v>
      </c>
      <c r="J7" s="22">
        <v>27000</v>
      </c>
      <c r="K7" s="22"/>
      <c r="L7" s="22"/>
      <c r="M7" s="22"/>
      <c r="N7" s="23">
        <f t="shared" ref="N7:N28" si="0">G7+I7</f>
        <v>27000</v>
      </c>
    </row>
    <row r="8" spans="1:14" x14ac:dyDescent="0.25">
      <c r="A8" s="28"/>
      <c r="B8" s="94" t="s">
        <v>373</v>
      </c>
      <c r="C8" s="19" t="s">
        <v>33</v>
      </c>
      <c r="D8" s="20">
        <v>41967</v>
      </c>
      <c r="E8" s="20">
        <v>41969</v>
      </c>
      <c r="F8" s="83">
        <v>51484</v>
      </c>
      <c r="G8" s="22">
        <v>50220</v>
      </c>
      <c r="H8" s="22"/>
      <c r="I8" s="22"/>
      <c r="J8" s="22">
        <v>50220</v>
      </c>
      <c r="K8" s="22"/>
      <c r="L8" s="22"/>
      <c r="M8" s="22"/>
      <c r="N8" s="23">
        <f t="shared" si="0"/>
        <v>50220</v>
      </c>
    </row>
    <row r="9" spans="1:14" x14ac:dyDescent="0.25">
      <c r="A9" s="28"/>
      <c r="B9" s="29" t="s">
        <v>374</v>
      </c>
      <c r="C9" s="30" t="s">
        <v>33</v>
      </c>
      <c r="D9" s="20">
        <v>41963</v>
      </c>
      <c r="E9" s="20">
        <v>41964</v>
      </c>
      <c r="F9" s="26">
        <v>51485</v>
      </c>
      <c r="G9" s="22">
        <v>18792</v>
      </c>
      <c r="H9" s="22"/>
      <c r="I9" s="22"/>
      <c r="J9" s="22"/>
      <c r="K9" s="22">
        <v>18792</v>
      </c>
      <c r="L9" s="22"/>
      <c r="M9" s="22"/>
      <c r="N9" s="23">
        <f t="shared" si="0"/>
        <v>18792</v>
      </c>
    </row>
    <row r="10" spans="1:14" x14ac:dyDescent="0.25">
      <c r="A10" s="28"/>
      <c r="B10" s="29" t="s">
        <v>375</v>
      </c>
      <c r="C10" s="19" t="s">
        <v>376</v>
      </c>
      <c r="D10" s="20">
        <v>41963</v>
      </c>
      <c r="E10" s="20">
        <v>41965</v>
      </c>
      <c r="F10" s="26">
        <v>51486</v>
      </c>
      <c r="G10" s="22">
        <v>44280</v>
      </c>
      <c r="H10" s="22"/>
      <c r="I10" s="22"/>
      <c r="J10" s="88"/>
      <c r="K10" s="22"/>
      <c r="L10" s="22"/>
      <c r="M10" s="22">
        <v>44280</v>
      </c>
      <c r="N10" s="23">
        <f t="shared" si="0"/>
        <v>44280</v>
      </c>
    </row>
    <row r="11" spans="1:14" x14ac:dyDescent="0.25">
      <c r="A11" s="28"/>
      <c r="B11" s="29" t="s">
        <v>302</v>
      </c>
      <c r="C11" s="19" t="s">
        <v>118</v>
      </c>
      <c r="D11" s="20">
        <v>41967</v>
      </c>
      <c r="E11" s="20">
        <v>41969</v>
      </c>
      <c r="F11" s="26">
        <v>51487</v>
      </c>
      <c r="G11" s="22">
        <v>44000</v>
      </c>
      <c r="H11" s="22"/>
      <c r="I11" s="22"/>
      <c r="J11" s="22"/>
      <c r="K11" s="22">
        <v>44000</v>
      </c>
      <c r="L11" s="22"/>
      <c r="M11" s="22"/>
      <c r="N11" s="23">
        <f t="shared" si="0"/>
        <v>44000</v>
      </c>
    </row>
    <row r="12" spans="1:14" x14ac:dyDescent="0.25">
      <c r="A12" s="28"/>
      <c r="B12" s="29" t="s">
        <v>371</v>
      </c>
      <c r="C12" s="19" t="s">
        <v>37</v>
      </c>
      <c r="D12" s="20">
        <v>41966</v>
      </c>
      <c r="E12" s="20">
        <v>41968</v>
      </c>
      <c r="F12" s="32">
        <v>51488</v>
      </c>
      <c r="G12" s="22">
        <v>50000</v>
      </c>
      <c r="H12" s="22"/>
      <c r="I12" s="22"/>
      <c r="J12" s="22">
        <v>50000</v>
      </c>
      <c r="K12" s="22"/>
      <c r="L12" s="22"/>
      <c r="M12" s="22"/>
      <c r="N12" s="23">
        <f t="shared" si="0"/>
        <v>50000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253292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226292</v>
      </c>
      <c r="H30" s="40"/>
      <c r="I30" s="23">
        <f>SUM(I6:I29)</f>
        <v>27000</v>
      </c>
      <c r="J30" s="23">
        <f>SUM(J6:J29)</f>
        <v>146220</v>
      </c>
      <c r="K30" s="23">
        <f>SUM(K6:K29)</f>
        <v>62792</v>
      </c>
      <c r="L30" s="23">
        <f>SUM(L6:L29)</f>
        <v>0</v>
      </c>
      <c r="M30" s="23">
        <f>SUM(M6:M29)</f>
        <v>44280</v>
      </c>
      <c r="N30" s="23">
        <f t="shared" ref="N30" si="1">G30+I30</f>
        <v>253292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90</v>
      </c>
      <c r="D34" s="1"/>
      <c r="E34" s="1"/>
      <c r="F34" s="93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48600</v>
      </c>
      <c r="D35" s="1"/>
      <c r="E35" s="1"/>
      <c r="F35" s="93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97620</v>
      </c>
      <c r="D36" s="1"/>
      <c r="E36" s="1"/>
      <c r="F36" s="93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146220</v>
      </c>
      <c r="D37" s="1"/>
      <c r="E37" s="1"/>
      <c r="F37" s="93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D3" sqref="D3:G3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2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84</v>
      </c>
      <c r="E3" s="121"/>
      <c r="F3" s="121"/>
      <c r="G3" s="110"/>
      <c r="H3" s="5"/>
      <c r="I3" s="1"/>
      <c r="J3" s="11"/>
      <c r="K3" s="12" t="s">
        <v>4</v>
      </c>
      <c r="L3" s="13">
        <v>41967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364</v>
      </c>
      <c r="C6" s="19" t="s">
        <v>33</v>
      </c>
      <c r="D6" s="20">
        <v>41965</v>
      </c>
      <c r="E6" s="20">
        <v>41967</v>
      </c>
      <c r="F6" s="82">
        <v>51479</v>
      </c>
      <c r="G6" s="22">
        <v>50122.8</v>
      </c>
      <c r="H6" s="27"/>
      <c r="I6" s="22"/>
      <c r="J6" s="22"/>
      <c r="K6" s="22">
        <v>50122.8</v>
      </c>
      <c r="L6" s="22"/>
      <c r="M6" s="22"/>
      <c r="N6" s="23">
        <f>G6+I6</f>
        <v>50122.8</v>
      </c>
    </row>
    <row r="7" spans="1:14" x14ac:dyDescent="0.25">
      <c r="A7" s="24"/>
      <c r="B7" s="25" t="s">
        <v>365</v>
      </c>
      <c r="C7" s="19" t="s">
        <v>340</v>
      </c>
      <c r="D7" s="20">
        <v>41966</v>
      </c>
      <c r="E7" s="20">
        <v>41967</v>
      </c>
      <c r="F7" s="83">
        <v>51480</v>
      </c>
      <c r="G7" s="22">
        <v>19000</v>
      </c>
      <c r="H7" s="22"/>
      <c r="I7" s="22"/>
      <c r="J7" s="22"/>
      <c r="K7" s="22">
        <v>19000</v>
      </c>
      <c r="L7" s="22"/>
      <c r="M7" s="22"/>
      <c r="N7" s="23">
        <f t="shared" ref="N7:N28" si="0">G7+I7</f>
        <v>19000</v>
      </c>
    </row>
    <row r="8" spans="1:14" x14ac:dyDescent="0.25">
      <c r="A8" s="28"/>
      <c r="B8" s="94" t="s">
        <v>366</v>
      </c>
      <c r="C8" s="19" t="s">
        <v>37</v>
      </c>
      <c r="E8" s="20"/>
      <c r="F8" s="83">
        <v>51481</v>
      </c>
      <c r="G8" s="22"/>
      <c r="H8" s="22" t="s">
        <v>367</v>
      </c>
      <c r="I8" s="22">
        <v>151740</v>
      </c>
      <c r="J8" s="22"/>
      <c r="K8" s="22">
        <v>151740</v>
      </c>
      <c r="L8" s="22"/>
      <c r="M8" s="22"/>
      <c r="N8" s="23">
        <f t="shared" si="0"/>
        <v>151740</v>
      </c>
    </row>
    <row r="9" spans="1:14" x14ac:dyDescent="0.25">
      <c r="A9" s="28"/>
      <c r="B9" s="29"/>
      <c r="C9" s="30"/>
      <c r="D9" s="20"/>
      <c r="E9" s="20"/>
      <c r="F9" s="26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8"/>
      <c r="B10" s="29"/>
      <c r="C10" s="19"/>
      <c r="D10" s="20"/>
      <c r="E10" s="20"/>
      <c r="F10" s="26"/>
      <c r="G10" s="22"/>
      <c r="H10" s="22"/>
      <c r="I10" s="22"/>
      <c r="J10" s="88"/>
      <c r="K10" s="22"/>
      <c r="L10" s="22"/>
      <c r="M10" s="22"/>
      <c r="N10" s="23">
        <f t="shared" si="0"/>
        <v>0</v>
      </c>
    </row>
    <row r="11" spans="1:14" x14ac:dyDescent="0.25">
      <c r="A11" s="28"/>
      <c r="B11" s="29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220862.8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69122.8</v>
      </c>
      <c r="H30" s="40"/>
      <c r="I30" s="23">
        <f>SUM(I6:I29)</f>
        <v>151740</v>
      </c>
      <c r="J30" s="23">
        <f>SUM(J6:J29)</f>
        <v>0</v>
      </c>
      <c r="K30" s="23">
        <f>SUM(K6:K29)</f>
        <v>220862.8</v>
      </c>
      <c r="L30" s="23">
        <f>SUM(L6:L29)</f>
        <v>0</v>
      </c>
      <c r="M30" s="23">
        <f>SUM(M6:M29)</f>
        <v>0</v>
      </c>
      <c r="N30" s="23">
        <f t="shared" ref="N30" si="1">G30+I30</f>
        <v>220862.8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92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92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0</v>
      </c>
      <c r="D36" s="1"/>
      <c r="E36" s="1"/>
      <c r="F36" s="92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0</v>
      </c>
      <c r="D37" s="1"/>
      <c r="E37" s="1"/>
      <c r="F37" s="92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26" sqref="B26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1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359</v>
      </c>
      <c r="E3" s="121"/>
      <c r="F3" s="121"/>
      <c r="G3" s="110"/>
      <c r="H3" s="5"/>
      <c r="I3" s="1"/>
      <c r="J3" s="11"/>
      <c r="K3" s="12" t="s">
        <v>4</v>
      </c>
      <c r="L3" s="13">
        <v>41966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360</v>
      </c>
      <c r="C6" s="19" t="s">
        <v>193</v>
      </c>
      <c r="D6" s="20">
        <v>41966</v>
      </c>
      <c r="E6" s="20">
        <v>41968</v>
      </c>
      <c r="F6" s="82">
        <v>51475</v>
      </c>
      <c r="G6" s="22">
        <v>38000</v>
      </c>
      <c r="H6" s="27"/>
      <c r="I6" s="22"/>
      <c r="J6" s="22"/>
      <c r="K6" s="22">
        <v>38000</v>
      </c>
      <c r="L6" s="22"/>
      <c r="M6" s="22"/>
      <c r="N6" s="23">
        <f>G6+I6</f>
        <v>38000</v>
      </c>
    </row>
    <row r="7" spans="1:14" x14ac:dyDescent="0.25">
      <c r="A7" s="24"/>
      <c r="B7" s="25" t="s">
        <v>363</v>
      </c>
      <c r="C7" s="19" t="s">
        <v>86</v>
      </c>
      <c r="D7" s="20"/>
      <c r="E7" s="20"/>
      <c r="F7" s="83">
        <v>51476</v>
      </c>
      <c r="G7" s="22"/>
      <c r="H7" s="22" t="s">
        <v>87</v>
      </c>
      <c r="I7" s="22">
        <v>1000</v>
      </c>
      <c r="J7" s="22">
        <v>1000</v>
      </c>
      <c r="K7" s="22"/>
      <c r="L7" s="22"/>
      <c r="M7" s="22"/>
      <c r="N7" s="23">
        <f t="shared" ref="N7:N28" si="0">G7+I7</f>
        <v>1000</v>
      </c>
    </row>
    <row r="8" spans="1:14" x14ac:dyDescent="0.25">
      <c r="A8" s="28"/>
      <c r="B8" s="25" t="s">
        <v>362</v>
      </c>
      <c r="C8" s="19" t="s">
        <v>21</v>
      </c>
      <c r="D8" s="20"/>
      <c r="E8" s="20"/>
      <c r="F8" s="83">
        <v>51477</v>
      </c>
      <c r="G8" s="22"/>
      <c r="H8" s="22" t="s">
        <v>361</v>
      </c>
      <c r="I8" s="22">
        <v>81000</v>
      </c>
      <c r="J8" s="22"/>
      <c r="K8" s="22">
        <v>81000</v>
      </c>
      <c r="L8" s="22"/>
      <c r="M8" s="22"/>
      <c r="N8" s="23">
        <f t="shared" si="0"/>
        <v>81000</v>
      </c>
    </row>
    <row r="9" spans="1:14" x14ac:dyDescent="0.25">
      <c r="A9" s="28"/>
      <c r="B9" s="29" t="s">
        <v>172</v>
      </c>
      <c r="C9" s="30" t="s">
        <v>39</v>
      </c>
      <c r="D9" s="20"/>
      <c r="E9" s="20"/>
      <c r="F9" s="26">
        <v>51478</v>
      </c>
      <c r="G9" s="22"/>
      <c r="H9" s="22"/>
      <c r="I9" s="22">
        <v>3800</v>
      </c>
      <c r="J9" s="22">
        <v>3800</v>
      </c>
      <c r="K9" s="22"/>
      <c r="L9" s="22"/>
      <c r="M9" s="22"/>
      <c r="N9" s="23">
        <f t="shared" si="0"/>
        <v>3800</v>
      </c>
    </row>
    <row r="10" spans="1:14" x14ac:dyDescent="0.25">
      <c r="A10" s="28"/>
      <c r="B10" s="29"/>
      <c r="C10" s="19"/>
      <c r="D10" s="20"/>
      <c r="E10" s="20"/>
      <c r="F10" s="26"/>
      <c r="G10" s="22"/>
      <c r="H10" s="22"/>
      <c r="I10" s="22"/>
      <c r="J10" s="88"/>
      <c r="K10" s="22"/>
      <c r="L10" s="22"/>
      <c r="M10" s="22"/>
      <c r="N10" s="23">
        <f t="shared" si="0"/>
        <v>0</v>
      </c>
    </row>
    <row r="11" spans="1:14" x14ac:dyDescent="0.25">
      <c r="A11" s="28"/>
      <c r="B11" s="29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123800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38000</v>
      </c>
      <c r="H30" s="40"/>
      <c r="I30" s="23">
        <f>SUM(I6:I29)</f>
        <v>85800</v>
      </c>
      <c r="J30" s="23">
        <f>SUM(J6:J29)</f>
        <v>4800</v>
      </c>
      <c r="K30" s="23">
        <f>SUM(K6:K29)</f>
        <v>119000</v>
      </c>
      <c r="L30" s="23">
        <f>SUM(L6:L29)</f>
        <v>0</v>
      </c>
      <c r="M30" s="23">
        <f>SUM(M6:M29)</f>
        <v>0</v>
      </c>
      <c r="N30" s="23">
        <f t="shared" ref="N30" si="1">G30+I30</f>
        <v>123800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91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91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4800</v>
      </c>
      <c r="D36" s="1"/>
      <c r="E36" s="1"/>
      <c r="F36" s="91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4800</v>
      </c>
      <c r="D37" s="1"/>
      <c r="E37" s="1"/>
      <c r="F37" s="91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9" workbookViewId="0">
      <selection activeCell="C37" sqref="C37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0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176</v>
      </c>
      <c r="E3" s="121"/>
      <c r="F3" s="121"/>
      <c r="G3" s="110"/>
      <c r="H3" s="5"/>
      <c r="I3" s="1"/>
      <c r="J3" s="11"/>
      <c r="K3" s="12" t="s">
        <v>4</v>
      </c>
      <c r="L3" s="13">
        <v>41966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353</v>
      </c>
      <c r="C6" s="19" t="s">
        <v>352</v>
      </c>
      <c r="D6" s="20">
        <v>41965</v>
      </c>
      <c r="E6" s="20">
        <v>41966</v>
      </c>
      <c r="F6" s="82">
        <v>51467</v>
      </c>
      <c r="G6" s="22">
        <v>22000</v>
      </c>
      <c r="H6" s="27"/>
      <c r="I6" s="22"/>
      <c r="J6" s="22"/>
      <c r="K6" s="22">
        <v>22000</v>
      </c>
      <c r="L6" s="22"/>
      <c r="M6" s="22"/>
      <c r="N6" s="23">
        <f>G6+I6</f>
        <v>22000</v>
      </c>
    </row>
    <row r="7" spans="1:14" x14ac:dyDescent="0.25">
      <c r="A7" s="24"/>
      <c r="B7" s="25" t="s">
        <v>354</v>
      </c>
      <c r="C7" s="19" t="s">
        <v>21</v>
      </c>
      <c r="D7" s="20">
        <v>41965</v>
      </c>
      <c r="E7" s="20">
        <v>41966</v>
      </c>
      <c r="F7" s="83">
        <v>51468</v>
      </c>
      <c r="G7" s="22">
        <v>39420</v>
      </c>
      <c r="H7" s="22"/>
      <c r="I7" s="22"/>
      <c r="J7" s="22">
        <v>23220</v>
      </c>
      <c r="K7" s="22"/>
      <c r="L7" s="22"/>
      <c r="M7" s="22">
        <v>16200</v>
      </c>
      <c r="N7" s="23">
        <f t="shared" ref="N7:N28" si="0">G7+I7</f>
        <v>39420</v>
      </c>
    </row>
    <row r="8" spans="1:14" x14ac:dyDescent="0.25">
      <c r="A8" s="28"/>
      <c r="B8" s="25" t="s">
        <v>355</v>
      </c>
      <c r="C8" s="19" t="s">
        <v>33</v>
      </c>
      <c r="D8" s="20">
        <v>41964</v>
      </c>
      <c r="E8" s="20">
        <v>41966</v>
      </c>
      <c r="F8" s="83">
        <v>51469</v>
      </c>
      <c r="G8" s="22">
        <v>50220</v>
      </c>
      <c r="H8" s="22"/>
      <c r="I8" s="22"/>
      <c r="J8" s="22">
        <v>50220</v>
      </c>
      <c r="K8" s="22"/>
      <c r="L8" s="22"/>
      <c r="M8" s="22"/>
      <c r="N8" s="23">
        <f t="shared" si="0"/>
        <v>50220</v>
      </c>
    </row>
    <row r="9" spans="1:14" x14ac:dyDescent="0.25">
      <c r="A9" s="28"/>
      <c r="B9" s="29" t="s">
        <v>356</v>
      </c>
      <c r="C9" s="30" t="s">
        <v>33</v>
      </c>
      <c r="D9" s="20">
        <v>41964</v>
      </c>
      <c r="E9" s="20">
        <v>41966</v>
      </c>
      <c r="F9" s="26">
        <v>51470</v>
      </c>
      <c r="G9" s="22">
        <v>37584</v>
      </c>
      <c r="H9" s="22"/>
      <c r="I9" s="22"/>
      <c r="J9" s="22"/>
      <c r="K9" s="22">
        <v>37584</v>
      </c>
      <c r="L9" s="22"/>
      <c r="M9" s="22"/>
      <c r="N9" s="23">
        <f t="shared" si="0"/>
        <v>37584</v>
      </c>
    </row>
    <row r="10" spans="1:14" x14ac:dyDescent="0.25">
      <c r="A10" s="28"/>
      <c r="B10" s="29" t="s">
        <v>356</v>
      </c>
      <c r="C10" s="19" t="s">
        <v>37</v>
      </c>
      <c r="D10" s="20"/>
      <c r="E10" s="20"/>
      <c r="F10" s="26">
        <v>51471</v>
      </c>
      <c r="G10" s="22"/>
      <c r="H10" s="22" t="s">
        <v>104</v>
      </c>
      <c r="I10" s="22">
        <v>16200</v>
      </c>
      <c r="J10" s="88"/>
      <c r="K10" s="22">
        <v>16200</v>
      </c>
      <c r="L10" s="22"/>
      <c r="M10" s="22"/>
      <c r="N10" s="23">
        <f t="shared" si="0"/>
        <v>16200</v>
      </c>
    </row>
    <row r="11" spans="1:14" x14ac:dyDescent="0.25">
      <c r="A11" s="28"/>
      <c r="B11" s="29" t="s">
        <v>357</v>
      </c>
      <c r="C11" s="19" t="s">
        <v>21</v>
      </c>
      <c r="D11" s="20">
        <v>41965</v>
      </c>
      <c r="E11" s="20">
        <v>41966</v>
      </c>
      <c r="F11" s="26">
        <v>51472</v>
      </c>
      <c r="G11" s="22">
        <v>32940</v>
      </c>
      <c r="H11" s="22"/>
      <c r="I11" s="22"/>
      <c r="J11" s="22"/>
      <c r="K11" s="22"/>
      <c r="L11" s="22"/>
      <c r="M11" s="22">
        <v>32940</v>
      </c>
      <c r="N11" s="23">
        <f t="shared" si="0"/>
        <v>32940</v>
      </c>
    </row>
    <row r="12" spans="1:14" x14ac:dyDescent="0.25">
      <c r="A12" s="28"/>
      <c r="B12" s="29" t="s">
        <v>358</v>
      </c>
      <c r="C12" s="19" t="s">
        <v>21</v>
      </c>
      <c r="D12" s="20">
        <v>41965</v>
      </c>
      <c r="E12" s="20">
        <v>41968</v>
      </c>
      <c r="F12" s="32">
        <v>51473</v>
      </c>
      <c r="G12" s="22">
        <v>118480</v>
      </c>
      <c r="H12" s="22"/>
      <c r="I12" s="22"/>
      <c r="J12" s="22"/>
      <c r="K12" s="22">
        <v>58860</v>
      </c>
      <c r="L12" s="22"/>
      <c r="M12" s="22">
        <v>59620</v>
      </c>
      <c r="N12" s="23">
        <f t="shared" si="0"/>
        <v>118480</v>
      </c>
    </row>
    <row r="13" spans="1:14" x14ac:dyDescent="0.25">
      <c r="A13" s="28"/>
      <c r="B13" s="29" t="s">
        <v>30</v>
      </c>
      <c r="C13" s="30" t="s">
        <v>21</v>
      </c>
      <c r="D13" s="20"/>
      <c r="E13" s="20"/>
      <c r="F13" s="32">
        <v>51474</v>
      </c>
      <c r="G13" s="22"/>
      <c r="H13" s="32" t="s">
        <v>39</v>
      </c>
      <c r="I13" s="22">
        <v>3000</v>
      </c>
      <c r="J13" s="22">
        <v>3000</v>
      </c>
      <c r="K13" s="22"/>
      <c r="L13" s="22"/>
      <c r="M13" s="22"/>
      <c r="N13" s="23">
        <f>G13+I13</f>
        <v>3000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319844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300644</v>
      </c>
      <c r="H30" s="40"/>
      <c r="I30" s="23">
        <f>SUM(I6:I29)</f>
        <v>19200</v>
      </c>
      <c r="J30" s="23">
        <f>SUM(J6:J29)</f>
        <v>76440</v>
      </c>
      <c r="K30" s="23">
        <f>SUM(K6:K29)</f>
        <v>134644</v>
      </c>
      <c r="L30" s="23">
        <f>SUM(L6:L29)</f>
        <v>0</v>
      </c>
      <c r="M30" s="23">
        <f>SUM(M6:M29)</f>
        <v>108760</v>
      </c>
      <c r="N30" s="23">
        <f t="shared" ref="N30" si="1">G30+I30</f>
        <v>319844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90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90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76440</v>
      </c>
      <c r="D36" s="1"/>
      <c r="E36" s="1"/>
      <c r="F36" s="90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76440</v>
      </c>
      <c r="D37" s="1"/>
      <c r="E37" s="1"/>
      <c r="F37" s="90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6" workbookViewId="0">
      <selection activeCell="L41" sqref="L41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9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346</v>
      </c>
      <c r="E3" s="121"/>
      <c r="F3" s="121"/>
      <c r="G3" s="110"/>
      <c r="H3" s="5"/>
      <c r="I3" s="1"/>
      <c r="J3" s="11"/>
      <c r="K3" s="12" t="s">
        <v>4</v>
      </c>
      <c r="L3" s="13">
        <v>41965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348</v>
      </c>
      <c r="C6" s="19" t="s">
        <v>21</v>
      </c>
      <c r="D6" s="20">
        <v>41965</v>
      </c>
      <c r="E6" s="20">
        <v>41966</v>
      </c>
      <c r="F6" s="82">
        <v>51463</v>
      </c>
      <c r="G6" s="22">
        <v>21600</v>
      </c>
      <c r="H6" s="27"/>
      <c r="I6" s="22"/>
      <c r="J6" s="22"/>
      <c r="K6" s="22">
        <v>10600</v>
      </c>
      <c r="L6" s="22"/>
      <c r="M6" s="22">
        <v>11000</v>
      </c>
      <c r="N6" s="23">
        <f>G6+I6</f>
        <v>21600</v>
      </c>
    </row>
    <row r="7" spans="1:14" x14ac:dyDescent="0.25">
      <c r="A7" s="24"/>
      <c r="B7" s="25" t="s">
        <v>349</v>
      </c>
      <c r="C7" s="19" t="s">
        <v>21</v>
      </c>
      <c r="D7" s="20">
        <v>41965</v>
      </c>
      <c r="E7" s="20">
        <v>41966</v>
      </c>
      <c r="F7" s="83">
        <v>51464</v>
      </c>
      <c r="G7" s="22">
        <v>21600</v>
      </c>
      <c r="H7" s="22"/>
      <c r="I7" s="22"/>
      <c r="J7" s="22"/>
      <c r="K7" s="22">
        <v>10800</v>
      </c>
      <c r="L7" s="22"/>
      <c r="M7" s="22">
        <v>10800</v>
      </c>
      <c r="N7" s="23">
        <f t="shared" ref="N7:N28" si="0">G7+I7</f>
        <v>21600</v>
      </c>
    </row>
    <row r="8" spans="1:14" x14ac:dyDescent="0.25">
      <c r="A8" s="28"/>
      <c r="B8" s="25" t="s">
        <v>350</v>
      </c>
      <c r="C8" s="19" t="s">
        <v>21</v>
      </c>
      <c r="D8" s="20">
        <v>41965</v>
      </c>
      <c r="E8" s="20">
        <v>41966</v>
      </c>
      <c r="F8" s="83">
        <v>51465</v>
      </c>
      <c r="G8" s="22">
        <v>93960</v>
      </c>
      <c r="H8" s="22"/>
      <c r="I8" s="22"/>
      <c r="J8" s="22">
        <v>93960</v>
      </c>
      <c r="K8" s="22"/>
      <c r="L8" s="22"/>
      <c r="M8" s="22"/>
      <c r="N8" s="23">
        <f t="shared" si="0"/>
        <v>93960</v>
      </c>
    </row>
    <row r="9" spans="1:14" x14ac:dyDescent="0.25">
      <c r="A9" s="28"/>
      <c r="B9" s="29" t="s">
        <v>351</v>
      </c>
      <c r="C9" s="30"/>
      <c r="D9" s="20"/>
      <c r="E9" s="20"/>
      <c r="F9" s="26">
        <v>51466</v>
      </c>
      <c r="G9" s="22"/>
      <c r="H9" s="22"/>
      <c r="I9" s="22">
        <v>4600</v>
      </c>
      <c r="J9" s="22">
        <v>4600</v>
      </c>
      <c r="K9" s="22"/>
      <c r="L9" s="22"/>
      <c r="M9" s="22"/>
      <c r="N9" s="23">
        <f t="shared" si="0"/>
        <v>4600</v>
      </c>
    </row>
    <row r="10" spans="1:14" x14ac:dyDescent="0.25">
      <c r="A10" s="28"/>
      <c r="B10" s="29"/>
      <c r="C10" s="19"/>
      <c r="D10" s="20"/>
      <c r="E10" s="20"/>
      <c r="F10" s="26"/>
      <c r="G10" s="22"/>
      <c r="H10" s="22"/>
      <c r="I10" s="22"/>
      <c r="J10" s="88"/>
      <c r="K10" s="22"/>
      <c r="L10" s="22"/>
      <c r="M10" s="22"/>
      <c r="N10" s="23">
        <f t="shared" si="0"/>
        <v>0</v>
      </c>
    </row>
    <row r="11" spans="1:14" x14ac:dyDescent="0.25">
      <c r="A11" s="28"/>
      <c r="B11" s="29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141760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137160</v>
      </c>
      <c r="H30" s="40"/>
      <c r="I30" s="23">
        <f>SUM(I6:I29)</f>
        <v>4600</v>
      </c>
      <c r="J30" s="23">
        <f>SUM(J6:J29)</f>
        <v>98560</v>
      </c>
      <c r="K30" s="23">
        <f>SUM(K6:K29)</f>
        <v>21400</v>
      </c>
      <c r="L30" s="23">
        <f>SUM(L6:L29)</f>
        <v>0</v>
      </c>
      <c r="M30" s="23">
        <f>SUM(M6:M29)</f>
        <v>21800</v>
      </c>
      <c r="N30" s="23">
        <f t="shared" ref="N30" si="1">G30+I30</f>
        <v>141760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 t="s">
        <v>347</v>
      </c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174</v>
      </c>
      <c r="D34" s="1"/>
      <c r="E34" s="1"/>
      <c r="F34" s="89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93960</v>
      </c>
      <c r="D35" s="1"/>
      <c r="E35" s="1"/>
      <c r="F35" s="89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4600</v>
      </c>
      <c r="D36" s="1"/>
      <c r="E36" s="1"/>
      <c r="F36" s="89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98560</v>
      </c>
      <c r="D37" s="1"/>
      <c r="E37" s="1"/>
      <c r="F37" s="89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6" workbookViewId="0">
      <selection activeCell="G37" sqref="A1:N37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7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30</v>
      </c>
      <c r="E3" s="121"/>
      <c r="F3" s="121"/>
      <c r="G3" s="110"/>
      <c r="H3" s="5"/>
      <c r="I3" s="1"/>
      <c r="J3" s="11"/>
      <c r="K3" s="12" t="s">
        <v>4</v>
      </c>
      <c r="L3" s="13">
        <v>41965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336</v>
      </c>
      <c r="C6" s="19" t="s">
        <v>155</v>
      </c>
      <c r="D6" s="20">
        <v>41964</v>
      </c>
      <c r="E6" s="20">
        <v>41965</v>
      </c>
      <c r="F6" s="82">
        <v>51454</v>
      </c>
      <c r="G6" s="22">
        <v>22000</v>
      </c>
      <c r="H6" s="27"/>
      <c r="I6" s="22"/>
      <c r="J6" s="22"/>
      <c r="K6" s="22">
        <v>22000</v>
      </c>
      <c r="L6" s="22"/>
      <c r="M6" s="22"/>
      <c r="N6" s="23">
        <f>G6+I6</f>
        <v>22000</v>
      </c>
    </row>
    <row r="7" spans="1:14" x14ac:dyDescent="0.25">
      <c r="A7" s="24"/>
      <c r="B7" s="25" t="s">
        <v>337</v>
      </c>
      <c r="C7" s="19" t="s">
        <v>33</v>
      </c>
      <c r="D7" s="20">
        <v>41962</v>
      </c>
      <c r="E7" s="20">
        <v>41965</v>
      </c>
      <c r="F7" s="83">
        <v>51455</v>
      </c>
      <c r="G7" s="22">
        <v>56376</v>
      </c>
      <c r="H7" s="22"/>
      <c r="I7" s="22"/>
      <c r="J7" s="22"/>
      <c r="K7" s="22">
        <v>56376</v>
      </c>
      <c r="L7" s="22"/>
      <c r="M7" s="22"/>
      <c r="N7" s="23">
        <f t="shared" ref="N7:N28" si="0">G7+I7</f>
        <v>56376</v>
      </c>
    </row>
    <row r="8" spans="1:14" x14ac:dyDescent="0.25">
      <c r="A8" s="28"/>
      <c r="B8" s="25" t="s">
        <v>338</v>
      </c>
      <c r="C8" s="19" t="s">
        <v>21</v>
      </c>
      <c r="D8" s="20">
        <v>41965</v>
      </c>
      <c r="E8" s="20">
        <v>41966</v>
      </c>
      <c r="F8" s="83">
        <v>51457</v>
      </c>
      <c r="G8" s="22">
        <v>29700</v>
      </c>
      <c r="H8" s="22"/>
      <c r="I8" s="22"/>
      <c r="J8" s="22"/>
      <c r="K8" s="22">
        <v>18900</v>
      </c>
      <c r="L8" s="22"/>
      <c r="M8" s="22">
        <v>10800</v>
      </c>
      <c r="N8" s="23">
        <f t="shared" si="0"/>
        <v>29700</v>
      </c>
    </row>
    <row r="9" spans="1:14" x14ac:dyDescent="0.25">
      <c r="A9" s="28"/>
      <c r="B9" s="29" t="s">
        <v>341</v>
      </c>
      <c r="C9" s="30" t="s">
        <v>340</v>
      </c>
      <c r="D9" s="20">
        <v>41965</v>
      </c>
      <c r="E9" s="20">
        <v>41966</v>
      </c>
      <c r="F9" s="26">
        <v>51458</v>
      </c>
      <c r="G9" s="22">
        <v>19000</v>
      </c>
      <c r="H9" s="22"/>
      <c r="I9" s="22"/>
      <c r="J9" s="22"/>
      <c r="K9" s="22">
        <v>19000</v>
      </c>
      <c r="L9" s="22"/>
      <c r="M9" s="22"/>
      <c r="N9" s="23">
        <f t="shared" si="0"/>
        <v>19000</v>
      </c>
    </row>
    <row r="10" spans="1:14" x14ac:dyDescent="0.25">
      <c r="A10" s="28"/>
      <c r="B10" s="29" t="s">
        <v>342</v>
      </c>
      <c r="C10" s="19" t="s">
        <v>21</v>
      </c>
      <c r="D10" s="20">
        <v>41965</v>
      </c>
      <c r="E10" s="20">
        <v>41966</v>
      </c>
      <c r="F10" s="26">
        <v>51459</v>
      </c>
      <c r="G10" s="22">
        <v>21600</v>
      </c>
      <c r="H10" s="22"/>
      <c r="I10" s="22"/>
      <c r="J10" s="88">
        <v>10800</v>
      </c>
      <c r="K10" s="22"/>
      <c r="L10" s="22"/>
      <c r="M10" s="22">
        <v>10800</v>
      </c>
      <c r="N10" s="23">
        <f t="shared" si="0"/>
        <v>21600</v>
      </c>
    </row>
    <row r="11" spans="1:14" x14ac:dyDescent="0.25">
      <c r="A11" s="28"/>
      <c r="B11" s="29" t="s">
        <v>343</v>
      </c>
      <c r="C11" s="19" t="s">
        <v>344</v>
      </c>
      <c r="D11" s="20">
        <v>41965</v>
      </c>
      <c r="E11" s="20">
        <v>41966</v>
      </c>
      <c r="F11" s="26">
        <v>51460</v>
      </c>
      <c r="G11" s="22">
        <v>31320</v>
      </c>
      <c r="H11" s="22"/>
      <c r="I11" s="22"/>
      <c r="J11" s="22">
        <v>31320</v>
      </c>
      <c r="K11" s="22"/>
      <c r="L11" s="22"/>
      <c r="M11" s="22"/>
      <c r="N11" s="23">
        <f t="shared" si="0"/>
        <v>31320</v>
      </c>
    </row>
    <row r="12" spans="1:14" x14ac:dyDescent="0.25">
      <c r="A12" s="28"/>
      <c r="B12" s="29" t="s">
        <v>345</v>
      </c>
      <c r="C12" s="19" t="s">
        <v>21</v>
      </c>
      <c r="D12" s="20"/>
      <c r="E12" s="20"/>
      <c r="F12" s="32">
        <v>51461</v>
      </c>
      <c r="G12" s="22"/>
      <c r="H12" s="22" t="s">
        <v>39</v>
      </c>
      <c r="I12" s="22">
        <v>2400</v>
      </c>
      <c r="J12" s="22">
        <v>2400</v>
      </c>
      <c r="K12" s="22"/>
      <c r="L12" s="22"/>
      <c r="M12" s="22"/>
      <c r="N12" s="23">
        <f t="shared" si="0"/>
        <v>2400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182396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179996</v>
      </c>
      <c r="H30" s="40"/>
      <c r="I30" s="23">
        <f>SUM(I6:I29)</f>
        <v>2400</v>
      </c>
      <c r="J30" s="23">
        <f>SUM(J6:J29)</f>
        <v>44520</v>
      </c>
      <c r="K30" s="23">
        <f>SUM(K6:K29)</f>
        <v>116276</v>
      </c>
      <c r="L30" s="23">
        <f>SUM(L6:L29)</f>
        <v>0</v>
      </c>
      <c r="M30" s="23">
        <f>SUM(M6:M29)</f>
        <v>21600</v>
      </c>
      <c r="N30" s="23">
        <f t="shared" ref="N30" si="1">G30+I30</f>
        <v>182396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 t="s">
        <v>339</v>
      </c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20</v>
      </c>
      <c r="D34" s="1"/>
      <c r="E34" s="1"/>
      <c r="F34" s="87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10800</v>
      </c>
      <c r="D35" s="1"/>
      <c r="E35" s="1"/>
      <c r="F35" s="87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33720</v>
      </c>
      <c r="D36" s="1"/>
      <c r="E36" s="1"/>
      <c r="F36" s="87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44520</v>
      </c>
      <c r="D37" s="1"/>
      <c r="E37" s="1"/>
      <c r="F37" s="87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26" sqref="B26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7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30</v>
      </c>
      <c r="E3" s="121"/>
      <c r="F3" s="121"/>
      <c r="G3" s="110"/>
      <c r="H3" s="5"/>
      <c r="I3" s="1"/>
      <c r="J3" s="11"/>
      <c r="K3" s="12" t="s">
        <v>4</v>
      </c>
      <c r="L3" s="13">
        <v>41964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/>
      <c r="C6" s="19"/>
      <c r="D6" s="20"/>
      <c r="E6" s="20"/>
      <c r="F6" s="82"/>
      <c r="G6" s="22"/>
      <c r="H6" s="27"/>
      <c r="I6" s="22"/>
      <c r="J6" s="22"/>
      <c r="K6" s="22"/>
      <c r="L6" s="22"/>
      <c r="M6" s="22"/>
      <c r="N6" s="23">
        <f>G6+I6</f>
        <v>0</v>
      </c>
    </row>
    <row r="7" spans="1:14" x14ac:dyDescent="0.25">
      <c r="A7" s="24"/>
      <c r="B7" s="25"/>
      <c r="C7" s="19"/>
      <c r="D7" s="20"/>
      <c r="E7" s="20"/>
      <c r="F7" s="83"/>
      <c r="G7" s="22"/>
      <c r="H7" s="22"/>
      <c r="I7" s="22"/>
      <c r="J7" s="22"/>
      <c r="K7" s="22"/>
      <c r="L7" s="22"/>
      <c r="M7" s="22"/>
      <c r="N7" s="23">
        <f t="shared" ref="N7:N28" si="0">G7+I7</f>
        <v>0</v>
      </c>
    </row>
    <row r="8" spans="1:14" x14ac:dyDescent="0.25">
      <c r="A8" s="28"/>
      <c r="B8" s="25"/>
      <c r="C8" s="19"/>
      <c r="D8" s="20"/>
      <c r="E8" s="20"/>
      <c r="F8" s="83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8"/>
      <c r="B9" s="29"/>
      <c r="C9" s="30"/>
      <c r="D9" s="20"/>
      <c r="E9" s="20"/>
      <c r="F9" s="26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8"/>
      <c r="B10" s="29"/>
      <c r="C10" s="19"/>
      <c r="D10" s="20"/>
      <c r="E10" s="20"/>
      <c r="F10" s="26"/>
      <c r="G10" s="22"/>
      <c r="H10" s="22"/>
      <c r="I10" s="22"/>
      <c r="J10" s="88"/>
      <c r="K10" s="22"/>
      <c r="L10" s="22"/>
      <c r="M10" s="22"/>
      <c r="N10" s="23">
        <f t="shared" si="0"/>
        <v>0</v>
      </c>
    </row>
    <row r="11" spans="1:14" x14ac:dyDescent="0.25">
      <c r="A11" s="28"/>
      <c r="B11" s="29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0</v>
      </c>
      <c r="H30" s="40"/>
      <c r="I30" s="23">
        <f>SUM(I6:I29)</f>
        <v>0</v>
      </c>
      <c r="J30" s="23">
        <f>SUM(J6:J29)</f>
        <v>0</v>
      </c>
      <c r="K30" s="23">
        <f>SUM(K6:K29)</f>
        <v>0</v>
      </c>
      <c r="L30" s="23">
        <f>SUM(L6:L29)</f>
        <v>0</v>
      </c>
      <c r="M30" s="23">
        <f>SUM(M6:M29)</f>
        <v>0</v>
      </c>
      <c r="N30" s="23">
        <f t="shared" ref="N30" si="1">G30+I30</f>
        <v>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87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v>0</v>
      </c>
      <c r="D35" s="1"/>
      <c r="E35" s="1"/>
      <c r="F35" s="87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0</v>
      </c>
      <c r="D36" s="1"/>
      <c r="E36" s="1"/>
      <c r="F36" s="87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0</v>
      </c>
      <c r="D37" s="1"/>
      <c r="E37" s="1"/>
      <c r="F37" s="87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D43" sqref="D43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7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390</v>
      </c>
      <c r="E3" s="121"/>
      <c r="F3" s="121"/>
      <c r="G3" s="110"/>
      <c r="H3" s="5"/>
      <c r="I3" s="1"/>
      <c r="J3" s="11"/>
      <c r="K3" s="12" t="s">
        <v>4</v>
      </c>
      <c r="L3" s="13">
        <v>41973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9" t="s">
        <v>455</v>
      </c>
      <c r="C6" s="19" t="s">
        <v>232</v>
      </c>
      <c r="D6" s="20">
        <v>41966</v>
      </c>
      <c r="E6" s="20">
        <v>41973</v>
      </c>
      <c r="F6" s="82">
        <v>51553</v>
      </c>
      <c r="G6" s="22">
        <v>131544</v>
      </c>
      <c r="H6" s="22"/>
      <c r="I6" s="22"/>
      <c r="J6" s="22"/>
      <c r="K6" s="22">
        <v>131544</v>
      </c>
      <c r="L6" s="22"/>
      <c r="M6" s="22"/>
      <c r="N6" s="23">
        <f>G6+I6</f>
        <v>131544</v>
      </c>
    </row>
    <row r="7" spans="1:14" x14ac:dyDescent="0.25">
      <c r="A7" s="24"/>
      <c r="B7" s="29" t="s">
        <v>457</v>
      </c>
      <c r="C7" s="19" t="s">
        <v>456</v>
      </c>
      <c r="D7" s="20">
        <v>41972</v>
      </c>
      <c r="E7" s="20">
        <v>41973</v>
      </c>
      <c r="F7" s="26">
        <v>51554</v>
      </c>
      <c r="G7" s="22">
        <v>43200</v>
      </c>
      <c r="H7" s="22"/>
      <c r="I7" s="22"/>
      <c r="J7" s="22">
        <v>43200</v>
      </c>
      <c r="K7" s="22"/>
      <c r="L7" s="22"/>
      <c r="M7" s="22"/>
      <c r="N7" s="23">
        <f t="shared" ref="N7:N28" si="0">G7+I7</f>
        <v>43200</v>
      </c>
    </row>
    <row r="8" spans="1:14" x14ac:dyDescent="0.25">
      <c r="A8" s="28"/>
      <c r="B8" s="29" t="s">
        <v>459</v>
      </c>
      <c r="C8" s="19" t="s">
        <v>458</v>
      </c>
      <c r="D8" s="20">
        <v>41972</v>
      </c>
      <c r="E8" s="20">
        <v>41973</v>
      </c>
      <c r="F8" s="26">
        <v>51555</v>
      </c>
      <c r="G8" s="22">
        <v>19000</v>
      </c>
      <c r="H8" s="22"/>
      <c r="I8" s="22"/>
      <c r="J8" s="22"/>
      <c r="K8" s="22">
        <v>19000</v>
      </c>
      <c r="L8" s="22"/>
      <c r="M8" s="22"/>
      <c r="N8" s="23">
        <f t="shared" si="0"/>
        <v>19000</v>
      </c>
    </row>
    <row r="9" spans="1:14" x14ac:dyDescent="0.25">
      <c r="A9" s="28"/>
      <c r="B9" s="29" t="s">
        <v>461</v>
      </c>
      <c r="C9" s="30" t="s">
        <v>460</v>
      </c>
      <c r="D9" s="20">
        <v>41971</v>
      </c>
      <c r="E9" s="20">
        <v>41973</v>
      </c>
      <c r="F9" s="26">
        <v>51556</v>
      </c>
      <c r="G9" s="22">
        <v>541080</v>
      </c>
      <c r="H9" s="26"/>
      <c r="I9" s="22"/>
      <c r="J9" s="22"/>
      <c r="K9" s="22"/>
      <c r="L9" s="22"/>
      <c r="M9" s="22">
        <v>541080</v>
      </c>
      <c r="N9" s="23">
        <f t="shared" si="0"/>
        <v>541080</v>
      </c>
    </row>
    <row r="10" spans="1:14" x14ac:dyDescent="0.25">
      <c r="A10" s="28"/>
      <c r="B10" s="29" t="s">
        <v>84</v>
      </c>
      <c r="C10" s="30" t="s">
        <v>21</v>
      </c>
      <c r="D10" s="20"/>
      <c r="E10" s="20"/>
      <c r="F10" s="26">
        <v>51557</v>
      </c>
      <c r="G10" s="22"/>
      <c r="H10" s="22" t="s">
        <v>39</v>
      </c>
      <c r="I10" s="22">
        <v>1600</v>
      </c>
      <c r="J10" s="88">
        <v>1600</v>
      </c>
      <c r="K10" s="22"/>
      <c r="L10" s="22"/>
      <c r="M10" s="22"/>
      <c r="N10" s="23">
        <f t="shared" si="0"/>
        <v>1600</v>
      </c>
    </row>
    <row r="11" spans="1:14" x14ac:dyDescent="0.25">
      <c r="A11" s="28"/>
      <c r="B11" s="94" t="s">
        <v>462</v>
      </c>
      <c r="C11" s="19" t="s">
        <v>37</v>
      </c>
      <c r="D11" s="20">
        <v>41973</v>
      </c>
      <c r="E11" s="20">
        <v>41975</v>
      </c>
      <c r="F11" s="83">
        <v>51558</v>
      </c>
      <c r="G11" s="22">
        <v>66960</v>
      </c>
      <c r="H11" s="22"/>
      <c r="I11" s="22"/>
      <c r="J11" s="22">
        <v>66960</v>
      </c>
      <c r="K11" s="22"/>
      <c r="L11" s="22"/>
      <c r="M11" s="22"/>
      <c r="N11" s="23">
        <f t="shared" si="0"/>
        <v>66960</v>
      </c>
    </row>
    <row r="12" spans="1:14" x14ac:dyDescent="0.25">
      <c r="A12" s="28"/>
      <c r="B12" s="25"/>
      <c r="C12" s="19"/>
      <c r="D12" s="20"/>
      <c r="E12" s="20"/>
      <c r="F12" s="10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5"/>
      <c r="C13" s="19"/>
      <c r="D13" s="20"/>
      <c r="E13" s="20"/>
      <c r="F13" s="32"/>
      <c r="G13" s="22"/>
      <c r="H13" s="103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803384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801784</v>
      </c>
      <c r="H30" s="40"/>
      <c r="I30" s="23">
        <f>SUM(I6:I29)</f>
        <v>1600</v>
      </c>
      <c r="J30" s="23">
        <f>SUM(J6:J29)</f>
        <v>111760</v>
      </c>
      <c r="K30" s="23">
        <f>SUM(K6:K29)</f>
        <v>150544</v>
      </c>
      <c r="L30" s="23">
        <f>SUM(L6:L29)</f>
        <v>0</v>
      </c>
      <c r="M30" s="23">
        <f>SUM(M6:M29)</f>
        <v>541080</v>
      </c>
      <c r="N30" s="23">
        <f t="shared" ref="N30" si="1">G30+I30</f>
        <v>803384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200</v>
      </c>
      <c r="D34" s="1"/>
      <c r="E34" s="1"/>
      <c r="F34" s="107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108000</v>
      </c>
      <c r="D35" s="1"/>
      <c r="E35" s="1"/>
      <c r="F35" s="107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3760</v>
      </c>
      <c r="D36" s="1"/>
      <c r="E36" s="1"/>
      <c r="F36" s="107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111760</v>
      </c>
      <c r="D37" s="1"/>
      <c r="E37" s="1"/>
      <c r="F37" s="107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J11" sqref="J11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6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84</v>
      </c>
      <c r="E3" s="121"/>
      <c r="F3" s="121"/>
      <c r="G3" s="110"/>
      <c r="H3" s="5"/>
      <c r="I3" s="1"/>
      <c r="J3" s="11"/>
      <c r="K3" s="12" t="s">
        <v>4</v>
      </c>
      <c r="L3" s="13">
        <v>41964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147</v>
      </c>
      <c r="C6" s="19" t="s">
        <v>331</v>
      </c>
      <c r="D6" s="20">
        <v>41962</v>
      </c>
      <c r="E6" s="20">
        <v>41964</v>
      </c>
      <c r="F6" s="82">
        <v>51448</v>
      </c>
      <c r="G6" s="22">
        <v>32000</v>
      </c>
      <c r="H6" s="27"/>
      <c r="I6" s="22"/>
      <c r="J6" s="22">
        <v>32000</v>
      </c>
      <c r="K6" s="22"/>
      <c r="L6" s="22"/>
      <c r="M6" s="22"/>
      <c r="N6" s="23">
        <f>G6+I6</f>
        <v>32000</v>
      </c>
    </row>
    <row r="7" spans="1:14" x14ac:dyDescent="0.25">
      <c r="A7" s="24"/>
      <c r="B7" s="25" t="s">
        <v>332</v>
      </c>
      <c r="C7" s="19" t="s">
        <v>37</v>
      </c>
      <c r="D7" s="20">
        <v>41963</v>
      </c>
      <c r="E7" s="20">
        <v>41966</v>
      </c>
      <c r="F7" s="83">
        <v>51449</v>
      </c>
      <c r="G7" s="22">
        <v>75330</v>
      </c>
      <c r="H7" s="22"/>
      <c r="I7" s="22"/>
      <c r="J7" s="22"/>
      <c r="K7" s="22">
        <v>75330</v>
      </c>
      <c r="L7" s="22"/>
      <c r="M7" s="22"/>
      <c r="N7" s="23">
        <f t="shared" ref="N7:N28" si="0">G7+I7</f>
        <v>75330</v>
      </c>
    </row>
    <row r="8" spans="1:14" x14ac:dyDescent="0.25">
      <c r="A8" s="28"/>
      <c r="B8" s="25" t="s">
        <v>333</v>
      </c>
      <c r="C8" s="19" t="s">
        <v>173</v>
      </c>
      <c r="D8" s="20">
        <v>41962</v>
      </c>
      <c r="E8" s="20">
        <v>41964</v>
      </c>
      <c r="F8" s="83">
        <v>51450</v>
      </c>
      <c r="G8" s="22">
        <v>43200</v>
      </c>
      <c r="H8" s="22"/>
      <c r="I8" s="22"/>
      <c r="J8" s="22"/>
      <c r="K8" s="22"/>
      <c r="L8" s="22"/>
      <c r="M8" s="22">
        <v>43200</v>
      </c>
      <c r="N8" s="23">
        <f t="shared" si="0"/>
        <v>43200</v>
      </c>
    </row>
    <row r="9" spans="1:14" x14ac:dyDescent="0.25">
      <c r="A9" s="28"/>
      <c r="B9" s="29" t="s">
        <v>233</v>
      </c>
      <c r="C9" s="30" t="s">
        <v>334</v>
      </c>
      <c r="D9" s="20">
        <v>41962</v>
      </c>
      <c r="E9" s="20">
        <v>41964</v>
      </c>
      <c r="F9" s="26">
        <v>51451</v>
      </c>
      <c r="G9" s="22">
        <v>38000</v>
      </c>
      <c r="H9" s="22"/>
      <c r="I9" s="22"/>
      <c r="J9" s="22">
        <v>38000</v>
      </c>
      <c r="K9" s="22"/>
      <c r="L9" s="22"/>
      <c r="M9" s="22"/>
      <c r="N9" s="23">
        <f t="shared" si="0"/>
        <v>38000</v>
      </c>
    </row>
    <row r="10" spans="1:14" x14ac:dyDescent="0.25">
      <c r="A10" s="28"/>
      <c r="B10" s="29" t="s">
        <v>335</v>
      </c>
      <c r="C10" s="19" t="s">
        <v>21</v>
      </c>
      <c r="D10" s="20">
        <v>41964</v>
      </c>
      <c r="E10" s="20">
        <v>41966</v>
      </c>
      <c r="F10" s="26">
        <v>51452</v>
      </c>
      <c r="G10" s="22">
        <v>62640</v>
      </c>
      <c r="H10" s="22"/>
      <c r="I10" s="22"/>
      <c r="J10" s="88"/>
      <c r="K10" s="22">
        <v>31320</v>
      </c>
      <c r="L10" s="22"/>
      <c r="M10" s="22">
        <v>31320</v>
      </c>
      <c r="N10" s="23">
        <f t="shared" si="0"/>
        <v>62640</v>
      </c>
    </row>
    <row r="11" spans="1:14" x14ac:dyDescent="0.25">
      <c r="A11" s="28"/>
      <c r="B11" s="29" t="s">
        <v>115</v>
      </c>
      <c r="C11" s="19" t="s">
        <v>21</v>
      </c>
      <c r="D11" s="20"/>
      <c r="E11" s="20"/>
      <c r="F11" s="26">
        <v>51453</v>
      </c>
      <c r="G11" s="22"/>
      <c r="H11" s="22" t="s">
        <v>39</v>
      </c>
      <c r="I11" s="22">
        <v>1000</v>
      </c>
      <c r="J11" s="22">
        <v>1000</v>
      </c>
      <c r="K11" s="22"/>
      <c r="L11" s="22"/>
      <c r="M11" s="22"/>
      <c r="N11" s="23">
        <f t="shared" si="0"/>
        <v>1000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252170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251170</v>
      </c>
      <c r="H30" s="40"/>
      <c r="I30" s="23">
        <f>SUM(I6:I29)</f>
        <v>1000</v>
      </c>
      <c r="J30" s="23">
        <f>SUM(J6:J29)</f>
        <v>71000</v>
      </c>
      <c r="K30" s="23">
        <f>SUM(K6:K29)</f>
        <v>106650</v>
      </c>
      <c r="L30" s="23">
        <f>SUM(L6:L29)</f>
        <v>0</v>
      </c>
      <c r="M30" s="23">
        <f>SUM(M6:M29)</f>
        <v>74520</v>
      </c>
      <c r="N30" s="23">
        <f t="shared" ref="N30" si="1">G30+I30</f>
        <v>252170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86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v>0</v>
      </c>
      <c r="D35" s="1"/>
      <c r="E35" s="1"/>
      <c r="F35" s="86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71000</v>
      </c>
      <c r="D36" s="1"/>
      <c r="E36" s="1"/>
      <c r="F36" s="86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71000</v>
      </c>
      <c r="D37" s="1"/>
      <c r="E37" s="1"/>
      <c r="F37" s="86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7" sqref="B7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5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30</v>
      </c>
      <c r="E3" s="121"/>
      <c r="F3" s="121"/>
      <c r="G3" s="110"/>
      <c r="H3" s="5"/>
      <c r="I3" s="1"/>
      <c r="J3" s="11"/>
      <c r="K3" s="12" t="s">
        <v>4</v>
      </c>
      <c r="L3" s="13">
        <v>41963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329</v>
      </c>
      <c r="C6" s="19" t="s">
        <v>330</v>
      </c>
      <c r="D6" s="20">
        <v>41963</v>
      </c>
      <c r="E6" s="20">
        <v>41964</v>
      </c>
      <c r="F6" s="82">
        <v>51447</v>
      </c>
      <c r="G6" s="22">
        <v>22000</v>
      </c>
      <c r="H6" s="27"/>
      <c r="I6" s="22"/>
      <c r="J6" s="22"/>
      <c r="K6" s="22">
        <v>22000</v>
      </c>
      <c r="L6" s="22"/>
      <c r="M6" s="22"/>
      <c r="N6" s="23">
        <f>G6+I6</f>
        <v>22000</v>
      </c>
    </row>
    <row r="7" spans="1:14" x14ac:dyDescent="0.25">
      <c r="A7" s="24"/>
      <c r="B7" s="25"/>
      <c r="C7" s="19"/>
      <c r="D7" s="20"/>
      <c r="E7" s="20"/>
      <c r="F7" s="83"/>
      <c r="G7" s="22"/>
      <c r="H7" s="22"/>
      <c r="I7" s="22"/>
      <c r="J7" s="22"/>
      <c r="K7" s="22"/>
      <c r="L7" s="22"/>
      <c r="M7" s="22"/>
      <c r="N7" s="23">
        <f t="shared" ref="N7:N28" si="0">G7+I7</f>
        <v>0</v>
      </c>
    </row>
    <row r="8" spans="1:14" x14ac:dyDescent="0.25">
      <c r="A8" s="28"/>
      <c r="B8" s="25"/>
      <c r="C8" s="19"/>
      <c r="D8" s="20"/>
      <c r="E8" s="20"/>
      <c r="F8" s="83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8"/>
      <c r="B9" s="29"/>
      <c r="C9" s="30"/>
      <c r="D9" s="20"/>
      <c r="E9" s="20"/>
      <c r="F9" s="26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8"/>
      <c r="B10" s="29"/>
      <c r="C10" s="19"/>
      <c r="D10" s="20"/>
      <c r="E10" s="20"/>
      <c r="F10" s="26"/>
      <c r="G10" s="22"/>
      <c r="H10" s="22"/>
      <c r="I10" s="22"/>
      <c r="K10" s="22"/>
      <c r="L10" s="22"/>
      <c r="M10" s="22"/>
      <c r="N10" s="23">
        <f t="shared" si="0"/>
        <v>0</v>
      </c>
    </row>
    <row r="11" spans="1:14" x14ac:dyDescent="0.25">
      <c r="A11" s="28"/>
      <c r="B11" s="29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22000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22000</v>
      </c>
      <c r="H30" s="40"/>
      <c r="I30" s="23">
        <f>SUM(I6:I29)</f>
        <v>0</v>
      </c>
      <c r="J30" s="23">
        <f>SUM(J6:J29)</f>
        <v>0</v>
      </c>
      <c r="K30" s="23">
        <f>SUM(K6:K29)</f>
        <v>22000</v>
      </c>
      <c r="L30" s="23">
        <f>SUM(L6:L29)</f>
        <v>0</v>
      </c>
      <c r="M30" s="23">
        <f>SUM(M6:M29)</f>
        <v>0</v>
      </c>
      <c r="N30" s="23">
        <f t="shared" ref="N30" si="1">G30+I30</f>
        <v>22000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85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v>0</v>
      </c>
      <c r="D35" s="1"/>
      <c r="E35" s="1"/>
      <c r="F35" s="85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0</v>
      </c>
      <c r="D36" s="1"/>
      <c r="E36" s="1"/>
      <c r="F36" s="85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0</v>
      </c>
      <c r="D37" s="1"/>
      <c r="E37" s="1"/>
      <c r="F37" s="85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F6" sqref="F6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5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43</v>
      </c>
      <c r="E3" s="121"/>
      <c r="F3" s="121"/>
      <c r="G3" s="110"/>
      <c r="H3" s="5"/>
      <c r="I3" s="1"/>
      <c r="J3" s="11"/>
      <c r="K3" s="12" t="s">
        <v>4</v>
      </c>
      <c r="L3" s="13">
        <v>41963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320</v>
      </c>
      <c r="C6" s="19" t="s">
        <v>321</v>
      </c>
      <c r="D6" s="20">
        <v>41962</v>
      </c>
      <c r="E6" s="20">
        <v>41963</v>
      </c>
      <c r="F6" s="82">
        <v>51442</v>
      </c>
      <c r="G6" s="22">
        <v>19000</v>
      </c>
      <c r="H6" s="27"/>
      <c r="I6" s="22"/>
      <c r="J6" s="22"/>
      <c r="K6" s="22">
        <v>19000</v>
      </c>
      <c r="L6" s="22"/>
      <c r="M6" s="22"/>
      <c r="N6" s="23">
        <f>G6+I6</f>
        <v>19000</v>
      </c>
    </row>
    <row r="7" spans="1:14" x14ac:dyDescent="0.25">
      <c r="A7" s="24"/>
      <c r="B7" s="25" t="s">
        <v>324</v>
      </c>
      <c r="C7" s="19" t="s">
        <v>325</v>
      </c>
      <c r="D7" s="20">
        <v>41962</v>
      </c>
      <c r="E7" s="20">
        <v>41963</v>
      </c>
      <c r="F7" s="83">
        <v>51443</v>
      </c>
      <c r="G7" s="22">
        <v>19000</v>
      </c>
      <c r="H7" s="22"/>
      <c r="I7" s="22"/>
      <c r="J7" s="22"/>
      <c r="K7" s="22">
        <v>19000</v>
      </c>
      <c r="L7" s="22"/>
      <c r="M7" s="22"/>
      <c r="N7" s="23">
        <f t="shared" ref="N7:N28" si="0">G7+I7</f>
        <v>19000</v>
      </c>
    </row>
    <row r="8" spans="1:14" x14ac:dyDescent="0.25">
      <c r="A8" s="28"/>
      <c r="B8" s="25" t="s">
        <v>322</v>
      </c>
      <c r="C8" s="19" t="s">
        <v>323</v>
      </c>
      <c r="D8" s="20">
        <v>41962</v>
      </c>
      <c r="E8" s="20">
        <v>41963</v>
      </c>
      <c r="F8" s="83">
        <v>51444</v>
      </c>
      <c r="G8" s="22">
        <v>22000</v>
      </c>
      <c r="H8" s="22"/>
      <c r="I8" s="22"/>
      <c r="J8" s="22"/>
      <c r="K8" s="22">
        <v>22000</v>
      </c>
      <c r="L8" s="22"/>
      <c r="M8" s="22"/>
      <c r="N8" s="23">
        <f t="shared" si="0"/>
        <v>22000</v>
      </c>
    </row>
    <row r="9" spans="1:14" x14ac:dyDescent="0.25">
      <c r="A9" s="28"/>
      <c r="B9" s="29" t="s">
        <v>139</v>
      </c>
      <c r="C9" s="30" t="s">
        <v>118</v>
      </c>
      <c r="D9" s="20">
        <v>41961</v>
      </c>
      <c r="E9" s="20">
        <v>41963</v>
      </c>
      <c r="F9" s="26">
        <v>51445</v>
      </c>
      <c r="G9" s="22">
        <v>44000</v>
      </c>
      <c r="H9" s="22"/>
      <c r="I9" s="22"/>
      <c r="J9" s="22"/>
      <c r="K9" s="22">
        <v>44000</v>
      </c>
      <c r="L9" s="22"/>
      <c r="M9" s="22"/>
      <c r="N9" s="23">
        <f t="shared" si="0"/>
        <v>44000</v>
      </c>
    </row>
    <row r="10" spans="1:14" x14ac:dyDescent="0.25">
      <c r="A10" s="28"/>
      <c r="B10" s="29" t="s">
        <v>326</v>
      </c>
      <c r="C10" s="19" t="s">
        <v>327</v>
      </c>
      <c r="D10" s="20">
        <v>41961</v>
      </c>
      <c r="E10" s="20" t="s">
        <v>328</v>
      </c>
      <c r="F10" s="26">
        <v>51446</v>
      </c>
      <c r="G10" s="22">
        <v>226800</v>
      </c>
      <c r="H10" s="22"/>
      <c r="I10" s="22"/>
      <c r="K10" s="22"/>
      <c r="L10" s="22"/>
      <c r="M10" s="22">
        <v>226680</v>
      </c>
      <c r="N10" s="23">
        <f t="shared" si="0"/>
        <v>226800</v>
      </c>
    </row>
    <row r="11" spans="1:14" x14ac:dyDescent="0.25">
      <c r="A11" s="28"/>
      <c r="B11" s="29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330800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330800</v>
      </c>
      <c r="H30" s="40"/>
      <c r="I30" s="23">
        <f>SUM(I6:I29)</f>
        <v>0</v>
      </c>
      <c r="J30" s="23">
        <f>SUM(J6:J29)</f>
        <v>0</v>
      </c>
      <c r="K30" s="23">
        <f>SUM(K6:K29)</f>
        <v>104000</v>
      </c>
      <c r="L30" s="23">
        <f>SUM(L6:L29)</f>
        <v>0</v>
      </c>
      <c r="M30" s="23">
        <f>SUM(M6:M29)</f>
        <v>226680</v>
      </c>
      <c r="N30" s="23">
        <f t="shared" ref="N30" si="1">G30+I30</f>
        <v>330800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85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v>0</v>
      </c>
      <c r="D35" s="1"/>
      <c r="E35" s="1"/>
      <c r="F35" s="85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0</v>
      </c>
      <c r="D36" s="1"/>
      <c r="E36" s="1"/>
      <c r="F36" s="85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0</v>
      </c>
      <c r="D37" s="1"/>
      <c r="E37" s="1"/>
      <c r="F37" s="85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10" sqref="B9:C10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4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176</v>
      </c>
      <c r="E3" s="121"/>
      <c r="F3" s="121"/>
      <c r="G3" s="110"/>
      <c r="H3" s="5"/>
      <c r="I3" s="1"/>
      <c r="J3" s="11"/>
      <c r="K3" s="12" t="s">
        <v>4</v>
      </c>
      <c r="L3" s="13">
        <v>41962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317</v>
      </c>
      <c r="C6" s="19" t="s">
        <v>316</v>
      </c>
      <c r="D6" s="20">
        <v>41962</v>
      </c>
      <c r="E6" s="20">
        <v>41963</v>
      </c>
      <c r="F6" s="82">
        <v>51437</v>
      </c>
      <c r="G6" s="22">
        <v>19000</v>
      </c>
      <c r="H6" s="27"/>
      <c r="I6" s="22"/>
      <c r="J6" s="22"/>
      <c r="K6" s="22">
        <v>19000</v>
      </c>
      <c r="L6" s="22"/>
      <c r="M6" s="22"/>
      <c r="N6" s="23">
        <f>G6+I6</f>
        <v>19000</v>
      </c>
    </row>
    <row r="7" spans="1:14" x14ac:dyDescent="0.25">
      <c r="A7" s="24"/>
      <c r="B7" s="25" t="s">
        <v>318</v>
      </c>
      <c r="C7" s="19" t="s">
        <v>90</v>
      </c>
      <c r="D7" s="20">
        <v>41962</v>
      </c>
      <c r="E7" s="20">
        <v>41963</v>
      </c>
      <c r="F7" s="83">
        <v>51438</v>
      </c>
      <c r="G7" s="22">
        <v>22000</v>
      </c>
      <c r="H7" s="22"/>
      <c r="I7" s="22"/>
      <c r="J7" s="22"/>
      <c r="K7" s="22">
        <v>22000</v>
      </c>
      <c r="L7" s="22"/>
      <c r="M7" s="22"/>
      <c r="N7" s="23">
        <f t="shared" ref="N7:N28" si="0">G7+I7</f>
        <v>22000</v>
      </c>
    </row>
    <row r="8" spans="1:14" x14ac:dyDescent="0.25">
      <c r="A8" s="28"/>
      <c r="B8" s="29" t="s">
        <v>83</v>
      </c>
      <c r="C8" s="30" t="s">
        <v>316</v>
      </c>
      <c r="D8" s="20">
        <v>41962</v>
      </c>
      <c r="E8" s="20">
        <v>41963</v>
      </c>
      <c r="F8" s="26">
        <v>51439</v>
      </c>
      <c r="G8" s="22">
        <v>19000</v>
      </c>
      <c r="H8" s="22"/>
      <c r="I8" s="22"/>
      <c r="J8" s="22"/>
      <c r="K8" s="22">
        <v>19000</v>
      </c>
      <c r="L8" s="22"/>
      <c r="M8" s="22"/>
      <c r="N8" s="23">
        <f t="shared" si="0"/>
        <v>19000</v>
      </c>
    </row>
    <row r="9" spans="1:14" x14ac:dyDescent="0.25">
      <c r="A9" s="28"/>
      <c r="B9" s="29" t="s">
        <v>228</v>
      </c>
      <c r="C9" s="30" t="s">
        <v>67</v>
      </c>
      <c r="D9" s="20">
        <v>41962</v>
      </c>
      <c r="E9" s="20">
        <v>41963</v>
      </c>
      <c r="F9" s="26">
        <v>51440</v>
      </c>
      <c r="G9" s="22">
        <v>24000</v>
      </c>
      <c r="H9" s="22"/>
      <c r="I9" s="22"/>
      <c r="J9" s="22"/>
      <c r="K9" s="22">
        <v>24000</v>
      </c>
      <c r="L9" s="22"/>
      <c r="M9" s="22"/>
      <c r="N9" s="23">
        <f t="shared" si="0"/>
        <v>24000</v>
      </c>
    </row>
    <row r="10" spans="1:14" x14ac:dyDescent="0.25">
      <c r="A10" s="28"/>
      <c r="B10" s="29" t="s">
        <v>319</v>
      </c>
      <c r="C10" s="19" t="s">
        <v>67</v>
      </c>
      <c r="D10" s="20">
        <v>41962</v>
      </c>
      <c r="E10" s="20">
        <v>41963</v>
      </c>
      <c r="F10" s="26">
        <v>51441</v>
      </c>
      <c r="G10" s="22">
        <v>24000</v>
      </c>
      <c r="H10" s="22"/>
      <c r="I10" s="22"/>
      <c r="K10" s="22">
        <v>24000</v>
      </c>
      <c r="L10" s="22"/>
      <c r="M10" s="22"/>
      <c r="N10" s="23">
        <f t="shared" si="0"/>
        <v>24000</v>
      </c>
    </row>
    <row r="11" spans="1:14" x14ac:dyDescent="0.25">
      <c r="A11" s="28"/>
      <c r="B11" s="29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108000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108000</v>
      </c>
      <c r="H30" s="40"/>
      <c r="I30" s="23">
        <f>SUM(I6:I29)</f>
        <v>0</v>
      </c>
      <c r="J30" s="23">
        <f>SUM(J6:J29)</f>
        <v>0</v>
      </c>
      <c r="K30" s="23">
        <f>SUM(K6:K29)</f>
        <v>108000</v>
      </c>
      <c r="L30" s="23">
        <f>SUM(L6:L29)</f>
        <v>0</v>
      </c>
      <c r="M30" s="23">
        <f>SUM(M6:M29)</f>
        <v>0</v>
      </c>
      <c r="N30" s="23">
        <f t="shared" ref="N30" si="1">G30+I30</f>
        <v>108000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84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v>0</v>
      </c>
      <c r="D35" s="1"/>
      <c r="E35" s="1"/>
      <c r="F35" s="84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0</v>
      </c>
      <c r="D36" s="1"/>
      <c r="E36" s="1"/>
      <c r="F36" s="84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0</v>
      </c>
      <c r="D37" s="1"/>
      <c r="E37" s="1"/>
      <c r="F37" s="84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H17" sqref="H17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1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43</v>
      </c>
      <c r="E3" s="121"/>
      <c r="F3" s="121"/>
      <c r="G3" s="110"/>
      <c r="H3" s="5"/>
      <c r="I3" s="1"/>
      <c r="J3" s="11"/>
      <c r="K3" s="12" t="s">
        <v>4</v>
      </c>
      <c r="L3" s="13">
        <v>41962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214</v>
      </c>
      <c r="C6" s="19" t="s">
        <v>308</v>
      </c>
      <c r="D6" s="20">
        <v>41960</v>
      </c>
      <c r="E6" s="20">
        <v>41962</v>
      </c>
      <c r="F6" s="82">
        <v>51430</v>
      </c>
      <c r="G6" s="22">
        <v>76000</v>
      </c>
      <c r="H6" s="27"/>
      <c r="I6" s="22"/>
      <c r="J6" s="22"/>
      <c r="K6" s="22"/>
      <c r="L6" s="22">
        <v>76000</v>
      </c>
      <c r="M6" s="22"/>
      <c r="N6" s="23">
        <f>G6+I6</f>
        <v>76000</v>
      </c>
    </row>
    <row r="7" spans="1:14" x14ac:dyDescent="0.25">
      <c r="A7" s="24"/>
      <c r="B7" s="25" t="s">
        <v>306</v>
      </c>
      <c r="C7" s="19" t="s">
        <v>307</v>
      </c>
      <c r="D7" s="20">
        <v>41961</v>
      </c>
      <c r="E7" s="20">
        <v>41962</v>
      </c>
      <c r="F7" s="83">
        <v>51431</v>
      </c>
      <c r="G7" s="22">
        <v>30100</v>
      </c>
      <c r="H7" s="22"/>
      <c r="I7" s="22"/>
      <c r="J7" s="22"/>
      <c r="K7" s="22">
        <v>30100</v>
      </c>
      <c r="L7" s="22"/>
      <c r="M7" s="22"/>
      <c r="N7" s="23">
        <f t="shared" ref="N7:N28" si="0">G7+I7</f>
        <v>30100</v>
      </c>
    </row>
    <row r="8" spans="1:14" x14ac:dyDescent="0.25">
      <c r="A8" s="28"/>
      <c r="B8" s="29" t="s">
        <v>309</v>
      </c>
      <c r="C8" s="30" t="s">
        <v>310</v>
      </c>
      <c r="D8" s="20">
        <v>41961</v>
      </c>
      <c r="E8" s="20">
        <v>41962</v>
      </c>
      <c r="F8" s="26">
        <v>51432</v>
      </c>
      <c r="G8" s="22">
        <v>21465</v>
      </c>
      <c r="H8" s="22"/>
      <c r="I8" s="22"/>
      <c r="J8" s="22"/>
      <c r="K8" s="22"/>
      <c r="L8" s="22"/>
      <c r="M8" s="22">
        <v>21465</v>
      </c>
      <c r="N8" s="23">
        <f t="shared" si="0"/>
        <v>21465</v>
      </c>
    </row>
    <row r="9" spans="1:14" x14ac:dyDescent="0.25">
      <c r="A9" s="28"/>
      <c r="B9" s="29" t="s">
        <v>311</v>
      </c>
      <c r="C9" s="30" t="s">
        <v>150</v>
      </c>
      <c r="D9" s="20">
        <v>41961</v>
      </c>
      <c r="E9" s="20">
        <v>41962</v>
      </c>
      <c r="F9" s="26">
        <v>51433</v>
      </c>
      <c r="G9" s="22">
        <v>19000</v>
      </c>
      <c r="H9" s="22"/>
      <c r="I9" s="22"/>
      <c r="J9" s="22"/>
      <c r="K9" s="22">
        <v>19000</v>
      </c>
      <c r="L9" s="22"/>
      <c r="M9" s="22"/>
      <c r="N9" s="23">
        <f t="shared" si="0"/>
        <v>19000</v>
      </c>
    </row>
    <row r="10" spans="1:14" x14ac:dyDescent="0.25">
      <c r="A10" s="28"/>
      <c r="B10" s="29" t="s">
        <v>194</v>
      </c>
      <c r="C10" s="19" t="s">
        <v>193</v>
      </c>
      <c r="D10" s="20">
        <v>41961</v>
      </c>
      <c r="E10" s="20">
        <v>41962</v>
      </c>
      <c r="F10" s="26">
        <v>51434</v>
      </c>
      <c r="G10" s="22">
        <v>19000</v>
      </c>
      <c r="H10" s="22"/>
      <c r="I10" s="22"/>
      <c r="K10" s="22">
        <v>19000</v>
      </c>
      <c r="L10" s="22"/>
      <c r="M10" s="22"/>
      <c r="N10" s="23">
        <f t="shared" si="0"/>
        <v>19000</v>
      </c>
    </row>
    <row r="11" spans="1:14" x14ac:dyDescent="0.25">
      <c r="A11" s="28"/>
      <c r="B11" s="29" t="s">
        <v>312</v>
      </c>
      <c r="C11" s="19" t="s">
        <v>313</v>
      </c>
      <c r="D11" s="20">
        <v>41953</v>
      </c>
      <c r="E11" s="20">
        <v>41956</v>
      </c>
      <c r="F11" s="26">
        <v>51435</v>
      </c>
      <c r="G11" s="22">
        <v>100440</v>
      </c>
      <c r="H11" s="22"/>
      <c r="I11" s="22"/>
      <c r="J11" s="22"/>
      <c r="K11" s="22"/>
      <c r="L11" s="22"/>
      <c r="M11" s="22">
        <v>100440</v>
      </c>
      <c r="N11" s="23">
        <f t="shared" si="0"/>
        <v>100440</v>
      </c>
    </row>
    <row r="12" spans="1:14" x14ac:dyDescent="0.25">
      <c r="A12" s="28"/>
      <c r="B12" s="29" t="s">
        <v>314</v>
      </c>
      <c r="C12" s="19" t="s">
        <v>315</v>
      </c>
      <c r="D12" s="20">
        <v>41959</v>
      </c>
      <c r="E12" s="20">
        <v>41962</v>
      </c>
      <c r="F12" s="32">
        <v>51436</v>
      </c>
      <c r="G12" s="22">
        <v>64646</v>
      </c>
      <c r="H12" s="22"/>
      <c r="I12" s="22"/>
      <c r="J12" s="22"/>
      <c r="K12" s="22"/>
      <c r="L12" s="22"/>
      <c r="M12" s="22">
        <v>64646</v>
      </c>
      <c r="N12" s="23">
        <f t="shared" si="0"/>
        <v>64646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330651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330651</v>
      </c>
      <c r="H30" s="40"/>
      <c r="I30" s="23">
        <f>SUM(I6:I29)</f>
        <v>0</v>
      </c>
      <c r="J30" s="23">
        <f>SUM(J6:J29)</f>
        <v>0</v>
      </c>
      <c r="K30" s="23">
        <f>SUM(K6:K29)</f>
        <v>68100</v>
      </c>
      <c r="L30" s="23">
        <f>SUM(L6:L29)</f>
        <v>76000</v>
      </c>
      <c r="M30" s="23">
        <f>SUM(M6:M29)</f>
        <v>186551</v>
      </c>
      <c r="N30" s="23">
        <f t="shared" ref="N30" si="1">G30+I30</f>
        <v>330651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81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v>0</v>
      </c>
      <c r="D35" s="1"/>
      <c r="E35" s="1"/>
      <c r="F35" s="81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0</v>
      </c>
      <c r="D36" s="1"/>
      <c r="E36" s="1"/>
      <c r="F36" s="81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0</v>
      </c>
      <c r="D37" s="1"/>
      <c r="E37" s="1"/>
      <c r="F37" s="81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sortState ref="B6:M11">
    <sortCondition ref="F6:F11"/>
  </sortState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35" sqref="G35:N35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0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305</v>
      </c>
      <c r="E3" s="121"/>
      <c r="F3" s="121"/>
      <c r="G3" s="110"/>
      <c r="H3" s="5"/>
      <c r="I3" s="1"/>
      <c r="J3" s="11"/>
      <c r="K3" s="12" t="s">
        <v>4</v>
      </c>
      <c r="L3" s="13">
        <v>41961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300</v>
      </c>
      <c r="C6" s="19" t="s">
        <v>37</v>
      </c>
      <c r="D6" s="20"/>
      <c r="E6" s="20"/>
      <c r="F6" s="21">
        <v>51427</v>
      </c>
      <c r="G6" s="22"/>
      <c r="H6" s="22" t="s">
        <v>301</v>
      </c>
      <c r="I6" s="22">
        <v>113400</v>
      </c>
      <c r="J6" s="22"/>
      <c r="K6" s="22">
        <v>113400</v>
      </c>
      <c r="L6" s="22"/>
      <c r="M6" s="22"/>
      <c r="N6" s="23">
        <f>G6+I6</f>
        <v>113400</v>
      </c>
    </row>
    <row r="7" spans="1:14" x14ac:dyDescent="0.25">
      <c r="A7" s="24"/>
      <c r="B7" s="25" t="s">
        <v>302</v>
      </c>
      <c r="C7" s="19" t="s">
        <v>118</v>
      </c>
      <c r="D7" s="20">
        <v>41961</v>
      </c>
      <c r="E7" s="20" t="s">
        <v>304</v>
      </c>
      <c r="F7" s="26">
        <v>51428</v>
      </c>
      <c r="G7" s="22">
        <v>66000</v>
      </c>
      <c r="H7" s="27"/>
      <c r="I7" s="22"/>
      <c r="J7" s="22">
        <v>66000</v>
      </c>
      <c r="K7" s="22"/>
      <c r="L7" s="22"/>
      <c r="M7" s="22"/>
      <c r="N7" s="23">
        <f t="shared" ref="N7:N28" si="0">G7+I7</f>
        <v>66000</v>
      </c>
    </row>
    <row r="8" spans="1:14" x14ac:dyDescent="0.25">
      <c r="A8" s="28"/>
      <c r="B8" s="29" t="s">
        <v>303</v>
      </c>
      <c r="C8" s="30" t="s">
        <v>69</v>
      </c>
      <c r="D8" s="20">
        <v>41961</v>
      </c>
      <c r="E8" s="20">
        <v>41964</v>
      </c>
      <c r="F8" s="26">
        <v>51429</v>
      </c>
      <c r="G8" s="22">
        <v>22000</v>
      </c>
      <c r="H8" s="22"/>
      <c r="I8" s="22"/>
      <c r="J8" s="22"/>
      <c r="K8" s="22">
        <v>22000</v>
      </c>
      <c r="L8" s="22"/>
      <c r="M8" s="22"/>
      <c r="N8" s="23">
        <f t="shared" si="0"/>
        <v>22000</v>
      </c>
    </row>
    <row r="9" spans="1:14" x14ac:dyDescent="0.25">
      <c r="A9" s="28"/>
      <c r="B9" s="29"/>
      <c r="C9" s="30"/>
      <c r="D9" s="20"/>
      <c r="E9" s="20"/>
      <c r="F9" s="26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8"/>
      <c r="B10" s="29"/>
      <c r="C10" s="19"/>
      <c r="D10" s="20"/>
      <c r="E10" s="20"/>
      <c r="F10" s="26"/>
      <c r="G10" s="22"/>
      <c r="H10" s="22"/>
      <c r="I10" s="22"/>
      <c r="K10" s="22"/>
      <c r="L10" s="22"/>
      <c r="M10" s="22"/>
      <c r="N10" s="23">
        <f t="shared" si="0"/>
        <v>0</v>
      </c>
    </row>
    <row r="11" spans="1:14" x14ac:dyDescent="0.25">
      <c r="A11" s="28"/>
      <c r="B11" s="29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201400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88000</v>
      </c>
      <c r="H30" s="40"/>
      <c r="I30" s="23">
        <f>SUM(I6:I29)</f>
        <v>113400</v>
      </c>
      <c r="J30" s="23">
        <f>SUM(J6:J29)</f>
        <v>66000</v>
      </c>
      <c r="K30" s="23">
        <f>SUM(K6:K29)</f>
        <v>135400</v>
      </c>
      <c r="L30" s="23">
        <f>SUM(L6:L29)</f>
        <v>0</v>
      </c>
      <c r="M30" s="23">
        <f>SUM(M6:M29)</f>
        <v>0</v>
      </c>
      <c r="N30" s="23">
        <f t="shared" ref="N30" si="1">G30+I30</f>
        <v>201400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80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v>0</v>
      </c>
      <c r="D35" s="1"/>
      <c r="E35" s="1"/>
      <c r="F35" s="80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66000</v>
      </c>
      <c r="D36" s="1"/>
      <c r="E36" s="1"/>
      <c r="F36" s="80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66000</v>
      </c>
      <c r="D37" s="1"/>
      <c r="E37" s="1"/>
      <c r="F37" s="80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6" workbookViewId="0">
      <selection activeCell="C23" sqref="C23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9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84</v>
      </c>
      <c r="E3" s="121"/>
      <c r="F3" s="121"/>
      <c r="G3" s="110"/>
      <c r="H3" s="5"/>
      <c r="I3" s="1"/>
      <c r="J3" s="11"/>
      <c r="K3" s="12" t="s">
        <v>4</v>
      </c>
      <c r="L3" s="13">
        <v>41961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278</v>
      </c>
      <c r="C6" s="19" t="s">
        <v>279</v>
      </c>
      <c r="D6" s="20">
        <v>41960</v>
      </c>
      <c r="E6" s="20">
        <v>41961</v>
      </c>
      <c r="F6" s="21">
        <v>51409</v>
      </c>
      <c r="G6" s="22">
        <v>183060</v>
      </c>
      <c r="H6" s="22"/>
      <c r="I6" s="22"/>
      <c r="J6" s="22"/>
      <c r="K6" s="22"/>
      <c r="L6" s="22"/>
      <c r="M6" s="22">
        <v>183060</v>
      </c>
      <c r="N6" s="23">
        <f>G6+I6</f>
        <v>183060</v>
      </c>
    </row>
    <row r="7" spans="1:14" x14ac:dyDescent="0.25">
      <c r="A7" s="24"/>
      <c r="B7" s="25" t="s">
        <v>280</v>
      </c>
      <c r="C7" s="19" t="s">
        <v>193</v>
      </c>
      <c r="D7" s="20">
        <v>41960</v>
      </c>
      <c r="E7" s="20">
        <v>41961</v>
      </c>
      <c r="F7" s="26">
        <v>51410</v>
      </c>
      <c r="G7" s="22">
        <v>19000</v>
      </c>
      <c r="H7" s="27"/>
      <c r="I7" s="22"/>
      <c r="J7" s="22">
        <v>19000</v>
      </c>
      <c r="K7" s="22"/>
      <c r="L7" s="22"/>
      <c r="M7" s="22"/>
      <c r="N7" s="23">
        <f t="shared" ref="N7:N28" si="0">G7+I7</f>
        <v>19000</v>
      </c>
    </row>
    <row r="8" spans="1:14" x14ac:dyDescent="0.25">
      <c r="A8" s="28"/>
      <c r="B8" s="25" t="s">
        <v>272</v>
      </c>
      <c r="C8" s="19" t="s">
        <v>99</v>
      </c>
      <c r="D8" s="20">
        <v>41960</v>
      </c>
      <c r="E8" s="20">
        <v>41961</v>
      </c>
      <c r="F8" s="26">
        <v>51411</v>
      </c>
      <c r="G8" s="22">
        <v>33480</v>
      </c>
      <c r="H8" s="22"/>
      <c r="I8" s="22"/>
      <c r="J8" s="22">
        <v>33480</v>
      </c>
      <c r="K8" s="22"/>
      <c r="L8" s="22"/>
      <c r="M8" s="22"/>
      <c r="N8" s="23">
        <f t="shared" si="0"/>
        <v>33480</v>
      </c>
    </row>
    <row r="9" spans="1:14" x14ac:dyDescent="0.25">
      <c r="A9" s="28"/>
      <c r="B9" s="29" t="s">
        <v>281</v>
      </c>
      <c r="C9" s="30" t="s">
        <v>297</v>
      </c>
      <c r="D9" s="20">
        <v>41958</v>
      </c>
      <c r="E9" s="20">
        <v>41961</v>
      </c>
      <c r="F9" s="26">
        <v>51412</v>
      </c>
      <c r="G9" s="22">
        <v>64395</v>
      </c>
      <c r="H9" s="22"/>
      <c r="I9" s="22"/>
      <c r="J9" s="22"/>
      <c r="K9" s="22"/>
      <c r="L9" s="22"/>
      <c r="M9" s="22">
        <v>64395</v>
      </c>
      <c r="N9" s="23">
        <f t="shared" si="0"/>
        <v>64395</v>
      </c>
    </row>
    <row r="10" spans="1:14" x14ac:dyDescent="0.25">
      <c r="A10" s="28"/>
      <c r="B10" s="29" t="s">
        <v>282</v>
      </c>
      <c r="C10" s="19" t="s">
        <v>103</v>
      </c>
      <c r="D10" s="20">
        <v>41958</v>
      </c>
      <c r="E10" s="20">
        <v>41961</v>
      </c>
      <c r="F10" s="26">
        <v>51413</v>
      </c>
      <c r="G10" s="22">
        <v>87496.2</v>
      </c>
      <c r="H10" s="22"/>
      <c r="I10" s="22"/>
      <c r="K10" s="22">
        <v>87496.2</v>
      </c>
      <c r="L10" s="22"/>
      <c r="M10" s="22"/>
      <c r="N10" s="23">
        <f t="shared" si="0"/>
        <v>87496.2</v>
      </c>
    </row>
    <row r="11" spans="1:14" x14ac:dyDescent="0.25">
      <c r="A11" s="28"/>
      <c r="B11" s="29" t="s">
        <v>283</v>
      </c>
      <c r="C11" s="19" t="s">
        <v>284</v>
      </c>
      <c r="D11" s="20">
        <v>41954</v>
      </c>
      <c r="E11" s="20">
        <v>41956</v>
      </c>
      <c r="F11" s="26">
        <v>51414</v>
      </c>
      <c r="G11" s="22">
        <v>476280</v>
      </c>
      <c r="H11" s="22"/>
      <c r="I11" s="22"/>
      <c r="J11" s="22"/>
      <c r="K11" s="22"/>
      <c r="L11" s="22">
        <v>476280</v>
      </c>
      <c r="M11" s="22"/>
      <c r="N11" s="23">
        <f t="shared" si="0"/>
        <v>476280</v>
      </c>
    </row>
    <row r="12" spans="1:14" x14ac:dyDescent="0.25">
      <c r="A12" s="28"/>
      <c r="B12" s="29" t="s">
        <v>285</v>
      </c>
      <c r="C12" s="19" t="s">
        <v>286</v>
      </c>
      <c r="D12" s="20">
        <v>41959</v>
      </c>
      <c r="E12" s="20">
        <v>41960</v>
      </c>
      <c r="F12" s="32">
        <v>51415</v>
      </c>
      <c r="G12" s="22">
        <v>216540</v>
      </c>
      <c r="H12" s="22"/>
      <c r="I12" s="22"/>
      <c r="J12" s="22"/>
      <c r="K12" s="22"/>
      <c r="L12" s="22">
        <v>216540</v>
      </c>
      <c r="M12" s="22"/>
      <c r="N12" s="23">
        <f t="shared" si="0"/>
        <v>216540</v>
      </c>
    </row>
    <row r="13" spans="1:14" x14ac:dyDescent="0.25">
      <c r="A13" s="28"/>
      <c r="B13" s="29" t="s">
        <v>287</v>
      </c>
      <c r="C13" s="30" t="s">
        <v>288</v>
      </c>
      <c r="D13" s="20">
        <v>41949</v>
      </c>
      <c r="E13" s="20">
        <v>41951</v>
      </c>
      <c r="F13" s="32">
        <v>51416</v>
      </c>
      <c r="G13" s="22">
        <v>445500</v>
      </c>
      <c r="H13" s="32"/>
      <c r="I13" s="22"/>
      <c r="J13" s="22"/>
      <c r="K13" s="22"/>
      <c r="L13" s="22">
        <v>445500</v>
      </c>
      <c r="M13" s="22"/>
      <c r="N13" s="23">
        <f>G13+I13</f>
        <v>445500</v>
      </c>
    </row>
    <row r="14" spans="1:14" x14ac:dyDescent="0.25">
      <c r="A14" s="28"/>
      <c r="B14" s="29" t="s">
        <v>287</v>
      </c>
      <c r="C14" s="30" t="s">
        <v>288</v>
      </c>
      <c r="D14" s="20">
        <v>41956</v>
      </c>
      <c r="E14" s="20">
        <v>41958</v>
      </c>
      <c r="F14" s="32">
        <v>51417</v>
      </c>
      <c r="G14" s="22">
        <v>407700</v>
      </c>
      <c r="H14" s="22"/>
      <c r="I14" s="22"/>
      <c r="J14" s="22"/>
      <c r="K14" s="22"/>
      <c r="L14" s="22">
        <v>407700</v>
      </c>
      <c r="M14" s="22"/>
      <c r="N14" s="23">
        <f>G14+I14</f>
        <v>407700</v>
      </c>
    </row>
    <row r="15" spans="1:14" x14ac:dyDescent="0.25">
      <c r="A15" s="28"/>
      <c r="B15" s="29" t="s">
        <v>289</v>
      </c>
      <c r="C15" s="19" t="s">
        <v>292</v>
      </c>
      <c r="D15" s="20">
        <v>41948</v>
      </c>
      <c r="E15" s="20">
        <v>41950</v>
      </c>
      <c r="F15" s="32">
        <v>51418</v>
      </c>
      <c r="G15" s="22">
        <v>46872</v>
      </c>
      <c r="H15" s="20"/>
      <c r="I15" s="22"/>
      <c r="J15" s="22"/>
      <c r="K15" s="22"/>
      <c r="L15" s="22">
        <v>46872</v>
      </c>
      <c r="M15" s="22"/>
      <c r="N15" s="23">
        <f t="shared" si="0"/>
        <v>46872</v>
      </c>
    </row>
    <row r="16" spans="1:14" x14ac:dyDescent="0.25">
      <c r="A16" s="28"/>
      <c r="B16" s="29" t="s">
        <v>290</v>
      </c>
      <c r="C16" s="19" t="s">
        <v>292</v>
      </c>
      <c r="D16" s="20">
        <v>41949</v>
      </c>
      <c r="E16" s="20">
        <v>41951</v>
      </c>
      <c r="F16" s="32">
        <v>51419</v>
      </c>
      <c r="G16" s="22">
        <v>375840</v>
      </c>
      <c r="H16" s="20"/>
      <c r="I16" s="22"/>
      <c r="J16" s="22"/>
      <c r="K16" s="22"/>
      <c r="L16" s="22">
        <v>375840</v>
      </c>
      <c r="M16" s="22"/>
      <c r="N16" s="23">
        <f>G16+I16</f>
        <v>375840</v>
      </c>
    </row>
    <row r="17" spans="1:14" x14ac:dyDescent="0.25">
      <c r="A17" s="28"/>
      <c r="B17" s="29" t="s">
        <v>291</v>
      </c>
      <c r="C17" s="19" t="s">
        <v>292</v>
      </c>
      <c r="D17" s="20">
        <v>41951</v>
      </c>
      <c r="E17" s="20">
        <v>41953</v>
      </c>
      <c r="F17" s="32">
        <v>51420</v>
      </c>
      <c r="G17" s="22">
        <v>46872</v>
      </c>
      <c r="H17" s="22"/>
      <c r="I17" s="22"/>
      <c r="J17" s="22"/>
      <c r="K17" s="22"/>
      <c r="L17" s="22">
        <v>46872</v>
      </c>
      <c r="M17" s="22"/>
      <c r="N17" s="23">
        <f t="shared" si="0"/>
        <v>46872</v>
      </c>
    </row>
    <row r="18" spans="1:14" x14ac:dyDescent="0.25">
      <c r="A18" s="28"/>
      <c r="B18" s="29" t="s">
        <v>293</v>
      </c>
      <c r="C18" s="19" t="s">
        <v>292</v>
      </c>
      <c r="D18" s="20">
        <v>41951</v>
      </c>
      <c r="E18" s="20">
        <v>41953</v>
      </c>
      <c r="F18" s="32">
        <v>51421</v>
      </c>
      <c r="G18" s="22">
        <v>46872</v>
      </c>
      <c r="H18" s="22"/>
      <c r="I18" s="22"/>
      <c r="J18" s="22"/>
      <c r="K18" s="22"/>
      <c r="L18" s="22">
        <v>46872</v>
      </c>
      <c r="M18" s="22"/>
      <c r="N18" s="23">
        <f t="shared" si="0"/>
        <v>46872</v>
      </c>
    </row>
    <row r="19" spans="1:14" x14ac:dyDescent="0.25">
      <c r="A19" s="34"/>
      <c r="B19" s="29" t="s">
        <v>294</v>
      </c>
      <c r="C19" s="19" t="s">
        <v>292</v>
      </c>
      <c r="D19" s="20">
        <v>41953</v>
      </c>
      <c r="E19" s="20">
        <v>41955</v>
      </c>
      <c r="F19" s="32">
        <v>51422</v>
      </c>
      <c r="G19" s="22">
        <v>46872</v>
      </c>
      <c r="H19" s="22"/>
      <c r="I19" s="22"/>
      <c r="J19" s="22"/>
      <c r="K19" s="22"/>
      <c r="L19" s="22">
        <v>46872</v>
      </c>
      <c r="M19" s="22"/>
      <c r="N19" s="23">
        <f t="shared" si="0"/>
        <v>46872</v>
      </c>
    </row>
    <row r="20" spans="1:14" x14ac:dyDescent="0.25">
      <c r="A20" s="34"/>
      <c r="B20" s="29" t="s">
        <v>295</v>
      </c>
      <c r="C20" s="19" t="s">
        <v>292</v>
      </c>
      <c r="D20" s="20">
        <v>41953</v>
      </c>
      <c r="E20" s="20">
        <v>41955</v>
      </c>
      <c r="F20" s="32">
        <v>51423</v>
      </c>
      <c r="G20" s="22">
        <v>210600</v>
      </c>
      <c r="H20" s="22"/>
      <c r="I20" s="22"/>
      <c r="J20" s="22"/>
      <c r="K20" s="22"/>
      <c r="L20" s="22">
        <v>210600</v>
      </c>
      <c r="M20" s="22"/>
      <c r="N20" s="23">
        <f>G20+I20</f>
        <v>210600</v>
      </c>
    </row>
    <row r="21" spans="1:14" x14ac:dyDescent="0.25">
      <c r="A21" s="34"/>
      <c r="B21" s="29" t="s">
        <v>296</v>
      </c>
      <c r="C21" s="20" t="s">
        <v>279</v>
      </c>
      <c r="D21" s="20">
        <v>41958</v>
      </c>
      <c r="E21" s="20">
        <v>41961</v>
      </c>
      <c r="F21" s="32">
        <v>51424</v>
      </c>
      <c r="G21" s="22">
        <v>60102</v>
      </c>
      <c r="H21" s="22"/>
      <c r="I21" s="22"/>
      <c r="J21" s="22"/>
      <c r="K21" s="22"/>
      <c r="L21" s="22"/>
      <c r="M21" s="22">
        <v>60102</v>
      </c>
      <c r="N21" s="23">
        <f>G21+I21</f>
        <v>60102</v>
      </c>
    </row>
    <row r="22" spans="1:14" x14ac:dyDescent="0.25">
      <c r="A22" s="34"/>
      <c r="B22" s="29" t="s">
        <v>298</v>
      </c>
      <c r="C22" s="30" t="s">
        <v>86</v>
      </c>
      <c r="D22" s="20"/>
      <c r="E22" s="20"/>
      <c r="F22" s="32">
        <v>51425</v>
      </c>
      <c r="G22" s="22"/>
      <c r="H22" s="22" t="s">
        <v>87</v>
      </c>
      <c r="I22" s="22">
        <v>1600</v>
      </c>
      <c r="J22" s="22">
        <v>1600</v>
      </c>
      <c r="K22" s="22"/>
      <c r="L22" s="22"/>
      <c r="M22" s="22"/>
      <c r="N22" s="23">
        <f t="shared" si="0"/>
        <v>1600</v>
      </c>
    </row>
    <row r="23" spans="1:14" x14ac:dyDescent="0.25">
      <c r="A23" s="34"/>
      <c r="B23" s="29" t="s">
        <v>299</v>
      </c>
      <c r="C23" s="30" t="s">
        <v>99</v>
      </c>
      <c r="D23" s="20">
        <v>41961</v>
      </c>
      <c r="E23" s="20">
        <v>41963</v>
      </c>
      <c r="F23" s="32">
        <v>51426</v>
      </c>
      <c r="G23" s="22">
        <v>50220</v>
      </c>
      <c r="H23" s="22"/>
      <c r="I23" s="22"/>
      <c r="J23" s="22"/>
      <c r="K23" s="22">
        <v>50220</v>
      </c>
      <c r="L23" s="22"/>
      <c r="M23" s="22"/>
      <c r="N23" s="23">
        <f>G23+I23</f>
        <v>50220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2819301.2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2817701.2</v>
      </c>
      <c r="H30" s="40"/>
      <c r="I30" s="23">
        <f>SUM(I6:I29)</f>
        <v>1600</v>
      </c>
      <c r="J30" s="23">
        <f>SUM(J6:J29)</f>
        <v>54080</v>
      </c>
      <c r="K30" s="23">
        <f>SUM(K6:K29)</f>
        <v>137716.20000000001</v>
      </c>
      <c r="L30" s="23">
        <f>SUM(L6:L29)</f>
        <v>2319948</v>
      </c>
      <c r="M30" s="23">
        <f>SUM(M6:M29)</f>
        <v>307557</v>
      </c>
      <c r="N30" s="23">
        <f t="shared" ref="N30" si="1">G30+I30</f>
        <v>2819301.2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62</v>
      </c>
      <c r="D34" s="1"/>
      <c r="E34" s="1"/>
      <c r="F34" s="79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33480</v>
      </c>
      <c r="D35" s="1"/>
      <c r="E35" s="1"/>
      <c r="F35" s="79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20600</v>
      </c>
      <c r="D36" s="1"/>
      <c r="E36" s="1"/>
      <c r="F36" s="79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54080</v>
      </c>
      <c r="D37" s="1"/>
      <c r="E37" s="1"/>
      <c r="F37" s="79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7" workbookViewId="0">
      <selection activeCell="L20" sqref="L20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8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182</v>
      </c>
      <c r="E3" s="121"/>
      <c r="F3" s="121"/>
      <c r="G3" s="110"/>
      <c r="H3" s="5"/>
      <c r="I3" s="1"/>
      <c r="J3" s="11"/>
      <c r="K3" s="12" t="s">
        <v>4</v>
      </c>
      <c r="L3" s="13">
        <v>41960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272</v>
      </c>
      <c r="C6" s="19" t="s">
        <v>33</v>
      </c>
      <c r="D6" s="20">
        <v>41958</v>
      </c>
      <c r="E6" s="20">
        <v>41960</v>
      </c>
      <c r="F6" s="21">
        <v>51402</v>
      </c>
      <c r="G6" s="22">
        <v>50220</v>
      </c>
      <c r="H6" s="22"/>
      <c r="I6" s="22"/>
      <c r="J6" s="22">
        <v>50220</v>
      </c>
      <c r="K6" s="22"/>
      <c r="L6" s="22"/>
      <c r="M6" s="22"/>
      <c r="N6" s="23">
        <f>G6+I6</f>
        <v>50220</v>
      </c>
    </row>
    <row r="7" spans="1:14" x14ac:dyDescent="0.25">
      <c r="A7" s="24"/>
      <c r="B7" s="25" t="s">
        <v>273</v>
      </c>
      <c r="C7" s="19" t="s">
        <v>21</v>
      </c>
      <c r="D7" s="20">
        <v>41960</v>
      </c>
      <c r="E7" s="20">
        <v>41961</v>
      </c>
      <c r="F7" s="26">
        <v>51403</v>
      </c>
      <c r="G7" s="22">
        <v>43200</v>
      </c>
      <c r="H7" s="27"/>
      <c r="I7" s="22"/>
      <c r="J7" s="22"/>
      <c r="K7" s="22">
        <v>21600</v>
      </c>
      <c r="L7" s="22"/>
      <c r="M7" s="22">
        <v>21600</v>
      </c>
      <c r="N7" s="23">
        <f t="shared" ref="N7:N28" si="0">G7+I7</f>
        <v>43200</v>
      </c>
    </row>
    <row r="8" spans="1:14" x14ac:dyDescent="0.25">
      <c r="A8" s="28"/>
      <c r="B8" s="25" t="s">
        <v>274</v>
      </c>
      <c r="C8" s="19" t="s">
        <v>37</v>
      </c>
      <c r="D8" s="20">
        <v>41959</v>
      </c>
      <c r="E8" s="20">
        <v>41961</v>
      </c>
      <c r="F8" s="26">
        <v>51404</v>
      </c>
      <c r="G8" s="22">
        <v>390960</v>
      </c>
      <c r="H8" s="22"/>
      <c r="I8" s="22"/>
      <c r="J8" s="22">
        <v>390960</v>
      </c>
      <c r="K8" s="22"/>
      <c r="L8" s="22"/>
      <c r="M8" s="22"/>
      <c r="N8" s="23">
        <f t="shared" si="0"/>
        <v>390960</v>
      </c>
    </row>
    <row r="9" spans="1:14" x14ac:dyDescent="0.25">
      <c r="A9" s="28"/>
      <c r="B9" s="29" t="s">
        <v>275</v>
      </c>
      <c r="C9" s="30" t="s">
        <v>37</v>
      </c>
      <c r="D9" s="20">
        <v>41960</v>
      </c>
      <c r="E9" s="20">
        <v>41961</v>
      </c>
      <c r="F9" s="26">
        <v>51405</v>
      </c>
      <c r="G9" s="22">
        <v>19000</v>
      </c>
      <c r="H9" s="22"/>
      <c r="I9" s="22"/>
      <c r="J9" s="22">
        <v>19000</v>
      </c>
      <c r="K9" s="22"/>
      <c r="L9" s="22"/>
      <c r="M9" s="22"/>
      <c r="N9" s="23">
        <f t="shared" si="0"/>
        <v>19000</v>
      </c>
    </row>
    <row r="10" spans="1:14" x14ac:dyDescent="0.25">
      <c r="A10" s="28"/>
      <c r="B10" s="29" t="s">
        <v>276</v>
      </c>
      <c r="C10" s="19" t="s">
        <v>37</v>
      </c>
      <c r="D10" s="20">
        <v>41960</v>
      </c>
      <c r="E10" s="20">
        <v>41963</v>
      </c>
      <c r="F10" s="26">
        <v>51406</v>
      </c>
      <c r="G10" s="22">
        <v>111780</v>
      </c>
      <c r="H10" s="22"/>
      <c r="I10" s="22"/>
      <c r="J10" s="22"/>
      <c r="K10" s="22">
        <v>111780</v>
      </c>
      <c r="L10" s="22"/>
      <c r="M10" s="22"/>
      <c r="N10" s="23">
        <f t="shared" si="0"/>
        <v>111780</v>
      </c>
    </row>
    <row r="11" spans="1:14" x14ac:dyDescent="0.25">
      <c r="A11" s="28"/>
      <c r="B11" s="29" t="s">
        <v>276</v>
      </c>
      <c r="C11" s="19" t="s">
        <v>37</v>
      </c>
      <c r="D11" s="20"/>
      <c r="E11" s="20"/>
      <c r="F11" s="26">
        <v>51407</v>
      </c>
      <c r="G11" s="22"/>
      <c r="H11" s="22" t="s">
        <v>277</v>
      </c>
      <c r="I11" s="22">
        <v>110160</v>
      </c>
      <c r="J11" s="22">
        <v>110160</v>
      </c>
      <c r="K11" s="22"/>
      <c r="L11" s="22"/>
      <c r="M11" s="22"/>
      <c r="N11" s="23">
        <f t="shared" si="0"/>
        <v>110160</v>
      </c>
    </row>
    <row r="12" spans="1:14" x14ac:dyDescent="0.25">
      <c r="A12" s="28"/>
      <c r="B12" s="29" t="s">
        <v>43</v>
      </c>
      <c r="C12" s="19" t="s">
        <v>21</v>
      </c>
      <c r="D12" s="20"/>
      <c r="E12" s="20"/>
      <c r="F12" s="32">
        <v>51408</v>
      </c>
      <c r="G12" s="22"/>
      <c r="H12" s="22" t="s">
        <v>39</v>
      </c>
      <c r="I12" s="22">
        <v>1800</v>
      </c>
      <c r="J12" s="22">
        <v>1800</v>
      </c>
      <c r="K12" s="22"/>
      <c r="L12" s="22"/>
      <c r="M12" s="22"/>
      <c r="N12" s="23">
        <f t="shared" si="0"/>
        <v>1800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727120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615160</v>
      </c>
      <c r="H30" s="40"/>
      <c r="I30" s="23">
        <f>SUM(I6:I29)</f>
        <v>111960</v>
      </c>
      <c r="J30" s="23">
        <f>SUM(J6:J29)</f>
        <v>572140</v>
      </c>
      <c r="K30" s="23">
        <f>SUM(K6:K29)</f>
        <v>133380</v>
      </c>
      <c r="L30" s="23">
        <f>SUM(L6:L29)</f>
        <v>0</v>
      </c>
      <c r="M30" s="23">
        <f>SUM(M6:M29)</f>
        <v>21600</v>
      </c>
      <c r="N30" s="23">
        <f t="shared" ref="N30" si="1">G30+I30</f>
        <v>727120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333</v>
      </c>
      <c r="D34" s="1"/>
      <c r="E34" s="1"/>
      <c r="F34" s="78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179820</v>
      </c>
      <c r="D35" s="1"/>
      <c r="E35" s="1"/>
      <c r="F35" s="78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392320</v>
      </c>
      <c r="D36" s="1"/>
      <c r="E36" s="1"/>
      <c r="F36" s="78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572140</v>
      </c>
      <c r="D37" s="1"/>
      <c r="E37" s="1"/>
      <c r="F37" s="78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9" workbookViewId="0">
      <selection activeCell="C34" sqref="C34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7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176</v>
      </c>
      <c r="E3" s="121"/>
      <c r="F3" s="121"/>
      <c r="G3" s="110"/>
      <c r="H3" s="5"/>
      <c r="I3" s="1"/>
      <c r="J3" s="11"/>
      <c r="K3" s="12" t="s">
        <v>4</v>
      </c>
      <c r="L3" s="13">
        <v>41960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271</v>
      </c>
      <c r="C6" s="19" t="s">
        <v>270</v>
      </c>
      <c r="D6" s="20">
        <v>41957</v>
      </c>
      <c r="E6" s="20">
        <v>41960</v>
      </c>
      <c r="F6" s="21">
        <v>51400</v>
      </c>
      <c r="G6" s="22">
        <v>70308</v>
      </c>
      <c r="H6" s="22"/>
      <c r="I6" s="22"/>
      <c r="J6" s="22"/>
      <c r="K6" s="22"/>
      <c r="L6" s="22"/>
      <c r="M6" s="22">
        <v>70308</v>
      </c>
      <c r="N6" s="23">
        <f>G6+I6</f>
        <v>70308</v>
      </c>
    </row>
    <row r="7" spans="1:14" x14ac:dyDescent="0.25">
      <c r="A7" s="24"/>
      <c r="B7" s="25" t="s">
        <v>115</v>
      </c>
      <c r="C7" s="19" t="s">
        <v>21</v>
      </c>
      <c r="D7" s="20"/>
      <c r="E7" s="20"/>
      <c r="F7" s="26">
        <v>51401</v>
      </c>
      <c r="G7" s="22"/>
      <c r="H7" s="27" t="s">
        <v>39</v>
      </c>
      <c r="I7" s="22">
        <v>1800</v>
      </c>
      <c r="J7" s="22">
        <v>1800</v>
      </c>
      <c r="K7" s="22"/>
      <c r="L7" s="22"/>
      <c r="M7" s="22"/>
      <c r="N7" s="23">
        <f t="shared" ref="N7:N28" si="0">G7+I7</f>
        <v>1800</v>
      </c>
    </row>
    <row r="8" spans="1:14" x14ac:dyDescent="0.25">
      <c r="A8" s="28"/>
      <c r="B8" s="25"/>
      <c r="C8" s="19"/>
      <c r="D8" s="20"/>
      <c r="E8" s="20"/>
      <c r="F8" s="26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8"/>
      <c r="B9" s="29"/>
      <c r="C9" s="30"/>
      <c r="D9" s="20"/>
      <c r="E9" s="20"/>
      <c r="F9" s="26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8"/>
      <c r="B10" s="29"/>
      <c r="C10" s="19"/>
      <c r="D10" s="20"/>
      <c r="E10" s="20"/>
      <c r="F10" s="26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8"/>
      <c r="B11" s="29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72108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70308</v>
      </c>
      <c r="H30" s="40"/>
      <c r="I30" s="23">
        <f>SUM(I6:I29)</f>
        <v>1800</v>
      </c>
      <c r="J30" s="23">
        <f>SUM(J6:J29)</f>
        <v>1800</v>
      </c>
      <c r="K30" s="23">
        <f>SUM(K6:K29)</f>
        <v>0</v>
      </c>
      <c r="L30" s="23">
        <f>SUM(L6:L29)</f>
        <v>0</v>
      </c>
      <c r="M30" s="23">
        <f>SUM(M6:M29)</f>
        <v>70308</v>
      </c>
      <c r="N30" s="23">
        <f t="shared" ref="N30" si="1">G30+I30</f>
        <v>72108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77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77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1800</v>
      </c>
      <c r="D36" s="1"/>
      <c r="E36" s="1"/>
      <c r="F36" s="77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1800</v>
      </c>
      <c r="D37" s="1"/>
      <c r="E37" s="1"/>
      <c r="F37" s="77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workbookViewId="0">
      <selection activeCell="G37" sqref="A1:N37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6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191</v>
      </c>
      <c r="E3" s="121"/>
      <c r="F3" s="121"/>
      <c r="G3" s="110"/>
      <c r="H3" s="5"/>
      <c r="I3" s="1"/>
      <c r="J3" s="11"/>
      <c r="K3" s="12" t="s">
        <v>4</v>
      </c>
      <c r="L3" s="13">
        <v>41959</v>
      </c>
      <c r="M3" s="14"/>
      <c r="N3" s="15" t="s">
        <v>267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268</v>
      </c>
      <c r="C6" s="19" t="s">
        <v>21</v>
      </c>
      <c r="D6" s="20">
        <v>41959</v>
      </c>
      <c r="E6" s="20">
        <v>41961</v>
      </c>
      <c r="F6" s="21">
        <v>51398</v>
      </c>
      <c r="G6" s="22">
        <v>57240</v>
      </c>
      <c r="H6" s="22"/>
      <c r="I6" s="22"/>
      <c r="J6" s="22"/>
      <c r="K6" s="22">
        <v>57240</v>
      </c>
      <c r="L6" s="22"/>
      <c r="M6" s="22"/>
      <c r="N6" s="23">
        <f>G6+I6</f>
        <v>57240</v>
      </c>
    </row>
    <row r="7" spans="1:14" x14ac:dyDescent="0.25">
      <c r="A7" s="24"/>
      <c r="B7" s="25" t="s">
        <v>269</v>
      </c>
      <c r="C7" s="19" t="s">
        <v>33</v>
      </c>
      <c r="D7" s="20">
        <v>41959</v>
      </c>
      <c r="E7" s="20">
        <v>41960</v>
      </c>
      <c r="F7" s="26">
        <v>51399</v>
      </c>
      <c r="G7" s="22">
        <v>68504.399999999994</v>
      </c>
      <c r="H7" s="27"/>
      <c r="I7" s="22"/>
      <c r="J7" s="22"/>
      <c r="K7" s="22">
        <v>68504.399999999994</v>
      </c>
      <c r="L7" s="22"/>
      <c r="M7" s="22"/>
      <c r="N7" s="23">
        <f t="shared" ref="N7:N28" si="0">G7+I7</f>
        <v>68504.399999999994</v>
      </c>
    </row>
    <row r="8" spans="1:14" x14ac:dyDescent="0.25">
      <c r="A8" s="28"/>
      <c r="B8" s="25"/>
      <c r="C8" s="19"/>
      <c r="D8" s="20"/>
      <c r="E8" s="20"/>
      <c r="F8" s="26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8"/>
      <c r="B9" s="29"/>
      <c r="C9" s="30"/>
      <c r="D9" s="20"/>
      <c r="E9" s="20"/>
      <c r="F9" s="26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8"/>
      <c r="B10" s="29"/>
      <c r="C10" s="19"/>
      <c r="D10" s="20"/>
      <c r="E10" s="20"/>
      <c r="F10" s="26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8"/>
      <c r="B11" s="29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125744.4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125744.4</v>
      </c>
      <c r="H30" s="40"/>
      <c r="I30" s="23">
        <f>SUM(I6:I29)</f>
        <v>0</v>
      </c>
      <c r="J30" s="23">
        <f>SUM(J6:J29)</f>
        <v>0</v>
      </c>
      <c r="K30" s="23">
        <f>SUM(K6:K29)</f>
        <v>125744.4</v>
      </c>
      <c r="L30" s="23">
        <f>SUM(L6:L29)</f>
        <v>0</v>
      </c>
      <c r="M30" s="23">
        <f>SUM(M6:M29)</f>
        <v>0</v>
      </c>
      <c r="N30" s="23">
        <f t="shared" ref="N30" si="1">G30+I30</f>
        <v>125744.4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76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76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0</v>
      </c>
      <c r="D36" s="1"/>
      <c r="E36" s="1"/>
      <c r="F36" s="76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0</v>
      </c>
      <c r="D37" s="1"/>
      <c r="E37" s="1"/>
      <c r="F37" s="76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6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390</v>
      </c>
      <c r="E3" s="121"/>
      <c r="F3" s="121"/>
      <c r="G3" s="110"/>
      <c r="H3" s="5"/>
      <c r="I3" s="1"/>
      <c r="J3" s="11"/>
      <c r="K3" s="12" t="s">
        <v>4</v>
      </c>
      <c r="L3" s="13">
        <v>41972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9" t="s">
        <v>444</v>
      </c>
      <c r="C6" s="19" t="s">
        <v>21</v>
      </c>
      <c r="D6" s="20">
        <v>41972</v>
      </c>
      <c r="E6" s="20">
        <v>41974</v>
      </c>
      <c r="F6" s="82">
        <v>51544</v>
      </c>
      <c r="G6" s="22">
        <v>43200</v>
      </c>
      <c r="H6" s="22"/>
      <c r="I6" s="22"/>
      <c r="J6" s="22">
        <v>23200</v>
      </c>
      <c r="K6" s="22"/>
      <c r="L6" s="22"/>
      <c r="M6" s="22">
        <v>20000</v>
      </c>
      <c r="N6" s="23">
        <f>G6+I6</f>
        <v>43200</v>
      </c>
    </row>
    <row r="7" spans="1:14" x14ac:dyDescent="0.25">
      <c r="A7" s="24"/>
      <c r="B7" s="29" t="s">
        <v>445</v>
      </c>
      <c r="C7" s="19" t="s">
        <v>21</v>
      </c>
      <c r="D7" s="20">
        <v>41972</v>
      </c>
      <c r="E7" s="20">
        <v>41973</v>
      </c>
      <c r="F7" s="26">
        <v>51545</v>
      </c>
      <c r="G7" s="22">
        <v>31320</v>
      </c>
      <c r="H7" s="22"/>
      <c r="I7" s="22"/>
      <c r="J7" s="22"/>
      <c r="K7" s="22">
        <v>31320</v>
      </c>
      <c r="L7" s="22"/>
      <c r="M7" s="22"/>
      <c r="N7" s="23">
        <f t="shared" ref="N7:N28" si="0">G7+I7</f>
        <v>31320</v>
      </c>
    </row>
    <row r="8" spans="1:14" x14ac:dyDescent="0.25">
      <c r="A8" s="28"/>
      <c r="B8" s="29" t="s">
        <v>446</v>
      </c>
      <c r="C8" s="19" t="s">
        <v>21</v>
      </c>
      <c r="D8" s="20">
        <v>41972</v>
      </c>
      <c r="E8" s="20">
        <v>41973</v>
      </c>
      <c r="F8" s="26">
        <v>51546</v>
      </c>
      <c r="G8" s="22">
        <v>32940</v>
      </c>
      <c r="H8" s="22"/>
      <c r="I8" s="22"/>
      <c r="J8" s="22"/>
      <c r="K8" s="22"/>
      <c r="L8" s="22"/>
      <c r="M8" s="22">
        <v>32940</v>
      </c>
      <c r="N8" s="23">
        <f t="shared" si="0"/>
        <v>32940</v>
      </c>
    </row>
    <row r="9" spans="1:14" x14ac:dyDescent="0.25">
      <c r="A9" s="28"/>
      <c r="B9" s="29" t="s">
        <v>447</v>
      </c>
      <c r="C9" s="30" t="s">
        <v>448</v>
      </c>
      <c r="D9" s="20">
        <v>41972</v>
      </c>
      <c r="E9" s="20">
        <v>41973</v>
      </c>
      <c r="F9" s="26">
        <v>51547</v>
      </c>
      <c r="G9" s="22">
        <v>64395</v>
      </c>
      <c r="H9" s="26"/>
      <c r="I9" s="22"/>
      <c r="J9" s="22"/>
      <c r="K9" s="22">
        <v>64395</v>
      </c>
      <c r="L9" s="22"/>
      <c r="M9" s="22"/>
      <c r="N9" s="23">
        <f t="shared" si="0"/>
        <v>64395</v>
      </c>
    </row>
    <row r="10" spans="1:14" x14ac:dyDescent="0.25">
      <c r="A10" s="28"/>
      <c r="B10" s="29" t="s">
        <v>449</v>
      </c>
      <c r="C10" s="30" t="s">
        <v>21</v>
      </c>
      <c r="D10" s="20">
        <v>41972</v>
      </c>
      <c r="E10" s="20">
        <v>41973</v>
      </c>
      <c r="F10" s="26">
        <v>51548</v>
      </c>
      <c r="G10" s="22">
        <v>47520</v>
      </c>
      <c r="H10" s="22"/>
      <c r="I10" s="22"/>
      <c r="J10" s="88"/>
      <c r="K10" s="22">
        <v>47520</v>
      </c>
      <c r="L10" s="22"/>
      <c r="M10" s="22"/>
      <c r="N10" s="23">
        <f t="shared" si="0"/>
        <v>47520</v>
      </c>
    </row>
    <row r="11" spans="1:14" x14ac:dyDescent="0.25">
      <c r="A11" s="28"/>
      <c r="B11" s="94" t="s">
        <v>450</v>
      </c>
      <c r="C11" s="19" t="s">
        <v>37</v>
      </c>
      <c r="D11" s="20"/>
      <c r="E11" s="20"/>
      <c r="F11" s="83">
        <v>51549</v>
      </c>
      <c r="G11" s="22"/>
      <c r="H11" s="22" t="s">
        <v>451</v>
      </c>
      <c r="I11" s="22">
        <v>155520</v>
      </c>
      <c r="J11" s="22"/>
      <c r="K11" s="22">
        <v>155520</v>
      </c>
      <c r="L11" s="22"/>
      <c r="M11" s="22"/>
      <c r="N11" s="23">
        <f t="shared" si="0"/>
        <v>155520</v>
      </c>
    </row>
    <row r="12" spans="1:14" x14ac:dyDescent="0.25">
      <c r="A12" s="28"/>
      <c r="B12" s="25" t="s">
        <v>452</v>
      </c>
      <c r="C12" s="19" t="s">
        <v>33</v>
      </c>
      <c r="D12" s="20">
        <v>41972</v>
      </c>
      <c r="E12" s="20">
        <v>41975</v>
      </c>
      <c r="F12" s="102">
        <v>51550</v>
      </c>
      <c r="G12" s="22">
        <v>75184.2</v>
      </c>
      <c r="H12" s="22"/>
      <c r="I12" s="22"/>
      <c r="J12" s="22"/>
      <c r="K12" s="22">
        <v>75184.2</v>
      </c>
      <c r="L12" s="22"/>
      <c r="M12" s="22"/>
      <c r="N12" s="23">
        <f t="shared" si="0"/>
        <v>75184.2</v>
      </c>
    </row>
    <row r="13" spans="1:14" x14ac:dyDescent="0.25">
      <c r="A13" s="28"/>
      <c r="B13" s="25" t="s">
        <v>453</v>
      </c>
      <c r="C13" s="19" t="s">
        <v>86</v>
      </c>
      <c r="D13" s="20"/>
      <c r="E13" s="20"/>
      <c r="F13" s="32">
        <v>51551</v>
      </c>
      <c r="G13" s="22"/>
      <c r="H13" s="103" t="s">
        <v>87</v>
      </c>
      <c r="I13" s="22">
        <v>2000</v>
      </c>
      <c r="J13" s="22">
        <v>2000</v>
      </c>
      <c r="K13" s="22"/>
      <c r="L13" s="22"/>
      <c r="M13" s="22"/>
      <c r="N13" s="23">
        <f>G13+I13</f>
        <v>2000</v>
      </c>
    </row>
    <row r="14" spans="1:14" x14ac:dyDescent="0.25">
      <c r="A14" s="28"/>
      <c r="B14" s="29" t="s">
        <v>454</v>
      </c>
      <c r="C14" s="30" t="s">
        <v>86</v>
      </c>
      <c r="D14" s="20">
        <v>41972</v>
      </c>
      <c r="E14" s="20">
        <v>41973</v>
      </c>
      <c r="F14" s="32">
        <v>51552</v>
      </c>
      <c r="G14" s="22">
        <v>62800</v>
      </c>
      <c r="H14" s="22"/>
      <c r="I14" s="22"/>
      <c r="J14" s="22">
        <v>32000</v>
      </c>
      <c r="K14" s="22"/>
      <c r="L14" s="22"/>
      <c r="M14" s="22">
        <v>30800</v>
      </c>
      <c r="N14" s="23">
        <f>G14+I14</f>
        <v>62800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514879.2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357359.2</v>
      </c>
      <c r="H30" s="40"/>
      <c r="I30" s="23">
        <f>SUM(I6:I29)</f>
        <v>157520</v>
      </c>
      <c r="J30" s="23">
        <f>SUM(J6:J29)</f>
        <v>57200</v>
      </c>
      <c r="K30" s="23">
        <f>SUM(K6:K29)</f>
        <v>373939.20000000001</v>
      </c>
      <c r="L30" s="23">
        <f>SUM(L6:L29)</f>
        <v>0</v>
      </c>
      <c r="M30" s="23">
        <f>SUM(M6:M29)</f>
        <v>83740</v>
      </c>
      <c r="N30" s="23">
        <f t="shared" ref="N30" si="1">G30+I30</f>
        <v>514879.2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40</v>
      </c>
      <c r="D34" s="1"/>
      <c r="E34" s="1"/>
      <c r="F34" s="106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21600</v>
      </c>
      <c r="D35" s="1"/>
      <c r="E35" s="1"/>
      <c r="F35" s="106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35600</v>
      </c>
      <c r="D36" s="1"/>
      <c r="E36" s="1"/>
      <c r="F36" s="106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57200</v>
      </c>
      <c r="D37" s="1"/>
      <c r="E37" s="1"/>
      <c r="F37" s="106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3" workbookViewId="0">
      <selection activeCell="A37" sqref="A1:N37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5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238</v>
      </c>
      <c r="E3" s="121"/>
      <c r="F3" s="121"/>
      <c r="G3" s="110"/>
      <c r="H3" s="5"/>
      <c r="I3" s="1"/>
      <c r="J3" s="11"/>
      <c r="K3" s="12" t="s">
        <v>4</v>
      </c>
      <c r="L3" s="13">
        <v>41959</v>
      </c>
      <c r="M3" s="14"/>
      <c r="N3" s="15" t="s">
        <v>88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256</v>
      </c>
      <c r="C6" s="19" t="s">
        <v>257</v>
      </c>
      <c r="D6" s="20">
        <v>41957</v>
      </c>
      <c r="E6" s="20">
        <v>41959</v>
      </c>
      <c r="F6" s="21">
        <v>51389</v>
      </c>
      <c r="G6" s="22">
        <v>535680</v>
      </c>
      <c r="H6" s="22"/>
      <c r="I6" s="22"/>
      <c r="J6" s="22"/>
      <c r="K6" s="22"/>
      <c r="L6" s="22"/>
      <c r="M6" s="22">
        <v>535680</v>
      </c>
      <c r="N6" s="23">
        <f>G6+I6</f>
        <v>535680</v>
      </c>
    </row>
    <row r="7" spans="1:14" x14ac:dyDescent="0.25">
      <c r="A7" s="24"/>
      <c r="B7" s="25" t="s">
        <v>258</v>
      </c>
      <c r="C7" s="19" t="s">
        <v>103</v>
      </c>
      <c r="D7" s="20">
        <v>41955</v>
      </c>
      <c r="E7" s="20">
        <v>41959</v>
      </c>
      <c r="F7" s="26">
        <v>51390</v>
      </c>
      <c r="G7" s="22">
        <v>75168</v>
      </c>
      <c r="H7" s="27"/>
      <c r="I7" s="22"/>
      <c r="J7" s="22"/>
      <c r="K7" s="22">
        <v>75168</v>
      </c>
      <c r="L7" s="22"/>
      <c r="M7" s="22"/>
      <c r="N7" s="23">
        <f t="shared" ref="N7:N28" si="0">G7+I7</f>
        <v>75168</v>
      </c>
    </row>
    <row r="8" spans="1:14" x14ac:dyDescent="0.25">
      <c r="A8" s="28"/>
      <c r="B8" s="25" t="s">
        <v>258</v>
      </c>
      <c r="C8" s="19" t="s">
        <v>103</v>
      </c>
      <c r="D8" s="20">
        <v>41955</v>
      </c>
      <c r="E8" s="20">
        <v>41959</v>
      </c>
      <c r="F8" s="26">
        <v>51391</v>
      </c>
      <c r="G8" s="22">
        <v>75168</v>
      </c>
      <c r="H8" s="22"/>
      <c r="I8" s="22"/>
      <c r="J8" s="22"/>
      <c r="K8" s="22">
        <v>75168</v>
      </c>
      <c r="L8" s="22"/>
      <c r="M8" s="22"/>
      <c r="N8" s="23">
        <f t="shared" si="0"/>
        <v>75168</v>
      </c>
    </row>
    <row r="9" spans="1:14" x14ac:dyDescent="0.25">
      <c r="A9" s="28"/>
      <c r="B9" s="29" t="s">
        <v>259</v>
      </c>
      <c r="C9" s="30" t="s">
        <v>260</v>
      </c>
      <c r="D9" s="20">
        <v>41956</v>
      </c>
      <c r="E9" s="20">
        <v>41959</v>
      </c>
      <c r="F9" s="26">
        <v>51392</v>
      </c>
      <c r="G9" s="22">
        <v>55890</v>
      </c>
      <c r="H9" s="22"/>
      <c r="I9" s="22"/>
      <c r="J9" s="22"/>
      <c r="K9" s="22">
        <v>55890</v>
      </c>
      <c r="L9" s="22"/>
      <c r="M9" s="22"/>
      <c r="N9" s="23">
        <f t="shared" si="0"/>
        <v>55890</v>
      </c>
    </row>
    <row r="10" spans="1:14" x14ac:dyDescent="0.25">
      <c r="A10" s="28"/>
      <c r="B10" s="29" t="s">
        <v>261</v>
      </c>
      <c r="C10" s="19" t="s">
        <v>262</v>
      </c>
      <c r="D10" s="20">
        <v>41958</v>
      </c>
      <c r="E10" s="20">
        <v>41959</v>
      </c>
      <c r="F10" s="26">
        <v>51394</v>
      </c>
      <c r="G10" s="22">
        <v>233280</v>
      </c>
      <c r="H10" s="22"/>
      <c r="I10" s="22"/>
      <c r="J10" s="22"/>
      <c r="K10" s="22"/>
      <c r="L10" s="22"/>
      <c r="M10" s="22">
        <v>233280</v>
      </c>
      <c r="N10" s="23">
        <f t="shared" si="0"/>
        <v>233280</v>
      </c>
    </row>
    <row r="11" spans="1:14" x14ac:dyDescent="0.25">
      <c r="A11" s="28"/>
      <c r="B11" s="29" t="s">
        <v>263</v>
      </c>
      <c r="C11" s="19" t="s">
        <v>264</v>
      </c>
      <c r="D11" s="20">
        <v>41959</v>
      </c>
      <c r="E11" s="20">
        <v>41960</v>
      </c>
      <c r="F11" s="26">
        <v>51395</v>
      </c>
      <c r="G11" s="22">
        <v>19000</v>
      </c>
      <c r="H11" s="22"/>
      <c r="I11" s="22"/>
      <c r="J11" s="22"/>
      <c r="K11" s="22">
        <v>19000</v>
      </c>
      <c r="L11" s="22"/>
      <c r="M11" s="22"/>
      <c r="N11" s="23">
        <f t="shared" si="0"/>
        <v>19000</v>
      </c>
    </row>
    <row r="12" spans="1:14" x14ac:dyDescent="0.25">
      <c r="A12" s="28"/>
      <c r="B12" s="29" t="s">
        <v>238</v>
      </c>
      <c r="C12" s="19" t="s">
        <v>86</v>
      </c>
      <c r="D12" s="20"/>
      <c r="E12" s="20"/>
      <c r="F12" s="32">
        <v>51396</v>
      </c>
      <c r="G12" s="22"/>
      <c r="H12" s="22" t="s">
        <v>87</v>
      </c>
      <c r="I12" s="22">
        <v>2000</v>
      </c>
      <c r="J12" s="22">
        <v>2000</v>
      </c>
      <c r="K12" s="22"/>
      <c r="L12" s="22"/>
      <c r="M12" s="22"/>
      <c r="N12" s="23">
        <f t="shared" si="0"/>
        <v>2000</v>
      </c>
    </row>
    <row r="13" spans="1:14" x14ac:dyDescent="0.25">
      <c r="A13" s="28"/>
      <c r="B13" s="29" t="s">
        <v>265</v>
      </c>
      <c r="C13" s="30" t="s">
        <v>86</v>
      </c>
      <c r="D13" s="20">
        <v>41958</v>
      </c>
      <c r="E13" s="20">
        <v>41959</v>
      </c>
      <c r="F13" s="32">
        <v>51397</v>
      </c>
      <c r="G13" s="22">
        <v>31320</v>
      </c>
      <c r="H13" s="32"/>
      <c r="I13" s="22"/>
      <c r="J13" s="22"/>
      <c r="K13" s="22">
        <v>31320</v>
      </c>
      <c r="L13" s="22"/>
      <c r="M13" s="22"/>
      <c r="N13" s="23">
        <f>G13+I13</f>
        <v>31320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1027506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1025506</v>
      </c>
      <c r="H30" s="40"/>
      <c r="I30" s="23">
        <f>SUM(I6:I29)</f>
        <v>2000</v>
      </c>
      <c r="J30" s="23">
        <f>SUM(J6:J29)</f>
        <v>2000</v>
      </c>
      <c r="K30" s="23">
        <f>SUM(K6:K29)</f>
        <v>256546</v>
      </c>
      <c r="L30" s="23">
        <f>SUM(L6:L29)</f>
        <v>0</v>
      </c>
      <c r="M30" s="23">
        <f>SUM(M6:M29)</f>
        <v>768960</v>
      </c>
      <c r="N30" s="23">
        <f t="shared" ref="N30" si="1">G30+I30</f>
        <v>1027506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 t="s">
        <v>266</v>
      </c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75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75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2000</v>
      </c>
      <c r="D36" s="1"/>
      <c r="E36" s="1"/>
      <c r="F36" s="75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2000</v>
      </c>
      <c r="D37" s="1"/>
      <c r="E37" s="1"/>
      <c r="F37" s="75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19" sqref="C19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3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176</v>
      </c>
      <c r="E3" s="121"/>
      <c r="F3" s="121"/>
      <c r="G3" s="110"/>
      <c r="H3" s="5"/>
      <c r="I3" s="1"/>
      <c r="J3" s="11"/>
      <c r="K3" s="12" t="s">
        <v>4</v>
      </c>
      <c r="L3" s="13">
        <v>41958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255</v>
      </c>
      <c r="C6" s="19" t="s">
        <v>21</v>
      </c>
      <c r="D6" s="20">
        <v>41958</v>
      </c>
      <c r="E6" s="20">
        <v>41959</v>
      </c>
      <c r="F6" s="21">
        <v>51387</v>
      </c>
      <c r="G6" s="22">
        <v>37800</v>
      </c>
      <c r="H6" s="22"/>
      <c r="I6" s="22"/>
      <c r="J6" s="22"/>
      <c r="K6" s="22"/>
      <c r="L6" s="22"/>
      <c r="M6" s="22">
        <v>37800</v>
      </c>
      <c r="N6" s="23">
        <f>G6+I6</f>
        <v>37800</v>
      </c>
    </row>
    <row r="7" spans="1:14" x14ac:dyDescent="0.25">
      <c r="A7" s="24"/>
      <c r="B7" s="25" t="s">
        <v>115</v>
      </c>
      <c r="C7" s="19" t="s">
        <v>21</v>
      </c>
      <c r="D7" s="20"/>
      <c r="E7" s="20"/>
      <c r="F7" s="26">
        <v>51388</v>
      </c>
      <c r="G7" s="22"/>
      <c r="H7" s="27" t="s">
        <v>39</v>
      </c>
      <c r="I7" s="22">
        <v>2000</v>
      </c>
      <c r="J7" s="22">
        <v>2000</v>
      </c>
      <c r="K7" s="22"/>
      <c r="L7" s="22"/>
      <c r="M7" s="22"/>
      <c r="N7" s="23">
        <f t="shared" ref="N7:N28" si="0">G7+I7</f>
        <v>2000</v>
      </c>
    </row>
    <row r="8" spans="1:14" x14ac:dyDescent="0.25">
      <c r="A8" s="28"/>
      <c r="B8" s="25"/>
      <c r="C8" s="19"/>
      <c r="D8" s="20"/>
      <c r="E8" s="20"/>
      <c r="F8" s="26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8"/>
      <c r="B9" s="29"/>
      <c r="C9" s="30"/>
      <c r="D9" s="20"/>
      <c r="E9" s="20"/>
      <c r="F9" s="26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8"/>
      <c r="B10" s="29"/>
      <c r="C10" s="19"/>
      <c r="D10" s="20"/>
      <c r="E10" s="20"/>
      <c r="F10" s="26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8"/>
      <c r="B11" s="29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39800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37800</v>
      </c>
      <c r="H30" s="40"/>
      <c r="I30" s="23">
        <f>SUM(I6:I29)</f>
        <v>2000</v>
      </c>
      <c r="J30" s="23">
        <f>SUM(J6:J29)</f>
        <v>2000</v>
      </c>
      <c r="K30" s="23">
        <f>SUM(K6:K29)</f>
        <v>0</v>
      </c>
      <c r="L30" s="23">
        <f>SUM(L6:L29)</f>
        <v>0</v>
      </c>
      <c r="M30" s="23">
        <f>SUM(M6:M29)</f>
        <v>37800</v>
      </c>
      <c r="N30" s="23">
        <f t="shared" ref="N30" si="1">G30+I30</f>
        <v>39800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73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73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2000</v>
      </c>
      <c r="D36" s="1"/>
      <c r="E36" s="1"/>
      <c r="F36" s="73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2000</v>
      </c>
      <c r="D37" s="1"/>
      <c r="E37" s="1"/>
      <c r="F37" s="73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12" sqref="C12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2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238</v>
      </c>
      <c r="E3" s="121"/>
      <c r="F3" s="121"/>
      <c r="G3" s="110"/>
      <c r="H3" s="5"/>
      <c r="I3" s="1"/>
      <c r="J3" s="11"/>
      <c r="K3" s="12" t="s">
        <v>4</v>
      </c>
      <c r="L3" s="13">
        <v>41958</v>
      </c>
      <c r="M3" s="14"/>
      <c r="N3" s="15" t="s">
        <v>88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249</v>
      </c>
      <c r="C6" s="19" t="s">
        <v>90</v>
      </c>
      <c r="D6" s="20">
        <v>41957</v>
      </c>
      <c r="E6" s="20">
        <v>41958</v>
      </c>
      <c r="F6" s="21">
        <v>51381</v>
      </c>
      <c r="G6" s="22">
        <v>22000</v>
      </c>
      <c r="H6" s="22"/>
      <c r="I6" s="22"/>
      <c r="J6" s="22"/>
      <c r="K6" s="22">
        <v>22000</v>
      </c>
      <c r="L6" s="22"/>
      <c r="M6" s="22"/>
      <c r="N6" s="23">
        <f>G6+I6</f>
        <v>22000</v>
      </c>
    </row>
    <row r="7" spans="1:14" x14ac:dyDescent="0.25">
      <c r="A7" s="24"/>
      <c r="B7" s="25" t="s">
        <v>250</v>
      </c>
      <c r="C7" s="19" t="s">
        <v>33</v>
      </c>
      <c r="D7" s="20">
        <v>41957</v>
      </c>
      <c r="E7" s="20">
        <v>41958</v>
      </c>
      <c r="F7" s="26">
        <v>51382</v>
      </c>
      <c r="G7" s="22">
        <v>24165</v>
      </c>
      <c r="H7" s="27"/>
      <c r="I7" s="22"/>
      <c r="J7" s="22"/>
      <c r="K7" s="22">
        <v>24165</v>
      </c>
      <c r="L7" s="22"/>
      <c r="M7" s="22"/>
      <c r="N7" s="23">
        <f t="shared" ref="N7:N28" si="0">G7+I7</f>
        <v>24165</v>
      </c>
    </row>
    <row r="8" spans="1:14" x14ac:dyDescent="0.25">
      <c r="A8" s="28"/>
      <c r="B8" s="25" t="s">
        <v>251</v>
      </c>
      <c r="C8" s="19" t="s">
        <v>33</v>
      </c>
      <c r="D8" s="20">
        <v>41957</v>
      </c>
      <c r="E8" s="20">
        <v>41958</v>
      </c>
      <c r="F8" s="26">
        <v>51383</v>
      </c>
      <c r="G8" s="22">
        <v>24165</v>
      </c>
      <c r="H8" s="22"/>
      <c r="I8" s="22"/>
      <c r="J8" s="22"/>
      <c r="K8" s="22">
        <v>24165</v>
      </c>
      <c r="L8" s="22"/>
      <c r="M8" s="22"/>
      <c r="N8" s="23">
        <f t="shared" si="0"/>
        <v>24165</v>
      </c>
    </row>
    <row r="9" spans="1:14" x14ac:dyDescent="0.25">
      <c r="A9" s="28"/>
      <c r="B9" s="29" t="s">
        <v>252</v>
      </c>
      <c r="C9" s="30" t="s">
        <v>86</v>
      </c>
      <c r="D9" s="20">
        <v>41957</v>
      </c>
      <c r="E9" s="20">
        <v>41958</v>
      </c>
      <c r="F9" s="26">
        <v>51384</v>
      </c>
      <c r="G9" s="22">
        <v>21600</v>
      </c>
      <c r="H9" s="22"/>
      <c r="I9" s="22"/>
      <c r="J9" s="22">
        <v>21600</v>
      </c>
      <c r="K9" s="22"/>
      <c r="L9" s="22"/>
      <c r="M9" s="22"/>
      <c r="N9" s="23">
        <f t="shared" si="0"/>
        <v>21600</v>
      </c>
    </row>
    <row r="10" spans="1:14" x14ac:dyDescent="0.25">
      <c r="A10" s="28"/>
      <c r="B10" s="29" t="s">
        <v>253</v>
      </c>
      <c r="C10" s="19" t="s">
        <v>90</v>
      </c>
      <c r="D10" s="20">
        <v>41957</v>
      </c>
      <c r="E10" s="20">
        <v>41958</v>
      </c>
      <c r="F10" s="26">
        <v>51385</v>
      </c>
      <c r="G10" s="22">
        <v>22000</v>
      </c>
      <c r="H10" s="22"/>
      <c r="I10" s="22"/>
      <c r="J10" s="22">
        <v>22000</v>
      </c>
      <c r="K10" s="22"/>
      <c r="L10" s="22"/>
      <c r="M10" s="22"/>
      <c r="N10" s="23">
        <f t="shared" si="0"/>
        <v>22000</v>
      </c>
    </row>
    <row r="11" spans="1:14" x14ac:dyDescent="0.25">
      <c r="A11" s="28"/>
      <c r="B11" s="29" t="s">
        <v>254</v>
      </c>
      <c r="C11" s="19" t="s">
        <v>86</v>
      </c>
      <c r="D11" s="20">
        <v>41958</v>
      </c>
      <c r="E11" s="20">
        <v>41959</v>
      </c>
      <c r="F11" s="26">
        <v>51386</v>
      </c>
      <c r="G11" s="22">
        <v>21600</v>
      </c>
      <c r="H11" s="22"/>
      <c r="I11" s="22"/>
      <c r="J11" s="22">
        <v>21600</v>
      </c>
      <c r="K11" s="22"/>
      <c r="L11" s="22"/>
      <c r="M11" s="22"/>
      <c r="N11" s="23">
        <f t="shared" si="0"/>
        <v>21600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135530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135530</v>
      </c>
      <c r="H30" s="40"/>
      <c r="I30" s="23">
        <f>SUM(I6:I29)</f>
        <v>0</v>
      </c>
      <c r="J30" s="23">
        <f>SUM(J6:J29)</f>
        <v>65200</v>
      </c>
      <c r="K30" s="23">
        <f>SUM(K6:K29)</f>
        <v>70330</v>
      </c>
      <c r="L30" s="23">
        <f>SUM(L6:L29)</f>
        <v>0</v>
      </c>
      <c r="M30" s="23">
        <f>SUM(M6:M29)</f>
        <v>0</v>
      </c>
      <c r="N30" s="23">
        <f t="shared" ref="N30" si="1">G30+I30</f>
        <v>135530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72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72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65200</v>
      </c>
      <c r="D36" s="1"/>
      <c r="E36" s="1"/>
      <c r="F36" s="72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v>65200</v>
      </c>
      <c r="D37" s="1"/>
      <c r="E37" s="1"/>
      <c r="F37" s="72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7" sqref="G7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1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43</v>
      </c>
      <c r="E3" s="121"/>
      <c r="F3" s="121"/>
      <c r="G3" s="110"/>
      <c r="H3" s="5"/>
      <c r="I3" s="1"/>
      <c r="J3" s="11"/>
      <c r="K3" s="12" t="s">
        <v>4</v>
      </c>
      <c r="L3" s="13">
        <v>41957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246</v>
      </c>
      <c r="C6" s="19" t="s">
        <v>37</v>
      </c>
      <c r="D6" s="20"/>
      <c r="E6" s="20"/>
      <c r="F6" s="21">
        <v>51379</v>
      </c>
      <c r="G6" s="22"/>
      <c r="H6" s="22" t="s">
        <v>247</v>
      </c>
      <c r="I6" s="22">
        <v>66960</v>
      </c>
      <c r="J6" s="22">
        <v>33480</v>
      </c>
      <c r="K6" s="22">
        <v>33480</v>
      </c>
      <c r="L6" s="22"/>
      <c r="M6" s="22"/>
      <c r="N6" s="23">
        <f>G6+I6</f>
        <v>66960</v>
      </c>
    </row>
    <row r="7" spans="1:14" x14ac:dyDescent="0.25">
      <c r="A7" s="24"/>
      <c r="B7" s="25" t="s">
        <v>248</v>
      </c>
      <c r="C7" s="19" t="s">
        <v>37</v>
      </c>
      <c r="D7" s="20">
        <v>41957</v>
      </c>
      <c r="E7" s="20">
        <v>41958</v>
      </c>
      <c r="F7" s="26">
        <v>51380</v>
      </c>
      <c r="G7" s="22">
        <v>24300</v>
      </c>
      <c r="H7" s="27"/>
      <c r="I7" s="22"/>
      <c r="J7" s="22"/>
      <c r="K7" s="22">
        <v>24300</v>
      </c>
      <c r="L7" s="22"/>
      <c r="M7" s="22"/>
      <c r="N7" s="23">
        <f t="shared" ref="N7:N28" si="0">G7+I7</f>
        <v>24300</v>
      </c>
    </row>
    <row r="8" spans="1:14" x14ac:dyDescent="0.25">
      <c r="A8" s="28"/>
      <c r="B8" s="25"/>
      <c r="C8" s="19"/>
      <c r="D8" s="20"/>
      <c r="E8" s="20"/>
      <c r="F8" s="26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8"/>
      <c r="B9" s="29"/>
      <c r="C9" s="30"/>
      <c r="D9" s="20"/>
      <c r="E9" s="20"/>
      <c r="F9" s="26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8"/>
      <c r="B10" s="29"/>
      <c r="C10" s="19"/>
      <c r="D10" s="20"/>
      <c r="E10" s="20"/>
      <c r="F10" s="26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8"/>
      <c r="B11" s="29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91260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24300</v>
      </c>
      <c r="H30" s="40"/>
      <c r="I30" s="23">
        <f>SUM(I6:I29)</f>
        <v>66960</v>
      </c>
      <c r="J30" s="23">
        <f>SUM(J6:J29)</f>
        <v>33480</v>
      </c>
      <c r="K30" s="23">
        <f>SUM(K6:K29)</f>
        <v>57780</v>
      </c>
      <c r="L30" s="23">
        <f>SUM(L6:L29)</f>
        <v>0</v>
      </c>
      <c r="M30" s="23">
        <f>SUM(M6:M29)</f>
        <v>0</v>
      </c>
      <c r="N30" s="23">
        <f t="shared" ref="N30" si="1">G30+I30</f>
        <v>91260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71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71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33480</v>
      </c>
      <c r="D36" s="1"/>
      <c r="E36" s="1"/>
      <c r="F36" s="71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v>0</v>
      </c>
      <c r="D37" s="1"/>
      <c r="E37" s="1"/>
      <c r="F37" s="71"/>
      <c r="G37" s="114"/>
      <c r="H37" s="115"/>
      <c r="I37" s="115"/>
      <c r="J37" s="115"/>
      <c r="K37" s="115"/>
      <c r="L37" s="115"/>
      <c r="M37" s="115"/>
      <c r="N37" s="116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37" sqref="C37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0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238</v>
      </c>
      <c r="E3" s="121"/>
      <c r="F3" s="121"/>
      <c r="G3" s="110"/>
      <c r="H3" s="5"/>
      <c r="I3" s="1"/>
      <c r="J3" s="11"/>
      <c r="K3" s="12" t="s">
        <v>4</v>
      </c>
      <c r="L3" s="13">
        <v>41957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239</v>
      </c>
      <c r="C6" s="19" t="s">
        <v>240</v>
      </c>
      <c r="D6" s="20">
        <v>41955</v>
      </c>
      <c r="E6" s="20">
        <v>41957</v>
      </c>
      <c r="F6" s="21">
        <v>51374</v>
      </c>
      <c r="G6" s="22">
        <v>38000</v>
      </c>
      <c r="H6" s="22"/>
      <c r="I6" s="22"/>
      <c r="J6" s="22"/>
      <c r="K6" s="22">
        <v>38000</v>
      </c>
      <c r="L6" s="22"/>
      <c r="M6" s="22"/>
      <c r="N6" s="23">
        <f>G6+I6</f>
        <v>38000</v>
      </c>
    </row>
    <row r="7" spans="1:14" x14ac:dyDescent="0.25">
      <c r="A7" s="24"/>
      <c r="B7" s="25" t="s">
        <v>239</v>
      </c>
      <c r="C7" s="19" t="s">
        <v>240</v>
      </c>
      <c r="D7" s="20">
        <v>41955</v>
      </c>
      <c r="E7" s="20">
        <v>41957</v>
      </c>
      <c r="F7" s="26">
        <v>51375</v>
      </c>
      <c r="G7" s="22">
        <v>38000</v>
      </c>
      <c r="H7" s="27"/>
      <c r="I7" s="22"/>
      <c r="J7" s="22"/>
      <c r="K7" s="22">
        <v>38000</v>
      </c>
      <c r="L7" s="22"/>
      <c r="M7" s="22"/>
      <c r="N7" s="23">
        <f t="shared" ref="N7:N28" si="0">G7+I7</f>
        <v>38000</v>
      </c>
    </row>
    <row r="8" spans="1:14" x14ac:dyDescent="0.25">
      <c r="A8" s="28"/>
      <c r="B8" s="25" t="s">
        <v>241</v>
      </c>
      <c r="C8" s="19" t="s">
        <v>242</v>
      </c>
      <c r="D8" s="20">
        <v>41956</v>
      </c>
      <c r="E8" s="20">
        <v>41957</v>
      </c>
      <c r="F8" s="26">
        <v>51376</v>
      </c>
      <c r="G8" s="22">
        <v>170910</v>
      </c>
      <c r="H8" s="22"/>
      <c r="I8" s="22"/>
      <c r="J8" s="22"/>
      <c r="K8" s="22">
        <v>170910</v>
      </c>
      <c r="L8" s="22"/>
      <c r="M8" s="22"/>
      <c r="N8" s="23">
        <f t="shared" si="0"/>
        <v>170910</v>
      </c>
    </row>
    <row r="9" spans="1:14" x14ac:dyDescent="0.25">
      <c r="A9" s="28"/>
      <c r="B9" s="29" t="s">
        <v>243</v>
      </c>
      <c r="C9" s="30" t="s">
        <v>244</v>
      </c>
      <c r="D9" s="20">
        <v>41956</v>
      </c>
      <c r="E9" s="20">
        <v>41957</v>
      </c>
      <c r="F9" s="26">
        <v>51377</v>
      </c>
      <c r="G9" s="22">
        <v>19000</v>
      </c>
      <c r="H9" s="22"/>
      <c r="I9" s="22"/>
      <c r="J9" s="22"/>
      <c r="K9" s="22">
        <v>19000</v>
      </c>
      <c r="L9" s="22"/>
      <c r="M9" s="22"/>
      <c r="N9" s="23">
        <f t="shared" si="0"/>
        <v>19000</v>
      </c>
    </row>
    <row r="10" spans="1:14" x14ac:dyDescent="0.25">
      <c r="A10" s="28"/>
      <c r="B10" s="29" t="s">
        <v>245</v>
      </c>
      <c r="C10" s="19" t="s">
        <v>21</v>
      </c>
      <c r="D10" s="20">
        <v>41957</v>
      </c>
      <c r="E10" s="20">
        <v>41959</v>
      </c>
      <c r="F10" s="26">
        <v>51378</v>
      </c>
      <c r="G10" s="22">
        <v>49680</v>
      </c>
      <c r="H10" s="22"/>
      <c r="I10" s="22"/>
      <c r="J10" s="22"/>
      <c r="K10" s="22">
        <v>24680</v>
      </c>
      <c r="L10" s="22"/>
      <c r="M10" s="22">
        <v>25000</v>
      </c>
      <c r="N10" s="23">
        <f t="shared" si="0"/>
        <v>49680</v>
      </c>
    </row>
    <row r="11" spans="1:14" x14ac:dyDescent="0.25">
      <c r="A11" s="28"/>
      <c r="B11" s="29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315590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315590</v>
      </c>
      <c r="H30" s="40"/>
      <c r="I30" s="23">
        <f>SUM(I6:I29)</f>
        <v>0</v>
      </c>
      <c r="J30" s="23">
        <f>SUM(J6:J29)</f>
        <v>0</v>
      </c>
      <c r="K30" s="23">
        <f>SUM(K6:K29)</f>
        <v>290590</v>
      </c>
      <c r="L30" s="23">
        <f>SUM(L6:L29)</f>
        <v>0</v>
      </c>
      <c r="M30" s="23">
        <f>SUM(M6:M29)</f>
        <v>25000</v>
      </c>
      <c r="N30" s="23">
        <f t="shared" ref="N30" si="1">G30+I30</f>
        <v>315590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70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70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0</v>
      </c>
      <c r="D36" s="1"/>
      <c r="E36" s="1"/>
      <c r="F36" s="70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v>0</v>
      </c>
      <c r="D37" s="1"/>
      <c r="E37" s="1"/>
      <c r="F37" s="70"/>
      <c r="G37" s="114"/>
      <c r="H37" s="115"/>
      <c r="I37" s="115"/>
      <c r="J37" s="115"/>
      <c r="K37" s="115"/>
      <c r="L37" s="115"/>
      <c r="M37" s="115"/>
      <c r="N37" s="116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37" sqref="C37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9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162</v>
      </c>
      <c r="E3" s="121"/>
      <c r="F3" s="121"/>
      <c r="G3" s="110"/>
      <c r="H3" s="5"/>
      <c r="I3" s="1"/>
      <c r="J3" s="11"/>
      <c r="K3" s="12" t="s">
        <v>4</v>
      </c>
      <c r="L3" s="13">
        <v>41956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237</v>
      </c>
      <c r="C6" s="19" t="s">
        <v>90</v>
      </c>
      <c r="D6" s="20">
        <v>41956</v>
      </c>
      <c r="E6" s="20">
        <v>41957</v>
      </c>
      <c r="F6" s="21">
        <v>51372</v>
      </c>
      <c r="G6" s="22">
        <v>22000</v>
      </c>
      <c r="H6" s="22"/>
      <c r="I6" s="22"/>
      <c r="J6" s="22">
        <v>22000</v>
      </c>
      <c r="K6" s="22"/>
      <c r="L6" s="22"/>
      <c r="M6" s="22"/>
      <c r="N6" s="23">
        <f>G6+I6</f>
        <v>22000</v>
      </c>
    </row>
    <row r="7" spans="1:14" x14ac:dyDescent="0.25">
      <c r="A7" s="24"/>
      <c r="B7" s="25" t="s">
        <v>238</v>
      </c>
      <c r="C7" s="19" t="s">
        <v>86</v>
      </c>
      <c r="D7" s="20"/>
      <c r="E7" s="20"/>
      <c r="F7" s="26">
        <v>51373</v>
      </c>
      <c r="G7" s="22"/>
      <c r="H7" s="27" t="s">
        <v>87</v>
      </c>
      <c r="I7" s="22">
        <v>800</v>
      </c>
      <c r="J7" s="22">
        <v>800</v>
      </c>
      <c r="K7" s="22"/>
      <c r="L7" s="22"/>
      <c r="M7" s="22"/>
      <c r="N7" s="23">
        <f t="shared" ref="N7:N28" si="0">G7+I7</f>
        <v>800</v>
      </c>
    </row>
    <row r="8" spans="1:14" x14ac:dyDescent="0.25">
      <c r="A8" s="28"/>
      <c r="B8" s="25"/>
      <c r="C8" s="19"/>
      <c r="D8" s="20"/>
      <c r="E8" s="20"/>
      <c r="F8" s="26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8"/>
      <c r="B9" s="29"/>
      <c r="C9" s="30"/>
      <c r="D9" s="20"/>
      <c r="E9" s="20"/>
      <c r="F9" s="26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8"/>
      <c r="B10" s="29"/>
      <c r="C10" s="19"/>
      <c r="D10" s="20"/>
      <c r="E10" s="20"/>
      <c r="F10" s="26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8"/>
      <c r="B11" s="29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22800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22000</v>
      </c>
      <c r="H30" s="40"/>
      <c r="I30" s="23">
        <f>SUM(I6:I29)</f>
        <v>800</v>
      </c>
      <c r="J30" s="23">
        <f>SUM(J6:J29)</f>
        <v>22800</v>
      </c>
      <c r="K30" s="23">
        <f>SUM(K6:K29)</f>
        <v>0</v>
      </c>
      <c r="L30" s="23">
        <f>SUM(L6:L29)</f>
        <v>0</v>
      </c>
      <c r="M30" s="23">
        <f>SUM(M6:M29)</f>
        <v>0</v>
      </c>
      <c r="N30" s="23">
        <f t="shared" ref="N30" si="1">G30+I30</f>
        <v>22800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69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69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22800</v>
      </c>
      <c r="D36" s="1"/>
      <c r="E36" s="1"/>
      <c r="F36" s="69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22800</v>
      </c>
      <c r="D37" s="1"/>
      <c r="E37" s="1"/>
      <c r="F37" s="69"/>
      <c r="G37" s="114"/>
      <c r="H37" s="115"/>
      <c r="I37" s="115"/>
      <c r="J37" s="115"/>
      <c r="K37" s="115"/>
      <c r="L37" s="115"/>
      <c r="M37" s="115"/>
      <c r="N37" s="116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13" sqref="C13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8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43</v>
      </c>
      <c r="E3" s="121"/>
      <c r="F3" s="121"/>
      <c r="G3" s="110"/>
      <c r="H3" s="5"/>
      <c r="I3" s="1"/>
      <c r="J3" s="11"/>
      <c r="K3" s="12" t="s">
        <v>4</v>
      </c>
      <c r="L3" s="13">
        <v>41956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231</v>
      </c>
      <c r="C6" s="19" t="s">
        <v>232</v>
      </c>
      <c r="D6" s="20">
        <v>41953</v>
      </c>
      <c r="E6" s="20">
        <v>41956</v>
      </c>
      <c r="F6" s="21">
        <v>51367</v>
      </c>
      <c r="G6" s="22">
        <v>64719</v>
      </c>
      <c r="H6" s="22"/>
      <c r="I6" s="22"/>
      <c r="J6" s="22"/>
      <c r="K6" s="22">
        <v>64719</v>
      </c>
      <c r="L6" s="22"/>
      <c r="M6" s="22"/>
      <c r="N6" s="23">
        <f>G6+I6</f>
        <v>64719</v>
      </c>
    </row>
    <row r="7" spans="1:14" x14ac:dyDescent="0.25">
      <c r="A7" s="24"/>
      <c r="B7" s="25" t="s">
        <v>233</v>
      </c>
      <c r="C7" s="19" t="s">
        <v>234</v>
      </c>
      <c r="D7" s="20">
        <v>41955</v>
      </c>
      <c r="E7" s="20">
        <v>41956</v>
      </c>
      <c r="F7" s="26">
        <v>51368</v>
      </c>
      <c r="G7" s="22">
        <v>57000</v>
      </c>
      <c r="H7" s="27"/>
      <c r="I7" s="22"/>
      <c r="J7" s="22"/>
      <c r="K7" s="22">
        <v>57000</v>
      </c>
      <c r="L7" s="22"/>
      <c r="M7" s="22"/>
      <c r="N7" s="23">
        <f t="shared" ref="N7:N28" si="0">G7+I7</f>
        <v>57000</v>
      </c>
    </row>
    <row r="8" spans="1:14" x14ac:dyDescent="0.25">
      <c r="A8" s="28"/>
      <c r="B8" s="25" t="s">
        <v>235</v>
      </c>
      <c r="C8" s="19" t="s">
        <v>37</v>
      </c>
      <c r="D8" s="20"/>
      <c r="E8" s="20"/>
      <c r="F8" s="26">
        <v>51369</v>
      </c>
      <c r="G8" s="22"/>
      <c r="H8" s="22" t="s">
        <v>236</v>
      </c>
      <c r="I8" s="22">
        <v>92880</v>
      </c>
      <c r="J8" s="22"/>
      <c r="K8" s="22">
        <v>92880</v>
      </c>
      <c r="L8" s="22"/>
      <c r="M8" s="22"/>
      <c r="N8" s="23">
        <f t="shared" si="0"/>
        <v>92880</v>
      </c>
    </row>
    <row r="9" spans="1:14" x14ac:dyDescent="0.25">
      <c r="A9" s="28"/>
      <c r="B9" s="29" t="s">
        <v>235</v>
      </c>
      <c r="C9" s="30" t="s">
        <v>33</v>
      </c>
      <c r="D9" s="20">
        <v>41955</v>
      </c>
      <c r="E9" s="20">
        <v>41956</v>
      </c>
      <c r="F9" s="26">
        <v>51370</v>
      </c>
      <c r="G9" s="22">
        <v>24165</v>
      </c>
      <c r="H9" s="22"/>
      <c r="I9" s="22"/>
      <c r="J9" s="22"/>
      <c r="K9" s="22">
        <v>24165</v>
      </c>
      <c r="L9" s="22"/>
      <c r="M9" s="22"/>
      <c r="N9" s="23">
        <f t="shared" si="0"/>
        <v>24165</v>
      </c>
    </row>
    <row r="10" spans="1:14" x14ac:dyDescent="0.25">
      <c r="A10" s="28"/>
      <c r="B10" s="29" t="s">
        <v>235</v>
      </c>
      <c r="C10" s="19" t="s">
        <v>37</v>
      </c>
      <c r="D10" s="20">
        <v>41956</v>
      </c>
      <c r="E10" s="20">
        <v>41957</v>
      </c>
      <c r="F10" s="26">
        <v>51371</v>
      </c>
      <c r="G10" s="22">
        <v>24165</v>
      </c>
      <c r="H10" s="22"/>
      <c r="I10" s="22"/>
      <c r="J10" s="22"/>
      <c r="K10" s="22">
        <v>24165</v>
      </c>
      <c r="L10" s="22"/>
      <c r="M10" s="22"/>
      <c r="N10" s="23">
        <f t="shared" si="0"/>
        <v>24165</v>
      </c>
    </row>
    <row r="11" spans="1:14" x14ac:dyDescent="0.25">
      <c r="A11" s="28"/>
      <c r="B11" s="29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262929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170049</v>
      </c>
      <c r="H30" s="40"/>
      <c r="I30" s="23">
        <f>SUM(I6:I29)</f>
        <v>92880</v>
      </c>
      <c r="J30" s="23">
        <f>SUM(J6:J29)</f>
        <v>0</v>
      </c>
      <c r="K30" s="23">
        <f>SUM(K6:K29)</f>
        <v>262929</v>
      </c>
      <c r="L30" s="23">
        <f>SUM(L6:L29)</f>
        <v>0</v>
      </c>
      <c r="M30" s="23">
        <f>SUM(M6:M29)</f>
        <v>0</v>
      </c>
      <c r="N30" s="23">
        <f t="shared" ref="N30" si="1">G30+I30</f>
        <v>262929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68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68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0</v>
      </c>
      <c r="D36" s="1"/>
      <c r="E36" s="1"/>
      <c r="F36" s="68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0</v>
      </c>
      <c r="D37" s="1"/>
      <c r="E37" s="1"/>
      <c r="F37" s="68"/>
      <c r="G37" s="114"/>
      <c r="H37" s="115"/>
      <c r="I37" s="115"/>
      <c r="J37" s="115"/>
      <c r="K37" s="115"/>
      <c r="L37" s="115"/>
      <c r="M37" s="115"/>
      <c r="N37" s="116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0" workbookViewId="0">
      <selection activeCell="B6" sqref="B6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7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182</v>
      </c>
      <c r="E3" s="121"/>
      <c r="F3" s="121"/>
      <c r="G3" s="110"/>
      <c r="H3" s="5"/>
      <c r="I3" s="1"/>
      <c r="J3" s="11"/>
      <c r="K3" s="12" t="s">
        <v>4</v>
      </c>
      <c r="L3" s="13">
        <v>41955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220</v>
      </c>
      <c r="C6" s="19" t="s">
        <v>221</v>
      </c>
      <c r="D6" s="20">
        <v>41955</v>
      </c>
      <c r="E6" s="20">
        <v>41956</v>
      </c>
      <c r="F6" s="21">
        <v>51358</v>
      </c>
      <c r="G6" s="22">
        <v>43200</v>
      </c>
      <c r="H6" s="22"/>
      <c r="I6" s="22"/>
      <c r="J6" s="22">
        <v>43200</v>
      </c>
      <c r="K6" s="22"/>
      <c r="L6" s="22"/>
      <c r="M6" s="22"/>
      <c r="N6" s="23">
        <f>G6+I6</f>
        <v>43200</v>
      </c>
    </row>
    <row r="7" spans="1:14" x14ac:dyDescent="0.25">
      <c r="A7" s="24"/>
      <c r="B7" s="25" t="s">
        <v>222</v>
      </c>
      <c r="C7" s="19" t="s">
        <v>33</v>
      </c>
      <c r="D7" s="20">
        <v>41955</v>
      </c>
      <c r="E7" s="20">
        <v>41957</v>
      </c>
      <c r="F7" s="26">
        <v>51359</v>
      </c>
      <c r="G7" s="22">
        <v>50122.8</v>
      </c>
      <c r="H7" s="27"/>
      <c r="I7" s="22"/>
      <c r="J7" s="22"/>
      <c r="K7" s="22">
        <v>50122.8</v>
      </c>
      <c r="L7" s="22"/>
      <c r="M7" s="22"/>
      <c r="N7" s="23">
        <f t="shared" ref="N7:N28" si="0">G7+I7</f>
        <v>50122.8</v>
      </c>
    </row>
    <row r="8" spans="1:14" x14ac:dyDescent="0.25">
      <c r="A8" s="28"/>
      <c r="B8" s="25" t="s">
        <v>223</v>
      </c>
      <c r="C8" s="19" t="s">
        <v>224</v>
      </c>
      <c r="D8" s="20">
        <v>41955</v>
      </c>
      <c r="E8" s="20">
        <v>41956</v>
      </c>
      <c r="F8" s="26">
        <v>51361</v>
      </c>
      <c r="G8" s="22">
        <v>19000</v>
      </c>
      <c r="H8" s="22"/>
      <c r="I8" s="22"/>
      <c r="J8" s="22">
        <v>19000</v>
      </c>
      <c r="K8" s="22"/>
      <c r="L8" s="22"/>
      <c r="M8" s="22"/>
      <c r="N8" s="23">
        <f t="shared" si="0"/>
        <v>19000</v>
      </c>
    </row>
    <row r="9" spans="1:14" x14ac:dyDescent="0.25">
      <c r="A9" s="28"/>
      <c r="B9" s="29" t="s">
        <v>227</v>
      </c>
      <c r="C9" s="30" t="s">
        <v>226</v>
      </c>
      <c r="D9" s="20">
        <v>41955</v>
      </c>
      <c r="E9" s="20">
        <v>41956</v>
      </c>
      <c r="F9" s="26">
        <v>51362</v>
      </c>
      <c r="G9" s="22">
        <v>24000</v>
      </c>
      <c r="H9" s="22"/>
      <c r="I9" s="22"/>
      <c r="J9" s="22"/>
      <c r="K9" s="22">
        <v>24000</v>
      </c>
      <c r="L9" s="22"/>
      <c r="M9" s="22"/>
      <c r="N9" s="23">
        <f t="shared" si="0"/>
        <v>24000</v>
      </c>
    </row>
    <row r="10" spans="1:14" x14ac:dyDescent="0.25">
      <c r="A10" s="28"/>
      <c r="B10" s="29" t="s">
        <v>228</v>
      </c>
      <c r="C10" s="19" t="s">
        <v>226</v>
      </c>
      <c r="D10" s="20">
        <v>41955</v>
      </c>
      <c r="E10" s="20">
        <v>41956</v>
      </c>
      <c r="F10" s="26">
        <v>51363</v>
      </c>
      <c r="G10" s="22">
        <v>24000</v>
      </c>
      <c r="H10" s="22"/>
      <c r="I10" s="22"/>
      <c r="J10" s="22"/>
      <c r="K10" s="22">
        <v>24000</v>
      </c>
      <c r="L10" s="22"/>
      <c r="M10" s="22"/>
      <c r="N10" s="23">
        <f t="shared" si="0"/>
        <v>24000</v>
      </c>
    </row>
    <row r="11" spans="1:14" x14ac:dyDescent="0.25">
      <c r="A11" s="28"/>
      <c r="B11" s="29" t="s">
        <v>229</v>
      </c>
      <c r="C11" s="19" t="s">
        <v>230</v>
      </c>
      <c r="D11" s="20">
        <v>41955</v>
      </c>
      <c r="E11" s="20">
        <v>41956</v>
      </c>
      <c r="F11" s="26">
        <v>51364</v>
      </c>
      <c r="G11" s="22">
        <v>19000</v>
      </c>
      <c r="H11" s="22"/>
      <c r="I11" s="22"/>
      <c r="J11" s="22"/>
      <c r="K11" s="22">
        <v>19000</v>
      </c>
      <c r="L11" s="22"/>
      <c r="M11" s="22"/>
      <c r="N11" s="23">
        <f t="shared" si="0"/>
        <v>19000</v>
      </c>
    </row>
    <row r="12" spans="1:14" x14ac:dyDescent="0.25">
      <c r="A12" s="28"/>
      <c r="B12" s="29" t="s">
        <v>229</v>
      </c>
      <c r="C12" s="19" t="s">
        <v>230</v>
      </c>
      <c r="D12" s="20">
        <v>41955</v>
      </c>
      <c r="E12" s="20">
        <v>41956</v>
      </c>
      <c r="F12" s="32">
        <v>51365</v>
      </c>
      <c r="G12" s="22">
        <v>19000</v>
      </c>
      <c r="H12" s="22"/>
      <c r="I12" s="22"/>
      <c r="J12" s="22"/>
      <c r="K12" s="22">
        <v>19000</v>
      </c>
      <c r="L12" s="22"/>
      <c r="M12" s="22"/>
      <c r="N12" s="23">
        <f t="shared" si="0"/>
        <v>19000</v>
      </c>
    </row>
    <row r="13" spans="1:14" x14ac:dyDescent="0.25">
      <c r="A13" s="28"/>
      <c r="B13" s="29" t="s">
        <v>139</v>
      </c>
      <c r="C13" s="30" t="s">
        <v>82</v>
      </c>
      <c r="D13" s="20">
        <v>41954</v>
      </c>
      <c r="E13" s="20">
        <v>41956</v>
      </c>
      <c r="F13" s="32">
        <v>51366</v>
      </c>
      <c r="G13" s="22">
        <v>44000</v>
      </c>
      <c r="H13" s="32"/>
      <c r="I13" s="22"/>
      <c r="J13" s="22">
        <v>44000</v>
      </c>
      <c r="K13" s="22"/>
      <c r="L13" s="22"/>
      <c r="M13" s="22"/>
      <c r="N13" s="23">
        <f>G13+I13</f>
        <v>44000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242322.8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242322.8</v>
      </c>
      <c r="H30" s="40"/>
      <c r="I30" s="23">
        <f>SUM(I6:I29)</f>
        <v>0</v>
      </c>
      <c r="J30" s="23">
        <f>SUM(J6:J29)</f>
        <v>106200</v>
      </c>
      <c r="K30" s="23">
        <f>SUM(K6:K29)</f>
        <v>136122.79999999999</v>
      </c>
      <c r="L30" s="23">
        <f>SUM(L6:L29)</f>
        <v>0</v>
      </c>
      <c r="M30" s="23">
        <f>SUM(M6:M29)</f>
        <v>0</v>
      </c>
      <c r="N30" s="23">
        <f t="shared" ref="N30" si="1">G30+I30</f>
        <v>242322.8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 t="s">
        <v>225</v>
      </c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20</v>
      </c>
      <c r="D34" s="1"/>
      <c r="E34" s="1"/>
      <c r="F34" s="67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10800</v>
      </c>
      <c r="D35" s="1"/>
      <c r="E35" s="1"/>
      <c r="F35" s="67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95400</v>
      </c>
      <c r="D36" s="1"/>
      <c r="E36" s="1"/>
      <c r="F36" s="67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106200</v>
      </c>
      <c r="D37" s="1"/>
      <c r="E37" s="1"/>
      <c r="F37" s="67"/>
      <c r="G37" s="114"/>
      <c r="H37" s="115"/>
      <c r="I37" s="115"/>
      <c r="J37" s="115"/>
      <c r="K37" s="115"/>
      <c r="L37" s="115"/>
      <c r="M37" s="115"/>
      <c r="N37" s="116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workbookViewId="0">
      <selection activeCell="D4" sqref="D4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6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219</v>
      </c>
      <c r="E3" s="121"/>
      <c r="F3" s="121"/>
      <c r="G3" s="110"/>
      <c r="H3" s="5"/>
      <c r="I3" s="1"/>
      <c r="J3" s="11"/>
      <c r="K3" s="12" t="s">
        <v>4</v>
      </c>
      <c r="L3" s="13">
        <v>41955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213</v>
      </c>
      <c r="C6" s="19" t="s">
        <v>118</v>
      </c>
      <c r="D6" s="20">
        <v>41953</v>
      </c>
      <c r="E6" s="20">
        <v>41955</v>
      </c>
      <c r="F6" s="21">
        <v>51353</v>
      </c>
      <c r="G6" s="22">
        <v>44000</v>
      </c>
      <c r="H6" s="22"/>
      <c r="I6" s="22"/>
      <c r="J6" s="22">
        <v>44000</v>
      </c>
      <c r="K6" s="22"/>
      <c r="L6" s="22"/>
      <c r="M6" s="22"/>
      <c r="N6" s="23">
        <f>G6+I6</f>
        <v>44000</v>
      </c>
    </row>
    <row r="7" spans="1:14" x14ac:dyDescent="0.25">
      <c r="A7" s="24"/>
      <c r="B7" s="25" t="s">
        <v>214</v>
      </c>
      <c r="C7" s="19" t="s">
        <v>73</v>
      </c>
      <c r="D7" s="20">
        <v>41953</v>
      </c>
      <c r="E7" s="20">
        <v>41955</v>
      </c>
      <c r="F7" s="26">
        <v>51354</v>
      </c>
      <c r="G7" s="22">
        <v>76000</v>
      </c>
      <c r="H7" s="27"/>
      <c r="I7" s="22"/>
      <c r="J7" s="22"/>
      <c r="K7" s="22"/>
      <c r="L7" s="22">
        <v>76000</v>
      </c>
      <c r="M7" s="22"/>
      <c r="N7" s="23">
        <f t="shared" ref="N7:N28" si="0">G7+I7</f>
        <v>76000</v>
      </c>
    </row>
    <row r="8" spans="1:14" x14ac:dyDescent="0.25">
      <c r="A8" s="28"/>
      <c r="B8" s="25" t="s">
        <v>215</v>
      </c>
      <c r="C8" s="19" t="s">
        <v>216</v>
      </c>
      <c r="D8" s="20">
        <v>41953</v>
      </c>
      <c r="E8" s="20">
        <v>41955</v>
      </c>
      <c r="F8" s="26">
        <v>51355</v>
      </c>
      <c r="G8" s="22">
        <v>354780</v>
      </c>
      <c r="H8" s="22"/>
      <c r="I8" s="22"/>
      <c r="J8" s="22"/>
      <c r="K8" s="22"/>
      <c r="L8" s="22"/>
      <c r="M8" s="22">
        <v>354780</v>
      </c>
      <c r="N8" s="23">
        <f t="shared" si="0"/>
        <v>354780</v>
      </c>
    </row>
    <row r="9" spans="1:14" x14ac:dyDescent="0.25">
      <c r="A9" s="28"/>
      <c r="B9" s="29" t="s">
        <v>217</v>
      </c>
      <c r="C9" s="30" t="s">
        <v>218</v>
      </c>
      <c r="D9" s="20">
        <v>41953</v>
      </c>
      <c r="E9" s="20">
        <v>41955</v>
      </c>
      <c r="F9" s="26">
        <v>51356</v>
      </c>
      <c r="G9" s="22">
        <v>42930</v>
      </c>
      <c r="H9" s="22"/>
      <c r="I9" s="22"/>
      <c r="J9" s="22"/>
      <c r="K9" s="22"/>
      <c r="L9" s="22"/>
      <c r="M9" s="22">
        <v>42930</v>
      </c>
      <c r="N9" s="23">
        <f t="shared" si="0"/>
        <v>42930</v>
      </c>
    </row>
    <row r="10" spans="1:14" x14ac:dyDescent="0.25">
      <c r="A10" s="28"/>
      <c r="B10" s="29" t="s">
        <v>115</v>
      </c>
      <c r="C10" s="19" t="s">
        <v>21</v>
      </c>
      <c r="D10" s="20"/>
      <c r="E10" s="20"/>
      <c r="F10" s="26">
        <v>51357</v>
      </c>
      <c r="G10" s="22"/>
      <c r="H10" s="22" t="s">
        <v>39</v>
      </c>
      <c r="I10" s="22">
        <v>1600</v>
      </c>
      <c r="J10" s="22">
        <v>1600</v>
      </c>
      <c r="K10" s="22"/>
      <c r="L10" s="22"/>
      <c r="M10" s="22"/>
      <c r="N10" s="23">
        <f t="shared" si="0"/>
        <v>1600</v>
      </c>
    </row>
    <row r="11" spans="1:14" x14ac:dyDescent="0.25">
      <c r="A11" s="28"/>
      <c r="B11" s="29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519310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517710</v>
      </c>
      <c r="H30" s="40"/>
      <c r="I30" s="23">
        <f>SUM(I6:I29)</f>
        <v>1600</v>
      </c>
      <c r="J30" s="23">
        <f>SUM(J6:J29)</f>
        <v>45600</v>
      </c>
      <c r="K30" s="23">
        <f>SUM(K6:K29)</f>
        <v>0</v>
      </c>
      <c r="L30" s="23">
        <f>SUM(L6:L29)</f>
        <v>76000</v>
      </c>
      <c r="M30" s="23">
        <f>SUM(M6:M29)</f>
        <v>397710</v>
      </c>
      <c r="N30" s="23">
        <f t="shared" ref="N30" si="1">G30+I30</f>
        <v>519310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66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66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45600</v>
      </c>
      <c r="D36" s="1"/>
      <c r="E36" s="1"/>
      <c r="F36" s="66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45600</v>
      </c>
      <c r="D37" s="1"/>
      <c r="E37" s="1"/>
      <c r="F37" s="66"/>
      <c r="G37" s="114"/>
      <c r="H37" s="115"/>
      <c r="I37" s="115"/>
      <c r="J37" s="115"/>
      <c r="K37" s="115"/>
      <c r="L37" s="115"/>
      <c r="M37" s="115"/>
      <c r="N37" s="116"/>
    </row>
    <row r="40" spans="1:14" x14ac:dyDescent="0.25">
      <c r="C40" s="48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B1" workbookViewId="0">
      <selection activeCell="L11" sqref="L11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5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43</v>
      </c>
      <c r="E3" s="121"/>
      <c r="F3" s="121"/>
      <c r="G3" s="110"/>
      <c r="H3" s="5"/>
      <c r="I3" s="1"/>
      <c r="J3" s="11"/>
      <c r="K3" s="12" t="s">
        <v>4</v>
      </c>
      <c r="L3" s="13">
        <v>41954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211</v>
      </c>
      <c r="C6" s="19" t="s">
        <v>37</v>
      </c>
      <c r="D6" s="20"/>
      <c r="E6" s="20"/>
      <c r="F6" s="21">
        <v>51351</v>
      </c>
      <c r="G6" s="22"/>
      <c r="H6" s="22" t="s">
        <v>212</v>
      </c>
      <c r="I6" s="22">
        <v>190080</v>
      </c>
      <c r="J6" s="22"/>
      <c r="K6" s="22">
        <v>190080</v>
      </c>
      <c r="L6" s="22"/>
      <c r="M6" s="22"/>
      <c r="N6" s="23">
        <f>G6+I6</f>
        <v>190080</v>
      </c>
    </row>
    <row r="7" spans="1:14" x14ac:dyDescent="0.25">
      <c r="A7" s="24"/>
      <c r="B7" s="25" t="s">
        <v>78</v>
      </c>
      <c r="C7" s="19" t="s">
        <v>21</v>
      </c>
      <c r="D7" s="20"/>
      <c r="E7" s="20"/>
      <c r="F7" s="26">
        <v>51352</v>
      </c>
      <c r="G7" s="22"/>
      <c r="H7" s="27" t="s">
        <v>39</v>
      </c>
      <c r="I7" s="22">
        <v>5800</v>
      </c>
      <c r="J7" s="22">
        <v>5800</v>
      </c>
      <c r="K7" s="22"/>
      <c r="L7" s="22"/>
      <c r="M7" s="22"/>
      <c r="N7" s="23">
        <f t="shared" ref="N7:N28" si="0">G7+I7</f>
        <v>5800</v>
      </c>
    </row>
    <row r="8" spans="1:14" x14ac:dyDescent="0.25">
      <c r="A8" s="28"/>
      <c r="B8" s="25"/>
      <c r="C8" s="19"/>
      <c r="D8" s="20"/>
      <c r="E8" s="20"/>
      <c r="F8" s="26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8"/>
      <c r="B9" s="29"/>
      <c r="C9" s="30"/>
      <c r="D9" s="20"/>
      <c r="E9" s="20"/>
      <c r="F9" s="26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8"/>
      <c r="B10" s="29"/>
      <c r="C10" s="19"/>
      <c r="D10" s="20"/>
      <c r="E10" s="20"/>
      <c r="F10" s="26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8"/>
      <c r="B11" s="29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195880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0</v>
      </c>
      <c r="H30" s="40"/>
      <c r="I30" s="23">
        <f>SUM(I6:I29)</f>
        <v>195880</v>
      </c>
      <c r="J30" s="23">
        <f>SUM(J6:J29)</f>
        <v>5800</v>
      </c>
      <c r="K30" s="23">
        <f>SUM(K6:K29)</f>
        <v>190080</v>
      </c>
      <c r="L30" s="23">
        <f>SUM(L6:L29)</f>
        <v>0</v>
      </c>
      <c r="M30" s="23">
        <f>SUM(M6:M29)</f>
        <v>0</v>
      </c>
      <c r="N30" s="23">
        <f t="shared" ref="N30" si="1">G30+I30</f>
        <v>195880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65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65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5800</v>
      </c>
      <c r="D36" s="1"/>
      <c r="E36" s="1"/>
      <c r="F36" s="65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5800</v>
      </c>
      <c r="D37" s="1"/>
      <c r="E37" s="1"/>
      <c r="F37" s="65"/>
      <c r="G37" s="114"/>
      <c r="H37" s="115"/>
      <c r="I37" s="115"/>
      <c r="J37" s="115"/>
      <c r="K37" s="115"/>
      <c r="L37" s="115"/>
      <c r="M37" s="115"/>
      <c r="N37" s="116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9" workbookViewId="0">
      <selection activeCell="G37" sqref="A1:N37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5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305</v>
      </c>
      <c r="E3" s="121"/>
      <c r="F3" s="121"/>
      <c r="G3" s="110"/>
      <c r="H3" s="5"/>
      <c r="I3" s="1"/>
      <c r="J3" s="11"/>
      <c r="K3" s="12" t="s">
        <v>4</v>
      </c>
      <c r="L3" s="13">
        <v>41972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9" t="s">
        <v>440</v>
      </c>
      <c r="C6" s="19" t="s">
        <v>232</v>
      </c>
      <c r="D6" s="20">
        <v>41970</v>
      </c>
      <c r="E6" s="20">
        <v>41972</v>
      </c>
      <c r="F6" s="82">
        <v>51540</v>
      </c>
      <c r="G6" s="22">
        <v>37260</v>
      </c>
      <c r="H6" s="22"/>
      <c r="I6" s="22"/>
      <c r="J6" s="22"/>
      <c r="K6" s="22">
        <v>37260</v>
      </c>
      <c r="L6" s="22"/>
      <c r="M6" s="22"/>
      <c r="N6" s="23">
        <f>G6+I6</f>
        <v>37260</v>
      </c>
    </row>
    <row r="7" spans="1:14" x14ac:dyDescent="0.25">
      <c r="A7" s="24"/>
      <c r="B7" s="29" t="s">
        <v>441</v>
      </c>
      <c r="C7" s="19" t="s">
        <v>33</v>
      </c>
      <c r="D7" s="20">
        <v>41972</v>
      </c>
      <c r="E7" s="20">
        <v>41973</v>
      </c>
      <c r="F7" s="26">
        <v>51541</v>
      </c>
      <c r="G7" s="22">
        <v>26848.799999999999</v>
      </c>
      <c r="H7" s="22"/>
      <c r="I7" s="22"/>
      <c r="J7" s="22"/>
      <c r="K7" s="22">
        <v>26848.799999999999</v>
      </c>
      <c r="L7" s="22"/>
      <c r="M7" s="22"/>
      <c r="N7" s="23">
        <f t="shared" ref="N7:N28" si="0">G7+I7</f>
        <v>26848.799999999999</v>
      </c>
    </row>
    <row r="8" spans="1:14" x14ac:dyDescent="0.25">
      <c r="A8" s="28"/>
      <c r="B8" s="29" t="s">
        <v>442</v>
      </c>
      <c r="C8" s="19" t="s">
        <v>21</v>
      </c>
      <c r="D8" s="20">
        <v>41972</v>
      </c>
      <c r="E8" s="20">
        <v>41973</v>
      </c>
      <c r="F8" s="26">
        <v>51543</v>
      </c>
      <c r="G8" s="22">
        <v>31320</v>
      </c>
      <c r="H8" s="22"/>
      <c r="I8" s="22"/>
      <c r="J8" s="22"/>
      <c r="K8" s="22">
        <v>15660</v>
      </c>
      <c r="L8" s="22"/>
      <c r="M8" s="22">
        <v>15660</v>
      </c>
      <c r="N8" s="23">
        <f t="shared" si="0"/>
        <v>31320</v>
      </c>
    </row>
    <row r="9" spans="1:14" x14ac:dyDescent="0.25">
      <c r="A9" s="28"/>
      <c r="B9" s="29"/>
      <c r="C9" s="30"/>
      <c r="D9" s="20"/>
      <c r="E9" s="20"/>
      <c r="F9" s="26"/>
      <c r="G9" s="22"/>
      <c r="H9" s="26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8"/>
      <c r="B10" s="29"/>
      <c r="C10" s="30"/>
      <c r="D10" s="20"/>
      <c r="E10" s="20"/>
      <c r="F10" s="26"/>
      <c r="G10" s="22"/>
      <c r="H10" s="22"/>
      <c r="I10" s="22"/>
      <c r="J10" s="88"/>
      <c r="K10" s="22"/>
      <c r="L10" s="22"/>
      <c r="M10" s="22"/>
      <c r="N10" s="23">
        <f t="shared" si="0"/>
        <v>0</v>
      </c>
    </row>
    <row r="11" spans="1:14" x14ac:dyDescent="0.25">
      <c r="A11" s="28"/>
      <c r="B11" s="94"/>
      <c r="C11" s="19"/>
      <c r="D11" s="20"/>
      <c r="E11" s="20"/>
      <c r="F11" s="83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5"/>
      <c r="C12" s="19"/>
      <c r="D12" s="20"/>
      <c r="E12" s="20"/>
      <c r="F12" s="10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5"/>
      <c r="C13" s="19"/>
      <c r="D13" s="20"/>
      <c r="E13" s="20"/>
      <c r="F13" s="32"/>
      <c r="G13" s="22"/>
      <c r="H13" s="103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95428.800000000003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95428.800000000003</v>
      </c>
      <c r="H30" s="40"/>
      <c r="I30" s="23">
        <f>SUM(I6:I29)</f>
        <v>0</v>
      </c>
      <c r="J30" s="23">
        <f>SUM(J6:J29)</f>
        <v>0</v>
      </c>
      <c r="K30" s="23">
        <f>SUM(K6:K29)</f>
        <v>79768.800000000003</v>
      </c>
      <c r="L30" s="23">
        <f>SUM(L6:L29)</f>
        <v>0</v>
      </c>
      <c r="M30" s="23">
        <f>SUM(M6:M29)</f>
        <v>15660</v>
      </c>
      <c r="N30" s="23">
        <f t="shared" ref="N30" si="1">G30+I30</f>
        <v>95428.800000000003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 t="s">
        <v>443</v>
      </c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105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105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0</v>
      </c>
      <c r="D36" s="1"/>
      <c r="E36" s="1"/>
      <c r="F36" s="105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0</v>
      </c>
      <c r="D37" s="1"/>
      <c r="E37" s="1"/>
      <c r="F37" s="105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24" sqref="G24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5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176</v>
      </c>
      <c r="E3" s="121"/>
      <c r="F3" s="121"/>
      <c r="G3" s="110"/>
      <c r="H3" s="5"/>
      <c r="I3" s="1"/>
      <c r="J3" s="11"/>
      <c r="K3" s="12" t="s">
        <v>4</v>
      </c>
      <c r="L3" s="13">
        <v>41954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206</v>
      </c>
      <c r="C6" s="19" t="s">
        <v>33</v>
      </c>
      <c r="D6" s="20">
        <v>41953</v>
      </c>
      <c r="E6" s="20">
        <v>41954</v>
      </c>
      <c r="F6" s="21">
        <v>51347</v>
      </c>
      <c r="G6" s="22">
        <v>20136.599999999999</v>
      </c>
      <c r="H6" s="22"/>
      <c r="I6" s="22"/>
      <c r="J6" s="22"/>
      <c r="K6" s="22">
        <v>20136.599999999999</v>
      </c>
      <c r="L6" s="22"/>
      <c r="M6" s="22"/>
      <c r="N6" s="23">
        <f>G6+I6</f>
        <v>20136.599999999999</v>
      </c>
    </row>
    <row r="7" spans="1:14" x14ac:dyDescent="0.25">
      <c r="A7" s="24"/>
      <c r="B7" s="25" t="s">
        <v>208</v>
      </c>
      <c r="C7" s="19" t="s">
        <v>207</v>
      </c>
      <c r="D7" s="20">
        <v>41952</v>
      </c>
      <c r="E7" s="20">
        <v>41954</v>
      </c>
      <c r="F7" s="26">
        <v>51348</v>
      </c>
      <c r="G7" s="22">
        <v>66960</v>
      </c>
      <c r="H7" s="27"/>
      <c r="I7" s="22"/>
      <c r="J7" s="22"/>
      <c r="K7" s="22"/>
      <c r="L7" s="22"/>
      <c r="M7" s="22">
        <v>66960</v>
      </c>
      <c r="N7" s="23">
        <f t="shared" ref="N7:N28" si="0">G7+I7</f>
        <v>66960</v>
      </c>
    </row>
    <row r="8" spans="1:14" x14ac:dyDescent="0.25">
      <c r="A8" s="28"/>
      <c r="B8" s="25" t="s">
        <v>209</v>
      </c>
      <c r="C8" s="19" t="s">
        <v>210</v>
      </c>
      <c r="D8" s="20">
        <v>41954</v>
      </c>
      <c r="E8" s="20">
        <v>41955</v>
      </c>
      <c r="F8" s="26">
        <v>51349</v>
      </c>
      <c r="G8" s="22">
        <v>38200</v>
      </c>
      <c r="H8" s="22"/>
      <c r="I8" s="22"/>
      <c r="J8" s="22"/>
      <c r="K8" s="22">
        <v>38200</v>
      </c>
      <c r="L8" s="22"/>
      <c r="M8" s="22"/>
      <c r="N8" s="23">
        <f t="shared" si="0"/>
        <v>38200</v>
      </c>
    </row>
    <row r="9" spans="1:14" x14ac:dyDescent="0.25">
      <c r="A9" s="28"/>
      <c r="B9" s="29" t="s">
        <v>30</v>
      </c>
      <c r="C9" s="30" t="s">
        <v>21</v>
      </c>
      <c r="D9" s="20"/>
      <c r="E9" s="20"/>
      <c r="F9" s="26">
        <v>51350</v>
      </c>
      <c r="G9" s="22"/>
      <c r="H9" s="22" t="s">
        <v>39</v>
      </c>
      <c r="I9" s="22">
        <v>1600</v>
      </c>
      <c r="J9" s="22">
        <v>1600</v>
      </c>
      <c r="K9" s="22"/>
      <c r="L9" s="22"/>
      <c r="M9" s="22"/>
      <c r="N9" s="23">
        <f t="shared" si="0"/>
        <v>1600</v>
      </c>
    </row>
    <row r="10" spans="1:14" x14ac:dyDescent="0.25">
      <c r="A10" s="28"/>
      <c r="B10" s="29"/>
      <c r="C10" s="19"/>
      <c r="D10" s="20"/>
      <c r="E10" s="20"/>
      <c r="F10" s="26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8"/>
      <c r="B11" s="29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126896.6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125296.6</v>
      </c>
      <c r="H30" s="40"/>
      <c r="I30" s="23">
        <f>SUM(I6:I29)</f>
        <v>1600</v>
      </c>
      <c r="J30" s="23">
        <f>SUM(J6:J29)</f>
        <v>1600</v>
      </c>
      <c r="K30" s="23">
        <f>SUM(K6:K29)</f>
        <v>58336.6</v>
      </c>
      <c r="L30" s="23">
        <f>SUM(L6:L29)</f>
        <v>0</v>
      </c>
      <c r="M30" s="23">
        <f>SUM(M6:M29)</f>
        <v>66960</v>
      </c>
      <c r="N30" s="23">
        <f t="shared" ref="N30" si="1">G30+I30</f>
        <v>126896.6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65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65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1600</v>
      </c>
      <c r="D36" s="1"/>
      <c r="E36" s="1"/>
      <c r="F36" s="65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1600</v>
      </c>
      <c r="D37" s="1"/>
      <c r="E37" s="1"/>
      <c r="F37" s="65"/>
      <c r="G37" s="114"/>
      <c r="H37" s="115"/>
      <c r="I37" s="115"/>
      <c r="J37" s="115"/>
      <c r="K37" s="115"/>
      <c r="L37" s="115"/>
      <c r="M37" s="115"/>
      <c r="N37" s="116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B1" workbookViewId="0">
      <selection activeCell="N1" sqref="A1:N37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4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191</v>
      </c>
      <c r="E3" s="121"/>
      <c r="F3" s="121"/>
      <c r="G3" s="110"/>
      <c r="H3" s="5"/>
      <c r="I3" s="1"/>
      <c r="J3" s="11"/>
      <c r="K3" s="12" t="s">
        <v>4</v>
      </c>
      <c r="L3" s="13">
        <v>41953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192</v>
      </c>
      <c r="C6" s="19" t="s">
        <v>69</v>
      </c>
      <c r="D6" s="20">
        <v>41953</v>
      </c>
      <c r="E6" s="20">
        <v>41954</v>
      </c>
      <c r="F6" s="21">
        <v>51335</v>
      </c>
      <c r="G6" s="22">
        <v>19000</v>
      </c>
      <c r="H6" s="22"/>
      <c r="I6" s="22"/>
      <c r="J6" s="22"/>
      <c r="K6" s="22">
        <v>19000</v>
      </c>
      <c r="L6" s="22"/>
      <c r="M6" s="22"/>
      <c r="N6" s="23">
        <f>G6+I6</f>
        <v>19000</v>
      </c>
    </row>
    <row r="7" spans="1:14" x14ac:dyDescent="0.25">
      <c r="A7" s="24"/>
      <c r="B7" s="25" t="s">
        <v>194</v>
      </c>
      <c r="C7" s="19" t="s">
        <v>193</v>
      </c>
      <c r="D7" s="20">
        <v>41948</v>
      </c>
      <c r="E7" s="20">
        <v>41949</v>
      </c>
      <c r="F7" s="26">
        <v>51336</v>
      </c>
      <c r="G7" s="22">
        <v>19000</v>
      </c>
      <c r="H7" s="27"/>
      <c r="I7" s="22"/>
      <c r="J7" s="22"/>
      <c r="K7" s="22"/>
      <c r="L7" s="22"/>
      <c r="M7" s="22">
        <v>19000</v>
      </c>
      <c r="N7" s="23">
        <f t="shared" ref="N7:N28" si="0">G7+I7</f>
        <v>19000</v>
      </c>
    </row>
    <row r="8" spans="1:14" x14ac:dyDescent="0.25">
      <c r="A8" s="28"/>
      <c r="B8" s="25" t="s">
        <v>195</v>
      </c>
      <c r="C8" s="19" t="s">
        <v>33</v>
      </c>
      <c r="D8" s="20">
        <v>41947</v>
      </c>
      <c r="E8" s="20">
        <v>41953</v>
      </c>
      <c r="F8" s="26">
        <v>51337</v>
      </c>
      <c r="G8" s="22">
        <v>101476.8</v>
      </c>
      <c r="H8" s="22"/>
      <c r="I8" s="22"/>
      <c r="J8" s="22"/>
      <c r="K8" s="22">
        <v>101476.8</v>
      </c>
      <c r="L8" s="22"/>
      <c r="M8" s="22"/>
      <c r="N8" s="23">
        <f t="shared" si="0"/>
        <v>101476.8</v>
      </c>
    </row>
    <row r="9" spans="1:14" x14ac:dyDescent="0.25">
      <c r="A9" s="28"/>
      <c r="B9" s="29" t="s">
        <v>196</v>
      </c>
      <c r="C9" s="30" t="s">
        <v>37</v>
      </c>
      <c r="D9" s="20">
        <v>41953</v>
      </c>
      <c r="E9" s="20">
        <v>41954</v>
      </c>
      <c r="F9" s="26">
        <v>51338</v>
      </c>
      <c r="G9" s="22">
        <v>33480</v>
      </c>
      <c r="H9" s="22"/>
      <c r="I9" s="22"/>
      <c r="K9" s="22">
        <v>33480</v>
      </c>
      <c r="L9" s="22"/>
      <c r="M9" s="22"/>
      <c r="N9" s="23">
        <f t="shared" si="0"/>
        <v>33480</v>
      </c>
    </row>
    <row r="10" spans="1:14" x14ac:dyDescent="0.25">
      <c r="A10" s="28"/>
      <c r="B10" s="29" t="s">
        <v>198</v>
      </c>
      <c r="C10" s="19" t="s">
        <v>197</v>
      </c>
      <c r="D10" s="20">
        <v>41953</v>
      </c>
      <c r="E10" s="20">
        <v>41954</v>
      </c>
      <c r="F10" s="26">
        <v>51339</v>
      </c>
      <c r="G10" s="22">
        <v>19000</v>
      </c>
      <c r="H10" s="22"/>
      <c r="I10" s="22"/>
      <c r="J10" s="22">
        <v>19000</v>
      </c>
      <c r="K10" s="22"/>
      <c r="L10" s="22"/>
      <c r="M10" s="22"/>
      <c r="N10" s="23">
        <f t="shared" si="0"/>
        <v>19000</v>
      </c>
    </row>
    <row r="11" spans="1:14" x14ac:dyDescent="0.25">
      <c r="A11" s="28"/>
      <c r="B11" s="29" t="s">
        <v>199</v>
      </c>
      <c r="C11" s="19" t="s">
        <v>200</v>
      </c>
      <c r="D11" s="20">
        <v>41953</v>
      </c>
      <c r="E11" s="20">
        <v>41954</v>
      </c>
      <c r="F11" s="26">
        <v>51340</v>
      </c>
      <c r="G11" s="22">
        <v>19000</v>
      </c>
      <c r="H11" s="22"/>
      <c r="I11" s="22"/>
      <c r="J11" s="22"/>
      <c r="K11" s="22">
        <v>19000</v>
      </c>
      <c r="L11" s="22"/>
      <c r="M11" s="22"/>
      <c r="N11" s="23">
        <f t="shared" si="0"/>
        <v>19000</v>
      </c>
    </row>
    <row r="12" spans="1:14" x14ac:dyDescent="0.25">
      <c r="A12" s="28"/>
      <c r="B12" s="29" t="s">
        <v>83</v>
      </c>
      <c r="C12" s="19" t="s">
        <v>193</v>
      </c>
      <c r="D12" s="20">
        <v>41953</v>
      </c>
      <c r="E12" s="20">
        <v>41954</v>
      </c>
      <c r="F12" s="32">
        <v>51341</v>
      </c>
      <c r="G12" s="22">
        <v>19000</v>
      </c>
      <c r="H12" s="22"/>
      <c r="I12" s="22"/>
      <c r="J12" s="22"/>
      <c r="K12" s="22">
        <v>19000</v>
      </c>
      <c r="L12" s="22"/>
      <c r="M12" s="22"/>
      <c r="N12" s="23">
        <f t="shared" si="0"/>
        <v>19000</v>
      </c>
    </row>
    <row r="13" spans="1:14" x14ac:dyDescent="0.25">
      <c r="A13" s="28"/>
      <c r="B13" s="29" t="s">
        <v>196</v>
      </c>
      <c r="C13" s="30" t="s">
        <v>37</v>
      </c>
      <c r="D13" s="20"/>
      <c r="E13" s="20"/>
      <c r="F13" s="32">
        <v>51342</v>
      </c>
      <c r="G13" s="22"/>
      <c r="H13" s="32" t="s">
        <v>201</v>
      </c>
      <c r="I13" s="22">
        <v>96120</v>
      </c>
      <c r="J13" s="22"/>
      <c r="K13" s="22">
        <v>96120</v>
      </c>
      <c r="L13" s="22"/>
      <c r="M13" s="22"/>
      <c r="N13" s="23">
        <f>G13+I13</f>
        <v>96120</v>
      </c>
    </row>
    <row r="14" spans="1:14" x14ac:dyDescent="0.25">
      <c r="A14" s="28"/>
      <c r="B14" s="29" t="s">
        <v>202</v>
      </c>
      <c r="C14" s="30" t="s">
        <v>203</v>
      </c>
      <c r="D14" s="20">
        <v>41953</v>
      </c>
      <c r="E14" s="20">
        <v>41954</v>
      </c>
      <c r="F14" s="32">
        <v>51343</v>
      </c>
      <c r="G14" s="22">
        <v>22000</v>
      </c>
      <c r="H14" s="22"/>
      <c r="I14" s="22"/>
      <c r="J14" s="22"/>
      <c r="K14" s="22">
        <v>22000</v>
      </c>
      <c r="L14" s="22"/>
      <c r="M14" s="22"/>
      <c r="N14" s="23">
        <f>G14+I14</f>
        <v>22000</v>
      </c>
    </row>
    <row r="15" spans="1:14" x14ac:dyDescent="0.25">
      <c r="A15" s="28"/>
      <c r="B15" s="29" t="s">
        <v>205</v>
      </c>
      <c r="C15" s="19" t="s">
        <v>203</v>
      </c>
      <c r="D15" s="20">
        <v>41953</v>
      </c>
      <c r="E15" s="20">
        <v>41954</v>
      </c>
      <c r="F15" s="32">
        <v>51345</v>
      </c>
      <c r="G15" s="22">
        <v>22000</v>
      </c>
      <c r="H15" s="20"/>
      <c r="I15" s="22"/>
      <c r="J15" s="22"/>
      <c r="K15" s="22">
        <v>22000</v>
      </c>
      <c r="L15" s="22"/>
      <c r="M15" s="22"/>
      <c r="N15" s="23">
        <f t="shared" si="0"/>
        <v>22000</v>
      </c>
    </row>
    <row r="16" spans="1:14" x14ac:dyDescent="0.25">
      <c r="A16" s="28"/>
      <c r="B16" s="29" t="s">
        <v>115</v>
      </c>
      <c r="C16" s="19" t="s">
        <v>21</v>
      </c>
      <c r="D16" s="20"/>
      <c r="E16" s="20"/>
      <c r="F16" s="32">
        <v>51346</v>
      </c>
      <c r="G16" s="22"/>
      <c r="H16" s="20" t="s">
        <v>39</v>
      </c>
      <c r="I16" s="22">
        <v>1800</v>
      </c>
      <c r="J16" s="22">
        <v>1800</v>
      </c>
      <c r="K16" s="22"/>
      <c r="L16" s="22"/>
      <c r="M16" s="22"/>
      <c r="N16" s="23">
        <f>G16+I16</f>
        <v>1800</v>
      </c>
    </row>
    <row r="17" spans="1:14" x14ac:dyDescent="0.25">
      <c r="A17" s="28"/>
      <c r="B17" s="29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371876.8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273956.8</v>
      </c>
      <c r="H30" s="40"/>
      <c r="I30" s="23">
        <f>SUM(I6:I29)</f>
        <v>97920</v>
      </c>
      <c r="J30" s="23">
        <f>SUM(J6:J29)</f>
        <v>20800</v>
      </c>
      <c r="K30" s="23">
        <f>SUM(K6:K29)</f>
        <v>332076.79999999999</v>
      </c>
      <c r="L30" s="23">
        <f>SUM(L6:L29)</f>
        <v>0</v>
      </c>
      <c r="M30" s="23">
        <f>SUM(M6:M29)</f>
        <v>19000</v>
      </c>
      <c r="N30" s="23">
        <f t="shared" ref="N30" si="1">G30+I30</f>
        <v>371876.8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 t="s">
        <v>204</v>
      </c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64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64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20800</v>
      </c>
      <c r="D36" s="1"/>
      <c r="E36" s="1"/>
      <c r="F36" s="64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20800</v>
      </c>
      <c r="D37" s="1"/>
      <c r="E37" s="1"/>
      <c r="F37" s="64"/>
      <c r="G37" s="114"/>
      <c r="H37" s="115"/>
      <c r="I37" s="115"/>
      <c r="J37" s="115"/>
      <c r="K37" s="115"/>
      <c r="L37" s="115"/>
      <c r="M37" s="115"/>
      <c r="N37" s="116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B1" workbookViewId="0">
      <selection activeCell="M11" sqref="M11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3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84</v>
      </c>
      <c r="E3" s="121"/>
      <c r="F3" s="121"/>
      <c r="G3" s="110"/>
      <c r="H3" s="5"/>
      <c r="I3" s="1"/>
      <c r="J3" s="11"/>
      <c r="K3" s="12" t="s">
        <v>4</v>
      </c>
      <c r="L3" s="13">
        <v>41953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184</v>
      </c>
      <c r="C6" s="19" t="s">
        <v>185</v>
      </c>
      <c r="D6" s="20">
        <v>41951</v>
      </c>
      <c r="E6" s="20">
        <v>41953</v>
      </c>
      <c r="F6" s="21">
        <v>51330</v>
      </c>
      <c r="G6" s="22">
        <v>1015308</v>
      </c>
      <c r="H6" s="22"/>
      <c r="I6" s="22"/>
      <c r="J6" s="22"/>
      <c r="K6" s="22"/>
      <c r="L6" s="22"/>
      <c r="M6" s="22">
        <v>1015308</v>
      </c>
      <c r="N6" s="23">
        <f>G6+I6</f>
        <v>1015308</v>
      </c>
    </row>
    <row r="7" spans="1:14" x14ac:dyDescent="0.25">
      <c r="A7" s="24"/>
      <c r="B7" s="25" t="s">
        <v>186</v>
      </c>
      <c r="C7" s="19" t="s">
        <v>187</v>
      </c>
      <c r="D7" s="20">
        <v>41953</v>
      </c>
      <c r="E7" s="20">
        <v>41954</v>
      </c>
      <c r="F7" s="26">
        <v>51331</v>
      </c>
      <c r="G7" s="22">
        <v>25110</v>
      </c>
      <c r="H7" s="27"/>
      <c r="I7" s="22"/>
      <c r="J7" s="22"/>
      <c r="K7" s="22">
        <v>25110</v>
      </c>
      <c r="L7" s="22"/>
      <c r="M7" s="22"/>
      <c r="N7" s="23">
        <f t="shared" ref="N7:N28" si="0">G7+I7</f>
        <v>25110</v>
      </c>
    </row>
    <row r="8" spans="1:14" x14ac:dyDescent="0.25">
      <c r="A8" s="28"/>
      <c r="B8" s="25" t="s">
        <v>188</v>
      </c>
      <c r="C8" s="19" t="s">
        <v>82</v>
      </c>
      <c r="D8" s="20">
        <v>41953</v>
      </c>
      <c r="E8" s="20">
        <v>41957</v>
      </c>
      <c r="F8" s="26">
        <v>51332</v>
      </c>
      <c r="G8" s="22">
        <v>88000</v>
      </c>
      <c r="H8" s="22"/>
      <c r="I8" s="22"/>
      <c r="J8" s="22">
        <v>88000</v>
      </c>
      <c r="K8" s="22"/>
      <c r="L8" s="22"/>
      <c r="M8" s="22"/>
      <c r="N8" s="23">
        <f t="shared" si="0"/>
        <v>88000</v>
      </c>
    </row>
    <row r="9" spans="1:14" x14ac:dyDescent="0.25">
      <c r="A9" s="28"/>
      <c r="B9" s="29" t="s">
        <v>189</v>
      </c>
      <c r="C9" s="30" t="s">
        <v>37</v>
      </c>
      <c r="D9" s="20"/>
      <c r="E9" s="20"/>
      <c r="F9" s="26">
        <v>51333</v>
      </c>
      <c r="H9" s="22" t="s">
        <v>190</v>
      </c>
      <c r="I9" s="22">
        <v>55080</v>
      </c>
      <c r="K9" s="22">
        <v>55080</v>
      </c>
      <c r="L9" s="22"/>
      <c r="M9" s="22"/>
      <c r="N9" s="23">
        <f t="shared" si="0"/>
        <v>55080</v>
      </c>
    </row>
    <row r="10" spans="1:14" x14ac:dyDescent="0.25">
      <c r="A10" s="28"/>
      <c r="B10" s="29" t="s">
        <v>84</v>
      </c>
      <c r="C10" s="19" t="s">
        <v>21</v>
      </c>
      <c r="D10" s="20"/>
      <c r="E10" s="20"/>
      <c r="F10" s="26">
        <v>51334</v>
      </c>
      <c r="G10" s="22"/>
      <c r="H10" s="22" t="s">
        <v>39</v>
      </c>
      <c r="I10" s="22">
        <v>3800</v>
      </c>
      <c r="J10" s="22">
        <v>3800</v>
      </c>
      <c r="K10" s="22"/>
      <c r="L10" s="22"/>
      <c r="M10" s="22"/>
      <c r="N10" s="23">
        <f t="shared" si="0"/>
        <v>3800</v>
      </c>
    </row>
    <row r="11" spans="1:14" x14ac:dyDescent="0.25">
      <c r="A11" s="28"/>
      <c r="B11" s="29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19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1187298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1128418</v>
      </c>
      <c r="H30" s="40"/>
      <c r="I30" s="23">
        <f>SUM(I6:I29)</f>
        <v>58880</v>
      </c>
      <c r="J30" s="23">
        <f>SUM(J6:J29)</f>
        <v>91800</v>
      </c>
      <c r="K30" s="23">
        <f>SUM(K6:K29)</f>
        <v>80190</v>
      </c>
      <c r="L30" s="23">
        <f>SUM(L6:L29)</f>
        <v>0</v>
      </c>
      <c r="M30" s="23">
        <f>SUM(M6:M29)</f>
        <v>1015308</v>
      </c>
      <c r="N30" s="23">
        <f t="shared" ref="N30" si="1">G30+I30</f>
        <v>1187298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63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63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91800</v>
      </c>
      <c r="D36" s="1"/>
      <c r="E36" s="1"/>
      <c r="F36" s="63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91800</v>
      </c>
      <c r="D37" s="1"/>
      <c r="E37" s="1"/>
      <c r="F37" s="63"/>
      <c r="G37" s="114"/>
      <c r="H37" s="115"/>
      <c r="I37" s="115"/>
      <c r="J37" s="115"/>
      <c r="K37" s="115"/>
      <c r="L37" s="115"/>
      <c r="M37" s="115"/>
      <c r="N37" s="116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N29" sqref="N29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11.4257812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2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182</v>
      </c>
      <c r="E3" s="121"/>
      <c r="F3" s="121"/>
      <c r="G3" s="110"/>
      <c r="H3" s="5"/>
      <c r="I3" s="1"/>
      <c r="J3" s="11"/>
      <c r="K3" s="12" t="s">
        <v>4</v>
      </c>
      <c r="L3" s="13">
        <v>41952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183</v>
      </c>
      <c r="C6" s="19" t="s">
        <v>33</v>
      </c>
      <c r="D6" s="20">
        <v>41952</v>
      </c>
      <c r="E6" s="20">
        <v>41954</v>
      </c>
      <c r="F6" s="21">
        <v>51328</v>
      </c>
      <c r="G6" s="22">
        <v>50122.8</v>
      </c>
      <c r="H6" s="22"/>
      <c r="I6" s="22"/>
      <c r="J6" s="22"/>
      <c r="K6" s="22">
        <v>50122.8</v>
      </c>
      <c r="L6" s="22"/>
      <c r="M6" s="22"/>
      <c r="N6" s="23">
        <f>G6+I6</f>
        <v>50122.8</v>
      </c>
    </row>
    <row r="7" spans="1:14" x14ac:dyDescent="0.25">
      <c r="A7" s="24"/>
      <c r="B7" s="25" t="s">
        <v>172</v>
      </c>
      <c r="C7" s="19" t="s">
        <v>39</v>
      </c>
      <c r="D7" s="20"/>
      <c r="E7" s="20"/>
      <c r="F7" s="26">
        <v>51329</v>
      </c>
      <c r="G7" s="22"/>
      <c r="H7" s="27"/>
      <c r="I7" s="22">
        <v>6800</v>
      </c>
      <c r="J7" s="22">
        <v>6800</v>
      </c>
      <c r="K7" s="22"/>
      <c r="L7" s="22"/>
      <c r="M7" s="22"/>
      <c r="N7" s="23">
        <f t="shared" ref="N7:N28" si="0">G7+I7</f>
        <v>6800</v>
      </c>
    </row>
    <row r="8" spans="1:14" x14ac:dyDescent="0.25">
      <c r="A8" s="28"/>
      <c r="B8" s="25"/>
      <c r="C8" s="19"/>
      <c r="D8" s="20"/>
      <c r="E8" s="20"/>
      <c r="F8" s="26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8"/>
      <c r="B9" s="29"/>
      <c r="C9" s="30"/>
      <c r="D9" s="20"/>
      <c r="E9" s="20"/>
      <c r="F9" s="26"/>
      <c r="G9" s="22"/>
      <c r="H9" s="22"/>
      <c r="I9" s="22"/>
      <c r="J9" s="22"/>
      <c r="K9" s="22"/>
      <c r="L9" s="22"/>
      <c r="M9" s="22"/>
      <c r="N9" s="23">
        <f>G9+I9</f>
        <v>0</v>
      </c>
    </row>
    <row r="10" spans="1:14" x14ac:dyDescent="0.25">
      <c r="A10" s="28"/>
      <c r="B10" s="29"/>
      <c r="C10" s="19"/>
      <c r="D10" s="20"/>
      <c r="E10" s="20"/>
      <c r="F10" s="26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8"/>
      <c r="B11" s="29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19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56922.8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50122.8</v>
      </c>
      <c r="H30" s="40"/>
      <c r="I30" s="23">
        <f>SUM(I6:I29)</f>
        <v>6800</v>
      </c>
      <c r="J30" s="23">
        <f>SUM(J6:J29)</f>
        <v>6800</v>
      </c>
      <c r="K30" s="23">
        <f>SUM(K6:K29)</f>
        <v>50122.8</v>
      </c>
      <c r="L30" s="23">
        <f>SUM(L6:L29)</f>
        <v>0</v>
      </c>
      <c r="M30" s="23">
        <f>SUM(M6:M29)</f>
        <v>0</v>
      </c>
      <c r="N30" s="23">
        <f t="shared" ref="N30" si="1">G30+I30</f>
        <v>56922.8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62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62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6800</v>
      </c>
      <c r="D36" s="1"/>
      <c r="E36" s="1"/>
      <c r="F36" s="62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6800</v>
      </c>
      <c r="D37" s="1"/>
      <c r="E37" s="1"/>
      <c r="F37" s="62"/>
      <c r="G37" s="114"/>
      <c r="H37" s="115"/>
      <c r="I37" s="115"/>
      <c r="J37" s="115"/>
      <c r="K37" s="115"/>
      <c r="L37" s="115"/>
      <c r="M37" s="115"/>
      <c r="N37" s="116"/>
    </row>
    <row r="40" spans="1:14" x14ac:dyDescent="0.25">
      <c r="C40" s="48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E23" sqref="E23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11.4257812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1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176</v>
      </c>
      <c r="E3" s="121"/>
      <c r="F3" s="121"/>
      <c r="G3" s="110"/>
      <c r="H3" s="5"/>
      <c r="I3" s="1"/>
      <c r="J3" s="11"/>
      <c r="K3" s="12" t="s">
        <v>4</v>
      </c>
      <c r="L3" s="13">
        <v>41952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174</v>
      </c>
      <c r="C6" s="19" t="s">
        <v>173</v>
      </c>
      <c r="D6" s="20">
        <v>41950</v>
      </c>
      <c r="E6" s="20">
        <v>41952</v>
      </c>
      <c r="F6" s="21">
        <v>51326</v>
      </c>
      <c r="G6" s="22">
        <v>43200</v>
      </c>
      <c r="H6" s="22"/>
      <c r="I6" s="22"/>
      <c r="J6" s="22"/>
      <c r="K6" s="22"/>
      <c r="L6" s="22"/>
      <c r="M6" s="22">
        <v>43200</v>
      </c>
      <c r="N6" s="23">
        <f>G6+I6</f>
        <v>43200</v>
      </c>
    </row>
    <row r="7" spans="1:14" x14ac:dyDescent="0.25">
      <c r="A7" s="24"/>
      <c r="B7" s="25" t="s">
        <v>175</v>
      </c>
      <c r="C7" s="19" t="s">
        <v>33</v>
      </c>
      <c r="D7" s="20">
        <v>41950</v>
      </c>
      <c r="E7" s="20">
        <v>41952</v>
      </c>
      <c r="F7" s="26">
        <v>51326</v>
      </c>
      <c r="G7" s="22">
        <v>37584</v>
      </c>
      <c r="H7" s="27"/>
      <c r="I7" s="22"/>
      <c r="J7" s="22"/>
      <c r="K7" s="22">
        <v>37584</v>
      </c>
      <c r="L7" s="22"/>
      <c r="M7" s="22"/>
      <c r="N7" s="23">
        <f t="shared" ref="N7:N28" si="0">G7+I7</f>
        <v>37584</v>
      </c>
    </row>
    <row r="8" spans="1:14" x14ac:dyDescent="0.25">
      <c r="A8" s="28"/>
      <c r="B8" s="25" t="s">
        <v>84</v>
      </c>
      <c r="C8" s="19" t="s">
        <v>21</v>
      </c>
      <c r="D8" s="20"/>
      <c r="E8" s="20"/>
      <c r="F8" s="26">
        <v>51327</v>
      </c>
      <c r="G8" s="22"/>
      <c r="H8" s="22" t="s">
        <v>39</v>
      </c>
      <c r="I8" s="22">
        <v>3600</v>
      </c>
      <c r="J8" s="22">
        <v>3600</v>
      </c>
      <c r="K8" s="22"/>
      <c r="L8" s="22"/>
      <c r="M8" s="22"/>
      <c r="N8" s="23">
        <f t="shared" si="0"/>
        <v>3600</v>
      </c>
    </row>
    <row r="9" spans="1:14" x14ac:dyDescent="0.25">
      <c r="A9" s="28"/>
      <c r="B9" s="29"/>
      <c r="C9" s="30"/>
      <c r="D9" s="20"/>
      <c r="E9" s="20"/>
      <c r="F9" s="26"/>
      <c r="G9" s="22"/>
      <c r="H9" s="22"/>
      <c r="I9" s="22"/>
      <c r="J9" s="22"/>
      <c r="K9" s="22"/>
      <c r="L9" s="22"/>
      <c r="M9" s="22"/>
      <c r="N9" s="23">
        <f>G9+I9</f>
        <v>0</v>
      </c>
    </row>
    <row r="10" spans="1:14" x14ac:dyDescent="0.25">
      <c r="A10" s="28"/>
      <c r="B10" s="29"/>
      <c r="C10" s="19"/>
      <c r="D10" s="20"/>
      <c r="E10" s="20"/>
      <c r="F10" s="26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8"/>
      <c r="B11" s="29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19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84384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80784</v>
      </c>
      <c r="H30" s="40"/>
      <c r="I30" s="23">
        <f>SUM(I6:I29)</f>
        <v>3600</v>
      </c>
      <c r="J30" s="23">
        <f>SUM(J6:J29)</f>
        <v>3600</v>
      </c>
      <c r="K30" s="23">
        <f>SUM(K6:K29)</f>
        <v>37584</v>
      </c>
      <c r="L30" s="23">
        <f>SUM(L6:L29)</f>
        <v>0</v>
      </c>
      <c r="M30" s="23">
        <f>SUM(M6:M29)</f>
        <v>43200</v>
      </c>
      <c r="N30" s="23">
        <f t="shared" ref="N30" si="1">G30+I30</f>
        <v>84384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 t="s">
        <v>177</v>
      </c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 t="s">
        <v>179</v>
      </c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61"/>
      <c r="G34" s="111" t="s">
        <v>178</v>
      </c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61"/>
      <c r="G35" s="111" t="s">
        <v>180</v>
      </c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3600</v>
      </c>
      <c r="D36" s="1"/>
      <c r="E36" s="1"/>
      <c r="F36" s="61"/>
      <c r="G36" s="111" t="s">
        <v>181</v>
      </c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3600</v>
      </c>
      <c r="D37" s="1"/>
      <c r="E37" s="1"/>
      <c r="F37" s="61"/>
      <c r="G37" s="114"/>
      <c r="H37" s="115"/>
      <c r="I37" s="115"/>
      <c r="J37" s="115"/>
      <c r="K37" s="115"/>
      <c r="L37" s="115"/>
      <c r="M37" s="115"/>
      <c r="N37" s="116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H42" sqref="H42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11.4257812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0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170</v>
      </c>
      <c r="E3" s="121"/>
      <c r="F3" s="121"/>
      <c r="G3" s="110"/>
      <c r="H3" s="5"/>
      <c r="I3" s="1"/>
      <c r="J3" s="11"/>
      <c r="K3" s="12" t="s">
        <v>4</v>
      </c>
      <c r="L3" s="13">
        <v>41951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171</v>
      </c>
      <c r="C6" s="19" t="s">
        <v>21</v>
      </c>
      <c r="D6" s="20">
        <v>41951</v>
      </c>
      <c r="E6" s="20">
        <v>41952</v>
      </c>
      <c r="F6" s="21">
        <v>51323</v>
      </c>
      <c r="G6" s="22">
        <v>51300</v>
      </c>
      <c r="H6" s="22"/>
      <c r="I6" s="22"/>
      <c r="J6" s="22"/>
      <c r="K6" s="22">
        <v>24030</v>
      </c>
      <c r="L6" s="22"/>
      <c r="M6" s="22">
        <v>27270</v>
      </c>
      <c r="N6" s="23">
        <f>G6+I6</f>
        <v>51300</v>
      </c>
    </row>
    <row r="7" spans="1:14" x14ac:dyDescent="0.25">
      <c r="A7" s="24"/>
      <c r="B7" s="25" t="s">
        <v>172</v>
      </c>
      <c r="C7" s="19" t="s">
        <v>39</v>
      </c>
      <c r="D7" s="20"/>
      <c r="E7" s="20"/>
      <c r="F7" s="26">
        <v>51324</v>
      </c>
      <c r="G7" s="22"/>
      <c r="H7" s="27"/>
      <c r="I7" s="22">
        <v>2000</v>
      </c>
      <c r="J7" s="22">
        <v>2000</v>
      </c>
      <c r="K7" s="22"/>
      <c r="L7" s="22"/>
      <c r="M7" s="22"/>
      <c r="N7" s="23">
        <f t="shared" ref="N7:N28" si="0">G7+I7</f>
        <v>2000</v>
      </c>
    </row>
    <row r="8" spans="1:14" x14ac:dyDescent="0.25">
      <c r="A8" s="28"/>
      <c r="B8" s="25"/>
      <c r="C8" s="19"/>
      <c r="D8" s="20"/>
      <c r="E8" s="20"/>
      <c r="F8" s="26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8"/>
      <c r="B9" s="29"/>
      <c r="C9" s="30"/>
      <c r="D9" s="20"/>
      <c r="E9" s="20"/>
      <c r="F9" s="26"/>
      <c r="G9" s="22"/>
      <c r="H9" s="22"/>
      <c r="I9" s="22"/>
      <c r="J9" s="22"/>
      <c r="K9" s="22"/>
      <c r="L9" s="22"/>
      <c r="M9" s="22"/>
      <c r="N9" s="23">
        <f>G9+I9</f>
        <v>0</v>
      </c>
    </row>
    <row r="10" spans="1:14" x14ac:dyDescent="0.25">
      <c r="A10" s="28"/>
      <c r="B10" s="29"/>
      <c r="C10" s="19"/>
      <c r="D10" s="20"/>
      <c r="E10" s="20"/>
      <c r="F10" s="26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8"/>
      <c r="B11" s="29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19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53300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51300</v>
      </c>
      <c r="H30" s="40"/>
      <c r="I30" s="23">
        <f>SUM(I6:I29)</f>
        <v>2000</v>
      </c>
      <c r="J30" s="23">
        <f>SUM(J6:J29)</f>
        <v>2000</v>
      </c>
      <c r="K30" s="23">
        <f>SUM(K6:K29)</f>
        <v>24030</v>
      </c>
      <c r="L30" s="23">
        <f>SUM(L6:L29)</f>
        <v>0</v>
      </c>
      <c r="M30" s="23">
        <f>SUM(M6:M29)</f>
        <v>27270</v>
      </c>
      <c r="N30" s="23">
        <f t="shared" ref="N30" si="1">G30+I30</f>
        <v>53300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60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60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2000</v>
      </c>
      <c r="D36" s="1"/>
      <c r="E36" s="1"/>
      <c r="F36" s="60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2000</v>
      </c>
      <c r="D37" s="1"/>
      <c r="E37" s="1"/>
      <c r="F37" s="60"/>
      <c r="G37" s="114"/>
      <c r="H37" s="115"/>
      <c r="I37" s="115"/>
      <c r="J37" s="115"/>
      <c r="K37" s="115"/>
      <c r="L37" s="115"/>
      <c r="M37" s="115"/>
      <c r="N37" s="116"/>
    </row>
    <row r="40" spans="1:14" x14ac:dyDescent="0.25">
      <c r="C40" s="48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I15" sqref="I15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11.4257812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9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163</v>
      </c>
      <c r="E3" s="121"/>
      <c r="F3" s="121"/>
      <c r="G3" s="110"/>
      <c r="H3" s="5"/>
      <c r="I3" s="1"/>
      <c r="J3" s="11"/>
      <c r="K3" s="12" t="s">
        <v>4</v>
      </c>
      <c r="L3" s="13">
        <v>41951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164</v>
      </c>
      <c r="C6" s="19" t="s">
        <v>165</v>
      </c>
      <c r="D6" s="20">
        <v>41949</v>
      </c>
      <c r="E6" s="20">
        <v>41951</v>
      </c>
      <c r="F6" s="21">
        <v>51319</v>
      </c>
      <c r="G6" s="22">
        <v>50220</v>
      </c>
      <c r="H6" s="22"/>
      <c r="I6" s="22"/>
      <c r="J6" s="22"/>
      <c r="K6" s="22"/>
      <c r="L6" s="22"/>
      <c r="M6" s="22">
        <v>50220</v>
      </c>
      <c r="N6" s="23">
        <f>G6+I6</f>
        <v>50220</v>
      </c>
    </row>
    <row r="7" spans="1:14" x14ac:dyDescent="0.25">
      <c r="A7" s="24"/>
      <c r="B7" s="25" t="s">
        <v>166</v>
      </c>
      <c r="C7" s="19" t="s">
        <v>21</v>
      </c>
      <c r="D7" s="20">
        <v>41951</v>
      </c>
      <c r="E7" s="20">
        <v>41952</v>
      </c>
      <c r="F7" s="26">
        <v>51320</v>
      </c>
      <c r="G7" s="22">
        <v>43200</v>
      </c>
      <c r="H7" s="27"/>
      <c r="I7" s="22"/>
      <c r="J7" s="22"/>
      <c r="K7" s="22"/>
      <c r="L7" s="22"/>
      <c r="M7" s="22">
        <v>43200</v>
      </c>
      <c r="N7" s="23">
        <f t="shared" ref="N7:N28" si="0">G7+I7</f>
        <v>43200</v>
      </c>
    </row>
    <row r="8" spans="1:14" x14ac:dyDescent="0.25">
      <c r="A8" s="28"/>
      <c r="B8" s="25" t="s">
        <v>167</v>
      </c>
      <c r="C8" s="19" t="s">
        <v>21</v>
      </c>
      <c r="D8" s="20">
        <v>41950</v>
      </c>
      <c r="E8" s="20">
        <v>41951</v>
      </c>
      <c r="F8" s="26">
        <v>51321</v>
      </c>
      <c r="G8" s="22">
        <v>21600</v>
      </c>
      <c r="H8" s="22"/>
      <c r="I8" s="22"/>
      <c r="J8" s="22"/>
      <c r="K8" s="22"/>
      <c r="L8" s="22"/>
      <c r="M8" s="22">
        <v>21600</v>
      </c>
      <c r="N8" s="23">
        <f t="shared" si="0"/>
        <v>21600</v>
      </c>
    </row>
    <row r="9" spans="1:14" x14ac:dyDescent="0.25">
      <c r="A9" s="28"/>
      <c r="B9" s="29" t="s">
        <v>168</v>
      </c>
      <c r="C9" s="30" t="s">
        <v>37</v>
      </c>
      <c r="D9" s="20"/>
      <c r="E9" s="20"/>
      <c r="F9" s="26">
        <v>51321</v>
      </c>
      <c r="G9" s="22"/>
      <c r="H9" s="22" t="s">
        <v>169</v>
      </c>
      <c r="I9" s="22">
        <v>16740</v>
      </c>
      <c r="J9" s="22">
        <v>16740</v>
      </c>
      <c r="K9" s="22"/>
      <c r="L9" s="22"/>
      <c r="M9" s="22"/>
      <c r="N9" s="23">
        <f>G9+I9</f>
        <v>16740</v>
      </c>
    </row>
    <row r="10" spans="1:14" x14ac:dyDescent="0.25">
      <c r="A10" s="28"/>
      <c r="B10" s="29"/>
      <c r="C10" s="19"/>
      <c r="D10" s="20"/>
      <c r="E10" s="20"/>
      <c r="F10" s="26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8"/>
      <c r="B11" s="29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9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19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131760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115020</v>
      </c>
      <c r="H30" s="40"/>
      <c r="I30" s="23">
        <f>SUM(I6:I29)</f>
        <v>16740</v>
      </c>
      <c r="J30" s="23">
        <f>SUM(J6:J29)</f>
        <v>16740</v>
      </c>
      <c r="K30" s="23">
        <f>SUM(K6:K29)</f>
        <v>0</v>
      </c>
      <c r="L30" s="23">
        <f>SUM(L6:L29)</f>
        <v>0</v>
      </c>
      <c r="M30" s="23">
        <f>SUM(M6:M29)</f>
        <v>115020</v>
      </c>
      <c r="N30" s="23">
        <f t="shared" ref="N30" si="1">G30+I30</f>
        <v>131760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31</v>
      </c>
      <c r="D34" s="1"/>
      <c r="E34" s="1"/>
      <c r="F34" s="59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16740</v>
      </c>
      <c r="D35" s="1"/>
      <c r="E35" s="1"/>
      <c r="F35" s="59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0</v>
      </c>
      <c r="D36" s="1"/>
      <c r="E36" s="1"/>
      <c r="F36" s="59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16740</v>
      </c>
      <c r="D37" s="1"/>
      <c r="E37" s="1"/>
      <c r="F37" s="59"/>
      <c r="G37" s="114"/>
      <c r="H37" s="115"/>
      <c r="I37" s="115"/>
      <c r="J37" s="115"/>
      <c r="K37" s="115"/>
      <c r="L37" s="115"/>
      <c r="M37" s="115"/>
      <c r="N37" s="116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46" sqref="B46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11.4257812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8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162</v>
      </c>
      <c r="E3" s="121"/>
      <c r="F3" s="121"/>
      <c r="G3" s="110"/>
      <c r="H3" s="5"/>
      <c r="I3" s="1"/>
      <c r="J3" s="11"/>
      <c r="K3" s="12" t="s">
        <v>4</v>
      </c>
      <c r="L3" s="13">
        <v>41950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151</v>
      </c>
      <c r="C6" s="19" t="s">
        <v>152</v>
      </c>
      <c r="D6" s="20">
        <v>41948</v>
      </c>
      <c r="E6" s="20">
        <v>41949</v>
      </c>
      <c r="F6" s="21">
        <v>51312</v>
      </c>
      <c r="G6" s="22">
        <v>38000</v>
      </c>
      <c r="H6" s="22"/>
      <c r="I6" s="22"/>
      <c r="J6" s="22">
        <v>38000</v>
      </c>
      <c r="K6" s="22"/>
      <c r="L6" s="22"/>
      <c r="M6" s="22"/>
      <c r="N6" s="23">
        <f>G6+I6</f>
        <v>38000</v>
      </c>
    </row>
    <row r="7" spans="1:14" x14ac:dyDescent="0.25">
      <c r="A7" s="24"/>
      <c r="B7" s="25" t="s">
        <v>153</v>
      </c>
      <c r="C7" s="19" t="s">
        <v>37</v>
      </c>
      <c r="D7" s="20">
        <v>41950</v>
      </c>
      <c r="E7" s="20">
        <v>41951</v>
      </c>
      <c r="F7" s="26">
        <v>51313</v>
      </c>
      <c r="G7" s="22">
        <v>28080</v>
      </c>
      <c r="H7" s="27"/>
      <c r="I7" s="22"/>
      <c r="J7" s="22">
        <v>28080</v>
      </c>
      <c r="K7" s="22"/>
      <c r="L7" s="22"/>
      <c r="M7" s="22"/>
      <c r="N7" s="23">
        <f t="shared" ref="N7:N28" si="0">G7+I7</f>
        <v>28080</v>
      </c>
    </row>
    <row r="8" spans="1:14" x14ac:dyDescent="0.25">
      <c r="A8" s="28"/>
      <c r="B8" s="25" t="s">
        <v>154</v>
      </c>
      <c r="C8" s="19" t="s">
        <v>155</v>
      </c>
      <c r="D8" s="20">
        <v>41950</v>
      </c>
      <c r="E8" s="20">
        <v>41951</v>
      </c>
      <c r="F8" s="26">
        <v>51314</v>
      </c>
      <c r="G8" s="22">
        <v>30100</v>
      </c>
      <c r="H8" s="22"/>
      <c r="I8" s="22"/>
      <c r="J8" s="22"/>
      <c r="K8" s="22">
        <v>30100</v>
      </c>
      <c r="L8" s="22"/>
      <c r="M8" s="22"/>
      <c r="N8" s="23">
        <f t="shared" si="0"/>
        <v>30100</v>
      </c>
    </row>
    <row r="9" spans="1:14" x14ac:dyDescent="0.25">
      <c r="A9" s="28"/>
      <c r="B9" s="29" t="s">
        <v>156</v>
      </c>
      <c r="C9" s="30" t="s">
        <v>90</v>
      </c>
      <c r="D9" s="20">
        <v>41950</v>
      </c>
      <c r="E9" s="20">
        <v>41951</v>
      </c>
      <c r="F9" s="26">
        <v>51315</v>
      </c>
      <c r="G9" s="22">
        <v>19000</v>
      </c>
      <c r="H9" s="22"/>
      <c r="I9" s="22"/>
      <c r="J9" s="22"/>
      <c r="K9" s="22">
        <v>19000</v>
      </c>
      <c r="L9" s="22"/>
      <c r="M9" s="22"/>
      <c r="N9" s="23">
        <f>G9+I9</f>
        <v>19000</v>
      </c>
    </row>
    <row r="10" spans="1:14" x14ac:dyDescent="0.25">
      <c r="A10" s="28"/>
      <c r="B10" s="25" t="s">
        <v>157</v>
      </c>
      <c r="C10" s="19" t="s">
        <v>158</v>
      </c>
      <c r="D10" s="20">
        <v>41950</v>
      </c>
      <c r="E10" s="20">
        <v>41951</v>
      </c>
      <c r="F10" s="26">
        <v>51316</v>
      </c>
      <c r="G10" s="22">
        <v>22000</v>
      </c>
      <c r="H10" s="22"/>
      <c r="I10" s="22"/>
      <c r="J10" s="22">
        <v>22000</v>
      </c>
      <c r="K10" s="22"/>
      <c r="L10" s="22"/>
      <c r="M10" s="22"/>
      <c r="N10" s="23">
        <f t="shared" si="0"/>
        <v>22000</v>
      </c>
    </row>
    <row r="11" spans="1:14" x14ac:dyDescent="0.25">
      <c r="A11" s="28"/>
      <c r="B11" s="31" t="s">
        <v>159</v>
      </c>
      <c r="C11" s="19" t="s">
        <v>99</v>
      </c>
      <c r="D11" s="20"/>
      <c r="E11" s="20"/>
      <c r="F11" s="26">
        <v>51317</v>
      </c>
      <c r="G11" s="22"/>
      <c r="H11" s="22" t="s">
        <v>160</v>
      </c>
      <c r="I11" s="22">
        <v>40500</v>
      </c>
      <c r="J11" s="22">
        <v>40500</v>
      </c>
      <c r="K11" s="22"/>
      <c r="L11" s="22"/>
      <c r="M11" s="22"/>
      <c r="N11" s="23">
        <f t="shared" si="0"/>
        <v>40500</v>
      </c>
    </row>
    <row r="12" spans="1:14" x14ac:dyDescent="0.25">
      <c r="A12" s="28"/>
      <c r="B12" s="18" t="s">
        <v>161</v>
      </c>
      <c r="C12" s="19" t="s">
        <v>86</v>
      </c>
      <c r="D12" s="20"/>
      <c r="E12" s="20"/>
      <c r="F12" s="32">
        <v>51318</v>
      </c>
      <c r="G12" s="22"/>
      <c r="H12" s="22" t="s">
        <v>87</v>
      </c>
      <c r="I12" s="22">
        <v>800</v>
      </c>
      <c r="J12" s="22">
        <v>800</v>
      </c>
      <c r="K12" s="22"/>
      <c r="L12" s="22"/>
      <c r="M12" s="22"/>
      <c r="N12" s="23">
        <f t="shared" si="0"/>
        <v>800</v>
      </c>
    </row>
    <row r="13" spans="1:14" x14ac:dyDescent="0.25">
      <c r="A13" s="28"/>
      <c r="B13" s="18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18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33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33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33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33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33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33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33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33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33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3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178480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137180</v>
      </c>
      <c r="H30" s="40"/>
      <c r="I30" s="23">
        <f>SUM(I6:I29)</f>
        <v>41300</v>
      </c>
      <c r="J30" s="23">
        <f>SUM(J6:J29)</f>
        <v>129380</v>
      </c>
      <c r="K30" s="23">
        <f>SUM(K6:K29)</f>
        <v>49100</v>
      </c>
      <c r="L30" s="23">
        <f>SUM(L6:L29)</f>
        <v>0</v>
      </c>
      <c r="M30" s="23">
        <f>SUM(M6:M29)</f>
        <v>0</v>
      </c>
      <c r="N30" s="23">
        <f t="shared" ref="N30" si="1">G30+I30</f>
        <v>178480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135</v>
      </c>
      <c r="D34" s="1"/>
      <c r="E34" s="1"/>
      <c r="F34" s="58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72900</v>
      </c>
      <c r="D35" s="1"/>
      <c r="E35" s="1"/>
      <c r="F35" s="58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56480</v>
      </c>
      <c r="D36" s="1"/>
      <c r="E36" s="1"/>
      <c r="F36" s="58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129380</v>
      </c>
      <c r="D37" s="1"/>
      <c r="E37" s="1"/>
      <c r="F37" s="58"/>
      <c r="G37" s="114"/>
      <c r="H37" s="115"/>
      <c r="I37" s="115"/>
      <c r="J37" s="115"/>
      <c r="K37" s="115"/>
      <c r="L37" s="115"/>
      <c r="M37" s="115"/>
      <c r="N37" s="116"/>
    </row>
    <row r="40" spans="1:14" x14ac:dyDescent="0.25">
      <c r="C40" s="48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36" sqref="C36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11.4257812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7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43</v>
      </c>
      <c r="E3" s="121"/>
      <c r="F3" s="121"/>
      <c r="G3" s="110"/>
      <c r="H3" s="5"/>
      <c r="I3" s="1"/>
      <c r="J3" s="11"/>
      <c r="K3" s="12" t="s">
        <v>4</v>
      </c>
      <c r="L3" s="13">
        <v>41950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147</v>
      </c>
      <c r="C6" s="19" t="s">
        <v>148</v>
      </c>
      <c r="D6" s="20">
        <v>41948</v>
      </c>
      <c r="E6" s="20">
        <v>41950</v>
      </c>
      <c r="F6" s="21">
        <v>51310</v>
      </c>
      <c r="G6" s="22">
        <v>32000</v>
      </c>
      <c r="H6" s="22"/>
      <c r="I6" s="22"/>
      <c r="J6" s="22">
        <v>32000</v>
      </c>
      <c r="K6" s="22"/>
      <c r="L6" s="22"/>
      <c r="M6" s="22"/>
      <c r="N6" s="23">
        <f>G6+I6</f>
        <v>32000</v>
      </c>
    </row>
    <row r="7" spans="1:14" x14ac:dyDescent="0.25">
      <c r="A7" s="24"/>
      <c r="B7" s="25" t="s">
        <v>149</v>
      </c>
      <c r="C7" s="19" t="s">
        <v>150</v>
      </c>
      <c r="D7" s="20">
        <v>41949</v>
      </c>
      <c r="E7" s="20">
        <v>41950</v>
      </c>
      <c r="F7" s="26">
        <v>51311</v>
      </c>
      <c r="G7" s="22">
        <v>22000</v>
      </c>
      <c r="H7" s="27"/>
      <c r="I7" s="22"/>
      <c r="J7" s="22">
        <v>22000</v>
      </c>
      <c r="K7" s="22"/>
      <c r="L7" s="22"/>
      <c r="M7" s="22"/>
      <c r="N7" s="23">
        <f t="shared" ref="N7:N28" si="0">G7+I7</f>
        <v>22000</v>
      </c>
    </row>
    <row r="8" spans="1:14" x14ac:dyDescent="0.25">
      <c r="A8" s="28"/>
      <c r="B8" s="25"/>
      <c r="C8" s="19"/>
      <c r="D8" s="20"/>
      <c r="E8" s="20"/>
      <c r="F8" s="26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8"/>
      <c r="B9" s="29"/>
      <c r="C9" s="30"/>
      <c r="D9" s="20"/>
      <c r="E9" s="20"/>
      <c r="F9" s="26"/>
      <c r="G9" s="22"/>
      <c r="H9" s="22"/>
      <c r="I9" s="22"/>
      <c r="J9" s="22"/>
      <c r="K9" s="22"/>
      <c r="L9" s="22"/>
      <c r="M9" s="22"/>
      <c r="N9" s="23">
        <f>G9+I9</f>
        <v>0</v>
      </c>
    </row>
    <row r="10" spans="1:14" x14ac:dyDescent="0.25">
      <c r="A10" s="28"/>
      <c r="B10" s="25"/>
      <c r="C10" s="19"/>
      <c r="D10" s="20"/>
      <c r="E10" s="20"/>
      <c r="F10" s="26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8"/>
      <c r="B11" s="31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18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18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18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33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33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33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33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33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33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33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33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33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3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54000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54000</v>
      </c>
      <c r="H30" s="40"/>
      <c r="I30" s="23">
        <f>SUM(I6:I29)</f>
        <v>0</v>
      </c>
      <c r="J30" s="23">
        <f>SUM(J6:J29)</f>
        <v>54000</v>
      </c>
      <c r="K30" s="23">
        <f>SUM(K6:K29)</f>
        <v>0</v>
      </c>
      <c r="L30" s="23">
        <f>SUM(L6:L29)</f>
        <v>0</v>
      </c>
      <c r="M30" s="23">
        <f>SUM(M6:M29)</f>
        <v>0</v>
      </c>
      <c r="N30" s="23">
        <f t="shared" ref="N30" si="1">G30+I30</f>
        <v>54000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57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57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54000</v>
      </c>
      <c r="D36" s="1"/>
      <c r="E36" s="1"/>
      <c r="F36" s="57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54000</v>
      </c>
      <c r="D37" s="1"/>
      <c r="E37" s="1"/>
      <c r="F37" s="57"/>
      <c r="G37" s="114"/>
      <c r="H37" s="115"/>
      <c r="I37" s="115"/>
      <c r="J37" s="115"/>
      <c r="K37" s="115"/>
      <c r="L37" s="115"/>
      <c r="M37" s="115"/>
      <c r="N37" s="116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F12" sqref="F12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11.4257812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6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43</v>
      </c>
      <c r="E3" s="121"/>
      <c r="F3" s="121"/>
      <c r="G3" s="110"/>
      <c r="H3" s="5"/>
      <c r="I3" s="1"/>
      <c r="J3" s="11"/>
      <c r="K3" s="12" t="s">
        <v>4</v>
      </c>
      <c r="L3" s="13">
        <v>41949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136</v>
      </c>
      <c r="C6" s="19" t="s">
        <v>137</v>
      </c>
      <c r="D6" s="20">
        <v>41935</v>
      </c>
      <c r="E6" s="20">
        <v>41938</v>
      </c>
      <c r="F6" s="21">
        <v>51301</v>
      </c>
      <c r="G6" s="22">
        <v>60102</v>
      </c>
      <c r="H6" s="22"/>
      <c r="I6" s="22"/>
      <c r="J6" s="22"/>
      <c r="K6" s="22"/>
      <c r="L6" s="22"/>
      <c r="M6" s="22">
        <v>60102</v>
      </c>
      <c r="N6" s="23">
        <f>G6+I6</f>
        <v>60102</v>
      </c>
    </row>
    <row r="7" spans="1:14" x14ac:dyDescent="0.25">
      <c r="A7" s="24"/>
      <c r="B7" s="25" t="s">
        <v>138</v>
      </c>
      <c r="C7" s="19" t="s">
        <v>137</v>
      </c>
      <c r="D7" s="20">
        <v>41937</v>
      </c>
      <c r="E7" s="20">
        <v>41939</v>
      </c>
      <c r="F7" s="26">
        <v>51302</v>
      </c>
      <c r="G7" s="22">
        <v>46872</v>
      </c>
      <c r="H7" s="27"/>
      <c r="I7" s="22"/>
      <c r="J7" s="22"/>
      <c r="K7" s="22"/>
      <c r="L7" s="22"/>
      <c r="M7" s="22">
        <v>46872</v>
      </c>
      <c r="N7" s="23">
        <f t="shared" ref="N7:N28" si="0">G7+I7</f>
        <v>46872</v>
      </c>
    </row>
    <row r="8" spans="1:14" x14ac:dyDescent="0.25">
      <c r="A8" s="28"/>
      <c r="B8" s="25" t="s">
        <v>139</v>
      </c>
      <c r="C8" s="19" t="s">
        <v>82</v>
      </c>
      <c r="D8" s="20">
        <v>41947</v>
      </c>
      <c r="E8" s="20">
        <v>41950</v>
      </c>
      <c r="F8" s="26">
        <v>51303</v>
      </c>
      <c r="G8" s="22">
        <v>66000</v>
      </c>
      <c r="H8" s="22"/>
      <c r="I8" s="22"/>
      <c r="J8" s="22">
        <v>66000</v>
      </c>
      <c r="K8" s="22"/>
      <c r="L8" s="22"/>
      <c r="M8" s="22"/>
      <c r="N8" s="23">
        <f t="shared" si="0"/>
        <v>66000</v>
      </c>
    </row>
    <row r="9" spans="1:14" x14ac:dyDescent="0.25">
      <c r="A9" s="28"/>
      <c r="B9" s="29" t="s">
        <v>140</v>
      </c>
      <c r="C9" s="30" t="s">
        <v>37</v>
      </c>
      <c r="D9" s="20">
        <v>41949</v>
      </c>
      <c r="E9" s="20">
        <v>41950</v>
      </c>
      <c r="F9" s="26">
        <v>51304</v>
      </c>
      <c r="G9" s="22">
        <v>33480</v>
      </c>
      <c r="H9" s="22"/>
      <c r="I9" s="22"/>
      <c r="J9" s="22">
        <v>33480</v>
      </c>
      <c r="K9" s="22"/>
      <c r="L9" s="22"/>
      <c r="M9" s="22"/>
      <c r="N9" s="23">
        <f>G9+I9</f>
        <v>33480</v>
      </c>
    </row>
    <row r="10" spans="1:14" x14ac:dyDescent="0.25">
      <c r="A10" s="28"/>
      <c r="B10" s="25" t="s">
        <v>142</v>
      </c>
      <c r="C10" s="19" t="s">
        <v>143</v>
      </c>
      <c r="D10" s="20">
        <v>41949</v>
      </c>
      <c r="E10" s="20">
        <v>41950</v>
      </c>
      <c r="F10" s="26">
        <v>51306</v>
      </c>
      <c r="G10" s="22">
        <v>19000</v>
      </c>
      <c r="H10" s="22"/>
      <c r="I10" s="22"/>
      <c r="J10" s="22"/>
      <c r="K10" s="22">
        <v>19000</v>
      </c>
      <c r="L10" s="22"/>
      <c r="M10" s="22"/>
      <c r="N10" s="23">
        <f t="shared" si="0"/>
        <v>19000</v>
      </c>
    </row>
    <row r="11" spans="1:14" x14ac:dyDescent="0.25">
      <c r="A11" s="28"/>
      <c r="B11" s="31" t="s">
        <v>140</v>
      </c>
      <c r="C11" s="19" t="s">
        <v>37</v>
      </c>
      <c r="D11" s="20"/>
      <c r="E11" s="20"/>
      <c r="F11" s="26">
        <v>51307</v>
      </c>
      <c r="G11" s="22"/>
      <c r="H11" s="22" t="s">
        <v>144</v>
      </c>
      <c r="I11" s="22">
        <v>27000</v>
      </c>
      <c r="J11" s="22">
        <v>27000</v>
      </c>
      <c r="K11" s="22"/>
      <c r="L11" s="22"/>
      <c r="M11" s="22"/>
      <c r="N11" s="23">
        <f t="shared" si="0"/>
        <v>27000</v>
      </c>
    </row>
    <row r="12" spans="1:14" x14ac:dyDescent="0.25">
      <c r="A12" s="28"/>
      <c r="B12" s="18" t="s">
        <v>145</v>
      </c>
      <c r="C12" s="19" t="s">
        <v>82</v>
      </c>
      <c r="D12" s="20">
        <v>41946</v>
      </c>
      <c r="E12" s="20">
        <v>41950</v>
      </c>
      <c r="F12" s="32">
        <v>51308</v>
      </c>
      <c r="G12" s="22">
        <v>88000</v>
      </c>
      <c r="H12" s="22"/>
      <c r="I12" s="22"/>
      <c r="J12" s="22">
        <v>88000</v>
      </c>
      <c r="K12" s="22"/>
      <c r="L12" s="22"/>
      <c r="M12" s="22"/>
      <c r="N12" s="23">
        <f t="shared" si="0"/>
        <v>88000</v>
      </c>
    </row>
    <row r="13" spans="1:14" x14ac:dyDescent="0.25">
      <c r="A13" s="28"/>
      <c r="B13" s="18" t="s">
        <v>117</v>
      </c>
      <c r="C13" s="30" t="s">
        <v>146</v>
      </c>
      <c r="D13" s="20">
        <v>41949</v>
      </c>
      <c r="E13" s="20">
        <v>41950</v>
      </c>
      <c r="F13" s="32">
        <v>51309</v>
      </c>
      <c r="G13" s="22">
        <v>22000</v>
      </c>
      <c r="H13" s="32"/>
      <c r="I13" s="22"/>
      <c r="J13" s="22">
        <v>22000</v>
      </c>
      <c r="K13" s="22"/>
      <c r="L13" s="22"/>
      <c r="M13" s="22"/>
      <c r="N13" s="23">
        <f>G13+I13</f>
        <v>22000</v>
      </c>
    </row>
    <row r="14" spans="1:14" x14ac:dyDescent="0.25">
      <c r="A14" s="28"/>
      <c r="B14" s="18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33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33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33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33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33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33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33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33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33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3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362454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335454</v>
      </c>
      <c r="H30" s="40"/>
      <c r="I30" s="23">
        <f>SUM(I6:I29)</f>
        <v>27000</v>
      </c>
      <c r="J30" s="23">
        <f>SUM(J6:J29)</f>
        <v>236480</v>
      </c>
      <c r="K30" s="23">
        <f>SUM(K6:K29)</f>
        <v>19000</v>
      </c>
      <c r="L30" s="23">
        <f>SUM(L6:L29)</f>
        <v>0</v>
      </c>
      <c r="M30" s="23">
        <f>SUM(M6:M29)</f>
        <v>106974</v>
      </c>
      <c r="N30" s="23">
        <f t="shared" ref="N30" si="1">G30+I30</f>
        <v>362454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 t="s">
        <v>141</v>
      </c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112</v>
      </c>
      <c r="D34" s="1"/>
      <c r="E34" s="1"/>
      <c r="F34" s="56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60480</v>
      </c>
      <c r="D35" s="1"/>
      <c r="E35" s="1"/>
      <c r="F35" s="56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176000</v>
      </c>
      <c r="D36" s="1"/>
      <c r="E36" s="1"/>
      <c r="F36" s="56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236480</v>
      </c>
      <c r="D37" s="1"/>
      <c r="E37" s="1"/>
      <c r="F37" s="56"/>
      <c r="G37" s="114"/>
      <c r="H37" s="115"/>
      <c r="I37" s="115"/>
      <c r="J37" s="115"/>
      <c r="K37" s="115"/>
      <c r="L37" s="115"/>
      <c r="M37" s="115"/>
      <c r="N37" s="116"/>
    </row>
    <row r="40" spans="1:14" x14ac:dyDescent="0.25">
      <c r="C40" s="48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7" workbookViewId="0">
      <selection activeCell="D22" sqref="D22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4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305</v>
      </c>
      <c r="E3" s="121"/>
      <c r="F3" s="121"/>
      <c r="G3" s="110"/>
      <c r="H3" s="5"/>
      <c r="I3" s="1"/>
      <c r="J3" s="11"/>
      <c r="K3" s="12" t="s">
        <v>4</v>
      </c>
      <c r="L3" s="13">
        <v>41971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9" t="s">
        <v>306</v>
      </c>
      <c r="C6" s="19" t="s">
        <v>307</v>
      </c>
      <c r="D6" s="20">
        <v>41971</v>
      </c>
      <c r="E6" s="20">
        <v>41972</v>
      </c>
      <c r="F6" s="82">
        <v>51536</v>
      </c>
      <c r="G6" s="22">
        <v>30100</v>
      </c>
      <c r="H6" s="22"/>
      <c r="I6" s="22"/>
      <c r="J6" s="22"/>
      <c r="K6" s="22">
        <v>30100</v>
      </c>
      <c r="L6" s="22"/>
      <c r="M6" s="22"/>
      <c r="N6" s="23">
        <f>G6+I6</f>
        <v>30100</v>
      </c>
    </row>
    <row r="7" spans="1:14" x14ac:dyDescent="0.25">
      <c r="A7" s="24"/>
      <c r="B7" s="29" t="s">
        <v>435</v>
      </c>
      <c r="C7" s="19" t="s">
        <v>37</v>
      </c>
      <c r="D7" s="20"/>
      <c r="E7" s="20"/>
      <c r="F7" s="26">
        <v>51537</v>
      </c>
      <c r="G7" s="22"/>
      <c r="H7" s="22" t="s">
        <v>436</v>
      </c>
      <c r="I7" s="22">
        <v>12960</v>
      </c>
      <c r="J7" s="22">
        <v>12960</v>
      </c>
      <c r="K7" s="22"/>
      <c r="L7" s="22"/>
      <c r="M7" s="22"/>
      <c r="N7" s="23">
        <f t="shared" ref="N7:N28" si="0">G7+I7</f>
        <v>12960</v>
      </c>
    </row>
    <row r="8" spans="1:14" x14ac:dyDescent="0.25">
      <c r="A8" s="28"/>
      <c r="B8" s="29" t="s">
        <v>437</v>
      </c>
      <c r="C8" s="19" t="s">
        <v>438</v>
      </c>
      <c r="D8" s="20">
        <v>41971</v>
      </c>
      <c r="E8" s="20">
        <v>41972</v>
      </c>
      <c r="F8" s="26">
        <v>51538</v>
      </c>
      <c r="G8" s="22">
        <v>22000</v>
      </c>
      <c r="H8" s="22"/>
      <c r="I8" s="22"/>
      <c r="J8" s="22">
        <v>22000</v>
      </c>
      <c r="K8" s="22"/>
      <c r="L8" s="22"/>
      <c r="M8" s="22"/>
      <c r="N8" s="23">
        <f t="shared" si="0"/>
        <v>22000</v>
      </c>
    </row>
    <row r="9" spans="1:14" x14ac:dyDescent="0.25">
      <c r="A9" s="28"/>
      <c r="B9" s="29" t="s">
        <v>439</v>
      </c>
      <c r="C9" s="30" t="s">
        <v>21</v>
      </c>
      <c r="D9" s="20">
        <v>41971</v>
      </c>
      <c r="E9" s="20">
        <v>41972</v>
      </c>
      <c r="F9" s="26">
        <v>51539</v>
      </c>
      <c r="G9" s="22">
        <v>72900</v>
      </c>
      <c r="H9" s="26"/>
      <c r="I9" s="22"/>
      <c r="J9" s="22">
        <v>30000</v>
      </c>
      <c r="K9" s="22">
        <v>10500</v>
      </c>
      <c r="L9" s="22"/>
      <c r="M9" s="22">
        <v>32400</v>
      </c>
      <c r="N9" s="23">
        <f t="shared" si="0"/>
        <v>72900</v>
      </c>
    </row>
    <row r="10" spans="1:14" x14ac:dyDescent="0.25">
      <c r="A10" s="28"/>
      <c r="B10" s="29"/>
      <c r="C10" s="30"/>
      <c r="D10" s="20"/>
      <c r="E10" s="20"/>
      <c r="F10" s="26"/>
      <c r="G10" s="22"/>
      <c r="H10" s="22"/>
      <c r="I10" s="22"/>
      <c r="J10" s="88"/>
      <c r="K10" s="22"/>
      <c r="L10" s="22"/>
      <c r="M10" s="22"/>
      <c r="N10" s="23">
        <f t="shared" si="0"/>
        <v>0</v>
      </c>
    </row>
    <row r="11" spans="1:14" x14ac:dyDescent="0.25">
      <c r="A11" s="28"/>
      <c r="B11" s="94"/>
      <c r="C11" s="19"/>
      <c r="D11" s="20"/>
      <c r="E11" s="20"/>
      <c r="F11" s="83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25"/>
      <c r="C12" s="19"/>
      <c r="D12" s="20"/>
      <c r="E12" s="20"/>
      <c r="F12" s="10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5"/>
      <c r="C13" s="19"/>
      <c r="D13" s="20"/>
      <c r="E13" s="20"/>
      <c r="F13" s="32"/>
      <c r="G13" s="22"/>
      <c r="H13" s="103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137960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125000</v>
      </c>
      <c r="H30" s="40"/>
      <c r="I30" s="23">
        <f>SUM(I6:I29)</f>
        <v>12960</v>
      </c>
      <c r="J30" s="23">
        <f>SUM(J6:J29)</f>
        <v>64960</v>
      </c>
      <c r="K30" s="23">
        <f>SUM(K6:K29)</f>
        <v>40600</v>
      </c>
      <c r="L30" s="23">
        <f>SUM(L6:L29)</f>
        <v>0</v>
      </c>
      <c r="M30" s="23">
        <f>SUM(M6:M29)</f>
        <v>32400</v>
      </c>
      <c r="N30" s="23">
        <f t="shared" ref="N30" si="1">G30+I30</f>
        <v>137960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104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104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64960</v>
      </c>
      <c r="D36" s="1"/>
      <c r="E36" s="1"/>
      <c r="F36" s="104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64960</v>
      </c>
      <c r="D37" s="1"/>
      <c r="E37" s="1"/>
      <c r="F37" s="104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32" sqref="G32:N32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11.4257812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5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30</v>
      </c>
      <c r="E3" s="121"/>
      <c r="F3" s="121"/>
      <c r="G3" s="110"/>
      <c r="H3" s="5"/>
      <c r="I3" s="1"/>
      <c r="J3" s="11"/>
      <c r="K3" s="12" t="s">
        <v>4</v>
      </c>
      <c r="L3" s="13">
        <v>41949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117</v>
      </c>
      <c r="C6" s="19" t="s">
        <v>118</v>
      </c>
      <c r="D6" s="20">
        <v>41946</v>
      </c>
      <c r="E6" s="20">
        <v>41949</v>
      </c>
      <c r="F6" s="21">
        <v>51288</v>
      </c>
      <c r="G6" s="22">
        <v>66000</v>
      </c>
      <c r="H6" s="22"/>
      <c r="I6" s="22"/>
      <c r="J6" s="22">
        <v>66000</v>
      </c>
      <c r="K6" s="22"/>
      <c r="L6" s="22"/>
      <c r="M6" s="22"/>
      <c r="N6" s="23">
        <f>G6+I6</f>
        <v>66000</v>
      </c>
    </row>
    <row r="7" spans="1:14" x14ac:dyDescent="0.25">
      <c r="A7" s="24"/>
      <c r="B7" s="25" t="s">
        <v>119</v>
      </c>
      <c r="C7" s="19" t="s">
        <v>73</v>
      </c>
      <c r="D7" s="20">
        <v>41948</v>
      </c>
      <c r="E7" s="20">
        <v>41949</v>
      </c>
      <c r="F7" s="26">
        <v>51289</v>
      </c>
      <c r="G7" s="22">
        <v>19000</v>
      </c>
      <c r="H7" s="27"/>
      <c r="I7" s="22"/>
      <c r="J7" s="22"/>
      <c r="K7" s="22"/>
      <c r="L7" s="22">
        <v>19000</v>
      </c>
      <c r="M7" s="22"/>
      <c r="N7" s="23">
        <f t="shared" ref="N7:N28" si="0">G7+I7</f>
        <v>19000</v>
      </c>
    </row>
    <row r="8" spans="1:14" x14ac:dyDescent="0.25">
      <c r="A8" s="28"/>
      <c r="B8" s="25" t="s">
        <v>121</v>
      </c>
      <c r="C8" s="19" t="s">
        <v>120</v>
      </c>
      <c r="D8" s="20">
        <v>41947</v>
      </c>
      <c r="E8" s="20">
        <v>41949</v>
      </c>
      <c r="F8" s="26">
        <v>51290</v>
      </c>
      <c r="G8" s="22">
        <v>246240</v>
      </c>
      <c r="H8" s="22"/>
      <c r="I8" s="22"/>
      <c r="J8" s="22"/>
      <c r="K8" s="22"/>
      <c r="L8" s="22"/>
      <c r="M8" s="22">
        <v>246240</v>
      </c>
      <c r="N8" s="23">
        <f t="shared" si="0"/>
        <v>246240</v>
      </c>
    </row>
    <row r="9" spans="1:14" x14ac:dyDescent="0.25">
      <c r="A9" s="28"/>
      <c r="B9" s="29" t="s">
        <v>123</v>
      </c>
      <c r="C9" s="30" t="s">
        <v>122</v>
      </c>
      <c r="D9" s="20">
        <v>41948</v>
      </c>
      <c r="E9" s="20">
        <v>41949</v>
      </c>
      <c r="F9" s="26">
        <v>51291</v>
      </c>
      <c r="G9" s="22">
        <v>147420</v>
      </c>
      <c r="H9" s="22"/>
      <c r="I9" s="22"/>
      <c r="J9" s="22"/>
      <c r="K9" s="22"/>
      <c r="L9" s="22"/>
      <c r="M9" s="22">
        <v>147420</v>
      </c>
      <c r="N9" s="23">
        <f>G9+I9</f>
        <v>147420</v>
      </c>
    </row>
    <row r="10" spans="1:14" x14ac:dyDescent="0.25">
      <c r="A10" s="28"/>
      <c r="B10" s="25" t="s">
        <v>125</v>
      </c>
      <c r="C10" s="19" t="s">
        <v>126</v>
      </c>
      <c r="D10" s="20">
        <v>41948</v>
      </c>
      <c r="E10" s="20">
        <v>41949</v>
      </c>
      <c r="F10" s="26">
        <v>51293</v>
      </c>
      <c r="G10" s="22">
        <v>19000</v>
      </c>
      <c r="H10" s="22"/>
      <c r="I10" s="22"/>
      <c r="J10" s="22"/>
      <c r="K10" s="22">
        <v>19000</v>
      </c>
      <c r="L10" s="22"/>
      <c r="M10" s="22"/>
      <c r="N10" s="23">
        <f t="shared" si="0"/>
        <v>19000</v>
      </c>
    </row>
    <row r="11" spans="1:14" x14ac:dyDescent="0.25">
      <c r="A11" s="28"/>
      <c r="B11" s="31" t="s">
        <v>128</v>
      </c>
      <c r="C11" s="19" t="s">
        <v>127</v>
      </c>
      <c r="D11" s="20">
        <v>41948</v>
      </c>
      <c r="E11" s="20">
        <v>41949</v>
      </c>
      <c r="F11" s="26">
        <v>51294</v>
      </c>
      <c r="G11" s="22">
        <v>19000</v>
      </c>
      <c r="H11" s="22"/>
      <c r="I11" s="22"/>
      <c r="J11" s="22">
        <v>19000</v>
      </c>
      <c r="K11" s="22"/>
      <c r="L11" s="22"/>
      <c r="M11" s="22"/>
      <c r="N11" s="23">
        <f t="shared" si="0"/>
        <v>19000</v>
      </c>
    </row>
    <row r="12" spans="1:14" x14ac:dyDescent="0.25">
      <c r="A12" s="28"/>
      <c r="B12" s="18" t="s">
        <v>129</v>
      </c>
      <c r="C12" s="19" t="s">
        <v>21</v>
      </c>
      <c r="D12" s="20">
        <v>41949</v>
      </c>
      <c r="E12" s="20">
        <v>41951</v>
      </c>
      <c r="F12" s="32">
        <v>51295</v>
      </c>
      <c r="G12" s="22">
        <v>43200</v>
      </c>
      <c r="H12" s="22"/>
      <c r="I12" s="22"/>
      <c r="J12" s="22">
        <v>43200</v>
      </c>
      <c r="K12" s="22"/>
      <c r="L12" s="22"/>
      <c r="M12" s="22"/>
      <c r="N12" s="23">
        <f t="shared" si="0"/>
        <v>43200</v>
      </c>
    </row>
    <row r="13" spans="1:14" x14ac:dyDescent="0.25">
      <c r="A13" s="28"/>
      <c r="B13" s="18" t="s">
        <v>130</v>
      </c>
      <c r="C13" s="30" t="s">
        <v>131</v>
      </c>
      <c r="D13" s="20">
        <v>41940</v>
      </c>
      <c r="E13" s="20">
        <v>41942</v>
      </c>
      <c r="F13" s="32">
        <v>51296</v>
      </c>
      <c r="G13" s="22">
        <v>46872</v>
      </c>
      <c r="H13" s="32"/>
      <c r="I13" s="22"/>
      <c r="J13" s="22"/>
      <c r="K13" s="22"/>
      <c r="L13" s="22"/>
      <c r="M13" s="22">
        <v>46872</v>
      </c>
      <c r="N13" s="23">
        <f>G13+I13</f>
        <v>46872</v>
      </c>
    </row>
    <row r="14" spans="1:14" x14ac:dyDescent="0.25">
      <c r="A14" s="28"/>
      <c r="B14" s="18" t="s">
        <v>133</v>
      </c>
      <c r="C14" s="30" t="s">
        <v>132</v>
      </c>
      <c r="D14" s="20">
        <v>41947</v>
      </c>
      <c r="E14" s="20">
        <v>41949</v>
      </c>
      <c r="F14" s="32">
        <v>51297</v>
      </c>
      <c r="G14" s="22">
        <v>42728</v>
      </c>
      <c r="H14" s="22"/>
      <c r="I14" s="22"/>
      <c r="J14" s="22"/>
      <c r="K14" s="22"/>
      <c r="L14" s="22"/>
      <c r="M14" s="22">
        <v>42728</v>
      </c>
      <c r="N14" s="23">
        <f>G14+I14</f>
        <v>42728</v>
      </c>
    </row>
    <row r="15" spans="1:14" x14ac:dyDescent="0.25">
      <c r="A15" s="28"/>
      <c r="B15" s="33" t="s">
        <v>134</v>
      </c>
      <c r="C15" s="19" t="s">
        <v>33</v>
      </c>
      <c r="D15" s="20">
        <v>41947</v>
      </c>
      <c r="E15" s="20">
        <v>41948</v>
      </c>
      <c r="F15" s="32">
        <v>51298</v>
      </c>
      <c r="G15" s="22">
        <v>21481.200000000001</v>
      </c>
      <c r="H15" s="20"/>
      <c r="I15" s="22"/>
      <c r="J15" s="22"/>
      <c r="K15" s="22">
        <v>21481.200000000001</v>
      </c>
      <c r="L15" s="22"/>
      <c r="M15" s="22"/>
      <c r="N15" s="23">
        <f t="shared" si="0"/>
        <v>21481.200000000001</v>
      </c>
    </row>
    <row r="16" spans="1:14" x14ac:dyDescent="0.25">
      <c r="A16" s="28"/>
      <c r="B16" s="33" t="s">
        <v>134</v>
      </c>
      <c r="C16" s="19" t="s">
        <v>33</v>
      </c>
      <c r="D16" s="20">
        <v>41948</v>
      </c>
      <c r="E16" s="20">
        <v>41949</v>
      </c>
      <c r="F16" s="32">
        <v>51299</v>
      </c>
      <c r="G16" s="22">
        <v>21481.200000000001</v>
      </c>
      <c r="H16" s="20"/>
      <c r="I16" s="22"/>
      <c r="J16" s="22"/>
      <c r="K16" s="22">
        <v>21481.200000000001</v>
      </c>
      <c r="L16" s="22"/>
      <c r="M16" s="22"/>
      <c r="N16" s="23">
        <f>G16+I16</f>
        <v>21481.200000000001</v>
      </c>
    </row>
    <row r="17" spans="1:14" x14ac:dyDescent="0.25">
      <c r="A17" s="28"/>
      <c r="B17" s="33" t="s">
        <v>135</v>
      </c>
      <c r="C17" s="30" t="s">
        <v>21</v>
      </c>
      <c r="D17" s="20"/>
      <c r="E17" s="20"/>
      <c r="F17" s="32">
        <v>51300</v>
      </c>
      <c r="G17" s="22"/>
      <c r="H17" s="22" t="s">
        <v>39</v>
      </c>
      <c r="I17" s="22">
        <v>1000</v>
      </c>
      <c r="J17" s="22">
        <v>1000</v>
      </c>
      <c r="K17" s="22"/>
      <c r="L17" s="22"/>
      <c r="M17" s="22"/>
      <c r="N17" s="23">
        <f t="shared" si="0"/>
        <v>1000</v>
      </c>
    </row>
    <row r="18" spans="1:14" x14ac:dyDescent="0.25">
      <c r="A18" s="28"/>
      <c r="B18" s="33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33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33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33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33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33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3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693422.39999999991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692422.39999999991</v>
      </c>
      <c r="H30" s="40"/>
      <c r="I30" s="23">
        <f>SUM(I6:I29)</f>
        <v>1000</v>
      </c>
      <c r="J30" s="23">
        <f>SUM(J6:J29)</f>
        <v>129200</v>
      </c>
      <c r="K30" s="23">
        <f>SUM(K6:K29)</f>
        <v>61962.399999999994</v>
      </c>
      <c r="L30" s="23">
        <f>SUM(L6:L29)</f>
        <v>19000</v>
      </c>
      <c r="M30" s="23">
        <f>SUM(M6:M29)</f>
        <v>483260</v>
      </c>
      <c r="N30" s="23">
        <f t="shared" ref="N30" si="1">G30+I30</f>
        <v>693422.39999999991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 t="s">
        <v>116</v>
      </c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 t="s">
        <v>124</v>
      </c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55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55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129200</v>
      </c>
      <c r="D36" s="1"/>
      <c r="E36" s="1"/>
      <c r="F36" s="55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129200</v>
      </c>
      <c r="D37" s="1"/>
      <c r="E37" s="1"/>
      <c r="F37" s="55"/>
      <c r="G37" s="114"/>
      <c r="H37" s="115"/>
      <c r="I37" s="115"/>
      <c r="J37" s="115"/>
      <c r="K37" s="115"/>
      <c r="L37" s="115"/>
      <c r="M37" s="115"/>
      <c r="N37" s="116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24" sqref="B24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11.4257812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4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30</v>
      </c>
      <c r="E3" s="121"/>
      <c r="F3" s="121"/>
      <c r="G3" s="110"/>
      <c r="H3" s="5"/>
      <c r="I3" s="1"/>
      <c r="J3" s="11"/>
      <c r="K3" s="12" t="s">
        <v>4</v>
      </c>
      <c r="L3" s="13">
        <v>41948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110</v>
      </c>
      <c r="C6" s="19" t="s">
        <v>111</v>
      </c>
      <c r="D6" s="20">
        <v>41948</v>
      </c>
      <c r="E6" s="20">
        <v>41949</v>
      </c>
      <c r="F6" s="21">
        <v>51283</v>
      </c>
      <c r="G6" s="22">
        <v>19000</v>
      </c>
      <c r="H6" s="22"/>
      <c r="I6" s="22"/>
      <c r="J6" s="22"/>
      <c r="K6" s="22">
        <v>19000</v>
      </c>
      <c r="L6" s="22"/>
      <c r="M6" s="22"/>
      <c r="N6" s="23">
        <f>G6+I6</f>
        <v>19000</v>
      </c>
    </row>
    <row r="7" spans="1:14" x14ac:dyDescent="0.25">
      <c r="A7" s="24"/>
      <c r="B7" s="25" t="s">
        <v>112</v>
      </c>
      <c r="C7" s="19" t="s">
        <v>37</v>
      </c>
      <c r="D7" s="20">
        <v>41948</v>
      </c>
      <c r="E7" s="20">
        <v>41949</v>
      </c>
      <c r="F7" s="26">
        <v>51284</v>
      </c>
      <c r="G7" s="22">
        <v>66960</v>
      </c>
      <c r="H7" s="27"/>
      <c r="I7" s="22"/>
      <c r="J7" s="22">
        <v>66960</v>
      </c>
      <c r="K7" s="22"/>
      <c r="L7" s="22"/>
      <c r="M7" s="22"/>
      <c r="N7" s="23">
        <f t="shared" ref="N7:N28" si="0">G7+I7</f>
        <v>66960</v>
      </c>
    </row>
    <row r="8" spans="1:14" x14ac:dyDescent="0.25">
      <c r="A8" s="28"/>
      <c r="B8" s="25" t="s">
        <v>113</v>
      </c>
      <c r="C8" s="19" t="s">
        <v>114</v>
      </c>
      <c r="D8" s="20">
        <v>41948</v>
      </c>
      <c r="E8" s="20">
        <v>41949</v>
      </c>
      <c r="F8" s="26">
        <v>51285</v>
      </c>
      <c r="G8" s="22">
        <v>19000</v>
      </c>
      <c r="H8" s="22"/>
      <c r="I8" s="22"/>
      <c r="J8" s="22">
        <v>19000</v>
      </c>
      <c r="K8" s="22"/>
      <c r="L8" s="22"/>
      <c r="M8" s="22"/>
      <c r="N8" s="23">
        <f t="shared" si="0"/>
        <v>19000</v>
      </c>
    </row>
    <row r="9" spans="1:14" x14ac:dyDescent="0.25">
      <c r="A9" s="28"/>
      <c r="B9" s="29" t="s">
        <v>115</v>
      </c>
      <c r="C9" s="30" t="s">
        <v>21</v>
      </c>
      <c r="D9" s="20"/>
      <c r="E9" s="20"/>
      <c r="F9" s="26">
        <v>51286</v>
      </c>
      <c r="G9" s="22"/>
      <c r="H9" s="22" t="s">
        <v>39</v>
      </c>
      <c r="I9" s="22">
        <v>2000</v>
      </c>
      <c r="J9" s="22">
        <v>2000</v>
      </c>
      <c r="K9" s="22"/>
      <c r="L9" s="22"/>
      <c r="M9" s="22"/>
      <c r="N9" s="23">
        <f>G9+I9</f>
        <v>2000</v>
      </c>
    </row>
    <row r="10" spans="1:14" x14ac:dyDescent="0.25">
      <c r="A10" s="28"/>
      <c r="B10" s="25"/>
      <c r="C10" s="19"/>
      <c r="D10" s="20"/>
      <c r="E10" s="20"/>
      <c r="F10" s="26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8"/>
      <c r="B11" s="31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18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18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18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33"/>
      <c r="C15" s="19"/>
      <c r="D15" s="20"/>
      <c r="E15" s="20"/>
      <c r="F15" s="32"/>
      <c r="G15" s="20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33"/>
      <c r="C16" s="30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33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33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33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33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33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33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33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3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106960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104960</v>
      </c>
      <c r="H30" s="40"/>
      <c r="I30" s="23">
        <f>SUM(I6:I29)</f>
        <v>2000</v>
      </c>
      <c r="J30" s="23">
        <f>SUM(J6:J29)</f>
        <v>87960</v>
      </c>
      <c r="K30" s="23">
        <f>SUM(K6:K29)</f>
        <v>19000</v>
      </c>
      <c r="L30" s="23">
        <f>SUM(L6:L29)</f>
        <v>0</v>
      </c>
      <c r="M30" s="23">
        <f>SUM(M6:M29)</f>
        <v>0</v>
      </c>
      <c r="N30" s="23">
        <f t="shared" ref="N30" si="1">G30+I30</f>
        <v>106960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120</v>
      </c>
      <c r="D34" s="1"/>
      <c r="E34" s="1"/>
      <c r="F34" s="54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64800</v>
      </c>
      <c r="D35" s="1"/>
      <c r="E35" s="1"/>
      <c r="F35" s="54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23160</v>
      </c>
      <c r="D36" s="1"/>
      <c r="E36" s="1"/>
      <c r="F36" s="54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87960</v>
      </c>
      <c r="D37" s="1"/>
      <c r="E37" s="1"/>
      <c r="F37" s="54"/>
      <c r="G37" s="114"/>
      <c r="H37" s="115"/>
      <c r="I37" s="115"/>
      <c r="J37" s="115"/>
      <c r="K37" s="115"/>
      <c r="L37" s="115"/>
      <c r="M37" s="115"/>
      <c r="N37" s="116"/>
    </row>
    <row r="40" spans="1:14" x14ac:dyDescent="0.25">
      <c r="C40" s="48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D18" sqref="D18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11.4257812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3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84</v>
      </c>
      <c r="E3" s="121"/>
      <c r="F3" s="121"/>
      <c r="G3" s="110"/>
      <c r="H3" s="5"/>
      <c r="I3" s="1"/>
      <c r="J3" s="11"/>
      <c r="K3" s="12" t="s">
        <v>4</v>
      </c>
      <c r="L3" s="13">
        <v>41948</v>
      </c>
      <c r="M3" s="14"/>
      <c r="N3" s="15" t="s">
        <v>88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89</v>
      </c>
      <c r="C6" s="19" t="s">
        <v>90</v>
      </c>
      <c r="D6" s="20">
        <v>41947</v>
      </c>
      <c r="E6" s="20">
        <v>41948</v>
      </c>
      <c r="F6" s="21">
        <v>51270</v>
      </c>
      <c r="G6" s="22">
        <v>22000</v>
      </c>
      <c r="H6" s="22"/>
      <c r="I6" s="22"/>
      <c r="J6" s="22"/>
      <c r="K6" s="22">
        <v>22000</v>
      </c>
      <c r="L6" s="22"/>
      <c r="M6" s="22"/>
      <c r="N6" s="23">
        <f>G6+I6</f>
        <v>22000</v>
      </c>
    </row>
    <row r="7" spans="1:14" x14ac:dyDescent="0.25">
      <c r="A7" s="24"/>
      <c r="B7" s="25" t="s">
        <v>91</v>
      </c>
      <c r="C7" s="19" t="s">
        <v>90</v>
      </c>
      <c r="D7" s="20">
        <v>41946</v>
      </c>
      <c r="E7" s="20">
        <v>41948</v>
      </c>
      <c r="F7" s="26">
        <v>51271</v>
      </c>
      <c r="G7" s="22">
        <v>76000</v>
      </c>
      <c r="H7" s="27"/>
      <c r="I7" s="22"/>
      <c r="J7" s="22"/>
      <c r="K7" s="22"/>
      <c r="L7" s="22">
        <v>76000</v>
      </c>
      <c r="M7" s="22"/>
      <c r="N7" s="23">
        <f t="shared" ref="N7:N28" si="0">G7+I7</f>
        <v>76000</v>
      </c>
    </row>
    <row r="8" spans="1:14" x14ac:dyDescent="0.25">
      <c r="A8" s="28"/>
      <c r="B8" s="25" t="s">
        <v>93</v>
      </c>
      <c r="C8" s="19" t="s">
        <v>92</v>
      </c>
      <c r="D8" s="20">
        <v>41938</v>
      </c>
      <c r="E8" s="20">
        <v>41940</v>
      </c>
      <c r="F8" s="26">
        <v>51272</v>
      </c>
      <c r="G8" s="22">
        <v>43200</v>
      </c>
      <c r="H8" s="22"/>
      <c r="I8" s="22"/>
      <c r="J8" s="22"/>
      <c r="K8" s="22"/>
      <c r="L8" s="22">
        <v>43200</v>
      </c>
      <c r="M8" s="22"/>
      <c r="N8" s="23">
        <f t="shared" si="0"/>
        <v>43200</v>
      </c>
    </row>
    <row r="9" spans="1:14" x14ac:dyDescent="0.25">
      <c r="A9" s="28"/>
      <c r="B9" s="29" t="s">
        <v>94</v>
      </c>
      <c r="C9" s="30" t="s">
        <v>95</v>
      </c>
      <c r="D9" s="20">
        <v>41940</v>
      </c>
      <c r="E9" s="20">
        <v>41942</v>
      </c>
      <c r="F9" s="26">
        <v>51273</v>
      </c>
      <c r="G9" s="22">
        <v>421200</v>
      </c>
      <c r="H9" s="22"/>
      <c r="I9" s="22"/>
      <c r="J9" s="22"/>
      <c r="K9" s="22"/>
      <c r="L9" s="22">
        <v>421200</v>
      </c>
      <c r="M9" s="22"/>
      <c r="N9" s="23">
        <f>G9+I9</f>
        <v>421200</v>
      </c>
    </row>
    <row r="10" spans="1:14" x14ac:dyDescent="0.25">
      <c r="A10" s="28"/>
      <c r="B10" s="25" t="s">
        <v>96</v>
      </c>
      <c r="C10" s="19" t="s">
        <v>97</v>
      </c>
      <c r="D10" s="20">
        <v>41941</v>
      </c>
      <c r="E10" s="20">
        <v>41942</v>
      </c>
      <c r="F10" s="26">
        <v>51274</v>
      </c>
      <c r="G10" s="22">
        <v>29106</v>
      </c>
      <c r="H10" s="22"/>
      <c r="I10" s="22"/>
      <c r="J10" s="22"/>
      <c r="K10" s="22"/>
      <c r="L10" s="22">
        <v>29106</v>
      </c>
      <c r="M10" s="22"/>
      <c r="N10" s="23">
        <f t="shared" si="0"/>
        <v>29106</v>
      </c>
    </row>
    <row r="11" spans="1:14" x14ac:dyDescent="0.25">
      <c r="A11" s="28"/>
      <c r="B11" s="31" t="s">
        <v>98</v>
      </c>
      <c r="C11" s="19" t="s">
        <v>99</v>
      </c>
      <c r="D11" s="20"/>
      <c r="E11" s="20"/>
      <c r="F11" s="26">
        <v>51275</v>
      </c>
      <c r="G11" s="22"/>
      <c r="H11" s="22" t="s">
        <v>100</v>
      </c>
      <c r="I11" s="22">
        <v>46440</v>
      </c>
      <c r="J11" s="22">
        <v>46440</v>
      </c>
      <c r="K11" s="22"/>
      <c r="L11" s="22"/>
      <c r="M11" s="22"/>
      <c r="N11" s="23">
        <f t="shared" si="0"/>
        <v>46440</v>
      </c>
    </row>
    <row r="12" spans="1:14" x14ac:dyDescent="0.25">
      <c r="A12" s="28"/>
      <c r="B12" s="18" t="s">
        <v>101</v>
      </c>
      <c r="C12" s="19" t="s">
        <v>86</v>
      </c>
      <c r="D12" s="20">
        <v>41947</v>
      </c>
      <c r="E12" s="20">
        <v>41948</v>
      </c>
      <c r="F12" s="32">
        <v>51276</v>
      </c>
      <c r="G12" s="22"/>
      <c r="H12" s="22" t="s">
        <v>104</v>
      </c>
      <c r="I12" s="22">
        <v>8100</v>
      </c>
      <c r="J12" s="22">
        <v>8100</v>
      </c>
      <c r="K12" s="22"/>
      <c r="L12" s="22"/>
      <c r="M12" s="22"/>
      <c r="N12" s="23">
        <f t="shared" si="0"/>
        <v>8100</v>
      </c>
    </row>
    <row r="13" spans="1:14" x14ac:dyDescent="0.25">
      <c r="A13" s="28"/>
      <c r="B13" s="18" t="s">
        <v>102</v>
      </c>
      <c r="C13" s="30" t="s">
        <v>103</v>
      </c>
      <c r="D13" s="20">
        <v>41946</v>
      </c>
      <c r="E13" s="20">
        <v>41948</v>
      </c>
      <c r="F13" s="32">
        <v>51277</v>
      </c>
      <c r="G13" s="22">
        <v>50122.8</v>
      </c>
      <c r="H13" s="32"/>
      <c r="I13" s="22"/>
      <c r="J13" s="22"/>
      <c r="K13" s="22">
        <v>50122.8</v>
      </c>
      <c r="L13" s="22"/>
      <c r="M13" s="22"/>
      <c r="N13" s="23">
        <f>G13+I13</f>
        <v>50122.8</v>
      </c>
    </row>
    <row r="14" spans="1:14" x14ac:dyDescent="0.25">
      <c r="A14" s="28"/>
      <c r="B14" s="18" t="s">
        <v>98</v>
      </c>
      <c r="C14" s="30" t="s">
        <v>99</v>
      </c>
      <c r="D14" s="20"/>
      <c r="E14" s="20"/>
      <c r="F14" s="32">
        <v>51278</v>
      </c>
      <c r="G14" s="22"/>
      <c r="H14" s="22" t="s">
        <v>105</v>
      </c>
      <c r="I14" s="22">
        <v>72900</v>
      </c>
      <c r="J14" s="22">
        <v>72900</v>
      </c>
      <c r="K14" s="22"/>
      <c r="L14" s="22"/>
      <c r="M14" s="22"/>
      <c r="N14" s="23">
        <f>G14+I14</f>
        <v>72900</v>
      </c>
    </row>
    <row r="15" spans="1:14" x14ac:dyDescent="0.25">
      <c r="A15" s="28"/>
      <c r="B15" s="33" t="s">
        <v>98</v>
      </c>
      <c r="C15" s="19" t="s">
        <v>99</v>
      </c>
      <c r="D15" s="20"/>
      <c r="E15" s="20"/>
      <c r="F15" s="32">
        <v>51279</v>
      </c>
      <c r="G15" s="20"/>
      <c r="H15" s="20" t="s">
        <v>106</v>
      </c>
      <c r="I15" s="22">
        <v>35100</v>
      </c>
      <c r="J15" s="22">
        <v>35100</v>
      </c>
      <c r="K15" s="22"/>
      <c r="L15" s="22"/>
      <c r="M15" s="22"/>
      <c r="N15" s="23">
        <f t="shared" si="0"/>
        <v>35100</v>
      </c>
    </row>
    <row r="16" spans="1:14" x14ac:dyDescent="0.25">
      <c r="A16" s="28"/>
      <c r="B16" s="33" t="s">
        <v>98</v>
      </c>
      <c r="C16" s="30" t="s">
        <v>99</v>
      </c>
      <c r="D16" s="20"/>
      <c r="E16" s="20"/>
      <c r="F16" s="32">
        <v>51280</v>
      </c>
      <c r="G16" s="22"/>
      <c r="H16" s="22" t="s">
        <v>107</v>
      </c>
      <c r="I16" s="22">
        <v>81000</v>
      </c>
      <c r="J16" s="22">
        <v>81000</v>
      </c>
      <c r="K16" s="22"/>
      <c r="L16" s="22"/>
      <c r="M16" s="22"/>
      <c r="N16" s="23">
        <f>G16+I16</f>
        <v>81000</v>
      </c>
    </row>
    <row r="17" spans="1:14" x14ac:dyDescent="0.25">
      <c r="A17" s="28"/>
      <c r="B17" s="33" t="s">
        <v>108</v>
      </c>
      <c r="C17" s="30" t="s">
        <v>99</v>
      </c>
      <c r="D17" s="20">
        <v>41948</v>
      </c>
      <c r="E17" s="20">
        <v>41949</v>
      </c>
      <c r="F17" s="32">
        <v>51281</v>
      </c>
      <c r="G17" s="22">
        <v>33480</v>
      </c>
      <c r="H17" s="22"/>
      <c r="I17" s="22"/>
      <c r="J17" s="22">
        <v>33480</v>
      </c>
      <c r="K17" s="22"/>
      <c r="L17" s="22"/>
      <c r="M17" s="22"/>
      <c r="N17" s="23">
        <f t="shared" si="0"/>
        <v>33480</v>
      </c>
    </row>
    <row r="18" spans="1:14" x14ac:dyDescent="0.25">
      <c r="A18" s="28"/>
      <c r="B18" s="33" t="s">
        <v>108</v>
      </c>
      <c r="C18" s="30" t="s">
        <v>99</v>
      </c>
      <c r="D18" s="20"/>
      <c r="E18" s="20"/>
      <c r="F18" s="32">
        <v>51282</v>
      </c>
      <c r="G18" s="22"/>
      <c r="H18" s="22" t="s">
        <v>109</v>
      </c>
      <c r="I18" s="22">
        <v>3000</v>
      </c>
      <c r="J18" s="22">
        <v>3000</v>
      </c>
      <c r="K18" s="22"/>
      <c r="L18" s="22"/>
      <c r="M18" s="22"/>
      <c r="N18" s="23">
        <f t="shared" si="0"/>
        <v>3000</v>
      </c>
    </row>
    <row r="19" spans="1:14" x14ac:dyDescent="0.25">
      <c r="A19" s="34"/>
      <c r="B19" s="33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33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33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33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33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3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921648.8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675108.8</v>
      </c>
      <c r="H30" s="40"/>
      <c r="I30" s="23">
        <f>SUM(I6:I29)</f>
        <v>246540</v>
      </c>
      <c r="J30" s="23">
        <f>SUM(J6:J29)</f>
        <v>280020</v>
      </c>
      <c r="K30" s="23">
        <f>SUM(K6:K29)</f>
        <v>72122.8</v>
      </c>
      <c r="L30" s="23">
        <f>SUM(L6:L29)</f>
        <v>569506</v>
      </c>
      <c r="M30" s="23">
        <f>SUM(M6:M29)</f>
        <v>0</v>
      </c>
      <c r="N30" s="23">
        <f t="shared" ref="N30" si="1">G30+I30</f>
        <v>921648.8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354</v>
      </c>
      <c r="D34" s="1"/>
      <c r="E34" s="1"/>
      <c r="F34" s="53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191160</v>
      </c>
      <c r="D35" s="1"/>
      <c r="E35" s="1"/>
      <c r="F35" s="53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88860</v>
      </c>
      <c r="D36" s="1"/>
      <c r="E36" s="1"/>
      <c r="F36" s="53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280020</v>
      </c>
      <c r="D37" s="1"/>
      <c r="E37" s="1"/>
      <c r="F37" s="53"/>
      <c r="G37" s="114"/>
      <c r="H37" s="115"/>
      <c r="I37" s="115"/>
      <c r="J37" s="115"/>
      <c r="K37" s="115"/>
      <c r="L37" s="115"/>
      <c r="M37" s="115"/>
      <c r="N37" s="116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J14" sqref="J14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2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84</v>
      </c>
      <c r="E3" s="121"/>
      <c r="F3" s="121"/>
      <c r="G3" s="110"/>
      <c r="H3" s="5"/>
      <c r="I3" s="1"/>
      <c r="J3" s="11"/>
      <c r="K3" s="12" t="s">
        <v>4</v>
      </c>
      <c r="L3" s="13">
        <v>41947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18" t="s">
        <v>81</v>
      </c>
      <c r="C6" s="19" t="s">
        <v>82</v>
      </c>
      <c r="D6" s="20">
        <v>41947</v>
      </c>
      <c r="E6" s="20">
        <v>41948</v>
      </c>
      <c r="F6" s="21">
        <v>51267</v>
      </c>
      <c r="G6" s="22">
        <v>22000</v>
      </c>
      <c r="H6" s="22"/>
      <c r="I6" s="22"/>
      <c r="J6" s="22"/>
      <c r="K6" s="22">
        <v>22000</v>
      </c>
      <c r="L6" s="22"/>
      <c r="M6" s="22"/>
      <c r="N6" s="23">
        <f>G6+I6</f>
        <v>22000</v>
      </c>
    </row>
    <row r="7" spans="1:14" x14ac:dyDescent="0.25">
      <c r="A7" s="24"/>
      <c r="B7" s="25" t="s">
        <v>83</v>
      </c>
      <c r="C7" s="19" t="s">
        <v>21</v>
      </c>
      <c r="D7" s="20">
        <v>41947</v>
      </c>
      <c r="E7" s="20">
        <v>41948</v>
      </c>
      <c r="F7" s="26">
        <v>51268</v>
      </c>
      <c r="G7" s="22">
        <v>19000</v>
      </c>
      <c r="H7" s="27"/>
      <c r="I7" s="22"/>
      <c r="J7" s="22"/>
      <c r="K7" s="22">
        <v>19000</v>
      </c>
      <c r="L7" s="22"/>
      <c r="M7" s="22"/>
      <c r="N7" s="23">
        <f t="shared" ref="N7:N28" si="0">G7+I7</f>
        <v>19000</v>
      </c>
    </row>
    <row r="8" spans="1:14" x14ac:dyDescent="0.25">
      <c r="A8" s="28"/>
      <c r="B8" s="25" t="s">
        <v>85</v>
      </c>
      <c r="C8" s="19" t="s">
        <v>86</v>
      </c>
      <c r="D8" s="20"/>
      <c r="E8" s="20"/>
      <c r="F8" s="26">
        <v>51269</v>
      </c>
      <c r="G8" s="22"/>
      <c r="H8" s="22" t="s">
        <v>87</v>
      </c>
      <c r="I8" s="22">
        <v>3800</v>
      </c>
      <c r="J8" s="22">
        <v>3800</v>
      </c>
      <c r="K8" s="22"/>
      <c r="L8" s="22"/>
      <c r="M8" s="22"/>
      <c r="N8" s="23">
        <f t="shared" si="0"/>
        <v>3800</v>
      </c>
    </row>
    <row r="9" spans="1:14" x14ac:dyDescent="0.25">
      <c r="A9" s="28"/>
      <c r="B9" s="29"/>
      <c r="C9" s="30"/>
      <c r="D9" s="20"/>
      <c r="E9" s="20"/>
      <c r="F9" s="26"/>
      <c r="G9" s="22"/>
      <c r="H9" s="22"/>
      <c r="I9" s="22"/>
      <c r="J9" s="22"/>
      <c r="K9" s="22"/>
      <c r="L9" s="22"/>
      <c r="M9" s="22"/>
      <c r="N9" s="23">
        <f>G9+I9</f>
        <v>0</v>
      </c>
    </row>
    <row r="10" spans="1:14" x14ac:dyDescent="0.25">
      <c r="A10" s="28"/>
      <c r="B10" s="25"/>
      <c r="C10" s="19"/>
      <c r="D10" s="20"/>
      <c r="E10" s="20"/>
      <c r="F10" s="26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8"/>
      <c r="B11" s="31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18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18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18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33"/>
      <c r="C15" s="19"/>
      <c r="D15" s="20"/>
      <c r="E15" s="20"/>
      <c r="F15" s="20"/>
      <c r="G15" s="20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33"/>
      <c r="C16" s="30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33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33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33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33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33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33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33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3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44800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41000</v>
      </c>
      <c r="H30" s="40"/>
      <c r="I30" s="23">
        <f>SUM(I6:I29)</f>
        <v>3800</v>
      </c>
      <c r="J30" s="23">
        <f>SUM(J6:J29)</f>
        <v>3800</v>
      </c>
      <c r="K30" s="23">
        <f>SUM(K6:K29)</f>
        <v>41000</v>
      </c>
      <c r="L30" s="23">
        <f>SUM(L6:L29)</f>
        <v>0</v>
      </c>
      <c r="M30" s="23">
        <f>SUM(M6:M29)</f>
        <v>0</v>
      </c>
      <c r="N30" s="23">
        <f t="shared" ref="N30" si="1">G30+I30</f>
        <v>44800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52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52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3800</v>
      </c>
      <c r="D36" s="1"/>
      <c r="E36" s="1"/>
      <c r="F36" s="52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3800</v>
      </c>
      <c r="D37" s="1"/>
      <c r="E37" s="1"/>
      <c r="F37" s="52"/>
      <c r="G37" s="114"/>
      <c r="H37" s="115"/>
      <c r="I37" s="115"/>
      <c r="J37" s="115"/>
      <c r="K37" s="115"/>
      <c r="L37" s="115"/>
      <c r="M37" s="115"/>
      <c r="N37" s="116"/>
    </row>
    <row r="40" spans="1:14" x14ac:dyDescent="0.25">
      <c r="C40" s="48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19" sqref="C19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1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43</v>
      </c>
      <c r="E3" s="121"/>
      <c r="F3" s="121"/>
      <c r="G3" s="110"/>
      <c r="H3" s="5"/>
      <c r="I3" s="1"/>
      <c r="J3" s="11"/>
      <c r="K3" s="12" t="s">
        <v>4</v>
      </c>
      <c r="L3" s="13">
        <v>41947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18" t="s">
        <v>71</v>
      </c>
      <c r="C6" s="19" t="s">
        <v>33</v>
      </c>
      <c r="D6" s="20">
        <v>41945</v>
      </c>
      <c r="E6" s="20">
        <v>41947</v>
      </c>
      <c r="F6" s="21">
        <v>51260</v>
      </c>
      <c r="G6" s="22">
        <v>37584</v>
      </c>
      <c r="H6" s="22"/>
      <c r="I6" s="22"/>
      <c r="J6" s="22"/>
      <c r="K6" s="22">
        <v>37584</v>
      </c>
      <c r="L6" s="22"/>
      <c r="M6" s="22"/>
      <c r="N6" s="23">
        <f>G6+I6</f>
        <v>37584</v>
      </c>
    </row>
    <row r="7" spans="1:14" x14ac:dyDescent="0.25">
      <c r="A7" s="24"/>
      <c r="B7" s="25" t="s">
        <v>72</v>
      </c>
      <c r="C7" s="19" t="s">
        <v>73</v>
      </c>
      <c r="D7" s="20">
        <v>41946</v>
      </c>
      <c r="E7" s="20">
        <v>41947</v>
      </c>
      <c r="F7" s="26">
        <v>51261</v>
      </c>
      <c r="G7" s="22">
        <v>19000</v>
      </c>
      <c r="H7" s="27"/>
      <c r="I7" s="22"/>
      <c r="J7" s="22"/>
      <c r="K7" s="22"/>
      <c r="L7" s="22">
        <v>19000</v>
      </c>
      <c r="M7" s="22"/>
      <c r="N7" s="23">
        <f t="shared" ref="N7:N28" si="0">G7+I7</f>
        <v>19000</v>
      </c>
    </row>
    <row r="8" spans="1:14" x14ac:dyDescent="0.25">
      <c r="A8" s="28"/>
      <c r="B8" s="25" t="s">
        <v>74</v>
      </c>
      <c r="C8" s="19" t="s">
        <v>75</v>
      </c>
      <c r="D8" s="20">
        <v>41946</v>
      </c>
      <c r="E8" s="20">
        <v>41947</v>
      </c>
      <c r="F8" s="26">
        <v>51262</v>
      </c>
      <c r="G8" s="22">
        <v>19000</v>
      </c>
      <c r="H8" s="22"/>
      <c r="I8" s="22"/>
      <c r="J8" s="22">
        <v>19000</v>
      </c>
      <c r="K8" s="22"/>
      <c r="L8" s="22"/>
      <c r="M8" s="22"/>
      <c r="N8" s="23">
        <f t="shared" si="0"/>
        <v>19000</v>
      </c>
    </row>
    <row r="9" spans="1:14" x14ac:dyDescent="0.25">
      <c r="A9" s="28"/>
      <c r="B9" s="29" t="s">
        <v>76</v>
      </c>
      <c r="C9" s="30" t="s">
        <v>37</v>
      </c>
      <c r="D9" s="20">
        <v>41947</v>
      </c>
      <c r="E9" s="20">
        <v>41948</v>
      </c>
      <c r="F9" s="26">
        <v>51263</v>
      </c>
      <c r="G9" s="22">
        <v>54972</v>
      </c>
      <c r="H9" s="22"/>
      <c r="I9" s="22"/>
      <c r="J9" s="22"/>
      <c r="K9" s="22">
        <v>54972</v>
      </c>
      <c r="L9" s="22"/>
      <c r="M9" s="22"/>
      <c r="N9" s="23">
        <f>G9+I9</f>
        <v>54972</v>
      </c>
    </row>
    <row r="10" spans="1:14" x14ac:dyDescent="0.25">
      <c r="A10" s="28"/>
      <c r="B10" s="25" t="s">
        <v>77</v>
      </c>
      <c r="C10" s="19" t="s">
        <v>33</v>
      </c>
      <c r="D10" s="20">
        <v>41947</v>
      </c>
      <c r="E10" s="20">
        <v>41948</v>
      </c>
      <c r="F10" s="26">
        <v>51264</v>
      </c>
      <c r="G10" s="22">
        <v>48168</v>
      </c>
      <c r="H10" s="22"/>
      <c r="I10" s="22"/>
      <c r="J10" s="22"/>
      <c r="K10" s="22">
        <v>48168</v>
      </c>
      <c r="L10" s="22"/>
      <c r="M10" s="22"/>
      <c r="N10" s="23">
        <f t="shared" si="0"/>
        <v>48168</v>
      </c>
    </row>
    <row r="11" spans="1:14" x14ac:dyDescent="0.25">
      <c r="A11" s="28"/>
      <c r="B11" s="31" t="s">
        <v>78</v>
      </c>
      <c r="C11" s="19" t="s">
        <v>21</v>
      </c>
      <c r="D11" s="20"/>
      <c r="E11" s="20"/>
      <c r="F11" s="26">
        <v>51265</v>
      </c>
      <c r="G11" s="22"/>
      <c r="H11" s="22" t="s">
        <v>39</v>
      </c>
      <c r="I11" s="22">
        <v>4400</v>
      </c>
      <c r="J11" s="22">
        <v>4400</v>
      </c>
      <c r="K11" s="22"/>
      <c r="L11" s="22"/>
      <c r="M11" s="22"/>
      <c r="N11" s="23">
        <f t="shared" si="0"/>
        <v>4400</v>
      </c>
    </row>
    <row r="12" spans="1:14" x14ac:dyDescent="0.25">
      <c r="A12" s="28"/>
      <c r="B12" s="18" t="s">
        <v>79</v>
      </c>
      <c r="C12" s="19" t="s">
        <v>80</v>
      </c>
      <c r="D12" s="20">
        <v>41946</v>
      </c>
      <c r="E12" s="20">
        <v>41947</v>
      </c>
      <c r="F12" s="32">
        <v>51266</v>
      </c>
      <c r="G12" s="22">
        <v>144288.75</v>
      </c>
      <c r="H12" s="22"/>
      <c r="I12" s="22"/>
      <c r="J12" s="22"/>
      <c r="K12" s="22"/>
      <c r="L12" s="22"/>
      <c r="M12" s="22">
        <v>144288.75</v>
      </c>
      <c r="N12" s="23">
        <f t="shared" si="0"/>
        <v>144288.75</v>
      </c>
    </row>
    <row r="13" spans="1:14" x14ac:dyDescent="0.25">
      <c r="A13" s="28"/>
      <c r="B13" s="18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18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33"/>
      <c r="C15" s="19"/>
      <c r="D15" s="20"/>
      <c r="E15" s="20"/>
      <c r="F15" s="20"/>
      <c r="G15" s="20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33"/>
      <c r="C16" s="30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33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33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33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33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33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33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33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3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327412.75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323012.75</v>
      </c>
      <c r="H30" s="40"/>
      <c r="I30" s="23">
        <f>SUM(I6:I29)</f>
        <v>4400</v>
      </c>
      <c r="J30" s="23">
        <f>SUM(J6:J29)</f>
        <v>23400</v>
      </c>
      <c r="K30" s="23">
        <f>SUM(K6:K29)</f>
        <v>140724</v>
      </c>
      <c r="L30" s="23">
        <f>SUM(L6:L29)</f>
        <v>19000</v>
      </c>
      <c r="M30" s="23">
        <f>SUM(M6:M29)</f>
        <v>144288.75</v>
      </c>
      <c r="N30" s="23">
        <f t="shared" ref="N30" si="1">G30+I30</f>
        <v>327412.75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51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51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23400</v>
      </c>
      <c r="D36" s="1"/>
      <c r="E36" s="1"/>
      <c r="F36" s="51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23400</v>
      </c>
      <c r="D37" s="1"/>
      <c r="E37" s="1"/>
      <c r="F37" s="51"/>
      <c r="G37" s="114"/>
      <c r="H37" s="115"/>
      <c r="I37" s="115"/>
      <c r="J37" s="115"/>
      <c r="K37" s="115"/>
      <c r="L37" s="115"/>
      <c r="M37" s="115"/>
      <c r="N37" s="116"/>
    </row>
    <row r="40" spans="1:14" x14ac:dyDescent="0.25">
      <c r="C40" s="48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C26" sqref="C26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1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70</v>
      </c>
      <c r="E3" s="121"/>
      <c r="F3" s="121"/>
      <c r="G3" s="110"/>
      <c r="H3" s="5"/>
      <c r="I3" s="1"/>
      <c r="J3" s="11"/>
      <c r="K3" s="12" t="s">
        <v>4</v>
      </c>
      <c r="L3" s="13">
        <v>41946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18" t="s">
        <v>64</v>
      </c>
      <c r="C6" s="19" t="s">
        <v>65</v>
      </c>
      <c r="D6" s="20">
        <v>41946</v>
      </c>
      <c r="E6" s="20">
        <v>41947</v>
      </c>
      <c r="F6" s="21">
        <v>51257</v>
      </c>
      <c r="G6" s="22">
        <v>19000</v>
      </c>
      <c r="H6" s="22"/>
      <c r="I6" s="22"/>
      <c r="J6" s="22"/>
      <c r="K6" s="22">
        <v>19000</v>
      </c>
      <c r="L6" s="22"/>
      <c r="M6" s="22"/>
      <c r="N6" s="23">
        <f>G6+I6</f>
        <v>19000</v>
      </c>
    </row>
    <row r="7" spans="1:14" x14ac:dyDescent="0.25">
      <c r="A7" s="24"/>
      <c r="B7" s="25" t="s">
        <v>66</v>
      </c>
      <c r="C7" s="19" t="s">
        <v>67</v>
      </c>
      <c r="D7" s="20">
        <v>41946</v>
      </c>
      <c r="E7" s="20">
        <v>41947</v>
      </c>
      <c r="F7" s="26">
        <v>51258</v>
      </c>
      <c r="G7" s="22">
        <v>24000</v>
      </c>
      <c r="H7" s="27"/>
      <c r="I7" s="22"/>
      <c r="J7" s="22"/>
      <c r="K7" s="22">
        <v>24000</v>
      </c>
      <c r="L7" s="22"/>
      <c r="M7" s="22"/>
      <c r="N7" s="23">
        <f t="shared" ref="N7:N28" si="0">G7+I7</f>
        <v>24000</v>
      </c>
    </row>
    <row r="8" spans="1:14" x14ac:dyDescent="0.25">
      <c r="A8" s="28"/>
      <c r="B8" s="25" t="s">
        <v>68</v>
      </c>
      <c r="C8" s="19" t="s">
        <v>69</v>
      </c>
      <c r="D8" s="20">
        <v>41946</v>
      </c>
      <c r="E8" s="20">
        <v>41947</v>
      </c>
      <c r="F8" s="26">
        <v>51259</v>
      </c>
      <c r="G8" s="22">
        <v>19000</v>
      </c>
      <c r="H8" s="22"/>
      <c r="I8" s="22"/>
      <c r="J8" s="22"/>
      <c r="K8" s="22">
        <v>19000</v>
      </c>
      <c r="L8" s="22"/>
      <c r="M8" s="22"/>
      <c r="N8" s="23">
        <f t="shared" si="0"/>
        <v>19000</v>
      </c>
    </row>
    <row r="9" spans="1:14" x14ac:dyDescent="0.25">
      <c r="A9" s="28"/>
      <c r="B9" s="29"/>
      <c r="C9" s="30"/>
      <c r="D9" s="20"/>
      <c r="E9" s="20"/>
      <c r="F9" s="26"/>
      <c r="G9" s="22"/>
      <c r="H9" s="22"/>
      <c r="I9" s="22"/>
      <c r="J9" s="22"/>
      <c r="K9" s="22"/>
      <c r="L9" s="22"/>
      <c r="M9" s="22"/>
      <c r="N9" s="23">
        <f>G9+I9</f>
        <v>0</v>
      </c>
    </row>
    <row r="10" spans="1:14" x14ac:dyDescent="0.25">
      <c r="A10" s="28"/>
      <c r="B10" s="25"/>
      <c r="C10" s="19"/>
      <c r="D10" s="20"/>
      <c r="E10" s="20"/>
      <c r="F10" s="26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8"/>
      <c r="B11" s="31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18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18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18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33"/>
      <c r="C15" s="19"/>
      <c r="D15" s="20"/>
      <c r="E15" s="20"/>
      <c r="F15" s="20"/>
      <c r="G15" s="20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33"/>
      <c r="C16" s="30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33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33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33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33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33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33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33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3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62000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62000</v>
      </c>
      <c r="H30" s="40"/>
      <c r="I30" s="23">
        <f>SUM(I6:I29)</f>
        <v>0</v>
      </c>
      <c r="J30" s="23">
        <f>SUM(J6:J29)</f>
        <v>0</v>
      </c>
      <c r="K30" s="23">
        <f>SUM(K6:K29)</f>
        <v>62000</v>
      </c>
      <c r="L30" s="23">
        <f>SUM(L6:L29)</f>
        <v>0</v>
      </c>
      <c r="M30" s="23">
        <f>SUM(M6:M29)</f>
        <v>0</v>
      </c>
      <c r="N30" s="23">
        <f t="shared" ref="N30" si="1">G30+I30</f>
        <v>62000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51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51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0</v>
      </c>
      <c r="D36" s="1"/>
      <c r="E36" s="1"/>
      <c r="F36" s="51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0</v>
      </c>
      <c r="D37" s="1"/>
      <c r="E37" s="1"/>
      <c r="F37" s="51"/>
      <c r="G37" s="114"/>
      <c r="H37" s="115"/>
      <c r="I37" s="115"/>
      <c r="J37" s="115"/>
      <c r="K37" s="115"/>
      <c r="L37" s="115"/>
      <c r="M37" s="115"/>
      <c r="N37" s="116"/>
    </row>
    <row r="40" spans="1:14" x14ac:dyDescent="0.25">
      <c r="C40" s="48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L7" sqref="L7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0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30</v>
      </c>
      <c r="E3" s="121"/>
      <c r="F3" s="121"/>
      <c r="G3" s="110"/>
      <c r="H3" s="5"/>
      <c r="I3" s="1"/>
      <c r="J3" s="11"/>
      <c r="K3" s="12" t="s">
        <v>4</v>
      </c>
      <c r="L3" s="13">
        <v>41946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18" t="s">
        <v>62</v>
      </c>
      <c r="C6" s="19" t="s">
        <v>21</v>
      </c>
      <c r="D6" s="20">
        <v>41944</v>
      </c>
      <c r="E6" s="20">
        <v>41945</v>
      </c>
      <c r="F6" s="21">
        <v>51255</v>
      </c>
      <c r="G6" s="22">
        <v>21600</v>
      </c>
      <c r="H6" s="22"/>
      <c r="I6" s="22"/>
      <c r="J6" s="22"/>
      <c r="K6" s="22"/>
      <c r="L6" s="22"/>
      <c r="M6" s="22">
        <v>21600</v>
      </c>
      <c r="N6" s="23">
        <f>G6+I6</f>
        <v>21600</v>
      </c>
    </row>
    <row r="7" spans="1:14" x14ac:dyDescent="0.25">
      <c r="A7" s="24"/>
      <c r="B7" s="25" t="s">
        <v>36</v>
      </c>
      <c r="C7" s="19" t="s">
        <v>37</v>
      </c>
      <c r="D7" s="20"/>
      <c r="E7" s="20"/>
      <c r="F7" s="26">
        <v>51256</v>
      </c>
      <c r="G7" s="22"/>
      <c r="H7" s="27" t="s">
        <v>63</v>
      </c>
      <c r="I7" s="22">
        <v>33480</v>
      </c>
      <c r="J7" s="22"/>
      <c r="K7" s="22">
        <v>33480</v>
      </c>
      <c r="L7" s="22"/>
      <c r="M7" s="22"/>
      <c r="N7" s="23">
        <f t="shared" ref="N7:N28" si="0">G7+I7</f>
        <v>33480</v>
      </c>
    </row>
    <row r="8" spans="1:14" x14ac:dyDescent="0.25">
      <c r="A8" s="28"/>
      <c r="B8" s="25"/>
      <c r="C8" s="19"/>
      <c r="D8" s="20"/>
      <c r="E8" s="20"/>
      <c r="F8" s="26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8"/>
      <c r="B9" s="29"/>
      <c r="C9" s="30"/>
      <c r="D9" s="20"/>
      <c r="E9" s="20"/>
      <c r="F9" s="26"/>
      <c r="G9" s="22"/>
      <c r="H9" s="22"/>
      <c r="I9" s="22"/>
      <c r="J9" s="22"/>
      <c r="K9" s="22"/>
      <c r="L9" s="22"/>
      <c r="M9" s="22"/>
      <c r="N9" s="23">
        <f>G9+I9</f>
        <v>0</v>
      </c>
    </row>
    <row r="10" spans="1:14" x14ac:dyDescent="0.25">
      <c r="A10" s="28"/>
      <c r="B10" s="25"/>
      <c r="C10" s="19"/>
      <c r="D10" s="20"/>
      <c r="E10" s="20"/>
      <c r="F10" s="26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8"/>
      <c r="B11" s="31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18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18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18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33"/>
      <c r="C15" s="19"/>
      <c r="D15" s="20"/>
      <c r="E15" s="20"/>
      <c r="F15" s="20"/>
      <c r="G15" s="20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33"/>
      <c r="C16" s="30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33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33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33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33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33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33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33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3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55080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21600</v>
      </c>
      <c r="H30" s="40"/>
      <c r="I30" s="23">
        <f>SUM(I6:I29)</f>
        <v>33480</v>
      </c>
      <c r="J30" s="23">
        <f>SUM(J6:J29)</f>
        <v>0</v>
      </c>
      <c r="K30" s="23">
        <f>SUM(K6:K29)</f>
        <v>33480</v>
      </c>
      <c r="L30" s="23">
        <f>SUM(L6:L29)</f>
        <v>0</v>
      </c>
      <c r="M30" s="23">
        <f>SUM(M6:M29)</f>
        <v>21600</v>
      </c>
      <c r="N30" s="23">
        <f t="shared" ref="N30" si="1">G30+I30</f>
        <v>55080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50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50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0</v>
      </c>
      <c r="D36" s="1"/>
      <c r="E36" s="1"/>
      <c r="F36" s="50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0</v>
      </c>
      <c r="D37" s="1"/>
      <c r="E37" s="1"/>
      <c r="F37" s="50"/>
      <c r="G37" s="114"/>
      <c r="H37" s="115"/>
      <c r="I37" s="115"/>
      <c r="J37" s="115"/>
      <c r="K37" s="115"/>
      <c r="L37" s="115"/>
      <c r="M37" s="115"/>
      <c r="N37" s="116"/>
    </row>
    <row r="40" spans="1:14" x14ac:dyDescent="0.25">
      <c r="C40" s="48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9" sqref="B9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0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30</v>
      </c>
      <c r="E3" s="121"/>
      <c r="F3" s="121"/>
      <c r="G3" s="110"/>
      <c r="H3" s="5"/>
      <c r="I3" s="1"/>
      <c r="J3" s="11"/>
      <c r="K3" s="12" t="s">
        <v>4</v>
      </c>
      <c r="L3" s="13">
        <v>41945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18" t="s">
        <v>53</v>
      </c>
      <c r="C6" s="19" t="s">
        <v>21</v>
      </c>
      <c r="D6" s="20">
        <v>41945</v>
      </c>
      <c r="E6" s="20">
        <v>41946</v>
      </c>
      <c r="F6" s="21">
        <v>51249</v>
      </c>
      <c r="G6" s="22">
        <v>21600</v>
      </c>
      <c r="H6" s="22"/>
      <c r="I6" s="22"/>
      <c r="J6" s="22">
        <v>21600</v>
      </c>
      <c r="K6" s="22"/>
      <c r="L6" s="22"/>
      <c r="M6" s="22"/>
      <c r="N6" s="23">
        <f>G6+I6</f>
        <v>21600</v>
      </c>
    </row>
    <row r="7" spans="1:14" x14ac:dyDescent="0.25">
      <c r="A7" s="24"/>
      <c r="B7" s="25" t="s">
        <v>54</v>
      </c>
      <c r="C7" s="19" t="s">
        <v>21</v>
      </c>
      <c r="D7" s="20">
        <v>41945</v>
      </c>
      <c r="E7" s="20">
        <v>41946</v>
      </c>
      <c r="F7" s="26">
        <v>51250</v>
      </c>
      <c r="G7" s="22">
        <v>37800</v>
      </c>
      <c r="H7" s="27"/>
      <c r="I7" s="22"/>
      <c r="J7" s="22"/>
      <c r="K7" s="22">
        <v>37800</v>
      </c>
      <c r="L7" s="22"/>
      <c r="M7" s="22"/>
      <c r="N7" s="23">
        <f t="shared" ref="N7:N28" si="0">G7+I7</f>
        <v>37800</v>
      </c>
    </row>
    <row r="8" spans="1:14" x14ac:dyDescent="0.25">
      <c r="A8" s="28"/>
      <c r="B8" s="25" t="s">
        <v>56</v>
      </c>
      <c r="C8" s="19" t="s">
        <v>57</v>
      </c>
      <c r="D8" s="20">
        <v>41943</v>
      </c>
      <c r="E8" s="20">
        <v>41945</v>
      </c>
      <c r="F8" s="26">
        <v>51251</v>
      </c>
      <c r="G8" s="22">
        <v>293760</v>
      </c>
      <c r="H8" s="22"/>
      <c r="I8" s="22"/>
      <c r="J8" s="22"/>
      <c r="K8" s="22"/>
      <c r="L8" s="22"/>
      <c r="M8" s="22">
        <v>293760</v>
      </c>
      <c r="N8" s="23">
        <f t="shared" si="0"/>
        <v>293760</v>
      </c>
    </row>
    <row r="9" spans="1:14" x14ac:dyDescent="0.25">
      <c r="A9" s="28"/>
      <c r="B9" s="29" t="s">
        <v>58</v>
      </c>
      <c r="C9" s="19" t="s">
        <v>57</v>
      </c>
      <c r="D9" s="20">
        <v>41943</v>
      </c>
      <c r="E9" s="20">
        <v>41945</v>
      </c>
      <c r="F9" s="26">
        <v>51252</v>
      </c>
      <c r="G9" s="22">
        <v>228960</v>
      </c>
      <c r="H9" s="22"/>
      <c r="I9" s="22"/>
      <c r="J9" s="22"/>
      <c r="K9" s="22"/>
      <c r="L9" s="22"/>
      <c r="M9" s="22">
        <v>228960</v>
      </c>
      <c r="N9" s="23">
        <f>G9+I9</f>
        <v>228960</v>
      </c>
    </row>
    <row r="10" spans="1:14" x14ac:dyDescent="0.25">
      <c r="A10" s="28"/>
      <c r="B10" s="25" t="s">
        <v>60</v>
      </c>
      <c r="C10" s="19" t="s">
        <v>59</v>
      </c>
      <c r="D10" s="20">
        <v>41945</v>
      </c>
      <c r="E10" s="20">
        <v>41946</v>
      </c>
      <c r="F10" s="26">
        <v>51253</v>
      </c>
      <c r="G10" s="22">
        <v>19000</v>
      </c>
      <c r="H10" s="22"/>
      <c r="I10" s="22"/>
      <c r="J10" s="22"/>
      <c r="K10" s="22">
        <v>19000</v>
      </c>
      <c r="L10" s="22"/>
      <c r="M10" s="22"/>
      <c r="N10" s="23">
        <f t="shared" si="0"/>
        <v>19000</v>
      </c>
    </row>
    <row r="11" spans="1:14" x14ac:dyDescent="0.25">
      <c r="A11" s="28"/>
      <c r="B11" s="31" t="s">
        <v>61</v>
      </c>
      <c r="C11" s="19" t="s">
        <v>37</v>
      </c>
      <c r="D11" s="20">
        <v>41945</v>
      </c>
      <c r="E11" s="20">
        <v>41947</v>
      </c>
      <c r="F11" s="26">
        <v>51254</v>
      </c>
      <c r="G11" s="22">
        <v>110160</v>
      </c>
      <c r="H11" s="22"/>
      <c r="I11" s="22"/>
      <c r="J11" s="22"/>
      <c r="K11" s="22">
        <v>110160</v>
      </c>
      <c r="L11" s="22"/>
      <c r="M11" s="22"/>
      <c r="N11" s="23">
        <f t="shared" si="0"/>
        <v>110160</v>
      </c>
    </row>
    <row r="12" spans="1:14" x14ac:dyDescent="0.25">
      <c r="A12" s="28"/>
      <c r="B12" s="18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18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18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33"/>
      <c r="C15" s="19"/>
      <c r="D15" s="20"/>
      <c r="E15" s="20"/>
      <c r="F15" s="20"/>
      <c r="G15" s="20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33"/>
      <c r="C16" s="30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33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33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33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33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33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33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33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3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711280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711280</v>
      </c>
      <c r="H30" s="40"/>
      <c r="I30" s="23">
        <f>SUM(I6:I29)</f>
        <v>0</v>
      </c>
      <c r="J30" s="23">
        <f>SUM(J6:J29)</f>
        <v>21600</v>
      </c>
      <c r="K30" s="23">
        <f>SUM(K6:K29)</f>
        <v>166960</v>
      </c>
      <c r="L30" s="23">
        <f>SUM(L6:L29)</f>
        <v>0</v>
      </c>
      <c r="M30" s="23">
        <f>SUM(M6:M29)</f>
        <v>522720</v>
      </c>
      <c r="N30" s="23">
        <f t="shared" ref="N30" si="1">G30+I30</f>
        <v>711280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50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50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21600</v>
      </c>
      <c r="D36" s="1"/>
      <c r="E36" s="1"/>
      <c r="F36" s="50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21600</v>
      </c>
      <c r="D37" s="1"/>
      <c r="E37" s="1"/>
      <c r="F37" s="50"/>
      <c r="G37" s="114"/>
      <c r="H37" s="115"/>
      <c r="I37" s="115"/>
      <c r="J37" s="115"/>
      <c r="K37" s="115"/>
      <c r="L37" s="115"/>
      <c r="M37" s="115"/>
      <c r="N37" s="116"/>
    </row>
    <row r="40" spans="1:14" x14ac:dyDescent="0.25">
      <c r="C40" s="48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D3" sqref="D3:G3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49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43</v>
      </c>
      <c r="E3" s="121"/>
      <c r="F3" s="121"/>
      <c r="G3" s="110"/>
      <c r="H3" s="5"/>
      <c r="I3" s="1"/>
      <c r="J3" s="11"/>
      <c r="K3" s="12" t="s">
        <v>4</v>
      </c>
      <c r="L3" s="13">
        <v>41945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28"/>
      <c r="B6" s="25" t="s">
        <v>50</v>
      </c>
      <c r="C6" s="19" t="s">
        <v>33</v>
      </c>
      <c r="D6" s="20">
        <v>41944</v>
      </c>
      <c r="E6" s="20">
        <v>41945</v>
      </c>
      <c r="F6" s="26">
        <v>51246</v>
      </c>
      <c r="G6" s="22">
        <v>34824.6</v>
      </c>
      <c r="H6" s="22"/>
      <c r="I6" s="22"/>
      <c r="J6" s="22"/>
      <c r="K6" s="22">
        <v>34824.6</v>
      </c>
      <c r="L6" s="22"/>
      <c r="M6" s="22"/>
      <c r="N6" s="23">
        <f t="shared" ref="N6:N26" si="0">G6+I6</f>
        <v>34824.6</v>
      </c>
    </row>
    <row r="7" spans="1:14" x14ac:dyDescent="0.25">
      <c r="A7" s="28"/>
      <c r="B7" s="29" t="s">
        <v>51</v>
      </c>
      <c r="C7" s="30" t="s">
        <v>21</v>
      </c>
      <c r="D7" s="20">
        <v>41944</v>
      </c>
      <c r="E7" s="20">
        <v>41945</v>
      </c>
      <c r="F7" s="26">
        <v>51247</v>
      </c>
      <c r="G7" s="22">
        <v>25110</v>
      </c>
      <c r="H7" s="22"/>
      <c r="I7" s="22"/>
      <c r="J7" s="22"/>
      <c r="K7" s="22"/>
      <c r="L7" s="22"/>
      <c r="M7" s="22">
        <v>25110</v>
      </c>
      <c r="N7" s="23">
        <f>G7+I7</f>
        <v>25110</v>
      </c>
    </row>
    <row r="8" spans="1:14" x14ac:dyDescent="0.25">
      <c r="A8" s="28"/>
      <c r="B8" s="25" t="s">
        <v>52</v>
      </c>
      <c r="C8" s="19" t="s">
        <v>21</v>
      </c>
      <c r="D8" s="20">
        <v>41944</v>
      </c>
      <c r="E8" s="20">
        <v>41945</v>
      </c>
      <c r="F8" s="26">
        <v>51248</v>
      </c>
      <c r="G8" s="22">
        <v>37800</v>
      </c>
      <c r="H8" s="22"/>
      <c r="I8" s="22"/>
      <c r="J8" s="22"/>
      <c r="K8" s="22">
        <v>37800</v>
      </c>
      <c r="L8" s="22"/>
      <c r="M8" s="22"/>
      <c r="N8" s="23">
        <f t="shared" si="0"/>
        <v>37800</v>
      </c>
    </row>
    <row r="9" spans="1:14" x14ac:dyDescent="0.25">
      <c r="A9" s="28"/>
      <c r="B9" s="31"/>
      <c r="C9" s="19"/>
      <c r="D9" s="20"/>
      <c r="E9" s="20"/>
      <c r="F9" s="26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8"/>
      <c r="B10" s="18"/>
      <c r="C10" s="19"/>
      <c r="D10" s="20"/>
      <c r="E10" s="20"/>
      <c r="F10" s="32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8"/>
      <c r="B11" s="18"/>
      <c r="C11" s="30"/>
      <c r="D11" s="20"/>
      <c r="E11" s="20"/>
      <c r="F11" s="32"/>
      <c r="G11" s="22"/>
      <c r="H11" s="32"/>
      <c r="I11" s="22"/>
      <c r="J11" s="22"/>
      <c r="K11" s="22"/>
      <c r="L11" s="22"/>
      <c r="M11" s="22"/>
      <c r="N11" s="23">
        <f>G11+I11</f>
        <v>0</v>
      </c>
    </row>
    <row r="12" spans="1:14" x14ac:dyDescent="0.25">
      <c r="A12" s="28"/>
      <c r="B12" s="18"/>
      <c r="C12" s="30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>G12+I12</f>
        <v>0</v>
      </c>
    </row>
    <row r="13" spans="1:14" x14ac:dyDescent="0.25">
      <c r="A13" s="28"/>
      <c r="B13" s="33"/>
      <c r="C13" s="19"/>
      <c r="D13" s="20"/>
      <c r="E13" s="20"/>
      <c r="F13" s="20"/>
      <c r="G13" s="20"/>
      <c r="H13" s="20"/>
      <c r="I13" s="22"/>
      <c r="J13" s="22"/>
      <c r="K13" s="22"/>
      <c r="L13" s="22"/>
      <c r="M13" s="22"/>
      <c r="N13" s="23">
        <f t="shared" si="0"/>
        <v>0</v>
      </c>
    </row>
    <row r="14" spans="1:14" x14ac:dyDescent="0.25">
      <c r="A14" s="28"/>
      <c r="B14" s="33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33"/>
      <c r="C15" s="30"/>
      <c r="D15" s="20"/>
      <c r="E15" s="20"/>
      <c r="F15" s="32"/>
      <c r="G15" s="22"/>
      <c r="H15" s="22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33"/>
      <c r="C16" s="30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 t="shared" si="0"/>
        <v>0</v>
      </c>
    </row>
    <row r="17" spans="1:14" x14ac:dyDescent="0.25">
      <c r="A17" s="34"/>
      <c r="B17" s="33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34"/>
      <c r="B18" s="33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>G18+I18</f>
        <v>0</v>
      </c>
    </row>
    <row r="19" spans="1:14" x14ac:dyDescent="0.25">
      <c r="A19" s="34"/>
      <c r="B19" s="33"/>
      <c r="C19" s="2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>G19+I19</f>
        <v>0</v>
      </c>
    </row>
    <row r="20" spans="1:14" x14ac:dyDescent="0.25">
      <c r="A20" s="34"/>
      <c r="B20" s="33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 t="shared" si="0"/>
        <v>0</v>
      </c>
    </row>
    <row r="21" spans="1:14" x14ac:dyDescent="0.25">
      <c r="A21" s="34"/>
      <c r="B21" s="33"/>
      <c r="C21" s="3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33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>G22+I22</f>
        <v>0</v>
      </c>
    </row>
    <row r="23" spans="1:14" x14ac:dyDescent="0.25">
      <c r="A23" s="34"/>
      <c r="B23" s="33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3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 t="shared" si="0"/>
        <v>0</v>
      </c>
    </row>
    <row r="27" spans="1:14" x14ac:dyDescent="0.25">
      <c r="A27" s="35"/>
      <c r="B27" s="5"/>
      <c r="C27" s="1" t="s">
        <v>22</v>
      </c>
      <c r="D27" s="36"/>
      <c r="E27" s="36"/>
      <c r="F27" s="37"/>
      <c r="G27" s="23"/>
      <c r="H27" s="23"/>
      <c r="I27" s="23"/>
      <c r="J27" s="23"/>
      <c r="K27" s="23"/>
      <c r="L27" s="23"/>
      <c r="M27" s="23"/>
      <c r="N27" s="23">
        <f>SUM(N6:N26)</f>
        <v>97734.6</v>
      </c>
    </row>
    <row r="28" spans="1:14" x14ac:dyDescent="0.25">
      <c r="A28" s="109" t="s">
        <v>23</v>
      </c>
      <c r="B28" s="110"/>
      <c r="C28" s="38"/>
      <c r="D28" s="38"/>
      <c r="E28" s="38"/>
      <c r="F28" s="39"/>
      <c r="G28" s="23">
        <f>SUM(G6:G27)</f>
        <v>97734.6</v>
      </c>
      <c r="H28" s="40"/>
      <c r="I28" s="23">
        <f>SUM(I6:I27)</f>
        <v>0</v>
      </c>
      <c r="J28" s="23">
        <f>SUM(J6:J27)</f>
        <v>0</v>
      </c>
      <c r="K28" s="23">
        <f>SUM(K6:K27)</f>
        <v>72624.600000000006</v>
      </c>
      <c r="L28" s="23">
        <f>SUM(L6:L27)</f>
        <v>0</v>
      </c>
      <c r="M28" s="23">
        <f>SUM(M6:M27)</f>
        <v>25110</v>
      </c>
      <c r="N28" s="23">
        <f t="shared" ref="N28" si="1">G28+I28</f>
        <v>97734.6</v>
      </c>
    </row>
    <row r="29" spans="1:14" x14ac:dyDescent="0.25">
      <c r="A29" s="1"/>
      <c r="B29" s="1"/>
      <c r="C29" s="1"/>
      <c r="D29" s="36"/>
      <c r="E29" s="1"/>
      <c r="F29" s="1"/>
      <c r="G29" s="8"/>
      <c r="H29" s="41" t="s">
        <v>24</v>
      </c>
      <c r="I29" s="42"/>
      <c r="J29" s="43"/>
      <c r="K29" s="44"/>
      <c r="L29" s="38"/>
      <c r="M29" s="43"/>
      <c r="N29" s="8"/>
    </row>
    <row r="30" spans="1:14" x14ac:dyDescent="0.25">
      <c r="A30" s="109" t="s">
        <v>25</v>
      </c>
      <c r="B30" s="110"/>
      <c r="C30" s="1"/>
      <c r="D30" s="36"/>
      <c r="E30" s="117" t="s">
        <v>26</v>
      </c>
      <c r="F30" s="122"/>
      <c r="G30" s="123" t="s">
        <v>55</v>
      </c>
      <c r="H30" s="124"/>
      <c r="I30" s="124"/>
      <c r="J30" s="124"/>
      <c r="K30" s="124"/>
      <c r="L30" s="124"/>
      <c r="M30" s="124"/>
      <c r="N30" s="125"/>
    </row>
    <row r="31" spans="1:14" x14ac:dyDescent="0.25">
      <c r="A31" s="109" t="s">
        <v>27</v>
      </c>
      <c r="B31" s="110"/>
      <c r="C31" s="45"/>
      <c r="D31" s="1"/>
      <c r="E31" s="117">
        <v>540</v>
      </c>
      <c r="F31" s="118"/>
      <c r="G31" s="111"/>
      <c r="H31" s="112"/>
      <c r="I31" s="112"/>
      <c r="J31" s="112"/>
      <c r="K31" s="112"/>
      <c r="L31" s="112"/>
      <c r="M31" s="112"/>
      <c r="N31" s="113"/>
    </row>
    <row r="32" spans="1:14" x14ac:dyDescent="0.25">
      <c r="A32" s="109" t="s">
        <v>28</v>
      </c>
      <c r="B32" s="110"/>
      <c r="C32" s="46">
        <v>0</v>
      </c>
      <c r="D32" s="1"/>
      <c r="E32" s="1"/>
      <c r="F32" s="49"/>
      <c r="G32" s="111"/>
      <c r="H32" s="112"/>
      <c r="I32" s="112"/>
      <c r="J32" s="112"/>
      <c r="K32" s="112"/>
      <c r="L32" s="112"/>
      <c r="M32" s="112"/>
      <c r="N32" s="113"/>
    </row>
    <row r="33" spans="1:14" x14ac:dyDescent="0.25">
      <c r="A33" s="119"/>
      <c r="B33" s="120"/>
      <c r="C33" s="23">
        <f>C32*E31</f>
        <v>0</v>
      </c>
      <c r="D33" s="1"/>
      <c r="E33" s="1"/>
      <c r="F33" s="49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29</v>
      </c>
      <c r="B34" s="110"/>
      <c r="C34" s="47">
        <v>0</v>
      </c>
      <c r="D34" s="1"/>
      <c r="E34" s="1"/>
      <c r="F34" s="49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09" t="s">
        <v>20</v>
      </c>
      <c r="B35" s="110"/>
      <c r="C35" s="23">
        <f>C33+C34</f>
        <v>0</v>
      </c>
      <c r="D35" s="1"/>
      <c r="E35" s="1"/>
      <c r="F35" s="49"/>
      <c r="G35" s="114"/>
      <c r="H35" s="115"/>
      <c r="I35" s="115"/>
      <c r="J35" s="115"/>
      <c r="K35" s="115"/>
      <c r="L35" s="115"/>
      <c r="M35" s="115"/>
      <c r="N35" s="116"/>
    </row>
    <row r="38" spans="1:14" x14ac:dyDescent="0.25">
      <c r="C38" s="48"/>
    </row>
  </sheetData>
  <mergeCells count="18">
    <mergeCell ref="B3:C3"/>
    <mergeCell ref="D3:G3"/>
    <mergeCell ref="H4:I4"/>
    <mergeCell ref="A28:B28"/>
    <mergeCell ref="A30:B30"/>
    <mergeCell ref="E30:F30"/>
    <mergeCell ref="G30:N30"/>
    <mergeCell ref="A34:B34"/>
    <mergeCell ref="G34:N34"/>
    <mergeCell ref="A35:B35"/>
    <mergeCell ref="G35:N35"/>
    <mergeCell ref="A31:B31"/>
    <mergeCell ref="E31:F31"/>
    <mergeCell ref="G31:N31"/>
    <mergeCell ref="A32:B32"/>
    <mergeCell ref="G32:N32"/>
    <mergeCell ref="A33:B33"/>
    <mergeCell ref="G33:N33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26" sqref="C26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43</v>
      </c>
      <c r="E3" s="121"/>
      <c r="F3" s="121"/>
      <c r="G3" s="110"/>
      <c r="H3" s="5"/>
      <c r="I3" s="1"/>
      <c r="J3" s="11"/>
      <c r="K3" s="12" t="s">
        <v>4</v>
      </c>
      <c r="L3" s="13">
        <v>41944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18" t="s">
        <v>44</v>
      </c>
      <c r="C6" s="19" t="s">
        <v>21</v>
      </c>
      <c r="D6" s="20">
        <v>41944</v>
      </c>
      <c r="E6" s="20">
        <v>41945</v>
      </c>
      <c r="F6" s="21">
        <v>51239</v>
      </c>
      <c r="G6" s="22">
        <v>43200</v>
      </c>
      <c r="H6" s="22"/>
      <c r="I6" s="22"/>
      <c r="J6" s="22">
        <v>21400</v>
      </c>
      <c r="K6" s="22"/>
      <c r="L6" s="22"/>
      <c r="M6" s="22">
        <v>21800</v>
      </c>
      <c r="N6" s="23">
        <f>G6+I6</f>
        <v>43200</v>
      </c>
    </row>
    <row r="7" spans="1:14" x14ac:dyDescent="0.25">
      <c r="A7" s="24"/>
      <c r="B7" s="25" t="s">
        <v>45</v>
      </c>
      <c r="C7" s="19" t="s">
        <v>21</v>
      </c>
      <c r="D7" s="20">
        <v>41944</v>
      </c>
      <c r="E7" s="20">
        <v>41945</v>
      </c>
      <c r="F7" s="26">
        <v>51240</v>
      </c>
      <c r="G7" s="22">
        <v>21600</v>
      </c>
      <c r="H7" s="27"/>
      <c r="I7" s="22"/>
      <c r="J7" s="22">
        <v>11600</v>
      </c>
      <c r="K7" s="22"/>
      <c r="L7" s="22"/>
      <c r="M7" s="22">
        <v>10000</v>
      </c>
      <c r="N7" s="23">
        <f t="shared" ref="N7:N28" si="0">G7+I7</f>
        <v>21600</v>
      </c>
    </row>
    <row r="8" spans="1:14" x14ac:dyDescent="0.25">
      <c r="A8" s="28"/>
      <c r="B8" s="25" t="s">
        <v>46</v>
      </c>
      <c r="C8" s="19" t="s">
        <v>37</v>
      </c>
      <c r="D8" s="20">
        <v>41944</v>
      </c>
      <c r="E8" s="20">
        <v>41945</v>
      </c>
      <c r="F8" s="26">
        <v>51241</v>
      </c>
      <c r="G8" s="22">
        <v>28080</v>
      </c>
      <c r="H8" s="22"/>
      <c r="I8" s="22"/>
      <c r="J8" s="22"/>
      <c r="K8" s="22">
        <v>28080</v>
      </c>
      <c r="L8" s="22"/>
      <c r="M8" s="22"/>
      <c r="N8" s="23">
        <f t="shared" si="0"/>
        <v>28080</v>
      </c>
    </row>
    <row r="9" spans="1:14" x14ac:dyDescent="0.25">
      <c r="A9" s="28"/>
      <c r="B9" s="29" t="s">
        <v>47</v>
      </c>
      <c r="C9" s="30" t="s">
        <v>21</v>
      </c>
      <c r="D9" s="20">
        <v>41944</v>
      </c>
      <c r="E9" s="20">
        <v>41945</v>
      </c>
      <c r="F9" s="26">
        <v>51242</v>
      </c>
      <c r="G9" s="22">
        <v>37800</v>
      </c>
      <c r="H9" s="22"/>
      <c r="I9" s="22"/>
      <c r="J9" s="22"/>
      <c r="K9" s="22">
        <v>37800</v>
      </c>
      <c r="L9" s="22"/>
      <c r="M9" s="22"/>
      <c r="N9" s="23">
        <f>G9+I9</f>
        <v>37800</v>
      </c>
    </row>
    <row r="10" spans="1:14" x14ac:dyDescent="0.25">
      <c r="A10" s="28"/>
      <c r="B10" s="25" t="s">
        <v>48</v>
      </c>
      <c r="C10" s="19" t="s">
        <v>49</v>
      </c>
      <c r="D10" s="20">
        <v>41944</v>
      </c>
      <c r="E10" s="20">
        <v>41945</v>
      </c>
      <c r="F10" s="26">
        <v>51243</v>
      </c>
      <c r="G10" s="22">
        <v>19000</v>
      </c>
      <c r="H10" s="22"/>
      <c r="I10" s="22"/>
      <c r="J10" s="22"/>
      <c r="K10" s="22">
        <v>19000</v>
      </c>
      <c r="L10" s="22"/>
      <c r="M10" s="22"/>
      <c r="N10" s="23">
        <f t="shared" si="0"/>
        <v>19000</v>
      </c>
    </row>
    <row r="11" spans="1:14" x14ac:dyDescent="0.25">
      <c r="A11" s="28"/>
      <c r="B11" s="31"/>
      <c r="C11" s="19"/>
      <c r="D11" s="20"/>
      <c r="E11" s="20"/>
      <c r="F11" s="26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8"/>
      <c r="B12" s="18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18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18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33"/>
      <c r="C15" s="19"/>
      <c r="D15" s="20"/>
      <c r="E15" s="20"/>
      <c r="F15" s="20"/>
      <c r="G15" s="20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33"/>
      <c r="C16" s="30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33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33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33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33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33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33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33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3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149680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149680</v>
      </c>
      <c r="H30" s="40"/>
      <c r="I30" s="23">
        <f>SUM(I6:I29)</f>
        <v>0</v>
      </c>
      <c r="J30" s="23">
        <f>SUM(J6:J29)</f>
        <v>33000</v>
      </c>
      <c r="K30" s="23">
        <f>SUM(K6:K29)</f>
        <v>84880</v>
      </c>
      <c r="L30" s="23">
        <f>SUM(L6:L29)</f>
        <v>0</v>
      </c>
      <c r="M30" s="23">
        <f>SUM(M6:M29)</f>
        <v>31800</v>
      </c>
      <c r="N30" s="23">
        <f t="shared" ref="N30" si="1">G30+I30</f>
        <v>149680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50</v>
      </c>
      <c r="D34" s="1"/>
      <c r="E34" s="1"/>
      <c r="F34" s="10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27000</v>
      </c>
      <c r="D35" s="1"/>
      <c r="E35" s="1"/>
      <c r="F35" s="10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6000</v>
      </c>
      <c r="D36" s="1"/>
      <c r="E36" s="1"/>
      <c r="F36" s="10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33000</v>
      </c>
      <c r="D37" s="1"/>
      <c r="E37" s="1"/>
      <c r="F37" s="10"/>
      <c r="G37" s="114"/>
      <c r="H37" s="115"/>
      <c r="I37" s="115"/>
      <c r="J37" s="115"/>
      <c r="K37" s="115"/>
      <c r="L37" s="115"/>
      <c r="M37" s="115"/>
      <c r="N37" s="116"/>
    </row>
    <row r="40" spans="1:14" x14ac:dyDescent="0.25">
      <c r="C40" s="48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3" workbookViewId="0">
      <selection activeCell="G34" sqref="G34:N34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1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238</v>
      </c>
      <c r="E3" s="121"/>
      <c r="F3" s="121"/>
      <c r="G3" s="110"/>
      <c r="H3" s="5"/>
      <c r="I3" s="1"/>
      <c r="J3" s="11"/>
      <c r="K3" s="12" t="s">
        <v>4</v>
      </c>
      <c r="L3" s="13">
        <v>41971</v>
      </c>
      <c r="M3" s="14"/>
      <c r="N3" s="15" t="s">
        <v>88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9" t="s">
        <v>426</v>
      </c>
      <c r="C6" s="19" t="s">
        <v>90</v>
      </c>
      <c r="D6" s="20">
        <v>41970</v>
      </c>
      <c r="E6" s="20">
        <v>41971</v>
      </c>
      <c r="F6" s="82">
        <v>51530</v>
      </c>
      <c r="G6" s="22">
        <v>19000</v>
      </c>
      <c r="H6" s="22"/>
      <c r="I6" s="22"/>
      <c r="J6" s="22"/>
      <c r="K6" s="22">
        <v>19000</v>
      </c>
      <c r="L6" s="22"/>
      <c r="M6" s="22"/>
      <c r="N6" s="23">
        <f>G6+I6</f>
        <v>19000</v>
      </c>
    </row>
    <row r="7" spans="1:14" x14ac:dyDescent="0.25">
      <c r="A7" s="24"/>
      <c r="B7" s="29" t="s">
        <v>427</v>
      </c>
      <c r="C7" s="19" t="s">
        <v>90</v>
      </c>
      <c r="D7" s="20">
        <v>41970</v>
      </c>
      <c r="E7" s="20">
        <v>41971</v>
      </c>
      <c r="F7" s="26">
        <v>51531</v>
      </c>
      <c r="G7" s="22">
        <v>19000</v>
      </c>
      <c r="H7" s="22"/>
      <c r="I7" s="22"/>
      <c r="J7" s="22">
        <v>19000</v>
      </c>
      <c r="K7" s="22"/>
      <c r="L7" s="22"/>
      <c r="M7" s="22"/>
      <c r="N7" s="23">
        <f t="shared" ref="N7:N28" si="0">G7+I7</f>
        <v>19000</v>
      </c>
    </row>
    <row r="8" spans="1:14" x14ac:dyDescent="0.25">
      <c r="A8" s="28"/>
      <c r="B8" s="29" t="s">
        <v>428</v>
      </c>
      <c r="C8" s="19" t="s">
        <v>99</v>
      </c>
      <c r="D8" s="20"/>
      <c r="E8" s="20"/>
      <c r="F8" s="26">
        <v>51532</v>
      </c>
      <c r="G8" s="22"/>
      <c r="H8" s="22" t="s">
        <v>429</v>
      </c>
      <c r="I8" s="22">
        <v>27000</v>
      </c>
      <c r="J8" s="22"/>
      <c r="K8" s="22">
        <v>27000</v>
      </c>
      <c r="L8" s="22"/>
      <c r="M8" s="22"/>
      <c r="N8" s="23">
        <f t="shared" si="0"/>
        <v>27000</v>
      </c>
    </row>
    <row r="9" spans="1:14" x14ac:dyDescent="0.25">
      <c r="A9" s="28"/>
      <c r="B9" s="29" t="s">
        <v>430</v>
      </c>
      <c r="C9" s="30" t="s">
        <v>431</v>
      </c>
      <c r="D9" s="20">
        <v>41970</v>
      </c>
      <c r="E9" s="20">
        <v>41971</v>
      </c>
      <c r="F9" s="26">
        <v>51533</v>
      </c>
      <c r="G9" s="22">
        <v>129870</v>
      </c>
      <c r="H9" s="26"/>
      <c r="I9" s="22"/>
      <c r="J9" s="22"/>
      <c r="K9" s="22">
        <v>129870</v>
      </c>
      <c r="L9" s="22"/>
      <c r="M9" s="22"/>
      <c r="N9" s="23">
        <f t="shared" si="0"/>
        <v>129870</v>
      </c>
    </row>
    <row r="10" spans="1:14" x14ac:dyDescent="0.25">
      <c r="A10" s="28"/>
      <c r="B10" s="29" t="s">
        <v>432</v>
      </c>
      <c r="C10" s="30" t="s">
        <v>86</v>
      </c>
      <c r="D10" s="20">
        <v>41971</v>
      </c>
      <c r="E10" s="20">
        <v>41972</v>
      </c>
      <c r="F10" s="26">
        <v>51534</v>
      </c>
      <c r="G10" s="22">
        <v>31320</v>
      </c>
      <c r="H10" s="22"/>
      <c r="I10" s="22"/>
      <c r="J10" s="88"/>
      <c r="K10" s="22">
        <v>31320</v>
      </c>
      <c r="L10" s="22"/>
      <c r="M10" s="22"/>
      <c r="N10" s="23">
        <f t="shared" si="0"/>
        <v>31320</v>
      </c>
    </row>
    <row r="11" spans="1:14" x14ac:dyDescent="0.25">
      <c r="A11" s="28"/>
      <c r="B11" s="94" t="s">
        <v>433</v>
      </c>
      <c r="C11" s="19" t="s">
        <v>434</v>
      </c>
      <c r="D11" s="20">
        <v>41971</v>
      </c>
      <c r="E11" s="20">
        <v>41972</v>
      </c>
      <c r="F11" s="83">
        <v>51535</v>
      </c>
      <c r="G11" s="22">
        <v>236088</v>
      </c>
      <c r="H11" s="22"/>
      <c r="I11" s="22"/>
      <c r="J11" s="22">
        <v>76088</v>
      </c>
      <c r="K11" s="22"/>
      <c r="L11" s="22"/>
      <c r="M11" s="22">
        <v>160000</v>
      </c>
      <c r="N11" s="23">
        <f t="shared" si="0"/>
        <v>236088</v>
      </c>
    </row>
    <row r="12" spans="1:14" x14ac:dyDescent="0.25">
      <c r="A12" s="28"/>
      <c r="B12" s="25"/>
      <c r="C12" s="19"/>
      <c r="D12" s="20"/>
      <c r="E12" s="20"/>
      <c r="F12" s="10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8"/>
      <c r="B13" s="25"/>
      <c r="C13" s="19"/>
      <c r="D13" s="20"/>
      <c r="E13" s="20"/>
      <c r="F13" s="32"/>
      <c r="G13" s="22"/>
      <c r="H13" s="103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462278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435278</v>
      </c>
      <c r="H30" s="40"/>
      <c r="I30" s="23">
        <f>SUM(I6:I29)</f>
        <v>27000</v>
      </c>
      <c r="J30" s="23">
        <f>SUM(J6:J29)</f>
        <v>95088</v>
      </c>
      <c r="K30" s="23">
        <f>SUM(K6:K29)</f>
        <v>207190</v>
      </c>
      <c r="L30" s="23">
        <f>SUM(L6:L29)</f>
        <v>0</v>
      </c>
      <c r="M30" s="23">
        <f>SUM(M6:M29)</f>
        <v>160000</v>
      </c>
      <c r="N30" s="23">
        <f t="shared" ref="N30" si="1">G30+I30</f>
        <v>462278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40</v>
      </c>
      <c r="D34" s="1"/>
      <c r="E34" s="1"/>
      <c r="F34" s="101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21600</v>
      </c>
      <c r="D35" s="1"/>
      <c r="E35" s="1"/>
      <c r="F35" s="101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73488</v>
      </c>
      <c r="D36" s="1"/>
      <c r="E36" s="1"/>
      <c r="F36" s="101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95088</v>
      </c>
      <c r="D37" s="1"/>
      <c r="E37" s="1"/>
      <c r="F37" s="101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workbookViewId="0">
      <selection activeCell="M6" sqref="M6"/>
    </sheetView>
  </sheetViews>
  <sheetFormatPr baseColWidth="10" defaultColWidth="9.140625" defaultRowHeight="15" x14ac:dyDescent="0.25"/>
  <cols>
    <col min="1" max="1" width="6.7109375" customWidth="1"/>
    <col min="2" max="2" width="35.140625" bestFit="1" customWidth="1"/>
    <col min="3" max="3" width="27.5703125" customWidth="1"/>
    <col min="4" max="4" width="9.5703125" customWidth="1"/>
    <col min="5" max="5" width="9.7109375" customWidth="1"/>
    <col min="6" max="6" width="7.7109375" customWidth="1"/>
    <col min="7" max="7" width="11.140625" bestFit="1" customWidth="1"/>
    <col min="8" max="8" width="14.5703125" customWidth="1"/>
    <col min="9" max="9" width="9.7109375" bestFit="1" customWidth="1"/>
    <col min="10" max="10" width="10.140625" customWidth="1"/>
    <col min="11" max="11" width="10.85546875" customWidth="1"/>
    <col min="12" max="12" width="11.28515625" customWidth="1"/>
    <col min="13" max="13" width="12" customWidth="1"/>
    <col min="14" max="14" width="11.140625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30</v>
      </c>
      <c r="E3" s="121"/>
      <c r="F3" s="121"/>
      <c r="G3" s="110"/>
      <c r="H3" s="5"/>
      <c r="I3" s="1"/>
      <c r="J3" s="11"/>
      <c r="K3" s="12" t="s">
        <v>4</v>
      </c>
      <c r="L3" s="13">
        <v>41944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18" t="s">
        <v>32</v>
      </c>
      <c r="C6" s="19" t="s">
        <v>33</v>
      </c>
      <c r="D6" s="20">
        <v>41943</v>
      </c>
      <c r="E6" s="20">
        <v>41944</v>
      </c>
      <c r="F6" s="21">
        <v>51230</v>
      </c>
      <c r="G6" s="22">
        <v>37584</v>
      </c>
      <c r="H6" s="22"/>
      <c r="I6" s="22"/>
      <c r="J6" s="22"/>
      <c r="K6" s="22">
        <v>37584</v>
      </c>
      <c r="L6" s="22"/>
      <c r="M6" s="22"/>
      <c r="N6" s="23">
        <f>G6+I6</f>
        <v>37584</v>
      </c>
    </row>
    <row r="7" spans="1:14" x14ac:dyDescent="0.25">
      <c r="A7" s="24"/>
      <c r="B7" s="25" t="s">
        <v>34</v>
      </c>
      <c r="C7" s="19" t="s">
        <v>21</v>
      </c>
      <c r="D7" s="20">
        <v>41943</v>
      </c>
      <c r="E7" s="20">
        <v>41944</v>
      </c>
      <c r="F7" s="26">
        <v>51231</v>
      </c>
      <c r="G7" s="22">
        <v>21600</v>
      </c>
      <c r="H7" s="27"/>
      <c r="I7" s="22"/>
      <c r="J7" s="22"/>
      <c r="K7" s="22"/>
      <c r="L7" s="22"/>
      <c r="M7" s="22">
        <v>21600</v>
      </c>
      <c r="N7" s="23">
        <f t="shared" ref="N7:N28" si="0">G7+I7</f>
        <v>21600</v>
      </c>
    </row>
    <row r="8" spans="1:14" x14ac:dyDescent="0.25">
      <c r="A8" s="28"/>
      <c r="B8" s="25" t="s">
        <v>35</v>
      </c>
      <c r="C8" s="19" t="s">
        <v>21</v>
      </c>
      <c r="D8" s="20">
        <v>41944</v>
      </c>
      <c r="E8" s="20">
        <v>41946</v>
      </c>
      <c r="F8" s="26">
        <v>51232</v>
      </c>
      <c r="G8" s="22">
        <v>43200</v>
      </c>
      <c r="H8" s="22"/>
      <c r="I8" s="22"/>
      <c r="J8" s="22">
        <v>21200</v>
      </c>
      <c r="K8" s="22"/>
      <c r="L8" s="22"/>
      <c r="M8" s="22">
        <v>22000</v>
      </c>
      <c r="N8" s="23">
        <f t="shared" si="0"/>
        <v>43200</v>
      </c>
    </row>
    <row r="9" spans="1:14" x14ac:dyDescent="0.25">
      <c r="A9" s="28"/>
      <c r="B9" s="29" t="s">
        <v>36</v>
      </c>
      <c r="C9" s="30" t="s">
        <v>37</v>
      </c>
      <c r="D9" s="20">
        <v>41944</v>
      </c>
      <c r="E9" s="20">
        <v>41947</v>
      </c>
      <c r="F9" s="26">
        <v>51233</v>
      </c>
      <c r="G9" s="22">
        <v>81000</v>
      </c>
      <c r="H9" s="22"/>
      <c r="I9" s="22"/>
      <c r="J9" s="22"/>
      <c r="K9" s="22">
        <v>81000</v>
      </c>
      <c r="L9" s="22"/>
      <c r="M9" s="22"/>
      <c r="N9" s="23">
        <f>G9+I9</f>
        <v>81000</v>
      </c>
    </row>
    <row r="10" spans="1:14" x14ac:dyDescent="0.25">
      <c r="A10" s="28"/>
      <c r="B10" s="25" t="s">
        <v>38</v>
      </c>
      <c r="C10" s="19" t="s">
        <v>21</v>
      </c>
      <c r="D10" s="20">
        <v>41944</v>
      </c>
      <c r="E10" s="20">
        <v>41945</v>
      </c>
      <c r="F10" s="26">
        <v>51234</v>
      </c>
      <c r="G10" s="22">
        <v>21600</v>
      </c>
      <c r="H10" s="22"/>
      <c r="I10" s="22"/>
      <c r="J10" s="22">
        <v>21600</v>
      </c>
      <c r="K10" s="22"/>
      <c r="L10" s="22"/>
      <c r="M10" s="22"/>
      <c r="N10" s="23">
        <f t="shared" si="0"/>
        <v>21600</v>
      </c>
    </row>
    <row r="11" spans="1:14" x14ac:dyDescent="0.25">
      <c r="A11" s="28"/>
      <c r="B11" s="31" t="s">
        <v>30</v>
      </c>
      <c r="C11" s="19" t="s">
        <v>21</v>
      </c>
      <c r="D11" s="20"/>
      <c r="E11" s="20"/>
      <c r="F11" s="26">
        <v>51235</v>
      </c>
      <c r="G11" s="22"/>
      <c r="H11" s="22" t="s">
        <v>39</v>
      </c>
      <c r="I11" s="22">
        <v>1000</v>
      </c>
      <c r="J11" s="22">
        <v>1000</v>
      </c>
      <c r="K11" s="22"/>
      <c r="L11" s="22"/>
      <c r="M11" s="22"/>
      <c r="N11" s="23">
        <f t="shared" si="0"/>
        <v>1000</v>
      </c>
    </row>
    <row r="12" spans="1:14" x14ac:dyDescent="0.25">
      <c r="A12" s="28"/>
      <c r="B12" s="18" t="s">
        <v>42</v>
      </c>
      <c r="C12" s="19" t="s">
        <v>21</v>
      </c>
      <c r="D12" s="20">
        <v>41944</v>
      </c>
      <c r="E12" s="20">
        <v>41945</v>
      </c>
      <c r="F12" s="32">
        <v>51237</v>
      </c>
      <c r="G12" s="22">
        <v>43200</v>
      </c>
      <c r="H12" s="22"/>
      <c r="I12" s="22"/>
      <c r="J12" s="22"/>
      <c r="K12" s="22">
        <v>21200</v>
      </c>
      <c r="L12" s="22"/>
      <c r="M12" s="22">
        <v>22000</v>
      </c>
      <c r="N12" s="23">
        <f t="shared" si="0"/>
        <v>43200</v>
      </c>
    </row>
    <row r="13" spans="1:14" x14ac:dyDescent="0.25">
      <c r="A13" s="28"/>
      <c r="B13" s="18" t="s">
        <v>40</v>
      </c>
      <c r="C13" s="30" t="s">
        <v>21</v>
      </c>
      <c r="D13" s="20">
        <v>41944</v>
      </c>
      <c r="E13" s="20">
        <v>41945</v>
      </c>
      <c r="F13" s="32">
        <v>51238</v>
      </c>
      <c r="G13" s="22">
        <v>20088</v>
      </c>
      <c r="H13" s="32"/>
      <c r="I13" s="22"/>
      <c r="J13" s="22"/>
      <c r="K13" s="22"/>
      <c r="L13" s="22"/>
      <c r="M13" s="22">
        <v>20088</v>
      </c>
      <c r="N13" s="23">
        <f>G13+I13</f>
        <v>20088</v>
      </c>
    </row>
    <row r="14" spans="1:14" x14ac:dyDescent="0.25">
      <c r="A14" s="28"/>
      <c r="B14" s="18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33"/>
      <c r="C15" s="19"/>
      <c r="D15" s="20"/>
      <c r="E15" s="20"/>
      <c r="F15" s="20"/>
      <c r="G15" s="20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33"/>
      <c r="C16" s="30"/>
      <c r="D16" s="20"/>
      <c r="E16" s="20"/>
      <c r="F16" s="32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33"/>
      <c r="C17" s="30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33"/>
      <c r="C18" s="30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33"/>
      <c r="C19" s="30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33"/>
      <c r="C20" s="30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33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33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33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33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269272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268272</v>
      </c>
      <c r="H30" s="40"/>
      <c r="I30" s="23">
        <f>SUM(I6:I29)</f>
        <v>1000</v>
      </c>
      <c r="J30" s="23">
        <f>SUM(J6:J29)</f>
        <v>43800</v>
      </c>
      <c r="K30" s="23">
        <f>SUM(K6:K29)</f>
        <v>139784</v>
      </c>
      <c r="L30" s="23">
        <f>SUM(L6:L29)</f>
        <v>0</v>
      </c>
      <c r="M30" s="23">
        <f>SUM(M6:M29)</f>
        <v>85688</v>
      </c>
      <c r="N30" s="23">
        <f t="shared" ref="N30" si="1">G30+I30</f>
        <v>269272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 t="s">
        <v>41</v>
      </c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10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10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43800</v>
      </c>
      <c r="D36" s="1"/>
      <c r="E36" s="1"/>
      <c r="F36" s="10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43800</v>
      </c>
      <c r="D37" s="1"/>
      <c r="E37" s="1"/>
      <c r="F37" s="10"/>
      <c r="G37" s="114"/>
      <c r="H37" s="115"/>
      <c r="I37" s="115"/>
      <c r="J37" s="115"/>
      <c r="K37" s="115"/>
      <c r="L37" s="115"/>
      <c r="M37" s="115"/>
      <c r="N37" s="116"/>
    </row>
    <row r="40" spans="1:14" x14ac:dyDescent="0.25">
      <c r="C40" s="48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22" workbookViewId="0">
      <selection activeCell="L19" sqref="L19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0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346</v>
      </c>
      <c r="E3" s="121"/>
      <c r="F3" s="121"/>
      <c r="G3" s="110"/>
      <c r="H3" s="5"/>
      <c r="I3" s="1"/>
      <c r="J3" s="11"/>
      <c r="K3" s="12" t="s">
        <v>4</v>
      </c>
      <c r="L3" s="13">
        <v>41970</v>
      </c>
      <c r="M3" s="14"/>
      <c r="N3" s="15" t="s">
        <v>5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9" t="s">
        <v>420</v>
      </c>
      <c r="C6" s="19" t="s">
        <v>422</v>
      </c>
      <c r="D6" s="20">
        <v>41967</v>
      </c>
      <c r="E6" s="20">
        <v>41968</v>
      </c>
      <c r="F6" s="82">
        <v>51520</v>
      </c>
      <c r="G6" s="22">
        <v>66906</v>
      </c>
      <c r="H6" s="22"/>
      <c r="I6" s="22"/>
      <c r="J6" s="22"/>
      <c r="K6" s="22"/>
      <c r="L6" s="22">
        <v>66906</v>
      </c>
      <c r="M6" s="22"/>
      <c r="N6" s="23">
        <f>G6+I6</f>
        <v>66906</v>
      </c>
    </row>
    <row r="7" spans="1:14" x14ac:dyDescent="0.25">
      <c r="A7" s="24"/>
      <c r="B7" s="29" t="s">
        <v>421</v>
      </c>
      <c r="C7" s="19" t="s">
        <v>422</v>
      </c>
      <c r="D7" s="20">
        <v>41967</v>
      </c>
      <c r="E7" s="20">
        <v>41969</v>
      </c>
      <c r="F7" s="26">
        <v>51521</v>
      </c>
      <c r="G7" s="22">
        <v>40068</v>
      </c>
      <c r="H7" s="22"/>
      <c r="I7" s="22"/>
      <c r="J7" s="22"/>
      <c r="K7" s="22"/>
      <c r="L7" s="22">
        <v>40068</v>
      </c>
      <c r="M7" s="22"/>
      <c r="N7" s="23">
        <f t="shared" ref="N7:N28" si="0">G7+I7</f>
        <v>40068</v>
      </c>
    </row>
    <row r="8" spans="1:14" x14ac:dyDescent="0.25">
      <c r="A8" s="28"/>
      <c r="B8" s="29" t="s">
        <v>423</v>
      </c>
      <c r="C8" s="19" t="s">
        <v>422</v>
      </c>
      <c r="D8" s="20">
        <v>41967</v>
      </c>
      <c r="E8" s="20">
        <v>41968</v>
      </c>
      <c r="F8" s="26">
        <v>51522</v>
      </c>
      <c r="G8" s="22">
        <v>20034</v>
      </c>
      <c r="H8" s="22"/>
      <c r="I8" s="22"/>
      <c r="J8" s="22"/>
      <c r="K8" s="22"/>
      <c r="L8" s="22">
        <v>20034</v>
      </c>
      <c r="M8" s="22"/>
      <c r="N8" s="23">
        <f t="shared" si="0"/>
        <v>20034</v>
      </c>
    </row>
    <row r="9" spans="1:14" x14ac:dyDescent="0.25">
      <c r="A9" s="28"/>
      <c r="B9" s="29" t="s">
        <v>283</v>
      </c>
      <c r="C9" s="30" t="s">
        <v>424</v>
      </c>
      <c r="D9" s="20">
        <v>41968</v>
      </c>
      <c r="E9" s="20">
        <v>41970</v>
      </c>
      <c r="F9" s="26">
        <v>51523</v>
      </c>
      <c r="G9" s="22">
        <v>466560</v>
      </c>
      <c r="H9" s="26"/>
      <c r="I9" s="22"/>
      <c r="J9" s="22"/>
      <c r="K9" s="22"/>
      <c r="L9" s="22">
        <v>466560</v>
      </c>
      <c r="M9" s="22"/>
      <c r="N9" s="23">
        <f t="shared" si="0"/>
        <v>466560</v>
      </c>
    </row>
    <row r="10" spans="1:14" x14ac:dyDescent="0.25">
      <c r="A10" s="28"/>
      <c r="B10" s="29" t="s">
        <v>419</v>
      </c>
      <c r="C10" s="30" t="s">
        <v>37</v>
      </c>
      <c r="D10" s="20">
        <v>41970</v>
      </c>
      <c r="E10" s="20">
        <v>41972</v>
      </c>
      <c r="F10" s="26">
        <v>51524</v>
      </c>
      <c r="G10" s="22">
        <v>66960</v>
      </c>
      <c r="H10" s="22"/>
      <c r="I10" s="22"/>
      <c r="J10" s="88">
        <v>66960</v>
      </c>
      <c r="K10" s="22"/>
      <c r="L10" s="22"/>
      <c r="M10" s="22"/>
      <c r="N10" s="23">
        <f t="shared" si="0"/>
        <v>66960</v>
      </c>
    </row>
    <row r="11" spans="1:14" x14ac:dyDescent="0.25">
      <c r="A11" s="28"/>
      <c r="B11" s="94" t="s">
        <v>418</v>
      </c>
      <c r="C11" s="19" t="s">
        <v>21</v>
      </c>
      <c r="D11" s="20">
        <v>41970</v>
      </c>
      <c r="E11" s="20">
        <v>41971</v>
      </c>
      <c r="F11" s="83">
        <v>51525</v>
      </c>
      <c r="G11" s="22">
        <v>25110</v>
      </c>
      <c r="H11" s="22"/>
      <c r="I11" s="22"/>
      <c r="J11" s="22"/>
      <c r="K11" s="22">
        <v>25110</v>
      </c>
      <c r="L11" s="22"/>
      <c r="M11" s="22"/>
      <c r="N11" s="23">
        <f t="shared" si="0"/>
        <v>25110</v>
      </c>
    </row>
    <row r="12" spans="1:14" x14ac:dyDescent="0.25">
      <c r="A12" s="28"/>
      <c r="B12" s="25" t="s">
        <v>416</v>
      </c>
      <c r="C12" s="19" t="s">
        <v>417</v>
      </c>
      <c r="D12" s="20">
        <v>41970</v>
      </c>
      <c r="E12" s="20">
        <v>41971</v>
      </c>
      <c r="F12" s="102">
        <v>51526</v>
      </c>
      <c r="G12" s="22">
        <v>25240</v>
      </c>
      <c r="H12" s="22"/>
      <c r="I12" s="22"/>
      <c r="J12" s="22">
        <v>25240</v>
      </c>
      <c r="K12" s="22"/>
      <c r="L12" s="22"/>
      <c r="M12" s="22"/>
      <c r="N12" s="23">
        <f t="shared" si="0"/>
        <v>25240</v>
      </c>
    </row>
    <row r="13" spans="1:14" x14ac:dyDescent="0.25">
      <c r="A13" s="28"/>
      <c r="B13" s="25" t="s">
        <v>414</v>
      </c>
      <c r="C13" s="19" t="s">
        <v>415</v>
      </c>
      <c r="D13" s="20">
        <v>41970</v>
      </c>
      <c r="E13" s="20">
        <v>41971</v>
      </c>
      <c r="F13" s="32">
        <v>51527</v>
      </c>
      <c r="G13" s="22">
        <v>19000</v>
      </c>
      <c r="H13" s="103"/>
      <c r="I13" s="22"/>
      <c r="J13" s="22"/>
      <c r="K13" s="22">
        <v>19000</v>
      </c>
      <c r="L13" s="22"/>
      <c r="M13" s="22"/>
      <c r="N13" s="23">
        <f>G13+I13</f>
        <v>19000</v>
      </c>
    </row>
    <row r="14" spans="1:14" x14ac:dyDescent="0.25">
      <c r="A14" s="28"/>
      <c r="B14" s="29" t="s">
        <v>425</v>
      </c>
      <c r="C14" s="30" t="s">
        <v>150</v>
      </c>
      <c r="D14" s="20">
        <v>41970</v>
      </c>
      <c r="E14" s="20">
        <v>41971</v>
      </c>
      <c r="F14" s="32">
        <v>51528</v>
      </c>
      <c r="G14" s="22">
        <v>22000</v>
      </c>
      <c r="H14" s="22"/>
      <c r="I14" s="22"/>
      <c r="J14" s="22"/>
      <c r="K14" s="22">
        <v>22000</v>
      </c>
      <c r="L14" s="22"/>
      <c r="M14" s="22"/>
      <c r="N14" s="23">
        <f>G14+I14</f>
        <v>22000</v>
      </c>
    </row>
    <row r="15" spans="1:14" x14ac:dyDescent="0.25">
      <c r="A15" s="28"/>
      <c r="B15" s="29" t="s">
        <v>135</v>
      </c>
      <c r="C15" s="19" t="s">
        <v>39</v>
      </c>
      <c r="D15" s="20"/>
      <c r="E15" s="20"/>
      <c r="F15" s="32">
        <v>51529</v>
      </c>
      <c r="G15" s="22"/>
      <c r="H15" s="20"/>
      <c r="I15" s="22">
        <v>1000</v>
      </c>
      <c r="J15" s="22">
        <v>1000</v>
      </c>
      <c r="K15" s="22"/>
      <c r="L15" s="22"/>
      <c r="M15" s="22"/>
      <c r="N15" s="23">
        <f t="shared" si="0"/>
        <v>1000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752878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751878</v>
      </c>
      <c r="H30" s="40"/>
      <c r="I30" s="23">
        <f>SUM(I6:I29)</f>
        <v>1000</v>
      </c>
      <c r="J30" s="23">
        <f>SUM(J6:J29)</f>
        <v>93200</v>
      </c>
      <c r="K30" s="23">
        <f>SUM(K6:K29)</f>
        <v>66110</v>
      </c>
      <c r="L30" s="23">
        <f>SUM(L6:L29)</f>
        <v>593568</v>
      </c>
      <c r="M30" s="23">
        <f>SUM(M6:M29)</f>
        <v>0</v>
      </c>
      <c r="N30" s="23">
        <f t="shared" ref="N30" si="1">G30+I30</f>
        <v>752878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120</v>
      </c>
      <c r="D34" s="1"/>
      <c r="E34" s="1"/>
      <c r="F34" s="100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64800</v>
      </c>
      <c r="D35" s="1"/>
      <c r="E35" s="1"/>
      <c r="F35" s="100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28400</v>
      </c>
      <c r="D36" s="1"/>
      <c r="E36" s="1"/>
      <c r="F36" s="100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93200</v>
      </c>
      <c r="D37" s="1"/>
      <c r="E37" s="1"/>
      <c r="F37" s="100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sortState ref="B6:M13">
    <sortCondition ref="F6:F13"/>
  </sortState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J17" sqref="J17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9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176</v>
      </c>
      <c r="E3" s="121"/>
      <c r="F3" s="121"/>
      <c r="G3" s="110"/>
      <c r="H3" s="5"/>
      <c r="I3" s="1"/>
      <c r="J3" s="11"/>
      <c r="K3" s="12" t="s">
        <v>4</v>
      </c>
      <c r="L3" s="13">
        <v>41970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400</v>
      </c>
      <c r="C6" s="19" t="s">
        <v>67</v>
      </c>
      <c r="D6" s="20">
        <v>41969</v>
      </c>
      <c r="E6" s="20">
        <v>41970</v>
      </c>
      <c r="F6" s="82">
        <v>51508</v>
      </c>
      <c r="G6" s="22">
        <v>24000</v>
      </c>
      <c r="H6" s="27"/>
      <c r="I6" s="22"/>
      <c r="J6" s="22"/>
      <c r="K6" s="22">
        <v>24000</v>
      </c>
      <c r="L6" s="22"/>
      <c r="M6" s="22"/>
      <c r="N6" s="23">
        <f>G6+I6</f>
        <v>24000</v>
      </c>
    </row>
    <row r="7" spans="1:14" x14ac:dyDescent="0.25">
      <c r="A7" s="24"/>
      <c r="B7" s="25" t="s">
        <v>401</v>
      </c>
      <c r="C7" s="19" t="s">
        <v>404</v>
      </c>
      <c r="D7" s="20">
        <v>41968</v>
      </c>
      <c r="E7" s="20">
        <v>41970</v>
      </c>
      <c r="F7" s="83">
        <v>51509</v>
      </c>
      <c r="G7" s="22">
        <v>265680</v>
      </c>
      <c r="H7" s="22"/>
      <c r="I7" s="22"/>
      <c r="J7" s="22"/>
      <c r="K7" s="22"/>
      <c r="L7" s="22"/>
      <c r="M7" s="22">
        <v>265680</v>
      </c>
      <c r="N7" s="23">
        <f t="shared" ref="N7:N28" si="0">G7+I7</f>
        <v>265680</v>
      </c>
    </row>
    <row r="8" spans="1:14" x14ac:dyDescent="0.25">
      <c r="A8" s="28"/>
      <c r="B8" s="94" t="s">
        <v>402</v>
      </c>
      <c r="C8" s="19" t="s">
        <v>33</v>
      </c>
      <c r="D8" s="20">
        <v>41969</v>
      </c>
      <c r="E8" s="20">
        <v>41970</v>
      </c>
      <c r="F8" s="83">
        <v>51510</v>
      </c>
      <c r="G8" s="22">
        <v>18792</v>
      </c>
      <c r="H8" s="22"/>
      <c r="I8" s="22"/>
      <c r="J8" s="22"/>
      <c r="K8" s="22">
        <v>18792</v>
      </c>
      <c r="L8" s="22"/>
      <c r="M8" s="22"/>
      <c r="N8" s="23">
        <f t="shared" si="0"/>
        <v>18792</v>
      </c>
    </row>
    <row r="9" spans="1:14" x14ac:dyDescent="0.25">
      <c r="A9" s="28"/>
      <c r="B9" s="29" t="s">
        <v>403</v>
      </c>
      <c r="C9" s="30" t="s">
        <v>33</v>
      </c>
      <c r="D9" s="20">
        <v>41969</v>
      </c>
      <c r="E9" s="20">
        <v>41970</v>
      </c>
      <c r="F9" s="26">
        <v>51511</v>
      </c>
      <c r="G9" s="22">
        <v>19812.599999999999</v>
      </c>
      <c r="H9" s="22"/>
      <c r="I9" s="22"/>
      <c r="J9" s="22"/>
      <c r="K9" s="22">
        <v>19812.599999999999</v>
      </c>
      <c r="L9" s="22"/>
      <c r="M9" s="22"/>
      <c r="N9" s="23">
        <f t="shared" si="0"/>
        <v>19812.599999999999</v>
      </c>
    </row>
    <row r="10" spans="1:14" x14ac:dyDescent="0.25">
      <c r="A10" s="28"/>
      <c r="B10" s="29" t="s">
        <v>405</v>
      </c>
      <c r="C10" s="19" t="s">
        <v>118</v>
      </c>
      <c r="D10" s="20">
        <v>41968</v>
      </c>
      <c r="E10" s="20">
        <v>41970</v>
      </c>
      <c r="F10" s="26">
        <v>51512</v>
      </c>
      <c r="G10" s="22">
        <v>44000</v>
      </c>
      <c r="H10" s="22"/>
      <c r="I10" s="22"/>
      <c r="J10" s="88"/>
      <c r="K10" s="22">
        <v>44000</v>
      </c>
      <c r="L10" s="22"/>
      <c r="M10" s="22"/>
      <c r="N10" s="23">
        <f t="shared" si="0"/>
        <v>44000</v>
      </c>
    </row>
    <row r="11" spans="1:14" x14ac:dyDescent="0.25">
      <c r="A11" s="28"/>
      <c r="B11" s="29" t="s">
        <v>406</v>
      </c>
      <c r="C11" s="19" t="s">
        <v>33</v>
      </c>
      <c r="D11" s="20">
        <v>41960</v>
      </c>
      <c r="E11" s="20">
        <v>41963</v>
      </c>
      <c r="F11" s="26">
        <v>51513</v>
      </c>
      <c r="G11" s="22">
        <v>80546.399999999994</v>
      </c>
      <c r="H11" s="22"/>
      <c r="I11" s="22"/>
      <c r="J11" s="22"/>
      <c r="K11" s="22"/>
      <c r="L11" s="22">
        <v>80546.399999999994</v>
      </c>
      <c r="M11" s="22"/>
      <c r="N11" s="23">
        <f t="shared" si="0"/>
        <v>80546.399999999994</v>
      </c>
    </row>
    <row r="12" spans="1:14" x14ac:dyDescent="0.25">
      <c r="A12" s="28"/>
      <c r="B12" s="29" t="s">
        <v>407</v>
      </c>
      <c r="C12" s="19" t="s">
        <v>33</v>
      </c>
      <c r="D12" s="20">
        <v>41960</v>
      </c>
      <c r="E12" s="20">
        <v>41963</v>
      </c>
      <c r="F12" s="32">
        <v>51514</v>
      </c>
      <c r="G12" s="22">
        <v>80546.399999999994</v>
      </c>
      <c r="H12" s="22"/>
      <c r="I12" s="22"/>
      <c r="J12" s="22"/>
      <c r="K12" s="22"/>
      <c r="L12" s="22">
        <v>80546.399999999994</v>
      </c>
      <c r="M12" s="22"/>
      <c r="N12" s="23">
        <f t="shared" si="0"/>
        <v>80546.399999999994</v>
      </c>
    </row>
    <row r="13" spans="1:14" x14ac:dyDescent="0.25">
      <c r="A13" s="28"/>
      <c r="B13" s="29" t="s">
        <v>408</v>
      </c>
      <c r="C13" s="30" t="s">
        <v>33</v>
      </c>
      <c r="D13" s="20">
        <v>41960</v>
      </c>
      <c r="E13" s="20">
        <v>41963</v>
      </c>
      <c r="F13" s="32">
        <v>51515</v>
      </c>
      <c r="G13" s="22">
        <v>102513.60000000001</v>
      </c>
      <c r="H13" s="32"/>
      <c r="I13" s="22"/>
      <c r="J13" s="22"/>
      <c r="K13" s="22"/>
      <c r="L13" s="22">
        <v>102513.60000000001</v>
      </c>
      <c r="M13" s="22"/>
      <c r="N13" s="23">
        <f>G13+I13</f>
        <v>102513.60000000001</v>
      </c>
    </row>
    <row r="14" spans="1:14" x14ac:dyDescent="0.25">
      <c r="A14" s="28"/>
      <c r="B14" s="29" t="s">
        <v>409</v>
      </c>
      <c r="C14" s="30" t="s">
        <v>37</v>
      </c>
      <c r="D14" s="20">
        <v>41969</v>
      </c>
      <c r="E14" s="20">
        <v>41971</v>
      </c>
      <c r="F14" s="32">
        <v>51516</v>
      </c>
      <c r="G14" s="22">
        <v>83930</v>
      </c>
      <c r="H14" s="22"/>
      <c r="I14" s="22"/>
      <c r="J14" s="22"/>
      <c r="K14" s="22"/>
      <c r="L14" s="22"/>
      <c r="M14" s="22">
        <v>83930</v>
      </c>
      <c r="N14" s="23">
        <f>G14+I14</f>
        <v>83930</v>
      </c>
    </row>
    <row r="15" spans="1:14" x14ac:dyDescent="0.25">
      <c r="A15" s="28"/>
      <c r="B15" s="29" t="s">
        <v>410</v>
      </c>
      <c r="C15" s="19" t="s">
        <v>37</v>
      </c>
      <c r="D15" s="20"/>
      <c r="E15" s="20"/>
      <c r="F15" s="32">
        <v>51517</v>
      </c>
      <c r="G15" s="22"/>
      <c r="H15" s="20" t="s">
        <v>411</v>
      </c>
      <c r="I15" s="22">
        <v>40500</v>
      </c>
      <c r="J15" s="22"/>
      <c r="K15" s="22">
        <v>40500</v>
      </c>
      <c r="L15" s="22"/>
      <c r="M15" s="22"/>
      <c r="N15" s="23">
        <f t="shared" si="0"/>
        <v>40500</v>
      </c>
    </row>
    <row r="16" spans="1:14" x14ac:dyDescent="0.25">
      <c r="A16" s="28"/>
      <c r="B16" s="29" t="s">
        <v>412</v>
      </c>
      <c r="C16" s="19" t="s">
        <v>33</v>
      </c>
      <c r="D16" s="20">
        <v>41970</v>
      </c>
      <c r="E16" s="20">
        <v>41971</v>
      </c>
      <c r="F16" s="32">
        <v>51518</v>
      </c>
      <c r="G16" s="22">
        <v>36903.599999999999</v>
      </c>
      <c r="H16" s="20"/>
      <c r="I16" s="22"/>
      <c r="J16" s="22"/>
      <c r="K16" s="22">
        <v>36903.599999999999</v>
      </c>
      <c r="L16" s="22"/>
      <c r="M16" s="22"/>
      <c r="N16" s="23">
        <f>G16+I16</f>
        <v>36903.599999999999</v>
      </c>
    </row>
    <row r="17" spans="1:14" x14ac:dyDescent="0.25">
      <c r="A17" s="28"/>
      <c r="B17" s="29" t="s">
        <v>413</v>
      </c>
      <c r="C17" s="19" t="s">
        <v>33</v>
      </c>
      <c r="D17" s="20">
        <v>41970</v>
      </c>
      <c r="E17" s="20">
        <v>41972</v>
      </c>
      <c r="F17" s="32">
        <v>51519</v>
      </c>
      <c r="G17" s="22">
        <v>50122.8</v>
      </c>
      <c r="H17" s="22"/>
      <c r="I17" s="22"/>
      <c r="J17" s="22"/>
      <c r="K17" s="22">
        <v>50122.8</v>
      </c>
      <c r="L17" s="22"/>
      <c r="M17" s="22"/>
      <c r="N17" s="23">
        <f t="shared" si="0"/>
        <v>50122.8</v>
      </c>
    </row>
    <row r="18" spans="1:14" x14ac:dyDescent="0.25">
      <c r="A18" s="28"/>
      <c r="B18" s="29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847347.4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806847.4</v>
      </c>
      <c r="H30" s="40"/>
      <c r="I30" s="23">
        <f>SUM(I6:I29)</f>
        <v>40500</v>
      </c>
      <c r="J30" s="23">
        <f>SUM(J6:J29)</f>
        <v>0</v>
      </c>
      <c r="K30" s="23">
        <f>SUM(K6:K29)</f>
        <v>234131</v>
      </c>
      <c r="L30" s="23">
        <f>SUM(L6:L29)</f>
        <v>263606.40000000002</v>
      </c>
      <c r="M30" s="23">
        <f>SUM(M6:M29)</f>
        <v>349610</v>
      </c>
      <c r="N30" s="23">
        <f t="shared" ref="N30" si="1">G30+I30</f>
        <v>847347.4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0</v>
      </c>
      <c r="D34" s="1"/>
      <c r="E34" s="1"/>
      <c r="F34" s="99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0</v>
      </c>
      <c r="D35" s="1"/>
      <c r="E35" s="1"/>
      <c r="F35" s="99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0</v>
      </c>
      <c r="D36" s="1"/>
      <c r="E36" s="1"/>
      <c r="F36" s="99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0</v>
      </c>
      <c r="D37" s="1"/>
      <c r="E37" s="1"/>
      <c r="F37" s="99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6" workbookViewId="0">
      <selection activeCell="B6" sqref="B6:M12"/>
    </sheetView>
  </sheetViews>
  <sheetFormatPr baseColWidth="10" defaultColWidth="9.140625" defaultRowHeight="15" x14ac:dyDescent="0.25"/>
  <cols>
    <col min="1" max="1" width="6.7109375" customWidth="1"/>
    <col min="2" max="2" width="22.85546875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8"/>
      <c r="L2" s="1"/>
      <c r="M2" s="1"/>
      <c r="N2" s="1"/>
    </row>
    <row r="3" spans="1:14" x14ac:dyDescent="0.25">
      <c r="A3" s="1"/>
      <c r="B3" s="109" t="s">
        <v>3</v>
      </c>
      <c r="C3" s="121"/>
      <c r="D3" s="121" t="s">
        <v>390</v>
      </c>
      <c r="E3" s="121"/>
      <c r="F3" s="121"/>
      <c r="G3" s="110"/>
      <c r="H3" s="5"/>
      <c r="I3" s="1"/>
      <c r="J3" s="11"/>
      <c r="K3" s="12" t="s">
        <v>4</v>
      </c>
      <c r="L3" s="13">
        <v>41970</v>
      </c>
      <c r="M3" s="14"/>
      <c r="N3" s="15" t="s">
        <v>31</v>
      </c>
    </row>
    <row r="4" spans="1:14" x14ac:dyDescent="0.25">
      <c r="A4" s="1"/>
      <c r="B4" s="1"/>
      <c r="C4" s="1"/>
      <c r="D4" s="1"/>
      <c r="E4" s="16"/>
      <c r="F4" s="1"/>
      <c r="G4" s="1"/>
      <c r="H4" s="109" t="s">
        <v>6</v>
      </c>
      <c r="I4" s="110"/>
      <c r="J4" s="1"/>
      <c r="K4" s="1"/>
      <c r="L4" s="1"/>
      <c r="M4" s="11"/>
      <c r="N4" s="1"/>
    </row>
    <row r="5" spans="1:14" x14ac:dyDescent="0.25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</row>
    <row r="6" spans="1:14" x14ac:dyDescent="0.25">
      <c r="A6" s="17"/>
      <c r="B6" s="25" t="s">
        <v>391</v>
      </c>
      <c r="C6" s="19" t="s">
        <v>67</v>
      </c>
      <c r="D6" s="20">
        <v>41969</v>
      </c>
      <c r="E6" s="20">
        <v>41970</v>
      </c>
      <c r="F6" s="82">
        <v>51501</v>
      </c>
      <c r="G6" s="22">
        <v>24000</v>
      </c>
      <c r="H6" s="27"/>
      <c r="I6" s="22"/>
      <c r="J6" s="22"/>
      <c r="K6" s="22">
        <v>24000</v>
      </c>
      <c r="L6" s="22"/>
      <c r="M6" s="22"/>
      <c r="N6" s="23">
        <f>G6+I6</f>
        <v>24000</v>
      </c>
    </row>
    <row r="7" spans="1:14" x14ac:dyDescent="0.25">
      <c r="A7" s="24"/>
      <c r="B7" s="25" t="s">
        <v>392</v>
      </c>
      <c r="C7" s="19" t="s">
        <v>394</v>
      </c>
      <c r="D7" s="20">
        <v>41969</v>
      </c>
      <c r="E7" s="20">
        <v>41970</v>
      </c>
      <c r="F7" s="83">
        <v>51502</v>
      </c>
      <c r="G7" s="22">
        <v>19000</v>
      </c>
      <c r="H7" s="22"/>
      <c r="I7" s="22"/>
      <c r="J7" s="22">
        <v>19000</v>
      </c>
      <c r="K7" s="22"/>
      <c r="L7" s="22"/>
      <c r="M7" s="22"/>
      <c r="N7" s="23">
        <f t="shared" ref="N7:N28" si="0">G7+I7</f>
        <v>19000</v>
      </c>
    </row>
    <row r="8" spans="1:14" x14ac:dyDescent="0.25">
      <c r="A8" s="28"/>
      <c r="B8" s="94" t="s">
        <v>395</v>
      </c>
      <c r="C8" s="19" t="s">
        <v>393</v>
      </c>
      <c r="D8" s="20">
        <v>41965</v>
      </c>
      <c r="E8" s="20">
        <v>41968</v>
      </c>
      <c r="F8" s="83">
        <v>51503</v>
      </c>
      <c r="G8" s="22">
        <v>139320</v>
      </c>
      <c r="H8" s="22"/>
      <c r="I8" s="22"/>
      <c r="J8" s="22"/>
      <c r="K8" s="22">
        <v>139320</v>
      </c>
      <c r="L8" s="22"/>
      <c r="M8" s="22"/>
      <c r="N8" s="23">
        <f t="shared" si="0"/>
        <v>139320</v>
      </c>
    </row>
    <row r="9" spans="1:14" x14ac:dyDescent="0.25">
      <c r="A9" s="28"/>
      <c r="B9" s="29" t="s">
        <v>396</v>
      </c>
      <c r="C9" s="30" t="s">
        <v>33</v>
      </c>
      <c r="D9" s="20">
        <v>41968</v>
      </c>
      <c r="E9" s="20">
        <v>41969</v>
      </c>
      <c r="F9" s="26">
        <v>51504</v>
      </c>
      <c r="G9" s="22">
        <v>26114.400000000001</v>
      </c>
      <c r="H9" s="22"/>
      <c r="I9" s="22"/>
      <c r="J9" s="22"/>
      <c r="K9" s="22">
        <v>26114.400000000001</v>
      </c>
      <c r="L9" s="22"/>
      <c r="M9" s="22"/>
      <c r="N9" s="23">
        <f t="shared" si="0"/>
        <v>26114.400000000001</v>
      </c>
    </row>
    <row r="10" spans="1:14" x14ac:dyDescent="0.25">
      <c r="A10" s="28"/>
      <c r="B10" s="29" t="s">
        <v>397</v>
      </c>
      <c r="C10" s="19" t="s">
        <v>33</v>
      </c>
      <c r="D10" s="20">
        <v>41966</v>
      </c>
      <c r="E10" s="20">
        <v>41968</v>
      </c>
      <c r="F10" s="26">
        <v>51505</v>
      </c>
      <c r="G10" s="22">
        <v>37584</v>
      </c>
      <c r="H10" s="22"/>
      <c r="I10" s="22"/>
      <c r="J10" s="88"/>
      <c r="K10" s="22">
        <v>37584</v>
      </c>
      <c r="L10" s="22"/>
      <c r="M10" s="22"/>
      <c r="N10" s="23">
        <f t="shared" si="0"/>
        <v>37584</v>
      </c>
    </row>
    <row r="11" spans="1:14" x14ac:dyDescent="0.25">
      <c r="A11" s="28"/>
      <c r="B11" s="29" t="s">
        <v>398</v>
      </c>
      <c r="C11" s="19" t="s">
        <v>399</v>
      </c>
      <c r="D11" s="20">
        <v>41969</v>
      </c>
      <c r="E11" s="20">
        <v>41970</v>
      </c>
      <c r="F11" s="26">
        <v>51506</v>
      </c>
      <c r="G11" s="22">
        <v>19000</v>
      </c>
      <c r="H11" s="22"/>
      <c r="I11" s="22"/>
      <c r="J11" s="22"/>
      <c r="K11" s="22">
        <v>19000</v>
      </c>
      <c r="L11" s="22"/>
      <c r="M11" s="22"/>
      <c r="N11" s="23">
        <f t="shared" si="0"/>
        <v>19000</v>
      </c>
    </row>
    <row r="12" spans="1:14" x14ac:dyDescent="0.25">
      <c r="A12" s="28"/>
      <c r="B12" s="29" t="s">
        <v>135</v>
      </c>
      <c r="C12" s="19" t="s">
        <v>21</v>
      </c>
      <c r="D12" s="20"/>
      <c r="E12" s="20"/>
      <c r="F12" s="32">
        <v>51507</v>
      </c>
      <c r="G12" s="22"/>
      <c r="H12" s="22" t="s">
        <v>39</v>
      </c>
      <c r="I12" s="22">
        <v>1800</v>
      </c>
      <c r="J12" s="22">
        <v>1800</v>
      </c>
      <c r="K12" s="22"/>
      <c r="L12" s="22"/>
      <c r="M12" s="22"/>
      <c r="N12" s="23">
        <f t="shared" si="0"/>
        <v>1800</v>
      </c>
    </row>
    <row r="13" spans="1:14" x14ac:dyDescent="0.25">
      <c r="A13" s="28"/>
      <c r="B13" s="29"/>
      <c r="C13" s="30"/>
      <c r="D13" s="20"/>
      <c r="E13" s="20"/>
      <c r="F13" s="32"/>
      <c r="G13" s="22"/>
      <c r="H13" s="3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8"/>
      <c r="B14" s="29"/>
      <c r="C14" s="30"/>
      <c r="D14" s="20"/>
      <c r="E14" s="20"/>
      <c r="F14" s="32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8"/>
      <c r="B15" s="29"/>
      <c r="C15" s="19"/>
      <c r="D15" s="20"/>
      <c r="E15" s="20"/>
      <c r="F15" s="32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8"/>
      <c r="B16" s="29"/>
      <c r="C16" s="19"/>
      <c r="D16" s="20"/>
      <c r="E16" s="20"/>
      <c r="F16" s="32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8"/>
      <c r="B17" s="29"/>
      <c r="C17" s="19"/>
      <c r="D17" s="20"/>
      <c r="E17" s="20"/>
      <c r="F17" s="32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8"/>
      <c r="B18" s="29"/>
      <c r="C18" s="19"/>
      <c r="D18" s="20"/>
      <c r="E18" s="20"/>
      <c r="F18" s="32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4"/>
      <c r="B19" s="29"/>
      <c r="C19" s="19"/>
      <c r="D19" s="20"/>
      <c r="E19" s="20"/>
      <c r="F19" s="32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4"/>
      <c r="B20" s="29"/>
      <c r="C20" s="19"/>
      <c r="D20" s="20"/>
      <c r="E20" s="20"/>
      <c r="F20" s="32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4"/>
      <c r="B21" s="29"/>
      <c r="C21" s="20"/>
      <c r="D21" s="20"/>
      <c r="E21" s="20"/>
      <c r="F21" s="32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4"/>
      <c r="B22" s="29"/>
      <c r="C22" s="30"/>
      <c r="D22" s="20"/>
      <c r="E22" s="20"/>
      <c r="F22" s="32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4"/>
      <c r="B23" s="29"/>
      <c r="C23" s="30"/>
      <c r="D23" s="20"/>
      <c r="E23" s="20"/>
      <c r="F23" s="32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4"/>
      <c r="B24" s="29"/>
      <c r="C24" s="30"/>
      <c r="D24" s="20"/>
      <c r="E24" s="20"/>
      <c r="F24" s="32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4"/>
      <c r="B25" s="33"/>
      <c r="C25" s="30"/>
      <c r="D25" s="20"/>
      <c r="E25" s="20"/>
      <c r="F25" s="32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4"/>
      <c r="B26" s="33"/>
      <c r="C26" s="30"/>
      <c r="D26" s="20"/>
      <c r="E26" s="20"/>
      <c r="F26" s="32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4"/>
      <c r="B27" s="33"/>
      <c r="C27" s="30"/>
      <c r="D27" s="20"/>
      <c r="E27" s="20"/>
      <c r="F27" s="32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4"/>
      <c r="B28" s="33"/>
      <c r="C28" s="30"/>
      <c r="D28" s="20"/>
      <c r="E28" s="20"/>
      <c r="F28" s="32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5"/>
      <c r="B29" s="5"/>
      <c r="C29" s="1" t="s">
        <v>22</v>
      </c>
      <c r="D29" s="36"/>
      <c r="E29" s="36"/>
      <c r="F29" s="37"/>
      <c r="G29" s="23"/>
      <c r="H29" s="23"/>
      <c r="I29" s="23"/>
      <c r="J29" s="23"/>
      <c r="K29" s="23"/>
      <c r="L29" s="23"/>
      <c r="M29" s="23"/>
      <c r="N29" s="23">
        <f>SUM(N6:N28)</f>
        <v>266818.40000000002</v>
      </c>
    </row>
    <row r="30" spans="1:14" x14ac:dyDescent="0.25">
      <c r="A30" s="109" t="s">
        <v>23</v>
      </c>
      <c r="B30" s="110"/>
      <c r="C30" s="38"/>
      <c r="D30" s="38"/>
      <c r="E30" s="38"/>
      <c r="F30" s="39"/>
      <c r="G30" s="23">
        <f>SUM(G6:G29)</f>
        <v>265018.40000000002</v>
      </c>
      <c r="H30" s="40"/>
      <c r="I30" s="23">
        <f>SUM(I6:I29)</f>
        <v>1800</v>
      </c>
      <c r="J30" s="23">
        <f>SUM(J6:J29)</f>
        <v>20800</v>
      </c>
      <c r="K30" s="23">
        <f>SUM(K6:K29)</f>
        <v>246018.4</v>
      </c>
      <c r="L30" s="23">
        <f>SUM(L6:L29)</f>
        <v>0</v>
      </c>
      <c r="M30" s="23">
        <f>SUM(M6:M29)</f>
        <v>0</v>
      </c>
      <c r="N30" s="23">
        <f t="shared" ref="N30" si="1">G30+I30</f>
        <v>266818.40000000002</v>
      </c>
    </row>
    <row r="31" spans="1:14" x14ac:dyDescent="0.25">
      <c r="A31" s="1"/>
      <c r="B31" s="1"/>
      <c r="C31" s="1"/>
      <c r="D31" s="36"/>
      <c r="E31" s="1"/>
      <c r="F31" s="1"/>
      <c r="G31" s="8"/>
      <c r="H31" s="41" t="s">
        <v>24</v>
      </c>
      <c r="I31" s="42"/>
      <c r="J31" s="43"/>
      <c r="K31" s="44"/>
      <c r="L31" s="38"/>
      <c r="M31" s="43"/>
      <c r="N31" s="8"/>
    </row>
    <row r="32" spans="1:14" x14ac:dyDescent="0.25">
      <c r="A32" s="109" t="s">
        <v>25</v>
      </c>
      <c r="B32" s="110"/>
      <c r="C32" s="1"/>
      <c r="D32" s="36"/>
      <c r="E32" s="117" t="s">
        <v>26</v>
      </c>
      <c r="F32" s="122"/>
      <c r="G32" s="123"/>
      <c r="H32" s="124"/>
      <c r="I32" s="124"/>
      <c r="J32" s="124"/>
      <c r="K32" s="124"/>
      <c r="L32" s="124"/>
      <c r="M32" s="124"/>
      <c r="N32" s="125"/>
    </row>
    <row r="33" spans="1:14" x14ac:dyDescent="0.25">
      <c r="A33" s="109" t="s">
        <v>27</v>
      </c>
      <c r="B33" s="110"/>
      <c r="C33" s="45"/>
      <c r="D33" s="1"/>
      <c r="E33" s="117">
        <v>540</v>
      </c>
      <c r="F33" s="118"/>
      <c r="G33" s="111"/>
      <c r="H33" s="112"/>
      <c r="I33" s="112"/>
      <c r="J33" s="112"/>
      <c r="K33" s="112"/>
      <c r="L33" s="112"/>
      <c r="M33" s="112"/>
      <c r="N33" s="113"/>
    </row>
    <row r="34" spans="1:14" x14ac:dyDescent="0.25">
      <c r="A34" s="109" t="s">
        <v>28</v>
      </c>
      <c r="B34" s="110"/>
      <c r="C34" s="46">
        <v>20</v>
      </c>
      <c r="D34" s="1"/>
      <c r="E34" s="1"/>
      <c r="F34" s="98"/>
      <c r="G34" s="111"/>
      <c r="H34" s="112"/>
      <c r="I34" s="112"/>
      <c r="J34" s="112"/>
      <c r="K34" s="112"/>
      <c r="L34" s="112"/>
      <c r="M34" s="112"/>
      <c r="N34" s="113"/>
    </row>
    <row r="35" spans="1:14" x14ac:dyDescent="0.25">
      <c r="A35" s="119"/>
      <c r="B35" s="120"/>
      <c r="C35" s="23">
        <f>C34*E33</f>
        <v>10800</v>
      </c>
      <c r="D35" s="1"/>
      <c r="E35" s="1"/>
      <c r="F35" s="98"/>
      <c r="G35" s="111"/>
      <c r="H35" s="112"/>
      <c r="I35" s="112"/>
      <c r="J35" s="112"/>
      <c r="K35" s="112"/>
      <c r="L35" s="112"/>
      <c r="M35" s="112"/>
      <c r="N35" s="113"/>
    </row>
    <row r="36" spans="1:14" x14ac:dyDescent="0.25">
      <c r="A36" s="109" t="s">
        <v>29</v>
      </c>
      <c r="B36" s="110"/>
      <c r="C36" s="47">
        <v>10000</v>
      </c>
      <c r="D36" s="1"/>
      <c r="E36" s="1"/>
      <c r="F36" s="98"/>
      <c r="G36" s="111"/>
      <c r="H36" s="112"/>
      <c r="I36" s="112"/>
      <c r="J36" s="112"/>
      <c r="K36" s="112"/>
      <c r="L36" s="112"/>
      <c r="M36" s="112"/>
      <c r="N36" s="113"/>
    </row>
    <row r="37" spans="1:14" x14ac:dyDescent="0.25">
      <c r="A37" s="109" t="s">
        <v>20</v>
      </c>
      <c r="B37" s="110"/>
      <c r="C37" s="23">
        <f>C35+C36</f>
        <v>20800</v>
      </c>
      <c r="D37" s="1"/>
      <c r="E37" s="1"/>
      <c r="F37" s="98"/>
      <c r="G37" s="114"/>
      <c r="H37" s="115"/>
      <c r="I37" s="115"/>
      <c r="J37" s="115"/>
      <c r="K37" s="115"/>
      <c r="L37" s="115"/>
      <c r="M37" s="115"/>
      <c r="N37" s="116"/>
    </row>
    <row r="38" spans="1:14" x14ac:dyDescent="0.25">
      <c r="C38" s="74"/>
    </row>
    <row r="40" spans="1:14" x14ac:dyDescent="0.25">
      <c r="C40" s="48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60</vt:i4>
      </vt:variant>
      <vt:variant>
        <vt:lpstr>Rangos con nombre</vt:lpstr>
      </vt:variant>
      <vt:variant>
        <vt:i4>60</vt:i4>
      </vt:variant>
    </vt:vector>
  </HeadingPairs>
  <TitlesOfParts>
    <vt:vector size="120" baseType="lpstr">
      <vt:lpstr>NOVIEMBRE 30 PM</vt:lpstr>
      <vt:lpstr>NOVIEMBRE 30 AM</vt:lpstr>
      <vt:lpstr>NOVIEMBRE 29 PM</vt:lpstr>
      <vt:lpstr>NOVIEMBRE 29 AM</vt:lpstr>
      <vt:lpstr>NOVIEMBRE 28 PM</vt:lpstr>
      <vt:lpstr>NOVIEMBRE 28 AM </vt:lpstr>
      <vt:lpstr>NOVIEMBRE 27 PM</vt:lpstr>
      <vt:lpstr>NOVIEMBRE 27 AM</vt:lpstr>
      <vt:lpstr>NOVIEMBRE 26 PM</vt:lpstr>
      <vt:lpstr>NOVIEMBRE 26 AM</vt:lpstr>
      <vt:lpstr>NOVIEMBRE 25 PM</vt:lpstr>
      <vt:lpstr>NOVIEMBRE 25 AM</vt:lpstr>
      <vt:lpstr>NOVIEMBRE 24 PM</vt:lpstr>
      <vt:lpstr>NOVIEMBRE 24 AM</vt:lpstr>
      <vt:lpstr>NOVIEMBRE 23 PM</vt:lpstr>
      <vt:lpstr>NOVIEMBRE 23 AM</vt:lpstr>
      <vt:lpstr>NOVIEMBRE 22 PM</vt:lpstr>
      <vt:lpstr>NOVIEMBRE 22 AM</vt:lpstr>
      <vt:lpstr>NOVIEMBRE 21 PM</vt:lpstr>
      <vt:lpstr>NOVIEMBRE 21 AM</vt:lpstr>
      <vt:lpstr>NOVIEMBRE 20 PM</vt:lpstr>
      <vt:lpstr>NOVIEMBRE 20 AM</vt:lpstr>
      <vt:lpstr>NOVIEMBRE 19 PM</vt:lpstr>
      <vt:lpstr>NOVIEMBRE 19 AM</vt:lpstr>
      <vt:lpstr>NOVIEMBRE 18 PM</vt:lpstr>
      <vt:lpstr>NOVIEMBRE 18 AM</vt:lpstr>
      <vt:lpstr>NOVIEMBRE 17 PM</vt:lpstr>
      <vt:lpstr>NOVIEMBRE 17 AM</vt:lpstr>
      <vt:lpstr>NOVIEMBRE 16 PM</vt:lpstr>
      <vt:lpstr>NOVIEMBRE 16 AM </vt:lpstr>
      <vt:lpstr>NOVIEMBRE 15 PM</vt:lpstr>
      <vt:lpstr>NOVIEMBRE 15 AM </vt:lpstr>
      <vt:lpstr>NOVIEMBRE 14 PM</vt:lpstr>
      <vt:lpstr>NOVIEMBRE 14 AM</vt:lpstr>
      <vt:lpstr>NOVIEMBRE 13 PM </vt:lpstr>
      <vt:lpstr>NOVIEMBRE 13 AM</vt:lpstr>
      <vt:lpstr>NOVIEMBRE 12 PM</vt:lpstr>
      <vt:lpstr>NOVIEMBRE 12 AM</vt:lpstr>
      <vt:lpstr>NOVIEMBRE 11 PM</vt:lpstr>
      <vt:lpstr>NOVIEMBRE 11 AM</vt:lpstr>
      <vt:lpstr>NOVIEMBRE 10 PM</vt:lpstr>
      <vt:lpstr>NOVIEMBRE 10 AM</vt:lpstr>
      <vt:lpstr>NOVIEMBRE 09 PM</vt:lpstr>
      <vt:lpstr>NOVIEMBRE 09 AM</vt:lpstr>
      <vt:lpstr>NOVIEMBRE 08 PM</vt:lpstr>
      <vt:lpstr>NOVIEMBRE 08 AM</vt:lpstr>
      <vt:lpstr>NOVIEMBRE 07 PM</vt:lpstr>
      <vt:lpstr>NOVIEMBRE 07 AM</vt:lpstr>
      <vt:lpstr>NOVIEMBRE 06 PM</vt:lpstr>
      <vt:lpstr>NOVIEMBRE 06 AM</vt:lpstr>
      <vt:lpstr>NOVIEMBRE 05 PM </vt:lpstr>
      <vt:lpstr>NOVIEMBRE 05 AM </vt:lpstr>
      <vt:lpstr>NOVIEMBRE 04 PM</vt:lpstr>
      <vt:lpstr>NOVIEMBRE 04 AM </vt:lpstr>
      <vt:lpstr>NOVIEMBRE 03 PM</vt:lpstr>
      <vt:lpstr>NOVIEMBRE 03 AM</vt:lpstr>
      <vt:lpstr>NOVIEMBRE 02 PM</vt:lpstr>
      <vt:lpstr>NOVIEMBRE 02 AM</vt:lpstr>
      <vt:lpstr>NOVIEMBRE 01 PM</vt:lpstr>
      <vt:lpstr>NOVIEMBRE 01 AM</vt:lpstr>
      <vt:lpstr>'NOVIEMBRE 01 AM'!Área_de_impresión</vt:lpstr>
      <vt:lpstr>'NOVIEMBRE 01 PM'!Área_de_impresión</vt:lpstr>
      <vt:lpstr>'NOVIEMBRE 02 AM'!Área_de_impresión</vt:lpstr>
      <vt:lpstr>'NOVIEMBRE 02 PM'!Área_de_impresión</vt:lpstr>
      <vt:lpstr>'NOVIEMBRE 03 AM'!Área_de_impresión</vt:lpstr>
      <vt:lpstr>'NOVIEMBRE 03 PM'!Área_de_impresión</vt:lpstr>
      <vt:lpstr>'NOVIEMBRE 04 AM '!Área_de_impresión</vt:lpstr>
      <vt:lpstr>'NOVIEMBRE 04 PM'!Área_de_impresión</vt:lpstr>
      <vt:lpstr>'NOVIEMBRE 05 AM '!Área_de_impresión</vt:lpstr>
      <vt:lpstr>'NOVIEMBRE 05 PM '!Área_de_impresión</vt:lpstr>
      <vt:lpstr>'NOVIEMBRE 06 AM'!Área_de_impresión</vt:lpstr>
      <vt:lpstr>'NOVIEMBRE 06 PM'!Área_de_impresión</vt:lpstr>
      <vt:lpstr>'NOVIEMBRE 07 AM'!Área_de_impresión</vt:lpstr>
      <vt:lpstr>'NOVIEMBRE 07 PM'!Área_de_impresión</vt:lpstr>
      <vt:lpstr>'NOVIEMBRE 08 AM'!Área_de_impresión</vt:lpstr>
      <vt:lpstr>'NOVIEMBRE 08 PM'!Área_de_impresión</vt:lpstr>
      <vt:lpstr>'NOVIEMBRE 09 AM'!Área_de_impresión</vt:lpstr>
      <vt:lpstr>'NOVIEMBRE 09 PM'!Área_de_impresión</vt:lpstr>
      <vt:lpstr>'NOVIEMBRE 10 AM'!Área_de_impresión</vt:lpstr>
      <vt:lpstr>'NOVIEMBRE 10 PM'!Área_de_impresión</vt:lpstr>
      <vt:lpstr>'NOVIEMBRE 11 AM'!Área_de_impresión</vt:lpstr>
      <vt:lpstr>'NOVIEMBRE 11 PM'!Área_de_impresión</vt:lpstr>
      <vt:lpstr>'NOVIEMBRE 12 AM'!Área_de_impresión</vt:lpstr>
      <vt:lpstr>'NOVIEMBRE 12 PM'!Área_de_impresión</vt:lpstr>
      <vt:lpstr>'NOVIEMBRE 13 AM'!Área_de_impresión</vt:lpstr>
      <vt:lpstr>'NOVIEMBRE 13 PM '!Área_de_impresión</vt:lpstr>
      <vt:lpstr>'NOVIEMBRE 14 AM'!Área_de_impresión</vt:lpstr>
      <vt:lpstr>'NOVIEMBRE 14 PM'!Área_de_impresión</vt:lpstr>
      <vt:lpstr>'NOVIEMBRE 15 AM '!Área_de_impresión</vt:lpstr>
      <vt:lpstr>'NOVIEMBRE 15 PM'!Área_de_impresión</vt:lpstr>
      <vt:lpstr>'NOVIEMBRE 16 AM '!Área_de_impresión</vt:lpstr>
      <vt:lpstr>'NOVIEMBRE 16 PM'!Área_de_impresión</vt:lpstr>
      <vt:lpstr>'NOVIEMBRE 17 AM'!Área_de_impresión</vt:lpstr>
      <vt:lpstr>'NOVIEMBRE 17 PM'!Área_de_impresión</vt:lpstr>
      <vt:lpstr>'NOVIEMBRE 18 AM'!Área_de_impresión</vt:lpstr>
      <vt:lpstr>'NOVIEMBRE 18 PM'!Área_de_impresión</vt:lpstr>
      <vt:lpstr>'NOVIEMBRE 19 AM'!Área_de_impresión</vt:lpstr>
      <vt:lpstr>'NOVIEMBRE 19 PM'!Área_de_impresión</vt:lpstr>
      <vt:lpstr>'NOVIEMBRE 20 AM'!Área_de_impresión</vt:lpstr>
      <vt:lpstr>'NOVIEMBRE 20 PM'!Área_de_impresión</vt:lpstr>
      <vt:lpstr>'NOVIEMBRE 21 AM'!Área_de_impresión</vt:lpstr>
      <vt:lpstr>'NOVIEMBRE 21 PM'!Área_de_impresión</vt:lpstr>
      <vt:lpstr>'NOVIEMBRE 22 AM'!Área_de_impresión</vt:lpstr>
      <vt:lpstr>'NOVIEMBRE 22 PM'!Área_de_impresión</vt:lpstr>
      <vt:lpstr>'NOVIEMBRE 23 AM'!Área_de_impresión</vt:lpstr>
      <vt:lpstr>'NOVIEMBRE 23 PM'!Área_de_impresión</vt:lpstr>
      <vt:lpstr>'NOVIEMBRE 24 AM'!Área_de_impresión</vt:lpstr>
      <vt:lpstr>'NOVIEMBRE 24 PM'!Área_de_impresión</vt:lpstr>
      <vt:lpstr>'NOVIEMBRE 25 AM'!Área_de_impresión</vt:lpstr>
      <vt:lpstr>'NOVIEMBRE 25 PM'!Área_de_impresión</vt:lpstr>
      <vt:lpstr>'NOVIEMBRE 26 AM'!Área_de_impresión</vt:lpstr>
      <vt:lpstr>'NOVIEMBRE 26 PM'!Área_de_impresión</vt:lpstr>
      <vt:lpstr>'NOVIEMBRE 27 AM'!Área_de_impresión</vt:lpstr>
      <vt:lpstr>'NOVIEMBRE 27 PM'!Área_de_impresión</vt:lpstr>
      <vt:lpstr>'NOVIEMBRE 28 AM '!Área_de_impresión</vt:lpstr>
      <vt:lpstr>'NOVIEMBRE 28 PM'!Área_de_impresión</vt:lpstr>
      <vt:lpstr>'NOVIEMBRE 29 AM'!Área_de_impresión</vt:lpstr>
      <vt:lpstr>'NOVIEMBRE 29 PM'!Área_de_impresión</vt:lpstr>
      <vt:lpstr>'NOVIEMBRE 30 AM'!Área_de_impresión</vt:lpstr>
      <vt:lpstr>'NOVIEMBRE 30 PM'!Área_de_impresión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Recepcion</dc:creator>
  <cp:lastModifiedBy>admin</cp:lastModifiedBy>
  <cp:lastPrinted>2014-12-01T03:25:50Z</cp:lastPrinted>
  <dcterms:created xsi:type="dcterms:W3CDTF">2014-11-01T16:43:43Z</dcterms:created>
  <dcterms:modified xsi:type="dcterms:W3CDTF">2014-12-01T12:43:26Z</dcterms:modified>
</cp:coreProperties>
</file>