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30" windowWidth="20115" windowHeight="6915" firstSheet="4" activeTab="8"/>
  </bookViews>
  <sheets>
    <sheet name="OCTUBRE 31 PM" sheetId="63" r:id="rId1"/>
    <sheet name="OCTUBRE 31 AM" sheetId="62" r:id="rId2"/>
    <sheet name="OCTUBRE 30 PM" sheetId="61" r:id="rId3"/>
    <sheet name="OCTUBRE 30 AM " sheetId="60" r:id="rId4"/>
    <sheet name="OCTUBRE 29 PM" sheetId="59" r:id="rId5"/>
    <sheet name="OCTUBRE 29 AM" sheetId="58" r:id="rId6"/>
    <sheet name="OCTUBRE 28 PM " sheetId="57" r:id="rId7"/>
    <sheet name="OCTUBRE 28 AM" sheetId="56" r:id="rId8"/>
    <sheet name="OCTUBRE 27 PM" sheetId="54" r:id="rId9"/>
    <sheet name="OCTUBRE 27 AM " sheetId="53" r:id="rId10"/>
    <sheet name="OCTUBRE 26 PM" sheetId="52" r:id="rId11"/>
    <sheet name="OCTUBRE 26 AM" sheetId="51" r:id="rId12"/>
    <sheet name="OCTUBRE 25 PM" sheetId="50" r:id="rId13"/>
    <sheet name="OCTUBRE 25 AM" sheetId="49" r:id="rId14"/>
    <sheet name="OCTUBRE 24 PM" sheetId="48" r:id="rId15"/>
    <sheet name="OCTUBRE 24 AM" sheetId="47" r:id="rId16"/>
    <sheet name="OCTUBRE 23 PM" sheetId="46" r:id="rId17"/>
    <sheet name="OCTUBRE 23 AM" sheetId="45" r:id="rId18"/>
    <sheet name="OCTUBRE 22 PM" sheetId="44" r:id="rId19"/>
    <sheet name="OCTUBRE 22 AM)" sheetId="43" r:id="rId20"/>
    <sheet name="OCTUBRE 21 PM" sheetId="42" r:id="rId21"/>
    <sheet name="OCTUBRE 21 AM " sheetId="41" r:id="rId22"/>
    <sheet name="OCTUBRE 20 PM " sheetId="40" r:id="rId23"/>
    <sheet name="OCTUBRE 20 AM" sheetId="39" r:id="rId24"/>
    <sheet name="OCTUBRE 19 PM " sheetId="38" r:id="rId25"/>
    <sheet name="OCTUBRE 19 AM" sheetId="37" r:id="rId26"/>
    <sheet name="OCTUBRE 18 PM" sheetId="36" r:id="rId27"/>
    <sheet name="OCTUBRE 18 AM " sheetId="35" r:id="rId28"/>
    <sheet name="OCTUBRE 17 PM " sheetId="34" r:id="rId29"/>
    <sheet name="OCTUBRE 17 AM " sheetId="33" r:id="rId30"/>
    <sheet name="OCTUBRE 16 PM" sheetId="32" r:id="rId31"/>
    <sheet name="OCTUBRE 16 AM " sheetId="31" r:id="rId32"/>
    <sheet name="OCTUBRE 15 PM" sheetId="30" r:id="rId33"/>
    <sheet name="OCTUBRE 15 AM" sheetId="29" r:id="rId34"/>
    <sheet name="OCTUBRE 14 PM" sheetId="28" r:id="rId35"/>
    <sheet name="OCTUBRE 14 AM " sheetId="27" r:id="rId36"/>
    <sheet name="OCTUBRE 13 PM" sheetId="26" r:id="rId37"/>
    <sheet name="OCTUBRE 13 AM" sheetId="25" r:id="rId38"/>
    <sheet name="OCTUBRE 12 PM" sheetId="24" r:id="rId39"/>
    <sheet name="OCTUBRE 12 AM" sheetId="23" r:id="rId40"/>
    <sheet name="OCTUBRE 11 PM " sheetId="22" r:id="rId41"/>
    <sheet name="OCTUBRE 11 AM " sheetId="21" r:id="rId42"/>
    <sheet name="OCTUBRE 10 PM" sheetId="20" r:id="rId43"/>
    <sheet name="OCTUBRE 10 AM" sheetId="19" r:id="rId44"/>
    <sheet name="OCTUBRE 09 PM" sheetId="18" r:id="rId45"/>
    <sheet name="OCTUBRE 09 AM" sheetId="17" r:id="rId46"/>
    <sheet name="OCTUBRE 08 PM" sheetId="16" r:id="rId47"/>
    <sheet name="OCTUBRE 08 AM" sheetId="15" r:id="rId48"/>
    <sheet name="OCTUBRE 07 PM" sheetId="14" r:id="rId49"/>
    <sheet name="OCTUBRE 07 AM " sheetId="13" r:id="rId50"/>
    <sheet name="OCTUBRE 06 PM " sheetId="12" r:id="rId51"/>
    <sheet name="OCTUBRE 06 AM" sheetId="11" r:id="rId52"/>
    <sheet name="OCTUBRE 05 PM " sheetId="10" r:id="rId53"/>
    <sheet name="OCTUBRE 05 AM" sheetId="9" r:id="rId54"/>
    <sheet name="OCTUBRE 04 PM" sheetId="8" r:id="rId55"/>
    <sheet name="OCTUBRE 04 AM " sheetId="7" r:id="rId56"/>
    <sheet name="OCTUBRE 03 PM" sheetId="6" r:id="rId57"/>
    <sheet name="OCTUBRE 03 AM" sheetId="5" r:id="rId58"/>
    <sheet name="OCTUBRE 2 PM" sheetId="4" r:id="rId59"/>
    <sheet name="OCTUBRE 2 AM " sheetId="3" r:id="rId60"/>
    <sheet name="OCTUBRE 01 PM" sheetId="2" r:id="rId61"/>
    <sheet name="OCTUBRE 01 AM " sheetId="1" r:id="rId62"/>
  </sheets>
  <definedNames>
    <definedName name="_xlnm.Print_Area" localSheetId="61">'OCTUBRE 01 AM '!$A$1:$N$38</definedName>
    <definedName name="_xlnm.Print_Area" localSheetId="60">'OCTUBRE 01 PM'!$A$1:$N$38</definedName>
    <definedName name="_xlnm.Print_Area" localSheetId="57">'OCTUBRE 03 AM'!$A$1:$N$38</definedName>
    <definedName name="_xlnm.Print_Area" localSheetId="56">'OCTUBRE 03 PM'!$A$1:$N$38</definedName>
    <definedName name="_xlnm.Print_Area" localSheetId="55">'OCTUBRE 04 AM '!$A$1:$N$38</definedName>
    <definedName name="_xlnm.Print_Area" localSheetId="54">'OCTUBRE 04 PM'!$A$1:$N$38</definedName>
    <definedName name="_xlnm.Print_Area" localSheetId="53">'OCTUBRE 05 AM'!$A$1:$N$38</definedName>
    <definedName name="_xlnm.Print_Area" localSheetId="52">'OCTUBRE 05 PM '!$A$1:$N$38</definedName>
    <definedName name="_xlnm.Print_Area" localSheetId="51">'OCTUBRE 06 AM'!$A$1:$N$38</definedName>
    <definedName name="_xlnm.Print_Area" localSheetId="50">'OCTUBRE 06 PM '!$A$1:$N$38</definedName>
    <definedName name="_xlnm.Print_Area" localSheetId="49">'OCTUBRE 07 AM '!$A$1:$N$38</definedName>
    <definedName name="_xlnm.Print_Area" localSheetId="48">'OCTUBRE 07 PM'!$A$1:$N$38</definedName>
    <definedName name="_xlnm.Print_Area" localSheetId="47">'OCTUBRE 08 AM'!$A$1:$N$38</definedName>
    <definedName name="_xlnm.Print_Area" localSheetId="46">'OCTUBRE 08 PM'!$A$1:$N$38</definedName>
    <definedName name="_xlnm.Print_Area" localSheetId="45">'OCTUBRE 09 AM'!$A$1:$N$38</definedName>
    <definedName name="_xlnm.Print_Area" localSheetId="44">'OCTUBRE 09 PM'!$A$1:$N$38</definedName>
    <definedName name="_xlnm.Print_Area" localSheetId="43">'OCTUBRE 10 AM'!$A$1:$N$38</definedName>
    <definedName name="_xlnm.Print_Area" localSheetId="42">'OCTUBRE 10 PM'!$A$1:$N$38</definedName>
    <definedName name="_xlnm.Print_Area" localSheetId="41">'OCTUBRE 11 AM '!$A$1:$N$38</definedName>
    <definedName name="_xlnm.Print_Area" localSheetId="40">'OCTUBRE 11 PM '!$A$1:$N$38</definedName>
    <definedName name="_xlnm.Print_Area" localSheetId="39">'OCTUBRE 12 AM'!$A$1:$N$38</definedName>
    <definedName name="_xlnm.Print_Area" localSheetId="38">'OCTUBRE 12 PM'!$A$1:$N$38</definedName>
    <definedName name="_xlnm.Print_Area" localSheetId="37">'OCTUBRE 13 AM'!$A$1:$N$38</definedName>
    <definedName name="_xlnm.Print_Area" localSheetId="36">'OCTUBRE 13 PM'!$A$1:$N$38</definedName>
    <definedName name="_xlnm.Print_Area" localSheetId="35">'OCTUBRE 14 AM '!$A$1:$N$38</definedName>
    <definedName name="_xlnm.Print_Area" localSheetId="34">'OCTUBRE 14 PM'!$A$1:$N$38</definedName>
    <definedName name="_xlnm.Print_Area" localSheetId="33">'OCTUBRE 15 AM'!$A$1:$N$38</definedName>
    <definedName name="_xlnm.Print_Area" localSheetId="32">'OCTUBRE 15 PM'!$A$1:$N$38</definedName>
    <definedName name="_xlnm.Print_Area" localSheetId="31">'OCTUBRE 16 AM '!$A$1:$N$38</definedName>
    <definedName name="_xlnm.Print_Area" localSheetId="30">'OCTUBRE 16 PM'!$A$1:$N$38</definedName>
    <definedName name="_xlnm.Print_Area" localSheetId="29">'OCTUBRE 17 AM '!$A$1:$N$38</definedName>
    <definedName name="_xlnm.Print_Area" localSheetId="28">'OCTUBRE 17 PM '!$A$4:$N$38</definedName>
    <definedName name="_xlnm.Print_Area" localSheetId="27">'OCTUBRE 18 AM '!$A$1:$N$38</definedName>
    <definedName name="_xlnm.Print_Area" localSheetId="26">'OCTUBRE 18 PM'!$A$1:$N$38</definedName>
    <definedName name="_xlnm.Print_Area" localSheetId="25">'OCTUBRE 19 AM'!$A$1:$N$38</definedName>
    <definedName name="_xlnm.Print_Area" localSheetId="24">'OCTUBRE 19 PM '!$A$1:$N$38</definedName>
    <definedName name="_xlnm.Print_Area" localSheetId="59">'OCTUBRE 2 AM '!$A$1:$N$38</definedName>
    <definedName name="_xlnm.Print_Area" localSheetId="58">'OCTUBRE 2 PM'!$A$1:$N$38</definedName>
    <definedName name="_xlnm.Print_Area" localSheetId="23">'OCTUBRE 20 AM'!$A$1:$N$38</definedName>
    <definedName name="_xlnm.Print_Area" localSheetId="22">'OCTUBRE 20 PM '!$A$1:$N$38</definedName>
    <definedName name="_xlnm.Print_Area" localSheetId="21">'OCTUBRE 21 AM '!$A$1:$N$37</definedName>
    <definedName name="_xlnm.Print_Area" localSheetId="20">'OCTUBRE 21 PM'!$A$1:$N$37</definedName>
    <definedName name="_xlnm.Print_Area" localSheetId="19">'OCTUBRE 22 AM)'!$A$1:$N$37</definedName>
    <definedName name="_xlnm.Print_Area" localSheetId="18">'OCTUBRE 22 PM'!$A$1:$N$37</definedName>
    <definedName name="_xlnm.Print_Area" localSheetId="17">'OCTUBRE 23 AM'!$A$1:$N$37</definedName>
    <definedName name="_xlnm.Print_Area" localSheetId="16">'OCTUBRE 23 PM'!$A$1:$N$37</definedName>
    <definedName name="_xlnm.Print_Area" localSheetId="15">'OCTUBRE 24 AM'!$A$1:$N$37</definedName>
    <definedName name="_xlnm.Print_Area" localSheetId="14">'OCTUBRE 24 PM'!$A$1:$N$37</definedName>
    <definedName name="_xlnm.Print_Area" localSheetId="13">'OCTUBRE 25 AM'!$A$1:$N$37</definedName>
    <definedName name="_xlnm.Print_Area" localSheetId="12">'OCTUBRE 25 PM'!$A$1:$N$37</definedName>
    <definedName name="_xlnm.Print_Area" localSheetId="11">'OCTUBRE 26 AM'!$A$1:$N$37</definedName>
    <definedName name="_xlnm.Print_Area" localSheetId="10">'OCTUBRE 26 PM'!$A$1:$N$37</definedName>
    <definedName name="_xlnm.Print_Area" localSheetId="9">'OCTUBRE 27 AM '!$A$1:$N$37</definedName>
    <definedName name="_xlnm.Print_Area" localSheetId="8">'OCTUBRE 27 PM'!$A$1:$N$37</definedName>
    <definedName name="_xlnm.Print_Area" localSheetId="7">'OCTUBRE 28 AM'!$A$1:$N$37</definedName>
    <definedName name="_xlnm.Print_Area" localSheetId="6">'OCTUBRE 28 PM '!$A$1:$N$37</definedName>
    <definedName name="_xlnm.Print_Area" localSheetId="5">'OCTUBRE 29 AM'!$A$1:$N$37</definedName>
    <definedName name="_xlnm.Print_Area" localSheetId="4">'OCTUBRE 29 PM'!$A$1:$N$37</definedName>
    <definedName name="_xlnm.Print_Area" localSheetId="3">'OCTUBRE 30 AM '!$A$1:$N$37</definedName>
    <definedName name="_xlnm.Print_Area" localSheetId="2">'OCTUBRE 30 PM'!$A$1:$N$37</definedName>
    <definedName name="_xlnm.Print_Area" localSheetId="1">'OCTUBRE 31 AM'!$A$1:$N$37</definedName>
    <definedName name="_xlnm.Print_Area" localSheetId="0">'OCTUBRE 31 PM'!$A$1:$N$37</definedName>
  </definedNames>
  <calcPr calcId="144525"/>
</workbook>
</file>

<file path=xl/calcChain.xml><?xml version="1.0" encoding="utf-8"?>
<calcChain xmlns="http://schemas.openxmlformats.org/spreadsheetml/2006/main">
  <c r="C35" i="63" l="1"/>
  <c r="C37" i="63" s="1"/>
  <c r="M30" i="63"/>
  <c r="L30" i="63"/>
  <c r="K30" i="63"/>
  <c r="J30" i="63"/>
  <c r="I30" i="63"/>
  <c r="G30" i="63"/>
  <c r="N30" i="63" s="1"/>
  <c r="N28" i="63"/>
  <c r="N27" i="63"/>
  <c r="N26" i="63"/>
  <c r="N25" i="63"/>
  <c r="N24" i="63"/>
  <c r="N23" i="63"/>
  <c r="N22" i="63"/>
  <c r="N21" i="63"/>
  <c r="N20" i="63"/>
  <c r="N19" i="63"/>
  <c r="N18" i="63"/>
  <c r="N17" i="63"/>
  <c r="N16" i="63"/>
  <c r="N15" i="63"/>
  <c r="N14" i="63"/>
  <c r="N13" i="63"/>
  <c r="N12" i="63"/>
  <c r="N11" i="63"/>
  <c r="N10" i="63"/>
  <c r="N9" i="63"/>
  <c r="N8" i="63"/>
  <c r="N7" i="63"/>
  <c r="N6" i="63"/>
  <c r="N29" i="63" s="1"/>
  <c r="C35" i="62"/>
  <c r="C37" i="62" s="1"/>
  <c r="M30" i="62"/>
  <c r="L30" i="62"/>
  <c r="K30" i="62"/>
  <c r="J30" i="62"/>
  <c r="I30" i="62"/>
  <c r="G30" i="62"/>
  <c r="N30" i="62" s="1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29" i="62" l="1"/>
  <c r="C35" i="61"/>
  <c r="C37" i="61" s="1"/>
  <c r="M30" i="61"/>
  <c r="L30" i="61"/>
  <c r="K30" i="61"/>
  <c r="J30" i="61"/>
  <c r="I30" i="61"/>
  <c r="G30" i="61"/>
  <c r="N30" i="61" s="1"/>
  <c r="N28" i="61"/>
  <c r="N27" i="61"/>
  <c r="N26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29" i="61" s="1"/>
  <c r="C35" i="60" l="1"/>
  <c r="C37" i="60" s="1"/>
  <c r="M30" i="60"/>
  <c r="L30" i="60"/>
  <c r="K30" i="60"/>
  <c r="J30" i="60"/>
  <c r="I30" i="60"/>
  <c r="G30" i="60"/>
  <c r="N30" i="60" s="1"/>
  <c r="N28" i="60"/>
  <c r="N27" i="60"/>
  <c r="N26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29" i="60" l="1"/>
  <c r="C35" i="59"/>
  <c r="C37" i="59" s="1"/>
  <c r="M30" i="59"/>
  <c r="L30" i="59"/>
  <c r="K30" i="59"/>
  <c r="J30" i="59"/>
  <c r="I30" i="59"/>
  <c r="G30" i="59"/>
  <c r="N30" i="59" s="1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9" i="58"/>
  <c r="C35" i="58"/>
  <c r="C37" i="58" s="1"/>
  <c r="M30" i="58"/>
  <c r="L30" i="58"/>
  <c r="K30" i="58"/>
  <c r="J30" i="58"/>
  <c r="I30" i="58"/>
  <c r="G30" i="58"/>
  <c r="N30" i="58" s="1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8" i="58"/>
  <c r="N7" i="58"/>
  <c r="N6" i="58"/>
  <c r="N29" i="59" l="1"/>
  <c r="N29" i="58"/>
  <c r="C35" i="57"/>
  <c r="C37" i="57" s="1"/>
  <c r="M30" i="57"/>
  <c r="L30" i="57"/>
  <c r="K30" i="57"/>
  <c r="J30" i="57"/>
  <c r="I30" i="57"/>
  <c r="G30" i="57"/>
  <c r="N28" i="57"/>
  <c r="N27" i="57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9" i="57" s="1"/>
  <c r="C35" i="56"/>
  <c r="C37" i="56" s="1"/>
  <c r="M30" i="56"/>
  <c r="L30" i="56"/>
  <c r="K30" i="56"/>
  <c r="J30" i="56"/>
  <c r="I30" i="56"/>
  <c r="G30" i="56"/>
  <c r="N30" i="56" s="1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29" i="56" l="1"/>
  <c r="N30" i="57"/>
  <c r="C35" i="54"/>
  <c r="C37" i="54" s="1"/>
  <c r="M30" i="54" l="1"/>
  <c r="L30" i="54"/>
  <c r="K30" i="54"/>
  <c r="J30" i="54"/>
  <c r="I30" i="54"/>
  <c r="G30" i="54"/>
  <c r="N30" i="54" s="1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C35" i="53"/>
  <c r="C37" i="53"/>
  <c r="M30" i="53"/>
  <c r="L30" i="53"/>
  <c r="K30" i="53"/>
  <c r="J30" i="53"/>
  <c r="I30" i="53"/>
  <c r="G30" i="53"/>
  <c r="N30" i="53" s="1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9" i="53" l="1"/>
  <c r="N29" i="54"/>
  <c r="C35" i="52"/>
  <c r="C37" i="52" s="1"/>
  <c r="M30" i="52"/>
  <c r="L30" i="52"/>
  <c r="K30" i="52"/>
  <c r="J30" i="52"/>
  <c r="I30" i="52"/>
  <c r="G30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29" i="52" s="1"/>
  <c r="C35" i="51"/>
  <c r="C37" i="51" s="1"/>
  <c r="M30" i="51"/>
  <c r="L30" i="51"/>
  <c r="K30" i="51"/>
  <c r="J30" i="51"/>
  <c r="I30" i="51"/>
  <c r="G30" i="51"/>
  <c r="N30" i="51" s="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C35" i="50"/>
  <c r="C37" i="50" s="1"/>
  <c r="M30" i="50"/>
  <c r="L30" i="50"/>
  <c r="K30" i="50"/>
  <c r="J30" i="50"/>
  <c r="I30" i="50"/>
  <c r="G30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9" i="50" s="1"/>
  <c r="N29" i="51" l="1"/>
  <c r="N30" i="50"/>
  <c r="N30" i="52"/>
  <c r="C35" i="49"/>
  <c r="C37" i="49" s="1"/>
  <c r="M30" i="49"/>
  <c r="L30" i="49"/>
  <c r="K30" i="49"/>
  <c r="J30" i="49"/>
  <c r="I30" i="49"/>
  <c r="G30" i="49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30" i="49" l="1"/>
  <c r="N29" i="49"/>
  <c r="C35" i="48"/>
  <c r="C37" i="48" s="1"/>
  <c r="M30" i="48"/>
  <c r="L30" i="48"/>
  <c r="K30" i="48"/>
  <c r="J30" i="48"/>
  <c r="I30" i="48"/>
  <c r="G30" i="48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9" i="48" s="1"/>
  <c r="N30" i="48" l="1"/>
  <c r="C35" i="47"/>
  <c r="C37" i="47" s="1"/>
  <c r="M30" i="47"/>
  <c r="L30" i="47"/>
  <c r="K30" i="47"/>
  <c r="J30" i="47"/>
  <c r="I30" i="47"/>
  <c r="G30" i="47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9" i="47" s="1"/>
  <c r="N30" i="47" l="1"/>
  <c r="C35" i="46"/>
  <c r="C37" i="46" s="1"/>
  <c r="M30" i="46"/>
  <c r="L30" i="46"/>
  <c r="K30" i="46"/>
  <c r="J30" i="46"/>
  <c r="I30" i="46"/>
  <c r="G30" i="46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9" i="46" s="1"/>
  <c r="N30" i="46" l="1"/>
  <c r="C35" i="45"/>
  <c r="C37" i="45" s="1"/>
  <c r="M30" i="45"/>
  <c r="L30" i="45"/>
  <c r="K30" i="45"/>
  <c r="J30" i="45"/>
  <c r="I30" i="45"/>
  <c r="G30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29" i="45" s="1"/>
  <c r="N30" i="45" l="1"/>
  <c r="N14" i="44"/>
  <c r="C35" i="44"/>
  <c r="C37" i="44" s="1"/>
  <c r="M30" i="44"/>
  <c r="L30" i="44"/>
  <c r="K30" i="44"/>
  <c r="J30" i="44"/>
  <c r="I30" i="44"/>
  <c r="G30" i="44"/>
  <c r="N30" i="44" s="1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3" i="44"/>
  <c r="N12" i="44"/>
  <c r="N11" i="44"/>
  <c r="N10" i="44"/>
  <c r="N9" i="44"/>
  <c r="N8" i="44"/>
  <c r="N7" i="44"/>
  <c r="N6" i="44"/>
  <c r="N29" i="44" s="1"/>
  <c r="C35" i="43" l="1"/>
  <c r="C37" i="43" s="1"/>
  <c r="M30" i="43"/>
  <c r="L30" i="43"/>
  <c r="K30" i="43"/>
  <c r="J30" i="43"/>
  <c r="I30" i="43"/>
  <c r="G30" i="43"/>
  <c r="N30" i="43" s="1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29" i="43" l="1"/>
  <c r="C35" i="42"/>
  <c r="C37" i="42" s="1"/>
  <c r="M30" i="42"/>
  <c r="L30" i="42"/>
  <c r="K30" i="42"/>
  <c r="J30" i="42"/>
  <c r="I30" i="42"/>
  <c r="G30" i="42"/>
  <c r="N30" i="42" s="1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C35" i="41"/>
  <c r="C37" i="41" s="1"/>
  <c r="M30" i="41"/>
  <c r="L30" i="41"/>
  <c r="K30" i="41"/>
  <c r="J30" i="41"/>
  <c r="I30" i="41"/>
  <c r="G30" i="41"/>
  <c r="N30" i="41" s="1"/>
  <c r="N28" i="41"/>
  <c r="N27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C36" i="40"/>
  <c r="C38" i="40" s="1"/>
  <c r="M31" i="40"/>
  <c r="L31" i="40"/>
  <c r="K31" i="40"/>
  <c r="J31" i="40"/>
  <c r="I31" i="40"/>
  <c r="G31" i="40"/>
  <c r="N31" i="40" s="1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30" i="40" s="1"/>
  <c r="N29" i="42" l="1"/>
  <c r="N29" i="41"/>
  <c r="C36" i="39"/>
  <c r="C38" i="39" s="1"/>
  <c r="M31" i="39"/>
  <c r="L31" i="39"/>
  <c r="K31" i="39"/>
  <c r="J31" i="39"/>
  <c r="I31" i="39"/>
  <c r="G31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C36" i="38"/>
  <c r="C38" i="38" s="1"/>
  <c r="M31" i="38"/>
  <c r="L31" i="38"/>
  <c r="K31" i="38"/>
  <c r="J31" i="38"/>
  <c r="I31" i="38"/>
  <c r="G31" i="38"/>
  <c r="N31" i="38" s="1"/>
  <c r="N29" i="38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30" i="38" s="1"/>
  <c r="C36" i="37"/>
  <c r="C38" i="37" s="1"/>
  <c r="M31" i="37"/>
  <c r="L31" i="37"/>
  <c r="K31" i="37"/>
  <c r="J31" i="37"/>
  <c r="I31" i="37"/>
  <c r="G31" i="37"/>
  <c r="N31" i="37" s="1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30" i="37" l="1"/>
  <c r="N30" i="39"/>
  <c r="N31" i="39"/>
  <c r="C36" i="36"/>
  <c r="C38" i="36" s="1"/>
  <c r="M31" i="36"/>
  <c r="L31" i="36"/>
  <c r="K31" i="36"/>
  <c r="J31" i="36"/>
  <c r="I31" i="36"/>
  <c r="G31" i="36"/>
  <c r="N31" i="36" s="1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30" i="36" l="1"/>
  <c r="C36" i="35"/>
  <c r="C38" i="35"/>
  <c r="M31" i="35"/>
  <c r="L31" i="35"/>
  <c r="K31" i="35"/>
  <c r="J31" i="35"/>
  <c r="I31" i="35"/>
  <c r="G31" i="35"/>
  <c r="N31" i="35" s="1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30" i="35" l="1"/>
  <c r="C36" i="34"/>
  <c r="C38" i="34" s="1"/>
  <c r="M31" i="34"/>
  <c r="L31" i="34"/>
  <c r="K31" i="34"/>
  <c r="J31" i="34"/>
  <c r="I31" i="34"/>
  <c r="G31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30" i="34" l="1"/>
  <c r="N31" i="34"/>
  <c r="C36" i="33"/>
  <c r="C38" i="33" s="1"/>
  <c r="M31" i="33"/>
  <c r="L31" i="33"/>
  <c r="K31" i="33"/>
  <c r="J31" i="33"/>
  <c r="I31" i="33"/>
  <c r="G31" i="33"/>
  <c r="N31" i="33" s="1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30" i="33" s="1"/>
  <c r="C36" i="32"/>
  <c r="C38" i="32" s="1"/>
  <c r="M31" i="32"/>
  <c r="L31" i="32"/>
  <c r="K31" i="32"/>
  <c r="J31" i="32"/>
  <c r="I31" i="32"/>
  <c r="G31" i="32"/>
  <c r="N31" i="32" s="1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30" i="32" s="1"/>
  <c r="C36" i="31" l="1"/>
  <c r="C38" i="31" s="1"/>
  <c r="M31" i="31"/>
  <c r="L31" i="31"/>
  <c r="K31" i="31"/>
  <c r="J31" i="31"/>
  <c r="I31" i="31"/>
  <c r="G31" i="31"/>
  <c r="N31" i="31" s="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30" i="31" s="1"/>
  <c r="N6" i="30"/>
  <c r="N7" i="30"/>
  <c r="N8" i="30"/>
  <c r="N9" i="30"/>
  <c r="N10" i="30"/>
  <c r="N11" i="30"/>
  <c r="N12" i="30"/>
  <c r="N13" i="30"/>
  <c r="C36" i="30"/>
  <c r="C38" i="30" s="1"/>
  <c r="M31" i="30"/>
  <c r="L31" i="30"/>
  <c r="K31" i="30"/>
  <c r="J31" i="30"/>
  <c r="I31" i="30"/>
  <c r="G31" i="30"/>
  <c r="N31" i="30" s="1"/>
  <c r="N29" i="30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30" i="30"/>
  <c r="C36" i="29" l="1"/>
  <c r="C38" i="29" s="1"/>
  <c r="M31" i="29"/>
  <c r="L31" i="29"/>
  <c r="K31" i="29"/>
  <c r="J31" i="29"/>
  <c r="I31" i="29"/>
  <c r="G31" i="29"/>
  <c r="N31" i="29" s="1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30" i="29" s="1"/>
  <c r="C36" i="28" l="1"/>
  <c r="C38" i="28" s="1"/>
  <c r="C36" i="27"/>
  <c r="C38" i="27"/>
  <c r="M31" i="28"/>
  <c r="L31" i="28"/>
  <c r="K31" i="28"/>
  <c r="J31" i="28"/>
  <c r="I31" i="28"/>
  <c r="G31" i="28"/>
  <c r="N31" i="28" s="1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30" i="28" s="1"/>
  <c r="M31" i="27"/>
  <c r="L31" i="27"/>
  <c r="K31" i="27"/>
  <c r="J31" i="27"/>
  <c r="I31" i="27"/>
  <c r="G31" i="27"/>
  <c r="N31" i="27" s="1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30" i="27" s="1"/>
  <c r="C36" i="26"/>
  <c r="C38" i="26" s="1"/>
  <c r="M31" i="26"/>
  <c r="L31" i="26"/>
  <c r="K31" i="26"/>
  <c r="J31" i="26"/>
  <c r="I31" i="26"/>
  <c r="G31" i="26"/>
  <c r="N31" i="26" s="1"/>
  <c r="N29" i="26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30" i="26" s="1"/>
  <c r="C36" i="25"/>
  <c r="C38" i="25" s="1"/>
  <c r="M31" i="25"/>
  <c r="L31" i="25"/>
  <c r="K31" i="25"/>
  <c r="J31" i="25"/>
  <c r="I31" i="25"/>
  <c r="G31" i="25"/>
  <c r="N31" i="25" s="1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30" i="25" s="1"/>
  <c r="C36" i="24" l="1"/>
  <c r="C38" i="24" s="1"/>
  <c r="M31" i="24"/>
  <c r="L31" i="24"/>
  <c r="K31" i="24"/>
  <c r="J31" i="24"/>
  <c r="I31" i="24"/>
  <c r="G31" i="24"/>
  <c r="N31" i="24" s="1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30" i="24" s="1"/>
  <c r="C36" i="23" l="1"/>
  <c r="C38" i="23" s="1"/>
  <c r="M31" i="23"/>
  <c r="L31" i="23"/>
  <c r="K31" i="23"/>
  <c r="J31" i="23"/>
  <c r="I31" i="23"/>
  <c r="G31" i="23"/>
  <c r="N31" i="23" s="1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30" i="23" s="1"/>
  <c r="C36" i="22"/>
  <c r="C38" i="22" s="1"/>
  <c r="M31" i="22"/>
  <c r="L31" i="22"/>
  <c r="K31" i="22"/>
  <c r="J31" i="22"/>
  <c r="I31" i="22"/>
  <c r="G31" i="22"/>
  <c r="N31" i="22" s="1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30" i="22" s="1"/>
  <c r="C36" i="21" l="1"/>
  <c r="C38" i="21" s="1"/>
  <c r="M31" i="21"/>
  <c r="L31" i="21"/>
  <c r="K31" i="21"/>
  <c r="J31" i="21"/>
  <c r="I31" i="21"/>
  <c r="G31" i="21"/>
  <c r="N31" i="21" s="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30" i="21" s="1"/>
  <c r="C36" i="20"/>
  <c r="C38" i="20" s="1"/>
  <c r="M31" i="20"/>
  <c r="L31" i="20"/>
  <c r="K31" i="20"/>
  <c r="J31" i="20"/>
  <c r="I31" i="20"/>
  <c r="G31" i="20"/>
  <c r="N31" i="20" s="1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30" i="20" s="1"/>
  <c r="C36" i="19" l="1"/>
  <c r="C38" i="19" s="1"/>
  <c r="M31" i="19"/>
  <c r="L31" i="19"/>
  <c r="K31" i="19"/>
  <c r="J31" i="19"/>
  <c r="I31" i="19"/>
  <c r="G31" i="19"/>
  <c r="N31" i="19" s="1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30" i="19" s="1"/>
  <c r="C36" i="18" l="1"/>
  <c r="C38" i="18" s="1"/>
  <c r="M31" i="18"/>
  <c r="L31" i="18"/>
  <c r="K31" i="18"/>
  <c r="J31" i="18"/>
  <c r="I31" i="18"/>
  <c r="G31" i="18"/>
  <c r="N31" i="18" s="1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30" i="18" s="1"/>
  <c r="C36" i="17" l="1"/>
  <c r="C38" i="17" s="1"/>
  <c r="M31" i="17"/>
  <c r="L31" i="17"/>
  <c r="K31" i="17"/>
  <c r="J31" i="17"/>
  <c r="I31" i="17"/>
  <c r="G31" i="17"/>
  <c r="N31" i="17" s="1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30" i="17" s="1"/>
  <c r="C36" i="16" l="1"/>
  <c r="C38" i="16" s="1"/>
  <c r="M31" i="16"/>
  <c r="L31" i="16"/>
  <c r="K31" i="16"/>
  <c r="J31" i="16"/>
  <c r="I31" i="16"/>
  <c r="G31" i="16"/>
  <c r="N31" i="16" s="1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30" i="16" s="1"/>
  <c r="C36" i="15" l="1"/>
  <c r="C38" i="15" s="1"/>
  <c r="M31" i="15"/>
  <c r="L31" i="15"/>
  <c r="K31" i="15"/>
  <c r="J31" i="15"/>
  <c r="I31" i="15"/>
  <c r="G31" i="15"/>
  <c r="N31" i="15" s="1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0" i="15" s="1"/>
  <c r="C36" i="14"/>
  <c r="C38" i="14" s="1"/>
  <c r="M31" i="14"/>
  <c r="L31" i="14"/>
  <c r="K31" i="14"/>
  <c r="J31" i="14"/>
  <c r="I31" i="14"/>
  <c r="G31" i="14"/>
  <c r="N31" i="14" s="1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30" i="14" l="1"/>
  <c r="C36" i="13"/>
  <c r="C38" i="13" s="1"/>
  <c r="M31" i="13"/>
  <c r="L31" i="13"/>
  <c r="K31" i="13"/>
  <c r="J31" i="13"/>
  <c r="I31" i="13"/>
  <c r="G31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C36" i="12"/>
  <c r="C38" i="12" s="1"/>
  <c r="M31" i="12"/>
  <c r="L31" i="12"/>
  <c r="K31" i="12"/>
  <c r="J31" i="12"/>
  <c r="I31" i="12"/>
  <c r="G31" i="12"/>
  <c r="N31" i="12" s="1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30" i="12" s="1"/>
  <c r="N30" i="13" l="1"/>
  <c r="N31" i="13"/>
  <c r="C36" i="11"/>
  <c r="C38" i="11" s="1"/>
  <c r="M31" i="11"/>
  <c r="L31" i="11"/>
  <c r="K31" i="11"/>
  <c r="J31" i="11"/>
  <c r="I31" i="11"/>
  <c r="G31" i="11"/>
  <c r="N31" i="11" s="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C36" i="10"/>
  <c r="C38" i="10" s="1"/>
  <c r="M31" i="10"/>
  <c r="L31" i="10"/>
  <c r="K31" i="10"/>
  <c r="J31" i="10"/>
  <c r="I31" i="10"/>
  <c r="G31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C36" i="9"/>
  <c r="C38" i="9" s="1"/>
  <c r="M31" i="9"/>
  <c r="L31" i="9"/>
  <c r="K31" i="9"/>
  <c r="J31" i="9"/>
  <c r="I31" i="9"/>
  <c r="G31" i="9"/>
  <c r="N31" i="9" s="1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0" i="9" s="1"/>
  <c r="N30" i="10" l="1"/>
  <c r="N31" i="10"/>
  <c r="N30" i="11"/>
  <c r="C36" i="8"/>
  <c r="C38" i="8" s="1"/>
  <c r="M31" i="8"/>
  <c r="L31" i="8"/>
  <c r="K31" i="8"/>
  <c r="J31" i="8"/>
  <c r="I31" i="8"/>
  <c r="G31" i="8"/>
  <c r="N31" i="8" s="1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30" i="8" l="1"/>
  <c r="C36" i="7"/>
  <c r="C38" i="7" s="1"/>
  <c r="M31" i="7"/>
  <c r="L31" i="7"/>
  <c r="K31" i="7"/>
  <c r="J31" i="7"/>
  <c r="I31" i="7"/>
  <c r="G31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30" i="7" s="1"/>
  <c r="N31" i="7" l="1"/>
  <c r="C36" i="6"/>
  <c r="C38" i="6" s="1"/>
  <c r="C36" i="5"/>
  <c r="M31" i="6"/>
  <c r="L31" i="6"/>
  <c r="K31" i="6"/>
  <c r="J31" i="6"/>
  <c r="I31" i="6"/>
  <c r="G31" i="6"/>
  <c r="N31" i="6" s="1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C38" i="5"/>
  <c r="M31" i="5"/>
  <c r="L31" i="5"/>
  <c r="K31" i="5"/>
  <c r="J31" i="5"/>
  <c r="I31" i="5"/>
  <c r="G31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C36" i="4"/>
  <c r="C38" i="4" s="1"/>
  <c r="M31" i="4"/>
  <c r="L31" i="4"/>
  <c r="K31" i="4"/>
  <c r="J31" i="4"/>
  <c r="I31" i="4"/>
  <c r="G31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30" i="4" l="1"/>
  <c r="N31" i="4"/>
  <c r="N30" i="6"/>
  <c r="N30" i="5"/>
  <c r="N31" i="5"/>
  <c r="C36" i="3"/>
  <c r="C38" i="3" s="1"/>
  <c r="M31" i="3"/>
  <c r="L31" i="3"/>
  <c r="K31" i="3"/>
  <c r="J31" i="3"/>
  <c r="I31" i="3"/>
  <c r="G31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C36" i="2"/>
  <c r="C38" i="2" s="1"/>
  <c r="M31" i="2"/>
  <c r="L31" i="2"/>
  <c r="K31" i="2"/>
  <c r="J31" i="2"/>
  <c r="I31" i="2"/>
  <c r="G31" i="2"/>
  <c r="N31" i="2" s="1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30" i="2" s="1"/>
  <c r="N30" i="3" l="1"/>
  <c r="N31" i="3"/>
  <c r="C36" i="1"/>
  <c r="C38" i="1" s="1"/>
  <c r="M31" i="1"/>
  <c r="L31" i="1"/>
  <c r="K31" i="1"/>
  <c r="J31" i="1"/>
  <c r="I31" i="1"/>
  <c r="G31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30" i="1" l="1"/>
  <c r="N31" i="1"/>
</calcChain>
</file>

<file path=xl/sharedStrings.xml><?xml version="1.0" encoding="utf-8"?>
<sst xmlns="http://schemas.openxmlformats.org/spreadsheetml/2006/main" count="2567" uniqueCount="442">
  <si>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</si>
  <si>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</si>
  <si>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</si>
  <si>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</si>
  <si>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 xml:space="preserve">CRISTINA 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</si>
  <si>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</si>
  <si>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</si>
  <si>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</si>
  <si>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</si>
  <si>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</si>
  <si>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</si>
  <si>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</si>
  <si>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</si>
  <si>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</si>
  <si>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</si>
  <si>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</si>
  <si>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</si>
  <si>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</si>
  <si>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</si>
  <si>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</si>
  <si>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</si>
  <si>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 xml:space="preserve">CO 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</si>
  <si>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</si>
  <si>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</si>
  <si>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</si>
  <si>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</si>
  <si>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</si>
  <si>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</si>
  <si>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</si>
  <si>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 xml:space="preserve">AM </t>
  </si>
  <si>
    <t xml:space="preserve">CAFÉ REY </t>
  </si>
  <si>
    <t>RAPHAEL TIO</t>
  </si>
  <si>
    <t>CO DECORVETRO S.A.</t>
  </si>
  <si>
    <t>WKN</t>
  </si>
  <si>
    <t>UNIVERSAL DE TORNILLOS/JUAN CARLOS BOLAÑOS</t>
  </si>
  <si>
    <t>SE ANULA FACT #50902 POR ERROR AL CONFECCIONARSE.</t>
  </si>
  <si>
    <t>GILBERTO REYES</t>
  </si>
  <si>
    <t>CO INTACO</t>
  </si>
  <si>
    <t>PEDRO ARTAVIA</t>
  </si>
  <si>
    <t>CESAR</t>
  </si>
  <si>
    <t>BEBIDAS</t>
  </si>
  <si>
    <t>CESAR-LEANDRO</t>
  </si>
  <si>
    <t>PM</t>
  </si>
  <si>
    <t>JOSE</t>
  </si>
  <si>
    <t>AM</t>
  </si>
  <si>
    <t>SAVA</t>
  </si>
  <si>
    <t>CO</t>
  </si>
  <si>
    <t>ICE</t>
  </si>
  <si>
    <t xml:space="preserve">FRANKLIN </t>
  </si>
  <si>
    <t>TF</t>
  </si>
  <si>
    <t>EVELYN</t>
  </si>
  <si>
    <t>LEANDRO-CESAR</t>
  </si>
  <si>
    <t>KATHY ROCKWELL</t>
  </si>
  <si>
    <t>SISTEMAS INTELIGENTES/GONZALO MADRIGAL</t>
  </si>
  <si>
    <t>JIMMY THOMAS</t>
  </si>
  <si>
    <t>CO REYCOM</t>
  </si>
  <si>
    <t>AGUSTIN</t>
  </si>
  <si>
    <t>CÉSAR</t>
  </si>
  <si>
    <t>CHRISTIAN JENSEN</t>
  </si>
  <si>
    <t>CO ICE</t>
  </si>
  <si>
    <t>JUAN RAMIREZ</t>
  </si>
  <si>
    <t>LUIS GUADAMUZ</t>
  </si>
  <si>
    <t>CO COPRODESA</t>
  </si>
  <si>
    <t>ROBERT CHACON</t>
  </si>
  <si>
    <t>MARLEN NITZSCHE</t>
  </si>
  <si>
    <t>WKE</t>
  </si>
  <si>
    <t>V=6092</t>
  </si>
  <si>
    <t xml:space="preserve"> B </t>
  </si>
  <si>
    <t>CRISTINA-LEANDRO</t>
  </si>
  <si>
    <t>ROY ZAMORA MENDOZA</t>
  </si>
  <si>
    <t>AUTOPARTES ZAMORA Y AMADOR</t>
  </si>
  <si>
    <t>DICK JOHNSON</t>
  </si>
  <si>
    <t>V=6093</t>
  </si>
  <si>
    <t>WILLIAN ROJAS CORDERO</t>
  </si>
  <si>
    <t>WARNER CASTRO</t>
  </si>
  <si>
    <t>BIMBO</t>
  </si>
  <si>
    <t>LUPIS</t>
  </si>
  <si>
    <t xml:space="preserve">BEBIDAS </t>
  </si>
  <si>
    <t xml:space="preserve">MARCELA CHACON </t>
  </si>
  <si>
    <t xml:space="preserve">WKN </t>
  </si>
  <si>
    <t>V=6094</t>
  </si>
  <si>
    <t>FACT · 50932: NULA</t>
  </si>
  <si>
    <t>JAFETH</t>
  </si>
  <si>
    <t>CHRISTIAN</t>
  </si>
  <si>
    <t>JENNIFER</t>
  </si>
  <si>
    <t>PAUL</t>
  </si>
  <si>
    <t>LEANDRO-CRISTINA</t>
  </si>
  <si>
    <t>MAIKOL AGÜERO</t>
  </si>
  <si>
    <t>ORCAR CHANG</t>
  </si>
  <si>
    <t>MARCO SOTO</t>
  </si>
  <si>
    <t>MARCELA CHACON</t>
  </si>
  <si>
    <t>V=6102</t>
  </si>
  <si>
    <t>TATIANA SEGURA</t>
  </si>
  <si>
    <t>INGENIERIA Y CONSULTORIA</t>
  </si>
  <si>
    <t>LUIS GRANADOS</t>
  </si>
  <si>
    <t>BI COSTA RICA</t>
  </si>
  <si>
    <t>MUC</t>
  </si>
  <si>
    <t>ANNETTE JIMENEZ</t>
  </si>
  <si>
    <t>EXPEDIA</t>
  </si>
  <si>
    <t xml:space="preserve">CRISTINA-LEANDRO </t>
  </si>
  <si>
    <t xml:space="preserve">BENEMERITO CUERPO DE BOMBEROS </t>
  </si>
  <si>
    <t>LUPE</t>
  </si>
  <si>
    <t>BRAULIO</t>
  </si>
  <si>
    <t>GERARDO VASQUEZ</t>
  </si>
  <si>
    <t>DIANA</t>
  </si>
  <si>
    <t xml:space="preserve">CRISTINA - LEANDRO </t>
  </si>
  <si>
    <t xml:space="preserve">PM </t>
  </si>
  <si>
    <t>CHIAFON Y CIA SRL</t>
  </si>
  <si>
    <t xml:space="preserve">MONICA </t>
  </si>
  <si>
    <t xml:space="preserve">GABRIELA HERNANDEZ </t>
  </si>
  <si>
    <t>CORPORACION FRIJOL 5000</t>
  </si>
  <si>
    <t>PATRICK LEROUZES</t>
  </si>
  <si>
    <t>LEANDRO-CÉSAR</t>
  </si>
  <si>
    <t>JEFFERSON GUZMAN</t>
  </si>
  <si>
    <t>CO CAFÉ BRITT</t>
  </si>
  <si>
    <t>JUAN ZAMORA</t>
  </si>
  <si>
    <t>CRISTINA</t>
  </si>
  <si>
    <t>SHAHAR OVADIA</t>
  </si>
  <si>
    <t>TAMAR MORALI</t>
  </si>
  <si>
    <t xml:space="preserve">SUSAN ROJAS </t>
  </si>
  <si>
    <t xml:space="preserve">CIELO AZUL </t>
  </si>
  <si>
    <t>CCSS</t>
  </si>
  <si>
    <t xml:space="preserve">ALAN LORIA </t>
  </si>
  <si>
    <t>HENRY ROJAS</t>
  </si>
  <si>
    <t>GERARDO ALAN</t>
  </si>
  <si>
    <t>PAX ADICIONAL</t>
  </si>
  <si>
    <t>CO BELLA AVENTURA</t>
  </si>
  <si>
    <t>NICOLAS TORRES</t>
  </si>
  <si>
    <t>CO AVON CR</t>
  </si>
  <si>
    <t>RONALD CORDOBA</t>
  </si>
  <si>
    <t>FEDERICO SEGNINI MURILLO</t>
  </si>
  <si>
    <t>JOSE PABLO ARIAS</t>
  </si>
  <si>
    <t>CO COLEGIO DE VETERINARIOS</t>
  </si>
  <si>
    <t xml:space="preserve">HEIDER CHAVARRIA AGÜERO </t>
  </si>
  <si>
    <t>09/102014</t>
  </si>
  <si>
    <t>CO CORP CIAS AGROIND CCA SA</t>
  </si>
  <si>
    <t>CO CSU</t>
  </si>
  <si>
    <t>LEANDRO</t>
  </si>
  <si>
    <t>JOHN MANUEL</t>
  </si>
  <si>
    <t>WW ASOCIADOS</t>
  </si>
  <si>
    <t xml:space="preserve">CARLA CASTRILLO </t>
  </si>
  <si>
    <t>EVELYN ALFARO JARA</t>
  </si>
  <si>
    <t>INA</t>
  </si>
  <si>
    <t>#27</t>
  </si>
  <si>
    <t xml:space="preserve">WALTER ARAYA </t>
  </si>
  <si>
    <t>CO SUTEL</t>
  </si>
  <si>
    <t>#26</t>
  </si>
  <si>
    <t>EDWIN SENTENO</t>
  </si>
  <si>
    <t>#06</t>
  </si>
  <si>
    <t>JARIS ADANIS</t>
  </si>
  <si>
    <t>CO CIELO AZUL</t>
  </si>
  <si>
    <t>AGROCOMERCIAL DE GRECIA</t>
  </si>
  <si>
    <t>3-101576694</t>
  </si>
  <si>
    <t>ANDRES SOLANO FALLAS</t>
  </si>
  <si>
    <t>BAC SAN JOSE</t>
  </si>
  <si>
    <t>RANDALL PEREZ</t>
  </si>
  <si>
    <t>JAMES</t>
  </si>
  <si>
    <t>CRISTINA-CESAR</t>
  </si>
  <si>
    <t xml:space="preserve">MONKEY TOURS </t>
  </si>
  <si>
    <t xml:space="preserve">BIMBO DE COSTA RICA </t>
  </si>
  <si>
    <t xml:space="preserve">JUAN </t>
  </si>
  <si>
    <t xml:space="preserve">ADRIAN LOPEZ </t>
  </si>
  <si>
    <t>ROY KOREN</t>
  </si>
  <si>
    <t>ADRIAN</t>
  </si>
  <si>
    <t>OSVALDO</t>
  </si>
  <si>
    <t>ALLAN</t>
  </si>
  <si>
    <t>YEINOR ORTEGA</t>
  </si>
  <si>
    <t>LUIS</t>
  </si>
  <si>
    <t xml:space="preserve">VIVIANA CHAVEZ </t>
  </si>
  <si>
    <t xml:space="preserve">GUSTAVO SIBAJA </t>
  </si>
  <si>
    <t xml:space="preserve">WALTER RODRIGUEZ </t>
  </si>
  <si>
    <t>GRUPO UCPA61</t>
  </si>
  <si>
    <t xml:space="preserve">CAMINANDO CR </t>
  </si>
  <si>
    <t xml:space="preserve">STEVEN CHAVES </t>
  </si>
  <si>
    <t xml:space="preserve">GABRIELA VILCHEZ </t>
  </si>
  <si>
    <t xml:space="preserve">WILSON CUBERO </t>
  </si>
  <si>
    <t xml:space="preserve">CRISTINA - CESAR </t>
  </si>
  <si>
    <t xml:space="preserve">AMY LANE </t>
  </si>
  <si>
    <t xml:space="preserve">EXPEDIA </t>
  </si>
  <si>
    <t xml:space="preserve">NIKKI FADEL </t>
  </si>
  <si>
    <t xml:space="preserve">OLGA DE GUILLIEN </t>
  </si>
  <si>
    <t xml:space="preserve">GINA VALDEZ </t>
  </si>
  <si>
    <t xml:space="preserve">EUGENIO SALAS </t>
  </si>
  <si>
    <t xml:space="preserve">FELIPE </t>
  </si>
  <si>
    <t>TOMAR EN CUENTA QUE VAN ¢10 DE MAS POR FALTA DE CAMBIO</t>
  </si>
  <si>
    <t>FACT #51009 SE ANULÓ POR ERROR AL CONFECCIONAR.</t>
  </si>
  <si>
    <t>OSCAR CHACON</t>
  </si>
  <si>
    <t>GILAD RAZ</t>
  </si>
  <si>
    <t>LANDS IN LOVE</t>
  </si>
  <si>
    <t>ISRAEL WITZMAN</t>
  </si>
  <si>
    <t>EMMANUEL COTO</t>
  </si>
  <si>
    <t>CRIS-CÉSAR</t>
  </si>
  <si>
    <t>LUIS ALONSO RAMIREZ</t>
  </si>
  <si>
    <t xml:space="preserve">YAARA YARCHI </t>
  </si>
  <si>
    <t>V=6130</t>
  </si>
  <si>
    <t>DANIEL WYNICK</t>
  </si>
  <si>
    <t>KRISTI KNUDSEN</t>
  </si>
  <si>
    <t>MALI KISLASI</t>
  </si>
  <si>
    <t>YAARA YARCHI</t>
  </si>
  <si>
    <t>V:6131</t>
  </si>
  <si>
    <t>EQUIPOS NIETO</t>
  </si>
  <si>
    <t xml:space="preserve">DUGLAS AGUINAGA GONZALES </t>
  </si>
  <si>
    <t xml:space="preserve">VALERIE HOLLESTEIN </t>
  </si>
  <si>
    <t>GECKO TRAIL AVENTURA SA</t>
  </si>
  <si>
    <t xml:space="preserve">TRISTON FRANCIS </t>
  </si>
  <si>
    <t>ANA GABRIELA HERNANDEZ</t>
  </si>
  <si>
    <t xml:space="preserve">WKE </t>
  </si>
  <si>
    <t>V=6132</t>
  </si>
  <si>
    <t>CAFÉ REY SA</t>
  </si>
  <si>
    <t>HENRY GARCIA</t>
  </si>
  <si>
    <t>DESAFIO MONTEVERDE TOURS SA</t>
  </si>
  <si>
    <t>DESAFIO LA FORTUNA SA</t>
  </si>
  <si>
    <t>BRIAN KECK</t>
  </si>
  <si>
    <t>ANGLE CHAN</t>
  </si>
  <si>
    <t>MICHAEL CLARKE</t>
  </si>
  <si>
    <t>JUAN VASQUEZ</t>
  </si>
  <si>
    <t>ALVARO PACHECO</t>
  </si>
  <si>
    <t>PAOLA ESCALANTE</t>
  </si>
  <si>
    <t>CO 3-101-576694 S.A</t>
  </si>
  <si>
    <t>CO CAFÉ REY</t>
  </si>
  <si>
    <t xml:space="preserve"> CO CAFÉ REY</t>
  </si>
  <si>
    <t>CO CENTRO PSICOSOCIAL SHKABA</t>
  </si>
  <si>
    <t>DAWN COREENE</t>
  </si>
  <si>
    <t>EVELY ALFARO JARA</t>
  </si>
  <si>
    <t>JUAN EDUARDO</t>
  </si>
  <si>
    <t>NATALIA</t>
  </si>
  <si>
    <t>V #6133-6134</t>
  </si>
  <si>
    <t>JORGE ESCRIBANO</t>
  </si>
  <si>
    <t>EVELYN HERRERA</t>
  </si>
  <si>
    <t>RAFAEL ALFARO</t>
  </si>
  <si>
    <t>FABIO MOLINA</t>
  </si>
  <si>
    <t>TERRAVENTURAS SRL</t>
  </si>
  <si>
    <t>MANUEL BRUNO</t>
  </si>
  <si>
    <t>JOYCE GARRO</t>
  </si>
  <si>
    <t>POTASIO K19 S.A./CRS TOURS</t>
  </si>
  <si>
    <t>LCR 141004</t>
  </si>
  <si>
    <t>FACT #51049 SE ANULÓ POR ERROR AL CONFECCIONAR</t>
  </si>
  <si>
    <t>FACT #51051 FUE ANULADA</t>
  </si>
  <si>
    <t>FACT #51052 NULA POR ERROR AL DIGITAR</t>
  </si>
  <si>
    <t>MARTA MONGE</t>
  </si>
  <si>
    <t>LUIS GUERRERO</t>
  </si>
  <si>
    <t>GREEN STONE ADVENTURES EIRL</t>
  </si>
  <si>
    <t>VANSINC COSMIC</t>
  </si>
  <si>
    <t>CRIS-CESAR</t>
  </si>
  <si>
    <t xml:space="preserve">GREIVIN CECILIANO </t>
  </si>
  <si>
    <t xml:space="preserve">EDGAR MENA RODRIGUEZ </t>
  </si>
  <si>
    <t xml:space="preserve">JORGE ESCRIBANO </t>
  </si>
  <si>
    <t xml:space="preserve">SE ANULA FACT #51058  POR ERROR AL DIGITAR </t>
  </si>
  <si>
    <t xml:space="preserve">LUIS GUERRERO </t>
  </si>
  <si>
    <t xml:space="preserve">RAFAEL ALFARO </t>
  </si>
  <si>
    <t xml:space="preserve">EVELYN HERRERA </t>
  </si>
  <si>
    <t xml:space="preserve">FABIO MOLINA </t>
  </si>
  <si>
    <t xml:space="preserve">GRUPO CEDRELA </t>
  </si>
  <si>
    <t xml:space="preserve">INT </t>
  </si>
  <si>
    <t xml:space="preserve">JACK GRAVES </t>
  </si>
  <si>
    <t xml:space="preserve">LEANDRO </t>
  </si>
  <si>
    <t>ERICK SOJO</t>
  </si>
  <si>
    <t>ANGELA NELL</t>
  </si>
  <si>
    <t>V=6136</t>
  </si>
  <si>
    <t>GRUPO MUC</t>
  </si>
  <si>
    <t>CO-BIMBO COSTA RICA</t>
  </si>
  <si>
    <t>WARNER</t>
  </si>
  <si>
    <t>CARLOS</t>
  </si>
  <si>
    <t xml:space="preserve">MORTEN SVANE </t>
  </si>
  <si>
    <t xml:space="preserve">ORBITZ </t>
  </si>
  <si>
    <t xml:space="preserve">CAMILLA KRARUP </t>
  </si>
  <si>
    <t xml:space="preserve">JONATHAN MONTERO </t>
  </si>
  <si>
    <t xml:space="preserve">ALONSO VENEGAS </t>
  </si>
  <si>
    <t xml:space="preserve">MARIA REDESMA </t>
  </si>
  <si>
    <t xml:space="preserve">JOSE PABLO BARQUERO </t>
  </si>
  <si>
    <t xml:space="preserve">ICE </t>
  </si>
  <si>
    <t xml:space="preserve">ALBERTO SOLANO </t>
  </si>
  <si>
    <t xml:space="preserve">CARLOS SOLANO </t>
  </si>
  <si>
    <t xml:space="preserve">LUPE </t>
  </si>
  <si>
    <t>SHAVERIE SPENCER</t>
  </si>
  <si>
    <t>ECOLE TRAVEL</t>
  </si>
  <si>
    <t>LEICHT PARTY</t>
  </si>
  <si>
    <t>JONATHAN MADURO</t>
  </si>
  <si>
    <t>ORBITZ</t>
  </si>
  <si>
    <t xml:space="preserve">CRISTINA- LEANDRO </t>
  </si>
  <si>
    <t xml:space="preserve">JEAN FRANCOIS </t>
  </si>
  <si>
    <t xml:space="preserve">MAKENZIE </t>
  </si>
  <si>
    <t xml:space="preserve">KERBOUL JEAN </t>
  </si>
  <si>
    <t>V=6145</t>
  </si>
  <si>
    <t xml:space="preserve">  </t>
  </si>
  <si>
    <t>RAUL ROOSE</t>
  </si>
  <si>
    <t>V=6146</t>
  </si>
  <si>
    <t xml:space="preserve">ROCIO </t>
  </si>
  <si>
    <t>SERVICIOS EXNEX S. A</t>
  </si>
  <si>
    <t xml:space="preserve">ROBERTO AGUILAR </t>
  </si>
  <si>
    <t>BI CR</t>
  </si>
  <si>
    <t xml:space="preserve">ANYWHERE CR </t>
  </si>
  <si>
    <t xml:space="preserve">GERARDO ALAN ROJAS </t>
  </si>
  <si>
    <t xml:space="preserve">DIXON CAMPOS </t>
  </si>
  <si>
    <t xml:space="preserve">SUSAN </t>
  </si>
  <si>
    <t xml:space="preserve">FAVOR ANULAR  FACT #51095 POR ERROR AL DIGITAR </t>
  </si>
  <si>
    <t xml:space="preserve">ROOSIPUU ROSE </t>
  </si>
  <si>
    <t xml:space="preserve">ALVARO </t>
  </si>
  <si>
    <t xml:space="preserve">PAX  ADICIONAL </t>
  </si>
  <si>
    <t xml:space="preserve">CAFÉ  REY </t>
  </si>
  <si>
    <t>CORPORACION 5000</t>
  </si>
  <si>
    <t xml:space="preserve">MATTHEW JAROSZEWICS </t>
  </si>
  <si>
    <t xml:space="preserve">DESAFIO M </t>
  </si>
  <si>
    <t>DONNA</t>
  </si>
  <si>
    <t xml:space="preserve">CANDY LAM </t>
  </si>
  <si>
    <t xml:space="preserve">WI CNP </t>
  </si>
  <si>
    <t xml:space="preserve">ARA TOURS </t>
  </si>
  <si>
    <t xml:space="preserve">MONKEY </t>
  </si>
  <si>
    <t xml:space="preserve">COAST TO COAST </t>
  </si>
  <si>
    <t xml:space="preserve">FACT #51105 FUE ANULADA </t>
  </si>
  <si>
    <t>TOMAR EN CUENTA COMO EL CIERRE CORRECTO Y DESECHAR LA HOJA QUE SE ENVIA</t>
  </si>
  <si>
    <t>COMO SOBRE PARA EL EFECTIVO.</t>
  </si>
  <si>
    <t xml:space="preserve">LUIS CALDERON </t>
  </si>
  <si>
    <t>CO EDISA</t>
  </si>
  <si>
    <t xml:space="preserve">DANIELA SCHRODER </t>
  </si>
  <si>
    <t xml:space="preserve">ANA GABRIELA </t>
  </si>
  <si>
    <t xml:space="preserve">SUSAN TSE </t>
  </si>
  <si>
    <t>ALEXANDER LEICHT</t>
  </si>
  <si>
    <t>GUILHERME SIMANAUSKAS</t>
  </si>
  <si>
    <t>V=6149</t>
  </si>
  <si>
    <t>DENIS BAUD</t>
  </si>
  <si>
    <t>V=6150</t>
  </si>
  <si>
    <t>MARIO VARGAS</t>
  </si>
  <si>
    <t>CO - IMPORTADORA ARCOIRIS</t>
  </si>
  <si>
    <t>JOSE CERDAS</t>
  </si>
  <si>
    <t>HERBAX</t>
  </si>
  <si>
    <t xml:space="preserve">MARIA PAZ GARCIA </t>
  </si>
  <si>
    <t>CO - AYURVEDA CENTROAMERICANA</t>
  </si>
  <si>
    <t xml:space="preserve">DARLA SÁNCHEZ </t>
  </si>
  <si>
    <t xml:space="preserve">FACTURA # 51118 SE ANULÓ POR ERROR AL CONFECCIONARSE </t>
  </si>
  <si>
    <t>ANA GABRIELA HERNANDEZ SALAZAR</t>
  </si>
  <si>
    <t>CO INA</t>
  </si>
  <si>
    <t>MARIO LUJAN</t>
  </si>
  <si>
    <t>CAMINANDO CR</t>
  </si>
  <si>
    <t>GRUPO T7NJ15</t>
  </si>
  <si>
    <t>DANIELA SCHRODER</t>
  </si>
  <si>
    <t>SUSAN TSE</t>
  </si>
  <si>
    <t>JUAN ALBERTO SEGURA AGÜERO</t>
  </si>
  <si>
    <t>RITEVE</t>
  </si>
  <si>
    <t>ANDY</t>
  </si>
  <si>
    <t>SCHWIETER ANDREW P.</t>
  </si>
  <si>
    <t>V=6152</t>
  </si>
  <si>
    <t>NATALIA CALVO</t>
  </si>
  <si>
    <t>ADRIANA HERNANDEZ</t>
  </si>
  <si>
    <t>CAFÉ BRITT</t>
  </si>
  <si>
    <t>GUSTAVO SALAZAR</t>
  </si>
  <si>
    <t>MYLES PAWLACZYK</t>
  </si>
  <si>
    <t xml:space="preserve">MARIO VARGAS </t>
  </si>
  <si>
    <t>MAURICIO ACUÑA</t>
  </si>
  <si>
    <t>CO AGROCOMERCIAL GRECIA</t>
  </si>
  <si>
    <t>CO INDUSTRIAS NACIONALES CXA</t>
  </si>
  <si>
    <t>JEUDY PRENDAS</t>
  </si>
  <si>
    <t>CO CCSS</t>
  </si>
  <si>
    <t>ARTURO MATOS</t>
  </si>
  <si>
    <t>ZAIDA ZAMORA</t>
  </si>
  <si>
    <t>ANGULO ARIE</t>
  </si>
  <si>
    <t>ALVARO ESQUIVEL</t>
  </si>
  <si>
    <t>DAGOBERTO PEREZ</t>
  </si>
  <si>
    <t>ANGELA YARSEL</t>
  </si>
  <si>
    <t>NEGIN BEHPOUR</t>
  </si>
  <si>
    <t>MARINA MATTLE</t>
  </si>
  <si>
    <t>V=6157</t>
  </si>
  <si>
    <t>NADIE SYFRIG-WEY</t>
  </si>
  <si>
    <t>GUILHERME</t>
  </si>
  <si>
    <t>ANA OMANALACZUK</t>
  </si>
  <si>
    <t>DIEGO GOMEZ CASTRO</t>
  </si>
  <si>
    <t>ERICK CASTRO</t>
  </si>
  <si>
    <t xml:space="preserve">BEBIDA </t>
  </si>
  <si>
    <t>JUAN</t>
  </si>
  <si>
    <t>HELENA SINTES PERMANTER</t>
  </si>
  <si>
    <t>GEOVANNY ANGULO CASTRO</t>
  </si>
  <si>
    <t>CARIVE PRODUCTIONS</t>
  </si>
  <si>
    <t>FREDDY</t>
  </si>
  <si>
    <t>MARCOS DELGADO</t>
  </si>
  <si>
    <t>CIELO AZUL</t>
  </si>
  <si>
    <t>INGRID SANCHEZ</t>
  </si>
  <si>
    <t>ORLANDO MENESES</t>
  </si>
  <si>
    <t xml:space="preserve">RAFAEL SANCHO </t>
  </si>
  <si>
    <t xml:space="preserve">FRANCISCO JAVIER </t>
  </si>
  <si>
    <t>NEOZZOTW</t>
  </si>
  <si>
    <t>FACTURA #51179 NULA</t>
  </si>
  <si>
    <t>FRANCISCO TORRES</t>
  </si>
  <si>
    <t xml:space="preserve">ECOTICO TOURS </t>
  </si>
  <si>
    <t>ROY</t>
  </si>
  <si>
    <t>RUTLISH SCHOOL</t>
  </si>
  <si>
    <t>AVENTURAS COSTA A COSTA</t>
  </si>
  <si>
    <t>CAFÉ REY</t>
  </si>
  <si>
    <t>ROSALBA SALAS S</t>
  </si>
  <si>
    <t>MURNER BARBARA</t>
  </si>
  <si>
    <t>CHRISTINE OVERROCKER</t>
  </si>
  <si>
    <t>JOSE AURELIO</t>
  </si>
  <si>
    <t>GABRIELA HERNANDEZ</t>
  </si>
  <si>
    <t>MAXIMILIANO SOLIS</t>
  </si>
  <si>
    <t>CO AVON DE COSTA RICA</t>
  </si>
  <si>
    <t>CO TURBINA SA</t>
  </si>
  <si>
    <t>ANA NYGREN</t>
  </si>
  <si>
    <t>AMIT BACHAR</t>
  </si>
  <si>
    <t>V=6168</t>
  </si>
  <si>
    <t xml:space="preserve">     </t>
  </si>
  <si>
    <t>ROLDAN CAMACHO</t>
  </si>
  <si>
    <t>DCR</t>
  </si>
  <si>
    <t>V=6169</t>
  </si>
  <si>
    <t>NULA #51198</t>
  </si>
  <si>
    <t>PAULA TABERNE</t>
  </si>
  <si>
    <t>JOSE PRENDAS</t>
  </si>
  <si>
    <t>AMIT</t>
  </si>
  <si>
    <t>YOEL NELSON TOUR OPERATORS</t>
  </si>
  <si>
    <t>NULA #51203</t>
  </si>
  <si>
    <t>IRENE QUIROS</t>
  </si>
  <si>
    <t>CO JUNTA ADMINISTRATIVA HELEN KELLER</t>
  </si>
  <si>
    <t>BESSA</t>
  </si>
  <si>
    <t>ALONSO ALVARADO</t>
  </si>
  <si>
    <t xml:space="preserve">MURNER BARBARA </t>
  </si>
  <si>
    <t xml:space="preserve">NATALIA CALVO </t>
  </si>
  <si>
    <t xml:space="preserve">INA </t>
  </si>
  <si>
    <t xml:space="preserve">MUD </t>
  </si>
  <si>
    <t xml:space="preserve">BI CR </t>
  </si>
  <si>
    <t xml:space="preserve">RYM COSTA RICA </t>
  </si>
  <si>
    <t>CONNY ROSENLUND</t>
  </si>
  <si>
    <t>TOUR JEEP BOAT JEEP</t>
  </si>
  <si>
    <t>V=6170</t>
  </si>
  <si>
    <t>LUIS HERRERA</t>
  </si>
  <si>
    <t xml:space="preserve">JEFREY RAMIREZ </t>
  </si>
  <si>
    <t>EVELYN ALFARO</t>
  </si>
  <si>
    <t>DECAVISA DE ALAJUELA S.A</t>
  </si>
  <si>
    <t xml:space="preserve">RAFAEL NUÑES </t>
  </si>
  <si>
    <t xml:space="preserve">JUAN JOSE GOMEZ POVEDA </t>
  </si>
  <si>
    <t>CEDRICK CARTIN OMODEO</t>
  </si>
  <si>
    <t>CO CAPRIS</t>
  </si>
  <si>
    <t>JOSE MANUEL MARTINEZ</t>
  </si>
  <si>
    <r>
      <t xml:space="preserve">NULA </t>
    </r>
    <r>
      <rPr>
        <b/>
        <i/>
        <sz val="8"/>
        <rFont val="Arial"/>
        <family val="2"/>
      </rPr>
      <t>#51219</t>
    </r>
  </si>
  <si>
    <t>JENNIE C YEUNG</t>
  </si>
  <si>
    <t>ARTHUR LASARGE</t>
  </si>
  <si>
    <t>ROBERTO ANTONIO ULATE</t>
  </si>
  <si>
    <r>
      <t xml:space="preserve">NULA </t>
    </r>
    <r>
      <rPr>
        <b/>
        <i/>
        <sz val="8"/>
        <rFont val="Arial"/>
        <family val="2"/>
      </rPr>
      <t>#51223</t>
    </r>
  </si>
  <si>
    <t>JORGE SOLORZANO CASTILLO</t>
  </si>
  <si>
    <t>DANIELA VILLALOBOS</t>
  </si>
  <si>
    <t>JORGE CAMPOS</t>
  </si>
  <si>
    <t>CO HOTEL VISTA AL GOLFO</t>
  </si>
  <si>
    <t>BIMBO DE COSTA RICA S.A.</t>
  </si>
  <si>
    <t>REBECA QUESADA</t>
  </si>
  <si>
    <t>STEVEN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</si>
</sst>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₡&quot;#,##0.00"/>
    <numFmt numFmtId="165" formatCode="#,##0.00;[Red]#,##0.00"/>
    <numFmt numFmtId="166" formatCode="[$$-540A]#,##0.00"/>
    <numFmt numFmtId="167" formatCode="[$$-409]#,##0.00"/>
    <numFmt numFmtId="168" formatCode="&quot;₡&quot;#,##0.00;[Red]&quot;₡&quot;#,##0.00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b/>
      <sz val="8"/>
      <name val="Arial"/>
      <family val="2"/>
    </font>
    <font>
      <b/>
      <sz val="8"/>
      <color theme="3" tint="-0.499984740745262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1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5" borderId="1" xfId="0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165" fontId="1" fillId="3" borderId="5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/>
    <xf numFmtId="0" fontId="10" fillId="5" borderId="3" xfId="0" applyFont="1" applyFill="1" applyBorder="1" applyAlignment="1"/>
    <xf numFmtId="0" fontId="10" fillId="5" borderId="4" xfId="0" applyFont="1" applyFill="1" applyBorder="1" applyAlignment="1"/>
    <xf numFmtId="0" fontId="6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4" fontId="8" fillId="5" borderId="2" xfId="0" applyNumberFormat="1" applyFont="1" applyFill="1" applyBorder="1" applyAlignment="1"/>
    <xf numFmtId="14" fontId="8" fillId="5" borderId="1" xfId="0" applyNumberFormat="1" applyFont="1" applyFill="1" applyBorder="1" applyAlignment="1">
      <alignment horizontal="center"/>
    </xf>
    <xf numFmtId="14" fontId="8" fillId="5" borderId="1" xfId="0" applyNumberFormat="1" applyFont="1" applyFill="1" applyBorder="1" applyAlignment="1"/>
    <xf numFmtId="0" fontId="6" fillId="5" borderId="6" xfId="0" applyFont="1" applyFill="1" applyBorder="1" applyAlignment="1">
      <alignment horizontal="center"/>
    </xf>
    <xf numFmtId="17" fontId="6" fillId="5" borderId="1" xfId="0" applyNumberFormat="1" applyFont="1" applyFill="1" applyBorder="1" applyAlignment="1">
      <alignment horizontal="center"/>
    </xf>
    <xf numFmtId="16" fontId="6" fillId="5" borderId="1" xfId="0" applyNumberFormat="1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16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5" borderId="6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49" fontId="8" fillId="5" borderId="6" xfId="0" applyNumberFormat="1" applyFont="1" applyFill="1" applyBorder="1" applyAlignment="1">
      <alignment horizontal="center"/>
    </xf>
    <xf numFmtId="0" fontId="6" fillId="5" borderId="6" xfId="0" applyNumberFormat="1" applyFont="1" applyFill="1" applyBorder="1" applyAlignment="1">
      <alignment horizontal="center" vertical="top"/>
    </xf>
    <xf numFmtId="165" fontId="6" fillId="5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 vertical="top"/>
    </xf>
    <xf numFmtId="164" fontId="6" fillId="5" borderId="1" xfId="0" applyNumberFormat="1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165" fontId="6" fillId="5" borderId="5" xfId="0" applyNumberFormat="1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166" fontId="6" fillId="5" borderId="1" xfId="0" applyNumberFormat="1" applyFont="1" applyFill="1" applyBorder="1" applyAlignment="1">
      <alignment horizontal="center"/>
    </xf>
    <xf numFmtId="167" fontId="8" fillId="5" borderId="1" xfId="0" applyNumberFormat="1" applyFont="1" applyFill="1" applyBorder="1" applyAlignment="1">
      <alignment horizontal="center"/>
    </xf>
    <xf numFmtId="168" fontId="6" fillId="5" borderId="1" xfId="0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4" fontId="8" fillId="6" borderId="2" xfId="0" applyNumberFormat="1" applyFont="1" applyFill="1" applyBorder="1" applyAlignment="1"/>
    <xf numFmtId="14" fontId="8" fillId="6" borderId="1" xfId="0" applyNumberFormat="1" applyFont="1" applyFill="1" applyBorder="1" applyAlignment="1">
      <alignment horizontal="center"/>
    </xf>
    <xf numFmtId="14" fontId="8" fillId="6" borderId="1" xfId="0" applyNumberFormat="1" applyFont="1" applyFill="1" applyBorder="1" applyAlignment="1"/>
    <xf numFmtId="0" fontId="10" fillId="6" borderId="2" xfId="0" applyFont="1" applyFill="1" applyBorder="1" applyAlignment="1"/>
    <xf numFmtId="0" fontId="10" fillId="6" borderId="3" xfId="0" applyFont="1" applyFill="1" applyBorder="1" applyAlignment="1"/>
    <xf numFmtId="0" fontId="10" fillId="6" borderId="4" xfId="0" applyFont="1" applyFill="1" applyBorder="1" applyAlignment="1"/>
    <xf numFmtId="0" fontId="6" fillId="6" borderId="5" xfId="0" applyFont="1" applyFill="1" applyBorder="1" applyAlignment="1">
      <alignment horizontal="left"/>
    </xf>
    <xf numFmtId="165" fontId="6" fillId="6" borderId="5" xfId="0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16" fontId="6" fillId="5" borderId="1" xfId="0" applyNumberFormat="1" applyFont="1" applyFill="1" applyBorder="1" applyAlignment="1">
      <alignment horizontal="left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16" fontId="13" fillId="5" borderId="1" xfId="0" applyNumberFormat="1" applyFont="1" applyFill="1" applyBorder="1" applyAlignment="1">
      <alignment horizontal="left"/>
    </xf>
    <xf numFmtId="16" fontId="13" fillId="5" borderId="1" xfId="0" applyNumberFormat="1" applyFont="1" applyFill="1" applyBorder="1" applyAlignment="1">
      <alignment horizontal="center"/>
    </xf>
    <xf numFmtId="14" fontId="13" fillId="5" borderId="1" xfId="0" applyNumberFormat="1" applyFont="1" applyFill="1" applyBorder="1" applyAlignment="1">
      <alignment horizontal="center"/>
    </xf>
    <xf numFmtId="164" fontId="13" fillId="5" borderId="1" xfId="0" applyNumberFormat="1" applyFont="1" applyFill="1" applyBorder="1" applyAlignment="1">
      <alignment horizontal="center"/>
    </xf>
    <xf numFmtId="0" fontId="13" fillId="5" borderId="1" xfId="0" applyNumberFormat="1" applyFont="1" applyFill="1" applyBorder="1" applyAlignment="1">
      <alignment horizontal="center"/>
    </xf>
    <xf numFmtId="16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center"/>
    </xf>
    <xf numFmtId="0" fontId="13" fillId="5" borderId="6" xfId="0" applyNumberFormat="1" applyFont="1" applyFill="1" applyBorder="1" applyAlignment="1">
      <alignment horizontal="center"/>
    </xf>
    <xf numFmtId="17" fontId="14" fillId="5" borderId="1" xfId="0" applyNumberFormat="1" applyFont="1" applyFill="1" applyBorder="1" applyAlignment="1">
      <alignment horizontal="center"/>
    </xf>
    <xf numFmtId="16" fontId="14" fillId="5" borderId="1" xfId="0" applyNumberFormat="1" applyFont="1" applyFill="1" applyBorder="1" applyAlignment="1">
      <alignment horizontal="left"/>
    </xf>
    <xf numFmtId="16" fontId="14" fillId="5" borderId="1" xfId="0" applyNumberFormat="1" applyFont="1" applyFill="1" applyBorder="1" applyAlignment="1">
      <alignment horizontal="center"/>
    </xf>
    <xf numFmtId="14" fontId="14" fillId="5" borderId="1" xfId="0" applyNumberFormat="1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/>
    </xf>
    <xf numFmtId="0" fontId="14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/>
    </xf>
    <xf numFmtId="0" fontId="14" fillId="5" borderId="6" xfId="0" applyNumberFormat="1" applyFont="1" applyFill="1" applyBorder="1" applyAlignment="1">
      <alignment horizontal="center"/>
    </xf>
    <xf numFmtId="49" fontId="15" fillId="5" borderId="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7" fillId="0" borderId="1" xfId="0" applyFont="1" applyBorder="1" applyAlignment="1"/>
    <xf numFmtId="0" fontId="17" fillId="0" borderId="1" xfId="0" applyFont="1" applyFill="1" applyBorder="1" applyAlignment="1"/>
    <xf numFmtId="0" fontId="13" fillId="0" borderId="1" xfId="0" applyFont="1" applyBorder="1" applyAlignment="1"/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top" readingOrder="1"/>
    </xf>
    <xf numFmtId="0" fontId="8" fillId="5" borderId="0" xfId="0" applyFont="1" applyFill="1" applyBorder="1" applyAlignment="1">
      <alignment horizontal="center" vertical="top" readingOrder="1"/>
    </xf>
    <xf numFmtId="0" fontId="8" fillId="5" borderId="11" xfId="0" applyFont="1" applyFill="1" applyBorder="1" applyAlignment="1">
      <alignment horizontal="center" vertical="top" readingOrder="1"/>
    </xf>
    <xf numFmtId="0" fontId="8" fillId="5" borderId="12" xfId="0" applyFont="1" applyFill="1" applyBorder="1" applyAlignment="1">
      <alignment horizontal="center" vertical="top" readingOrder="1"/>
    </xf>
    <xf numFmtId="0" fontId="8" fillId="5" borderId="13" xfId="0" applyFont="1" applyFill="1" applyBorder="1" applyAlignment="1">
      <alignment horizontal="center" vertical="top" readingOrder="1"/>
    </xf>
    <xf numFmtId="0" fontId="8" fillId="5" borderId="14" xfId="0" applyFont="1" applyFill="1" applyBorder="1" applyAlignment="1">
      <alignment horizontal="center" vertical="top" readingOrder="1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 vertical="top" readingOrder="1"/>
    </xf>
    <xf numFmtId="0" fontId="8" fillId="5" borderId="8" xfId="0" applyFont="1" applyFill="1" applyBorder="1" applyAlignment="1">
      <alignment horizontal="center" vertical="top" readingOrder="1"/>
    </xf>
    <xf numFmtId="0" fontId="8" fillId="5" borderId="9" xfId="0" applyFont="1" applyFill="1" applyBorder="1" applyAlignment="1">
      <alignment horizontal="center" vertical="top" readingOrder="1"/>
    </xf>
    <xf numFmtId="0" fontId="8" fillId="7" borderId="2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top" readingOrder="1"/>
    </xf>
    <xf numFmtId="0" fontId="9" fillId="2" borderId="0" xfId="0" applyFont="1" applyFill="1" applyBorder="1" applyAlignment="1">
      <alignment horizontal="center" vertical="top" readingOrder="1"/>
    </xf>
    <xf numFmtId="0" fontId="9" fillId="2" borderId="11" xfId="0" applyFont="1" applyFill="1" applyBorder="1" applyAlignment="1">
      <alignment horizontal="center" vertical="top" readingOrder="1"/>
    </xf>
    <xf numFmtId="0" fontId="9" fillId="2" borderId="12" xfId="0" applyFont="1" applyFill="1" applyBorder="1" applyAlignment="1">
      <alignment horizontal="center" vertical="top" readingOrder="1"/>
    </xf>
    <xf numFmtId="0" fontId="9" fillId="2" borderId="13" xfId="0" applyFont="1" applyFill="1" applyBorder="1" applyAlignment="1">
      <alignment horizontal="center" vertical="top" readingOrder="1"/>
    </xf>
    <xf numFmtId="0" fontId="9" fillId="2" borderId="14" xfId="0" applyFont="1" applyFill="1" applyBorder="1" applyAlignment="1">
      <alignment horizontal="center" vertical="top" readingOrder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top" readingOrder="1"/>
    </xf>
    <xf numFmtId="0" fontId="9" fillId="2" borderId="8" xfId="0" applyFont="1" applyFill="1" applyBorder="1" applyAlignment="1">
      <alignment horizontal="center" vertical="top" readingOrder="1"/>
    </xf>
    <xf numFmtId="0" fontId="9" fillId="2" borderId="9" xfId="0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78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51</v>
      </c>
      <c r="E3" s="191"/>
      <c r="F3" s="191"/>
      <c r="G3" s="180"/>
      <c r="H3" s="74"/>
      <c r="I3" s="38"/>
      <c r="J3" s="78"/>
      <c r="K3" s="112" t="s">
        <v>5</v>
      </c>
      <c r="L3" s="113">
        <v>41943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158"/>
      <c r="B6" s="149" t="s">
        <v>435</v>
      </c>
      <c r="C6" s="150" t="s">
        <v>46</v>
      </c>
      <c r="D6" s="151">
        <v>41943</v>
      </c>
      <c r="E6" s="151">
        <v>41944</v>
      </c>
      <c r="F6" s="168">
        <v>51224</v>
      </c>
      <c r="G6" s="152">
        <v>22000</v>
      </c>
      <c r="H6" s="152"/>
      <c r="I6" s="152"/>
      <c r="J6" s="152">
        <v>22000</v>
      </c>
      <c r="K6" s="152"/>
      <c r="L6" s="152"/>
      <c r="M6" s="152"/>
      <c r="N6" s="67">
        <f>G6+I6</f>
        <v>22000</v>
      </c>
    </row>
    <row r="7" spans="1:14" x14ac:dyDescent="0.25">
      <c r="A7" s="160"/>
      <c r="B7" s="174" t="s">
        <v>436</v>
      </c>
      <c r="C7" s="150" t="s">
        <v>33</v>
      </c>
      <c r="D7" s="151">
        <v>41943</v>
      </c>
      <c r="E7" s="151">
        <v>41945</v>
      </c>
      <c r="F7" s="153">
        <v>51225</v>
      </c>
      <c r="G7" s="152">
        <v>43200</v>
      </c>
      <c r="H7" s="154"/>
      <c r="I7" s="152"/>
      <c r="J7" s="152">
        <v>21600</v>
      </c>
      <c r="K7" s="152"/>
      <c r="L7" s="152"/>
      <c r="M7" s="152">
        <v>21600</v>
      </c>
      <c r="N7" s="67">
        <f t="shared" ref="N7:N28" si="0">G7+I7</f>
        <v>43200</v>
      </c>
    </row>
    <row r="8" spans="1:14" x14ac:dyDescent="0.25">
      <c r="A8" s="163"/>
      <c r="B8" s="174" t="s">
        <v>437</v>
      </c>
      <c r="C8" s="150" t="s">
        <v>438</v>
      </c>
      <c r="D8" s="151">
        <v>41943</v>
      </c>
      <c r="E8" s="151">
        <v>41944</v>
      </c>
      <c r="F8" s="153">
        <v>51226</v>
      </c>
      <c r="G8" s="152">
        <v>75600</v>
      </c>
      <c r="H8" s="152"/>
      <c r="I8" s="152"/>
      <c r="J8" s="152">
        <v>75600</v>
      </c>
      <c r="K8" s="152"/>
      <c r="L8" s="152"/>
      <c r="M8" s="152"/>
      <c r="N8" s="67">
        <f t="shared" si="0"/>
        <v>75600</v>
      </c>
    </row>
    <row r="9" spans="1:14" x14ac:dyDescent="0.25">
      <c r="A9" s="163"/>
      <c r="B9" s="175" t="s">
        <v>74</v>
      </c>
      <c r="C9" s="156" t="s">
        <v>439</v>
      </c>
      <c r="D9" s="151">
        <v>41943</v>
      </c>
      <c r="E9" s="151">
        <v>41944</v>
      </c>
      <c r="F9" s="153">
        <v>51227</v>
      </c>
      <c r="G9" s="152">
        <v>22000</v>
      </c>
      <c r="H9" s="152"/>
      <c r="I9" s="152"/>
      <c r="J9" s="152">
        <v>22000</v>
      </c>
      <c r="K9" s="152"/>
      <c r="L9" s="152"/>
      <c r="M9" s="152"/>
      <c r="N9" s="67">
        <f>G9+I9</f>
        <v>22000</v>
      </c>
    </row>
    <row r="10" spans="1:14" x14ac:dyDescent="0.25">
      <c r="A10" s="163"/>
      <c r="B10" s="174" t="s">
        <v>440</v>
      </c>
      <c r="C10" s="150" t="s">
        <v>33</v>
      </c>
      <c r="D10" s="151">
        <v>41943</v>
      </c>
      <c r="E10" s="151">
        <v>41945</v>
      </c>
      <c r="F10" s="153">
        <v>51228</v>
      </c>
      <c r="G10" s="152">
        <v>43200</v>
      </c>
      <c r="H10" s="152"/>
      <c r="I10" s="152"/>
      <c r="J10" s="152">
        <v>21600</v>
      </c>
      <c r="K10" s="152"/>
      <c r="L10" s="152"/>
      <c r="M10" s="152">
        <v>21600</v>
      </c>
      <c r="N10" s="67">
        <f t="shared" si="0"/>
        <v>43200</v>
      </c>
    </row>
    <row r="11" spans="1:14" x14ac:dyDescent="0.25">
      <c r="A11" s="163"/>
      <c r="B11" s="176" t="s">
        <v>441</v>
      </c>
      <c r="C11" s="150" t="s">
        <v>33</v>
      </c>
      <c r="D11" s="151">
        <v>41943</v>
      </c>
      <c r="E11" s="151">
        <v>41944</v>
      </c>
      <c r="F11" s="153">
        <v>51229</v>
      </c>
      <c r="G11" s="152">
        <v>21600</v>
      </c>
      <c r="H11" s="152"/>
      <c r="I11" s="152"/>
      <c r="J11" s="152"/>
      <c r="K11" s="152">
        <v>10940</v>
      </c>
      <c r="L11" s="152"/>
      <c r="M11" s="152">
        <v>10660</v>
      </c>
      <c r="N11" s="67">
        <f t="shared" si="0"/>
        <v>21600</v>
      </c>
    </row>
    <row r="12" spans="1:14" x14ac:dyDescent="0.25">
      <c r="A12" s="163"/>
      <c r="B12" s="149"/>
      <c r="C12" s="150"/>
      <c r="D12" s="151"/>
      <c r="E12" s="151"/>
      <c r="F12" s="157"/>
      <c r="G12" s="152"/>
      <c r="H12" s="152"/>
      <c r="I12" s="152"/>
      <c r="J12" s="152"/>
      <c r="K12" s="152"/>
      <c r="L12" s="152"/>
      <c r="M12" s="152"/>
      <c r="N12" s="67">
        <f t="shared" si="0"/>
        <v>0</v>
      </c>
    </row>
    <row r="13" spans="1:14" x14ac:dyDescent="0.25">
      <c r="A13" s="163"/>
      <c r="B13" s="149"/>
      <c r="C13" s="156"/>
      <c r="D13" s="151"/>
      <c r="E13" s="151"/>
      <c r="F13" s="157"/>
      <c r="G13" s="152"/>
      <c r="H13" s="157"/>
      <c r="I13" s="152"/>
      <c r="J13" s="152"/>
      <c r="K13" s="152"/>
      <c r="L13" s="152"/>
      <c r="M13" s="152"/>
      <c r="N13" s="67">
        <f>G13+I13</f>
        <v>0</v>
      </c>
    </row>
    <row r="14" spans="1:14" x14ac:dyDescent="0.25">
      <c r="A14" s="163"/>
      <c r="B14" s="149"/>
      <c r="C14" s="156"/>
      <c r="D14" s="151"/>
      <c r="E14" s="151"/>
      <c r="F14" s="157"/>
      <c r="G14" s="152"/>
      <c r="H14" s="152"/>
      <c r="I14" s="152"/>
      <c r="J14" s="152"/>
      <c r="K14" s="152"/>
      <c r="L14" s="152"/>
      <c r="M14" s="152"/>
      <c r="N14" s="67">
        <f>G14+I14</f>
        <v>0</v>
      </c>
    </row>
    <row r="15" spans="1:14" x14ac:dyDescent="0.25">
      <c r="A15" s="163"/>
      <c r="B15" s="155"/>
      <c r="C15" s="150"/>
      <c r="D15" s="151"/>
      <c r="E15" s="151"/>
      <c r="F15" s="151"/>
      <c r="G15" s="151"/>
      <c r="H15" s="151"/>
      <c r="I15" s="152"/>
      <c r="J15" s="152"/>
      <c r="K15" s="152"/>
      <c r="L15" s="152"/>
      <c r="M15" s="152"/>
      <c r="N15" s="67">
        <f t="shared" si="0"/>
        <v>0</v>
      </c>
    </row>
    <row r="16" spans="1:14" x14ac:dyDescent="0.25">
      <c r="A16" s="163"/>
      <c r="B16" s="155"/>
      <c r="C16" s="156"/>
      <c r="D16" s="151"/>
      <c r="E16" s="151"/>
      <c r="F16" s="157"/>
      <c r="G16" s="152"/>
      <c r="H16" s="152"/>
      <c r="I16" s="152"/>
      <c r="J16" s="152"/>
      <c r="K16" s="152"/>
      <c r="L16" s="152"/>
      <c r="M16" s="152"/>
      <c r="N16" s="67">
        <f>G16+I16</f>
        <v>0</v>
      </c>
    </row>
    <row r="17" spans="1:14" x14ac:dyDescent="0.25">
      <c r="A17" s="163"/>
      <c r="B17" s="155"/>
      <c r="C17" s="156"/>
      <c r="D17" s="151"/>
      <c r="E17" s="151"/>
      <c r="F17" s="157"/>
      <c r="G17" s="152"/>
      <c r="H17" s="152"/>
      <c r="I17" s="152"/>
      <c r="J17" s="152"/>
      <c r="K17" s="152"/>
      <c r="L17" s="152"/>
      <c r="M17" s="152"/>
      <c r="N17" s="67">
        <f t="shared" si="0"/>
        <v>0</v>
      </c>
    </row>
    <row r="18" spans="1:14" x14ac:dyDescent="0.25">
      <c r="A18" s="163"/>
      <c r="B18" s="155"/>
      <c r="C18" s="156"/>
      <c r="D18" s="151"/>
      <c r="E18" s="151"/>
      <c r="F18" s="157"/>
      <c r="G18" s="152"/>
      <c r="H18" s="152"/>
      <c r="I18" s="152"/>
      <c r="J18" s="152"/>
      <c r="K18" s="152"/>
      <c r="L18" s="152"/>
      <c r="M18" s="152"/>
      <c r="N18" s="67">
        <f t="shared" si="0"/>
        <v>0</v>
      </c>
    </row>
    <row r="19" spans="1:14" x14ac:dyDescent="0.25">
      <c r="A19" s="167"/>
      <c r="B19" s="155"/>
      <c r="C19" s="156"/>
      <c r="D19" s="151"/>
      <c r="E19" s="151"/>
      <c r="F19" s="157"/>
      <c r="G19" s="152"/>
      <c r="H19" s="152"/>
      <c r="I19" s="152"/>
      <c r="J19" s="152"/>
      <c r="K19" s="152"/>
      <c r="L19" s="152"/>
      <c r="M19" s="152"/>
      <c r="N19" s="67">
        <f t="shared" si="0"/>
        <v>0</v>
      </c>
    </row>
    <row r="20" spans="1:14" x14ac:dyDescent="0.25">
      <c r="A20" s="167"/>
      <c r="B20" s="155"/>
      <c r="C20" s="156"/>
      <c r="D20" s="151"/>
      <c r="E20" s="151"/>
      <c r="F20" s="157"/>
      <c r="G20" s="152"/>
      <c r="H20" s="152"/>
      <c r="I20" s="152"/>
      <c r="J20" s="152"/>
      <c r="K20" s="152"/>
      <c r="L20" s="152"/>
      <c r="M20" s="152"/>
      <c r="N20" s="67">
        <f>G20+I20</f>
        <v>0</v>
      </c>
    </row>
    <row r="21" spans="1:14" x14ac:dyDescent="0.25">
      <c r="A21" s="167"/>
      <c r="B21" s="155"/>
      <c r="C21" s="151"/>
      <c r="D21" s="151"/>
      <c r="E21" s="151"/>
      <c r="F21" s="157"/>
      <c r="G21" s="152"/>
      <c r="H21" s="152"/>
      <c r="I21" s="152"/>
      <c r="J21" s="152"/>
      <c r="K21" s="152"/>
      <c r="L21" s="152"/>
      <c r="M21" s="152"/>
      <c r="N21" s="67">
        <f>G21+I21</f>
        <v>0</v>
      </c>
    </row>
    <row r="22" spans="1:14" x14ac:dyDescent="0.25">
      <c r="A22" s="167"/>
      <c r="B22" s="155"/>
      <c r="C22" s="156"/>
      <c r="D22" s="151"/>
      <c r="E22" s="151"/>
      <c r="F22" s="157"/>
      <c r="G22" s="152"/>
      <c r="H22" s="152"/>
      <c r="I22" s="152"/>
      <c r="J22" s="152"/>
      <c r="K22" s="152"/>
      <c r="L22" s="152"/>
      <c r="M22" s="152"/>
      <c r="N22" s="67">
        <f t="shared" si="0"/>
        <v>0</v>
      </c>
    </row>
    <row r="23" spans="1:14" x14ac:dyDescent="0.25">
      <c r="A23" s="167"/>
      <c r="B23" s="155"/>
      <c r="C23" s="156"/>
      <c r="D23" s="151"/>
      <c r="E23" s="151"/>
      <c r="F23" s="157"/>
      <c r="G23" s="152"/>
      <c r="H23" s="152"/>
      <c r="I23" s="152"/>
      <c r="J23" s="152"/>
      <c r="K23" s="152"/>
      <c r="L23" s="152"/>
      <c r="M23" s="152"/>
      <c r="N23" s="67">
        <f>G23+I23</f>
        <v>0</v>
      </c>
    </row>
    <row r="24" spans="1:14" x14ac:dyDescent="0.25">
      <c r="A24" s="167"/>
      <c r="B24" s="155"/>
      <c r="C24" s="156"/>
      <c r="D24" s="151"/>
      <c r="E24" s="151"/>
      <c r="F24" s="157"/>
      <c r="G24" s="152"/>
      <c r="H24" s="152"/>
      <c r="I24" s="152"/>
      <c r="J24" s="152"/>
      <c r="K24" s="152"/>
      <c r="L24" s="152"/>
      <c r="M24" s="152"/>
      <c r="N24" s="67">
        <f>G24+I24</f>
        <v>0</v>
      </c>
    </row>
    <row r="25" spans="1:14" x14ac:dyDescent="0.25">
      <c r="A25" s="167"/>
      <c r="B25" s="155"/>
      <c r="C25" s="156"/>
      <c r="D25" s="151"/>
      <c r="E25" s="151"/>
      <c r="F25" s="157"/>
      <c r="G25" s="152"/>
      <c r="H25" s="152"/>
      <c r="I25" s="152"/>
      <c r="J25" s="152"/>
      <c r="K25" s="152"/>
      <c r="L25" s="152"/>
      <c r="M25" s="152"/>
      <c r="N25" s="67">
        <f>G25+I25</f>
        <v>0</v>
      </c>
    </row>
    <row r="26" spans="1:14" x14ac:dyDescent="0.25">
      <c r="A26" s="167"/>
      <c r="B26" s="155"/>
      <c r="C26" s="156"/>
      <c r="D26" s="151"/>
      <c r="E26" s="151"/>
      <c r="F26" s="157"/>
      <c r="G26" s="152"/>
      <c r="H26" s="152"/>
      <c r="I26" s="152"/>
      <c r="J26" s="152"/>
      <c r="K26" s="152"/>
      <c r="L26" s="152"/>
      <c r="M26" s="152"/>
      <c r="N26" s="67">
        <f>G26+I26</f>
        <v>0</v>
      </c>
    </row>
    <row r="27" spans="1:14" x14ac:dyDescent="0.25">
      <c r="A27" s="167"/>
      <c r="B27" s="155"/>
      <c r="C27" s="156"/>
      <c r="D27" s="151"/>
      <c r="E27" s="151"/>
      <c r="F27" s="157"/>
      <c r="G27" s="152"/>
      <c r="H27" s="152"/>
      <c r="I27" s="152"/>
      <c r="J27" s="152"/>
      <c r="K27" s="152"/>
      <c r="L27" s="152"/>
      <c r="M27" s="152"/>
      <c r="N27" s="67">
        <f>G27+I27</f>
        <v>0</v>
      </c>
    </row>
    <row r="28" spans="1:14" x14ac:dyDescent="0.25">
      <c r="A28" s="167"/>
      <c r="B28" s="155"/>
      <c r="C28" s="156"/>
      <c r="D28" s="151"/>
      <c r="E28" s="151"/>
      <c r="F28" s="157"/>
      <c r="G28" s="152"/>
      <c r="H28" s="152"/>
      <c r="I28" s="152"/>
      <c r="J28" s="152"/>
      <c r="K28" s="152"/>
      <c r="L28" s="152"/>
      <c r="M28" s="152"/>
      <c r="N28" s="67">
        <f t="shared" si="0"/>
        <v>0</v>
      </c>
    </row>
    <row r="29" spans="1:14" x14ac:dyDescent="0.25">
      <c r="A29" s="91"/>
      <c r="B29" s="74"/>
      <c r="C29" s="38" t="s">
        <v>398</v>
      </c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227600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227600</v>
      </c>
      <c r="H30" s="95"/>
      <c r="I30" s="67">
        <f>SUM(I6:I29)</f>
        <v>0</v>
      </c>
      <c r="J30" s="67">
        <f>SUM(J6:J29)</f>
        <v>162800</v>
      </c>
      <c r="K30" s="67">
        <f>SUM(K6:K29)</f>
        <v>10940</v>
      </c>
      <c r="L30" s="67">
        <f>SUM(L6:L29)</f>
        <v>0</v>
      </c>
      <c r="M30" s="67">
        <f>SUM(M6:M29)</f>
        <v>53860</v>
      </c>
      <c r="N30" s="67">
        <f t="shared" ref="N30" si="1">G30+I30</f>
        <v>227600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 t="s">
        <v>434</v>
      </c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140</v>
      </c>
      <c r="D34" s="38"/>
      <c r="E34" s="38"/>
      <c r="F34" s="17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75600</v>
      </c>
      <c r="D35" s="38"/>
      <c r="E35" s="38"/>
      <c r="F35" s="178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87200</v>
      </c>
      <c r="D36" s="38"/>
      <c r="E36" s="38"/>
      <c r="F36" s="178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162800</v>
      </c>
      <c r="D37" s="38"/>
      <c r="E37" s="38"/>
      <c r="F37" s="178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4" sqref="C34:C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45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116</v>
      </c>
      <c r="E3" s="191"/>
      <c r="F3" s="191"/>
      <c r="G3" s="180"/>
      <c r="H3" s="74"/>
      <c r="I3" s="38"/>
      <c r="J3" s="78"/>
      <c r="K3" s="112" t="s">
        <v>5</v>
      </c>
      <c r="L3" s="113">
        <v>41939</v>
      </c>
      <c r="M3" s="114"/>
      <c r="N3" s="109" t="s">
        <v>29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377</v>
      </c>
      <c r="C6" s="84" t="s">
        <v>79</v>
      </c>
      <c r="D6" s="85">
        <v>41938</v>
      </c>
      <c r="E6" s="85">
        <v>41939</v>
      </c>
      <c r="F6" s="86">
        <v>51175</v>
      </c>
      <c r="G6" s="67">
        <v>21600</v>
      </c>
      <c r="H6" s="67"/>
      <c r="I6" s="67"/>
      <c r="J6" s="67"/>
      <c r="K6" s="67">
        <v>21600</v>
      </c>
      <c r="L6" s="67"/>
      <c r="M6" s="67"/>
      <c r="N6" s="67">
        <f>G6+I6</f>
        <v>21600</v>
      </c>
    </row>
    <row r="7" spans="1:14" x14ac:dyDescent="0.25">
      <c r="A7" s="84"/>
      <c r="B7" s="122" t="s">
        <v>378</v>
      </c>
      <c r="C7" s="84" t="s">
        <v>21</v>
      </c>
      <c r="D7" s="85">
        <v>41939</v>
      </c>
      <c r="E7" s="85">
        <v>41940</v>
      </c>
      <c r="F7" s="86">
        <v>51176</v>
      </c>
      <c r="G7" s="67">
        <v>21600</v>
      </c>
      <c r="H7" s="87"/>
      <c r="I7" s="67"/>
      <c r="J7" s="67">
        <v>21600</v>
      </c>
      <c r="K7" s="67"/>
      <c r="L7" s="67"/>
      <c r="M7" s="67"/>
      <c r="N7" s="67">
        <f t="shared" ref="N7:N28" si="0">G7+I7</f>
        <v>21600</v>
      </c>
    </row>
    <row r="8" spans="1:14" x14ac:dyDescent="0.25">
      <c r="A8" s="86"/>
      <c r="B8" s="122" t="s">
        <v>379</v>
      </c>
      <c r="C8" s="84" t="s">
        <v>65</v>
      </c>
      <c r="D8" s="85">
        <v>41939</v>
      </c>
      <c r="E8" s="85">
        <v>41940</v>
      </c>
      <c r="F8" s="86">
        <v>51177</v>
      </c>
      <c r="G8" s="67">
        <v>33480</v>
      </c>
      <c r="H8" s="67"/>
      <c r="I8" s="67"/>
      <c r="J8" s="67">
        <v>33480</v>
      </c>
      <c r="K8" s="67"/>
      <c r="L8" s="67"/>
      <c r="M8" s="67"/>
      <c r="N8" s="67">
        <f t="shared" si="0"/>
        <v>33480</v>
      </c>
    </row>
    <row r="9" spans="1:14" x14ac:dyDescent="0.25">
      <c r="A9" s="86"/>
      <c r="B9" s="122" t="s">
        <v>160</v>
      </c>
      <c r="C9" s="84" t="s">
        <v>79</v>
      </c>
      <c r="D9" s="85"/>
      <c r="E9" s="85"/>
      <c r="F9" s="86">
        <v>51178</v>
      </c>
      <c r="G9" s="67"/>
      <c r="H9" s="67" t="s">
        <v>40</v>
      </c>
      <c r="I9" s="67">
        <v>3600</v>
      </c>
      <c r="J9" s="67">
        <v>3600</v>
      </c>
      <c r="K9" s="67"/>
      <c r="L9" s="67"/>
      <c r="M9" s="67"/>
      <c r="N9" s="67">
        <f t="shared" si="0"/>
        <v>3600</v>
      </c>
    </row>
    <row r="10" spans="1:14" x14ac:dyDescent="0.25">
      <c r="A10" s="86"/>
      <c r="B10" s="68"/>
      <c r="C10" s="38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68"/>
      <c r="C11" s="84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84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>G13+I13</f>
        <v>0</v>
      </c>
    </row>
    <row r="14" spans="1:14" x14ac:dyDescent="0.25">
      <c r="A14" s="86"/>
      <c r="B14" s="122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>G14+I14</f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80280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76680</v>
      </c>
      <c r="H30" s="95"/>
      <c r="I30" s="67">
        <f>SUM(I6:I29)</f>
        <v>3600</v>
      </c>
      <c r="J30" s="67">
        <f>SUM(J6:J29)</f>
        <v>58680</v>
      </c>
      <c r="K30" s="67">
        <f>SUM(K6:K29)</f>
        <v>21600</v>
      </c>
      <c r="L30" s="67">
        <f>SUM(L6:L29)</f>
        <v>0</v>
      </c>
      <c r="M30" s="67">
        <f>SUM(M6:M29)</f>
        <v>0</v>
      </c>
      <c r="N30" s="67">
        <f t="shared" ref="N30" si="1">G30+I30</f>
        <v>80280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102</v>
      </c>
      <c r="D34" s="38"/>
      <c r="E34" s="38"/>
      <c r="F34" s="145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55080</v>
      </c>
      <c r="D35" s="38"/>
      <c r="E35" s="38"/>
      <c r="F35" s="145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3600</v>
      </c>
      <c r="D36" s="38"/>
      <c r="E36" s="38"/>
      <c r="F36" s="145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58680</v>
      </c>
      <c r="D37" s="38"/>
      <c r="E37" s="38"/>
      <c r="F37" s="145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8" workbookViewId="0">
      <selection activeCell="C30" sqref="C30:C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43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51</v>
      </c>
      <c r="E3" s="191"/>
      <c r="F3" s="191"/>
      <c r="G3" s="180"/>
      <c r="H3" s="74"/>
      <c r="I3" s="38"/>
      <c r="J3" s="78"/>
      <c r="K3" s="112" t="s">
        <v>5</v>
      </c>
      <c r="L3" s="113">
        <v>41938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373</v>
      </c>
      <c r="C6" s="84" t="s">
        <v>374</v>
      </c>
      <c r="D6" s="85">
        <v>41938</v>
      </c>
      <c r="E6" s="85">
        <v>41939</v>
      </c>
      <c r="F6" s="86">
        <v>51170</v>
      </c>
      <c r="G6" s="67">
        <v>19000</v>
      </c>
      <c r="H6" s="67"/>
      <c r="I6" s="67"/>
      <c r="J6" s="67"/>
      <c r="K6" s="67">
        <v>19000</v>
      </c>
      <c r="L6" s="67"/>
      <c r="M6" s="67"/>
      <c r="N6" s="67">
        <f>G6+I6</f>
        <v>19000</v>
      </c>
    </row>
    <row r="7" spans="1:14" x14ac:dyDescent="0.25">
      <c r="A7" s="84"/>
      <c r="B7" s="122" t="s">
        <v>375</v>
      </c>
      <c r="C7" s="84" t="s">
        <v>33</v>
      </c>
      <c r="D7" s="85">
        <v>41938</v>
      </c>
      <c r="E7" s="85">
        <v>41939</v>
      </c>
      <c r="F7" s="86">
        <v>51171</v>
      </c>
      <c r="G7" s="67">
        <v>21600</v>
      </c>
      <c r="H7" s="87"/>
      <c r="I7" s="67"/>
      <c r="J7" s="67"/>
      <c r="K7" s="67"/>
      <c r="L7" s="67"/>
      <c r="M7" s="67">
        <v>21600</v>
      </c>
      <c r="N7" s="67">
        <f t="shared" ref="N7:N28" si="0">G7+I7</f>
        <v>21600</v>
      </c>
    </row>
    <row r="8" spans="1:14" x14ac:dyDescent="0.25">
      <c r="A8" s="86"/>
      <c r="B8" s="122" t="s">
        <v>96</v>
      </c>
      <c r="C8" s="84" t="s">
        <v>95</v>
      </c>
      <c r="D8" s="85">
        <v>41936</v>
      </c>
      <c r="E8" s="85">
        <v>41938</v>
      </c>
      <c r="F8" s="86">
        <v>51172</v>
      </c>
      <c r="G8" s="67">
        <v>554040</v>
      </c>
      <c r="H8" s="67"/>
      <c r="I8" s="67"/>
      <c r="J8" s="67"/>
      <c r="K8" s="67"/>
      <c r="L8" s="67"/>
      <c r="M8" s="67">
        <v>554040</v>
      </c>
      <c r="N8" s="67">
        <f t="shared" si="0"/>
        <v>554040</v>
      </c>
    </row>
    <row r="9" spans="1:14" x14ac:dyDescent="0.25">
      <c r="A9" s="86"/>
      <c r="B9" s="122" t="s">
        <v>376</v>
      </c>
      <c r="C9" s="84" t="s">
        <v>46</v>
      </c>
      <c r="D9" s="85">
        <v>41938</v>
      </c>
      <c r="E9" s="85">
        <v>41939</v>
      </c>
      <c r="F9" s="86">
        <v>51173</v>
      </c>
      <c r="G9" s="67">
        <v>22000</v>
      </c>
      <c r="H9" s="67"/>
      <c r="I9" s="67"/>
      <c r="J9" s="67"/>
      <c r="K9" s="67">
        <v>22000</v>
      </c>
      <c r="L9" s="67"/>
      <c r="M9" s="67"/>
      <c r="N9" s="67">
        <f t="shared" si="0"/>
        <v>22000</v>
      </c>
    </row>
    <row r="10" spans="1:14" x14ac:dyDescent="0.25">
      <c r="A10" s="86"/>
      <c r="B10" s="68" t="s">
        <v>101</v>
      </c>
      <c r="C10" s="38" t="s">
        <v>33</v>
      </c>
      <c r="D10" s="85"/>
      <c r="E10" s="85"/>
      <c r="F10" s="86">
        <v>51174</v>
      </c>
      <c r="G10" s="67"/>
      <c r="H10" s="67" t="s">
        <v>40</v>
      </c>
      <c r="I10" s="67">
        <v>24600</v>
      </c>
      <c r="J10" s="67">
        <v>24600</v>
      </c>
      <c r="K10" s="67"/>
      <c r="L10" s="67"/>
      <c r="M10" s="67"/>
      <c r="N10" s="67">
        <f t="shared" si="0"/>
        <v>24600</v>
      </c>
    </row>
    <row r="11" spans="1:14" x14ac:dyDescent="0.25">
      <c r="A11" s="86"/>
      <c r="B11" s="68"/>
      <c r="C11" s="84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84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>G13+I13</f>
        <v>0</v>
      </c>
    </row>
    <row r="14" spans="1:14" x14ac:dyDescent="0.25">
      <c r="A14" s="86"/>
      <c r="B14" s="122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>G14+I14</f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641240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616640</v>
      </c>
      <c r="H30" s="95"/>
      <c r="I30" s="67">
        <f>SUM(I6:I29)</f>
        <v>24600</v>
      </c>
      <c r="J30" s="67">
        <f>SUM(J6:J29)</f>
        <v>24600</v>
      </c>
      <c r="K30" s="67">
        <f>SUM(K6:K29)</f>
        <v>41000</v>
      </c>
      <c r="L30" s="67">
        <f>SUM(L6:L29)</f>
        <v>0</v>
      </c>
      <c r="M30" s="67">
        <f>SUM(M6:M29)</f>
        <v>575640</v>
      </c>
      <c r="N30" s="67">
        <f t="shared" ref="N30" si="1">G30+I30</f>
        <v>641240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45</v>
      </c>
      <c r="D34" s="38"/>
      <c r="E34" s="38"/>
      <c r="F34" s="143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24300</v>
      </c>
      <c r="D35" s="38"/>
      <c r="E35" s="38"/>
      <c r="F35" s="143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300</v>
      </c>
      <c r="D36" s="38"/>
      <c r="E36" s="38"/>
      <c r="F36" s="143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24600</v>
      </c>
      <c r="D37" s="38"/>
      <c r="E37" s="38"/>
      <c r="F37" s="143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9" workbookViewId="0">
      <selection activeCell="C30" sqref="C30:C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42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116</v>
      </c>
      <c r="E3" s="191"/>
      <c r="F3" s="191"/>
      <c r="G3" s="180"/>
      <c r="H3" s="74"/>
      <c r="I3" s="38"/>
      <c r="J3" s="78"/>
      <c r="K3" s="112" t="s">
        <v>5</v>
      </c>
      <c r="L3" s="113">
        <v>41938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369</v>
      </c>
      <c r="C6" s="84" t="s">
        <v>65</v>
      </c>
      <c r="D6" s="85">
        <v>41938</v>
      </c>
      <c r="E6" s="85">
        <v>41939</v>
      </c>
      <c r="F6" s="86">
        <v>51165</v>
      </c>
      <c r="G6" s="67">
        <v>24300</v>
      </c>
      <c r="H6" s="67"/>
      <c r="I6" s="67"/>
      <c r="J6" s="67"/>
      <c r="K6" s="67">
        <v>24300</v>
      </c>
      <c r="L6" s="67"/>
      <c r="M6" s="67"/>
      <c r="N6" s="67">
        <f>G6+I6</f>
        <v>24300</v>
      </c>
    </row>
    <row r="7" spans="1:14" x14ac:dyDescent="0.25">
      <c r="A7" s="84"/>
      <c r="B7" s="122" t="s">
        <v>370</v>
      </c>
      <c r="C7" s="84" t="s">
        <v>33</v>
      </c>
      <c r="D7" s="85">
        <v>41937</v>
      </c>
      <c r="E7" s="85">
        <v>41938</v>
      </c>
      <c r="F7" s="86">
        <v>51166</v>
      </c>
      <c r="G7" s="67">
        <v>21600</v>
      </c>
      <c r="H7" s="87"/>
      <c r="I7" s="67"/>
      <c r="J7" s="67"/>
      <c r="K7" s="67">
        <v>21600</v>
      </c>
      <c r="L7" s="67"/>
      <c r="M7" s="67"/>
      <c r="N7" s="67">
        <f t="shared" ref="N7:N28" si="0">G7+I7</f>
        <v>21600</v>
      </c>
    </row>
    <row r="8" spans="1:14" x14ac:dyDescent="0.25">
      <c r="A8" s="86"/>
      <c r="B8" s="122" t="s">
        <v>371</v>
      </c>
      <c r="C8" s="84" t="s">
        <v>46</v>
      </c>
      <c r="D8" s="85">
        <v>41938</v>
      </c>
      <c r="E8" s="85">
        <v>41939</v>
      </c>
      <c r="F8" s="86">
        <v>51167</v>
      </c>
      <c r="G8" s="67">
        <v>22000</v>
      </c>
      <c r="H8" s="67"/>
      <c r="I8" s="67"/>
      <c r="J8" s="67">
        <v>22000</v>
      </c>
      <c r="K8" s="67"/>
      <c r="L8" s="67"/>
      <c r="M8" s="67"/>
      <c r="N8" s="67">
        <f t="shared" si="0"/>
        <v>22000</v>
      </c>
    </row>
    <row r="9" spans="1:14" x14ac:dyDescent="0.25">
      <c r="A9" s="86"/>
      <c r="B9" s="122" t="s">
        <v>372</v>
      </c>
      <c r="C9" s="84" t="s">
        <v>33</v>
      </c>
      <c r="D9" s="144"/>
      <c r="E9" s="85"/>
      <c r="F9" s="86">
        <v>51168</v>
      </c>
      <c r="G9" s="67"/>
      <c r="H9" s="67" t="s">
        <v>40</v>
      </c>
      <c r="I9" s="67">
        <v>21800</v>
      </c>
      <c r="J9" s="67">
        <v>21800</v>
      </c>
      <c r="K9" s="67"/>
      <c r="L9" s="67"/>
      <c r="M9" s="67"/>
      <c r="N9" s="67">
        <f t="shared" si="0"/>
        <v>21800</v>
      </c>
    </row>
    <row r="10" spans="1:14" x14ac:dyDescent="0.25">
      <c r="A10" s="86"/>
      <c r="B10" s="68" t="s">
        <v>372</v>
      </c>
      <c r="C10" s="38" t="s">
        <v>79</v>
      </c>
      <c r="D10" s="85">
        <v>41938</v>
      </c>
      <c r="E10" s="85">
        <v>41940</v>
      </c>
      <c r="F10" s="86">
        <v>51169</v>
      </c>
      <c r="G10" s="67">
        <v>43200</v>
      </c>
      <c r="H10" s="67"/>
      <c r="I10" s="67"/>
      <c r="J10" s="67"/>
      <c r="K10" s="67">
        <v>21600</v>
      </c>
      <c r="L10" s="67"/>
      <c r="M10" s="67">
        <v>21600</v>
      </c>
      <c r="N10" s="67">
        <f t="shared" si="0"/>
        <v>43200</v>
      </c>
    </row>
    <row r="11" spans="1:14" x14ac:dyDescent="0.25">
      <c r="A11" s="86"/>
      <c r="B11" s="68"/>
      <c r="C11" s="84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84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>G13+I13</f>
        <v>0</v>
      </c>
    </row>
    <row r="14" spans="1:14" x14ac:dyDescent="0.25">
      <c r="A14" s="86"/>
      <c r="B14" s="122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>G14+I14</f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132900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111100</v>
      </c>
      <c r="H30" s="95"/>
      <c r="I30" s="67">
        <f>SUM(I6:I29)</f>
        <v>21800</v>
      </c>
      <c r="J30" s="67">
        <f>SUM(J6:J29)</f>
        <v>43800</v>
      </c>
      <c r="K30" s="67">
        <f>SUM(K6:K29)</f>
        <v>67500</v>
      </c>
      <c r="L30" s="67">
        <f>SUM(L6:L29)</f>
        <v>0</v>
      </c>
      <c r="M30" s="67">
        <f>SUM(M6:M29)</f>
        <v>21600</v>
      </c>
      <c r="N30" s="67">
        <f t="shared" ref="N30" si="1">G30+I30</f>
        <v>132900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42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42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43800</v>
      </c>
      <c r="D36" s="38"/>
      <c r="E36" s="38"/>
      <c r="F36" s="142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43800</v>
      </c>
      <c r="D37" s="38"/>
      <c r="E37" s="38"/>
      <c r="F37" s="142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C32" sqref="C32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41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157</v>
      </c>
      <c r="E3" s="191"/>
      <c r="F3" s="191"/>
      <c r="G3" s="180"/>
      <c r="H3" s="74"/>
      <c r="I3" s="38"/>
      <c r="J3" s="78"/>
      <c r="K3" s="112" t="s">
        <v>5</v>
      </c>
      <c r="L3" s="113">
        <v>41937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368</v>
      </c>
      <c r="C6" s="84" t="s">
        <v>33</v>
      </c>
      <c r="D6" s="85"/>
      <c r="E6" s="85"/>
      <c r="F6" s="86">
        <v>51164</v>
      </c>
      <c r="G6" s="67"/>
      <c r="H6" s="67" t="s">
        <v>40</v>
      </c>
      <c r="I6" s="67">
        <v>9600</v>
      </c>
      <c r="J6" s="67">
        <v>9600</v>
      </c>
      <c r="K6" s="67"/>
      <c r="L6" s="67"/>
      <c r="M6" s="67"/>
      <c r="N6" s="67">
        <f>G6+I6</f>
        <v>9600</v>
      </c>
    </row>
    <row r="7" spans="1:14" x14ac:dyDescent="0.25">
      <c r="A7" s="84"/>
      <c r="B7" s="122"/>
      <c r="C7" s="84"/>
      <c r="D7" s="85"/>
      <c r="E7" s="85"/>
      <c r="F7" s="86"/>
      <c r="G7" s="67"/>
      <c r="H7" s="87"/>
      <c r="I7" s="67"/>
      <c r="J7" s="67"/>
      <c r="K7" s="67"/>
      <c r="L7" s="67"/>
      <c r="M7" s="67"/>
      <c r="N7" s="67">
        <f t="shared" ref="N7:N28" si="0">G7+I7</f>
        <v>0</v>
      </c>
    </row>
    <row r="8" spans="1:14" x14ac:dyDescent="0.25">
      <c r="A8" s="86"/>
      <c r="B8" s="122"/>
      <c r="C8" s="84"/>
      <c r="D8" s="85"/>
      <c r="E8" s="85"/>
      <c r="F8" s="86"/>
      <c r="G8" s="67"/>
      <c r="H8" s="67"/>
      <c r="I8" s="67"/>
      <c r="J8" s="67"/>
      <c r="K8" s="67"/>
      <c r="L8" s="67"/>
      <c r="M8" s="67"/>
      <c r="N8" s="67">
        <f t="shared" si="0"/>
        <v>0</v>
      </c>
    </row>
    <row r="9" spans="1:14" x14ac:dyDescent="0.25">
      <c r="A9" s="86"/>
      <c r="B9" s="122"/>
      <c r="C9" s="84"/>
      <c r="D9" s="85"/>
      <c r="E9" s="85"/>
      <c r="F9" s="86"/>
      <c r="G9" s="67"/>
      <c r="H9" s="6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68"/>
      <c r="C10" s="38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68"/>
      <c r="C11" s="84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84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>G13+I13</f>
        <v>0</v>
      </c>
    </row>
    <row r="14" spans="1:14" x14ac:dyDescent="0.25">
      <c r="A14" s="86"/>
      <c r="B14" s="122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>G14+I14</f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9600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0</v>
      </c>
      <c r="H30" s="95"/>
      <c r="I30" s="67">
        <f>SUM(I6:I29)</f>
        <v>9600</v>
      </c>
      <c r="J30" s="67">
        <f>SUM(J6:J29)</f>
        <v>9600</v>
      </c>
      <c r="K30" s="67">
        <f>SUM(K6:K29)</f>
        <v>0</v>
      </c>
      <c r="L30" s="67">
        <f>SUM(L6:L29)</f>
        <v>0</v>
      </c>
      <c r="M30" s="67">
        <f>SUM(M6:M29)</f>
        <v>0</v>
      </c>
      <c r="N30" s="67">
        <f t="shared" ref="N30" si="1">G30+I30</f>
        <v>9600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41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41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9600</v>
      </c>
      <c r="D36" s="38"/>
      <c r="E36" s="38"/>
      <c r="F36" s="141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9600</v>
      </c>
      <c r="D37" s="38"/>
      <c r="E37" s="38"/>
      <c r="F37" s="141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40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255</v>
      </c>
      <c r="E3" s="191"/>
      <c r="F3" s="191"/>
      <c r="G3" s="180"/>
      <c r="H3" s="74"/>
      <c r="I3" s="38"/>
      <c r="J3" s="78"/>
      <c r="K3" s="112" t="s">
        <v>5</v>
      </c>
      <c r="L3" s="113">
        <v>41937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362</v>
      </c>
      <c r="C6" s="84" t="s">
        <v>278</v>
      </c>
      <c r="D6" s="85">
        <v>41935</v>
      </c>
      <c r="E6" s="85">
        <v>41937</v>
      </c>
      <c r="F6" s="86">
        <v>51159</v>
      </c>
      <c r="G6" s="67">
        <v>37584</v>
      </c>
      <c r="H6" s="67"/>
      <c r="I6" s="67"/>
      <c r="J6" s="67"/>
      <c r="K6" s="67">
        <v>37584</v>
      </c>
      <c r="L6" s="67"/>
      <c r="M6" s="67"/>
      <c r="N6" s="67">
        <f>G6+I6</f>
        <v>37584</v>
      </c>
    </row>
    <row r="7" spans="1:14" x14ac:dyDescent="0.25">
      <c r="A7" s="84"/>
      <c r="B7" s="122" t="s">
        <v>363</v>
      </c>
      <c r="C7" s="84" t="s">
        <v>178</v>
      </c>
      <c r="D7" s="85">
        <v>41935</v>
      </c>
      <c r="E7" s="85">
        <v>41937</v>
      </c>
      <c r="F7" s="86">
        <v>51160</v>
      </c>
      <c r="G7" s="67">
        <v>37584</v>
      </c>
      <c r="H7" s="87"/>
      <c r="I7" s="67"/>
      <c r="J7" s="67"/>
      <c r="K7" s="67">
        <v>37584</v>
      </c>
      <c r="L7" s="67"/>
      <c r="M7" s="67"/>
      <c r="N7" s="67">
        <f t="shared" ref="N7:N28" si="0">G7+I7</f>
        <v>37584</v>
      </c>
    </row>
    <row r="8" spans="1:14" x14ac:dyDescent="0.25">
      <c r="A8" s="86"/>
      <c r="B8" s="122" t="s">
        <v>364</v>
      </c>
      <c r="C8" s="84" t="s">
        <v>241</v>
      </c>
      <c r="D8" s="85">
        <v>41934</v>
      </c>
      <c r="E8" s="85">
        <v>41937</v>
      </c>
      <c r="F8" s="86">
        <v>51161</v>
      </c>
      <c r="G8" s="67">
        <v>64395</v>
      </c>
      <c r="H8" s="67"/>
      <c r="I8" s="67"/>
      <c r="J8" s="67"/>
      <c r="K8" s="67"/>
      <c r="L8" s="67"/>
      <c r="M8" s="67">
        <v>64395</v>
      </c>
      <c r="N8" s="67">
        <f t="shared" si="0"/>
        <v>64395</v>
      </c>
    </row>
    <row r="9" spans="1:14" x14ac:dyDescent="0.25">
      <c r="A9" s="86"/>
      <c r="B9" s="122" t="s">
        <v>365</v>
      </c>
      <c r="C9" s="84" t="s">
        <v>33</v>
      </c>
      <c r="D9" s="85">
        <v>41936</v>
      </c>
      <c r="E9" s="85">
        <v>41937</v>
      </c>
      <c r="F9" s="86">
        <v>51162</v>
      </c>
      <c r="G9" s="67">
        <v>41040</v>
      </c>
      <c r="H9" s="67"/>
      <c r="I9" s="67"/>
      <c r="J9" s="67"/>
      <c r="K9" s="67"/>
      <c r="L9" s="67"/>
      <c r="M9" s="67">
        <v>41040</v>
      </c>
      <c r="N9" s="67">
        <f t="shared" si="0"/>
        <v>41040</v>
      </c>
    </row>
    <row r="10" spans="1:14" x14ac:dyDescent="0.25">
      <c r="A10" s="86"/>
      <c r="B10" s="68" t="s">
        <v>366</v>
      </c>
      <c r="C10" s="38" t="s">
        <v>367</v>
      </c>
      <c r="D10" s="85"/>
      <c r="E10" s="85"/>
      <c r="F10" s="86">
        <v>51163</v>
      </c>
      <c r="G10" s="67"/>
      <c r="H10" s="67"/>
      <c r="I10" s="67">
        <v>2000</v>
      </c>
      <c r="J10" s="67">
        <v>2000</v>
      </c>
      <c r="K10" s="67"/>
      <c r="L10" s="67"/>
      <c r="M10" s="67"/>
      <c r="N10" s="67">
        <f t="shared" si="0"/>
        <v>2000</v>
      </c>
    </row>
    <row r="11" spans="1:14" x14ac:dyDescent="0.25">
      <c r="A11" s="86"/>
      <c r="B11" s="68"/>
      <c r="C11" s="84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84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>G13+I13</f>
        <v>0</v>
      </c>
    </row>
    <row r="14" spans="1:14" x14ac:dyDescent="0.25">
      <c r="A14" s="86"/>
      <c r="B14" s="122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>G14+I14</f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182603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180603</v>
      </c>
      <c r="H30" s="95"/>
      <c r="I30" s="67">
        <f>SUM(I6:I29)</f>
        <v>2000</v>
      </c>
      <c r="J30" s="67">
        <f>SUM(J6:J29)</f>
        <v>2000</v>
      </c>
      <c r="K30" s="67">
        <f>SUM(K6:K29)</f>
        <v>75168</v>
      </c>
      <c r="L30" s="67">
        <f>SUM(L6:L29)</f>
        <v>0</v>
      </c>
      <c r="M30" s="67">
        <f>SUM(M6:M29)</f>
        <v>105435</v>
      </c>
      <c r="N30" s="67">
        <f t="shared" ref="N30" si="1">G30+I30</f>
        <v>182603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40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40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2000</v>
      </c>
      <c r="D36" s="38"/>
      <c r="E36" s="38"/>
      <c r="F36" s="140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2000</v>
      </c>
      <c r="D37" s="38"/>
      <c r="E37" s="38"/>
      <c r="F37" s="140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D37" sqref="D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9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86</v>
      </c>
      <c r="E3" s="191"/>
      <c r="F3" s="191"/>
      <c r="G3" s="180"/>
      <c r="H3" s="74"/>
      <c r="I3" s="38"/>
      <c r="J3" s="78"/>
      <c r="K3" s="112" t="s">
        <v>5</v>
      </c>
      <c r="L3" s="113">
        <v>41936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354</v>
      </c>
      <c r="C6" s="84" t="s">
        <v>33</v>
      </c>
      <c r="D6" s="85">
        <v>41936</v>
      </c>
      <c r="E6" s="85">
        <v>41937</v>
      </c>
      <c r="F6" s="86">
        <v>51149</v>
      </c>
      <c r="G6" s="67">
        <v>21600</v>
      </c>
      <c r="H6" s="67"/>
      <c r="I6" s="67"/>
      <c r="J6" s="67"/>
      <c r="K6" s="67">
        <v>21600</v>
      </c>
      <c r="L6" s="67"/>
      <c r="M6" s="67"/>
      <c r="N6" s="67">
        <f>G6+I6</f>
        <v>21600</v>
      </c>
    </row>
    <row r="7" spans="1:14" x14ac:dyDescent="0.25">
      <c r="A7" s="84"/>
      <c r="B7" s="122" t="s">
        <v>356</v>
      </c>
      <c r="C7" s="84" t="s">
        <v>33</v>
      </c>
      <c r="D7" s="85">
        <v>41936</v>
      </c>
      <c r="E7" s="85">
        <v>41937</v>
      </c>
      <c r="F7" s="86">
        <v>51150</v>
      </c>
      <c r="G7" s="67">
        <v>21600</v>
      </c>
      <c r="H7" s="87"/>
      <c r="I7" s="67"/>
      <c r="J7" s="67"/>
      <c r="K7" s="67">
        <v>21600</v>
      </c>
      <c r="L7" s="67"/>
      <c r="M7" s="67"/>
      <c r="N7" s="67">
        <f t="shared" ref="N7:N28" si="0">G7+I7</f>
        <v>21600</v>
      </c>
    </row>
    <row r="8" spans="1:14" x14ac:dyDescent="0.25">
      <c r="A8" s="86"/>
      <c r="B8" s="122" t="s">
        <v>355</v>
      </c>
      <c r="C8" s="84" t="s">
        <v>33</v>
      </c>
      <c r="D8" s="85">
        <v>41936</v>
      </c>
      <c r="E8" s="85">
        <v>41937</v>
      </c>
      <c r="F8" s="86">
        <v>51151</v>
      </c>
      <c r="G8" s="67">
        <v>21600</v>
      </c>
      <c r="H8" s="67"/>
      <c r="I8" s="67"/>
      <c r="J8" s="67"/>
      <c r="K8" s="67">
        <v>21600</v>
      </c>
      <c r="L8" s="67"/>
      <c r="M8" s="67"/>
      <c r="N8" s="67">
        <f t="shared" si="0"/>
        <v>21600</v>
      </c>
    </row>
    <row r="9" spans="1:14" x14ac:dyDescent="0.25">
      <c r="A9" s="86"/>
      <c r="B9" s="122" t="s">
        <v>357</v>
      </c>
      <c r="C9" s="84" t="s">
        <v>33</v>
      </c>
      <c r="D9" s="85">
        <v>41936</v>
      </c>
      <c r="E9" s="85">
        <v>41937</v>
      </c>
      <c r="F9" s="86">
        <v>51152</v>
      </c>
      <c r="G9" s="67">
        <v>46440</v>
      </c>
      <c r="H9" s="67"/>
      <c r="I9" s="67"/>
      <c r="J9" s="67"/>
      <c r="K9" s="67">
        <v>24840</v>
      </c>
      <c r="L9" s="67"/>
      <c r="M9" s="67">
        <v>21600</v>
      </c>
      <c r="N9" s="67">
        <f t="shared" si="0"/>
        <v>46440</v>
      </c>
    </row>
    <row r="10" spans="1:14" x14ac:dyDescent="0.25">
      <c r="A10" s="86"/>
      <c r="B10" s="68" t="s">
        <v>358</v>
      </c>
      <c r="C10" s="38" t="s">
        <v>33</v>
      </c>
      <c r="D10" s="85">
        <v>41936</v>
      </c>
      <c r="E10" s="85">
        <v>41937</v>
      </c>
      <c r="F10" s="86">
        <v>51153</v>
      </c>
      <c r="G10" s="67">
        <v>29700</v>
      </c>
      <c r="H10" s="67"/>
      <c r="I10" s="67"/>
      <c r="J10" s="67"/>
      <c r="K10" s="67">
        <v>18700</v>
      </c>
      <c r="L10" s="67"/>
      <c r="M10" s="67">
        <v>11000</v>
      </c>
      <c r="N10" s="67">
        <f t="shared" si="0"/>
        <v>29700</v>
      </c>
    </row>
    <row r="11" spans="1:14" x14ac:dyDescent="0.25">
      <c r="A11" s="86"/>
      <c r="B11" s="68" t="s">
        <v>261</v>
      </c>
      <c r="C11" s="84" t="s">
        <v>46</v>
      </c>
      <c r="D11" s="85">
        <v>41936</v>
      </c>
      <c r="E11" s="85">
        <v>41937</v>
      </c>
      <c r="F11" s="86">
        <v>51154</v>
      </c>
      <c r="G11" s="67">
        <v>22000</v>
      </c>
      <c r="H11" s="67"/>
      <c r="I11" s="67"/>
      <c r="J11" s="67">
        <v>22000</v>
      </c>
      <c r="K11" s="67"/>
      <c r="L11" s="67"/>
      <c r="M11" s="67"/>
      <c r="N11" s="67">
        <f t="shared" si="0"/>
        <v>22000</v>
      </c>
    </row>
    <row r="12" spans="1:14" x14ac:dyDescent="0.25">
      <c r="A12" s="86"/>
      <c r="B12" s="122" t="s">
        <v>359</v>
      </c>
      <c r="C12" s="84" t="s">
        <v>65</v>
      </c>
      <c r="D12" s="85">
        <v>41936</v>
      </c>
      <c r="E12" s="85">
        <v>41937</v>
      </c>
      <c r="F12" s="89">
        <v>51155</v>
      </c>
      <c r="G12" s="67">
        <v>49734</v>
      </c>
      <c r="H12" s="67"/>
      <c r="I12" s="67"/>
      <c r="J12" s="67">
        <v>24867</v>
      </c>
      <c r="K12" s="67">
        <v>24867</v>
      </c>
      <c r="L12" s="67"/>
      <c r="M12" s="67"/>
      <c r="N12" s="67">
        <f t="shared" si="0"/>
        <v>49734</v>
      </c>
    </row>
    <row r="13" spans="1:14" x14ac:dyDescent="0.25">
      <c r="A13" s="86"/>
      <c r="B13" s="122" t="s">
        <v>360</v>
      </c>
      <c r="C13" s="38" t="s">
        <v>65</v>
      </c>
      <c r="D13" s="85">
        <v>41936</v>
      </c>
      <c r="E13" s="85">
        <v>41937</v>
      </c>
      <c r="F13" s="89">
        <v>51156</v>
      </c>
      <c r="G13" s="67">
        <v>41580</v>
      </c>
      <c r="H13" s="67"/>
      <c r="I13" s="67"/>
      <c r="J13" s="67">
        <v>41580</v>
      </c>
      <c r="K13" s="67"/>
      <c r="L13" s="67"/>
      <c r="M13" s="67"/>
      <c r="N13" s="67">
        <f>G13+I13</f>
        <v>41580</v>
      </c>
    </row>
    <row r="14" spans="1:14" x14ac:dyDescent="0.25">
      <c r="A14" s="86"/>
      <c r="B14" s="122" t="s">
        <v>360</v>
      </c>
      <c r="C14" s="38" t="s">
        <v>65</v>
      </c>
      <c r="D14" s="85"/>
      <c r="E14" s="85"/>
      <c r="F14" s="89">
        <v>51157</v>
      </c>
      <c r="G14" s="67"/>
      <c r="H14" s="67" t="s">
        <v>361</v>
      </c>
      <c r="I14" s="67">
        <v>285120</v>
      </c>
      <c r="J14" s="67">
        <v>190080</v>
      </c>
      <c r="K14" s="67">
        <v>95040</v>
      </c>
      <c r="L14" s="67"/>
      <c r="M14" s="67"/>
      <c r="N14" s="67">
        <f>G14+I14</f>
        <v>285120</v>
      </c>
    </row>
    <row r="15" spans="1:14" x14ac:dyDescent="0.25">
      <c r="A15" s="86"/>
      <c r="B15" s="68" t="s">
        <v>356</v>
      </c>
      <c r="C15" s="84" t="s">
        <v>79</v>
      </c>
      <c r="D15" s="85"/>
      <c r="E15" s="85"/>
      <c r="F15" s="89">
        <v>51158</v>
      </c>
      <c r="G15" s="67"/>
      <c r="H15" s="67" t="s">
        <v>77</v>
      </c>
      <c r="I15" s="67">
        <v>800</v>
      </c>
      <c r="J15" s="67">
        <v>800</v>
      </c>
      <c r="K15" s="67"/>
      <c r="L15" s="67"/>
      <c r="M15" s="67"/>
      <c r="N15" s="67">
        <f t="shared" si="0"/>
        <v>800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540174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254254</v>
      </c>
      <c r="H30" s="95"/>
      <c r="I30" s="67">
        <f>SUM(I6:I29)</f>
        <v>285920</v>
      </c>
      <c r="J30" s="67">
        <f>SUM(J6:J29)</f>
        <v>279327</v>
      </c>
      <c r="K30" s="67">
        <f>SUM(K6:K29)</f>
        <v>228247</v>
      </c>
      <c r="L30" s="67">
        <f>SUM(L6:L29)</f>
        <v>0</v>
      </c>
      <c r="M30" s="67">
        <f>SUM(M6:M29)</f>
        <v>32600</v>
      </c>
      <c r="N30" s="67">
        <f t="shared" ref="N30" si="1">G30+I30</f>
        <v>540174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70</v>
      </c>
      <c r="D34" s="38"/>
      <c r="E34" s="38"/>
      <c r="F34" s="139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37800</v>
      </c>
      <c r="D35" s="38"/>
      <c r="E35" s="38"/>
      <c r="F35" s="139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241527</v>
      </c>
      <c r="D36" s="38"/>
      <c r="E36" s="38"/>
      <c r="F36" s="139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279327</v>
      </c>
      <c r="D37" s="38"/>
      <c r="E37" s="38"/>
      <c r="F37" s="139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sortState ref="B6:M15">
    <sortCondition ref="F6:F15"/>
  </sortState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8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43</v>
      </c>
      <c r="E3" s="191"/>
      <c r="F3" s="191"/>
      <c r="G3" s="180"/>
      <c r="H3" s="74"/>
      <c r="I3" s="38"/>
      <c r="J3" s="78"/>
      <c r="K3" s="112" t="s">
        <v>5</v>
      </c>
      <c r="L3" s="113">
        <v>41936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345</v>
      </c>
      <c r="C6" s="84" t="s">
        <v>349</v>
      </c>
      <c r="D6" s="85">
        <v>41934</v>
      </c>
      <c r="E6" s="85">
        <v>41936</v>
      </c>
      <c r="F6" s="86">
        <v>51142</v>
      </c>
      <c r="G6" s="67">
        <v>32000</v>
      </c>
      <c r="H6" s="67"/>
      <c r="I6" s="67"/>
      <c r="J6" s="67">
        <v>32000</v>
      </c>
      <c r="K6" s="67"/>
      <c r="L6" s="67"/>
      <c r="M6" s="67"/>
      <c r="N6" s="67">
        <f>G6+I6</f>
        <v>32000</v>
      </c>
    </row>
    <row r="7" spans="1:14" x14ac:dyDescent="0.25">
      <c r="A7" s="84"/>
      <c r="B7" s="122" t="s">
        <v>346</v>
      </c>
      <c r="C7" s="84" t="s">
        <v>98</v>
      </c>
      <c r="D7" s="85">
        <v>41935</v>
      </c>
      <c r="E7" s="85">
        <v>41936</v>
      </c>
      <c r="F7" s="86">
        <v>51143</v>
      </c>
      <c r="G7" s="67">
        <v>20136.599999999999</v>
      </c>
      <c r="H7" s="67"/>
      <c r="I7" s="67"/>
      <c r="J7" s="67"/>
      <c r="K7" s="67">
        <v>20136.599999999999</v>
      </c>
      <c r="L7" s="67"/>
      <c r="M7" s="67"/>
      <c r="N7" s="67">
        <f t="shared" ref="N7:N28" si="0">G7+I7</f>
        <v>20136.599999999999</v>
      </c>
    </row>
    <row r="8" spans="1:14" x14ac:dyDescent="0.25">
      <c r="A8" s="86"/>
      <c r="B8" s="122" t="s">
        <v>347</v>
      </c>
      <c r="C8" s="84" t="s">
        <v>33</v>
      </c>
      <c r="D8" s="85">
        <v>41935</v>
      </c>
      <c r="E8" s="85">
        <v>41936</v>
      </c>
      <c r="F8" s="86">
        <v>51144</v>
      </c>
      <c r="G8" s="67">
        <v>29100</v>
      </c>
      <c r="H8" s="87"/>
      <c r="I8" s="67"/>
      <c r="J8" s="67"/>
      <c r="K8" s="67">
        <v>29100</v>
      </c>
      <c r="L8" s="67"/>
      <c r="M8" s="67"/>
      <c r="N8" s="67">
        <f t="shared" si="0"/>
        <v>29100</v>
      </c>
    </row>
    <row r="9" spans="1:14" x14ac:dyDescent="0.25">
      <c r="A9" s="86"/>
      <c r="B9" s="122" t="s">
        <v>348</v>
      </c>
      <c r="C9" s="84" t="s">
        <v>350</v>
      </c>
      <c r="D9" s="85">
        <v>41935</v>
      </c>
      <c r="E9" s="85">
        <v>41936</v>
      </c>
      <c r="F9" s="86">
        <v>51145</v>
      </c>
      <c r="G9" s="67">
        <v>19000</v>
      </c>
      <c r="H9" s="67"/>
      <c r="I9" s="67"/>
      <c r="J9" s="67"/>
      <c r="K9" s="67">
        <v>19000</v>
      </c>
      <c r="L9" s="67"/>
      <c r="M9" s="67"/>
      <c r="N9" s="67">
        <f t="shared" si="0"/>
        <v>19000</v>
      </c>
    </row>
    <row r="10" spans="1:14" x14ac:dyDescent="0.25">
      <c r="A10" s="86"/>
      <c r="B10" s="68" t="s">
        <v>351</v>
      </c>
      <c r="C10" s="38" t="s">
        <v>352</v>
      </c>
      <c r="D10" s="85">
        <v>41932</v>
      </c>
      <c r="E10" s="85">
        <v>41936</v>
      </c>
      <c r="F10" s="86">
        <v>51146</v>
      </c>
      <c r="G10" s="67">
        <v>77876.11</v>
      </c>
      <c r="H10" s="67"/>
      <c r="I10" s="67"/>
      <c r="J10" s="67">
        <v>77876.11</v>
      </c>
      <c r="K10" s="67"/>
      <c r="L10" s="67"/>
      <c r="M10" s="67"/>
      <c r="N10" s="67">
        <f t="shared" si="0"/>
        <v>77876.11</v>
      </c>
    </row>
    <row r="11" spans="1:14" x14ac:dyDescent="0.25">
      <c r="A11" s="86"/>
      <c r="B11" s="68" t="s">
        <v>353</v>
      </c>
      <c r="C11" s="84" t="s">
        <v>219</v>
      </c>
      <c r="D11" s="85">
        <v>41934</v>
      </c>
      <c r="E11" s="85">
        <v>41936</v>
      </c>
      <c r="F11" s="86">
        <v>51147</v>
      </c>
      <c r="G11" s="67">
        <v>38000</v>
      </c>
      <c r="H11" s="67"/>
      <c r="I11" s="67"/>
      <c r="J11" s="67"/>
      <c r="K11" s="67"/>
      <c r="L11" s="67">
        <v>38000</v>
      </c>
      <c r="M11" s="67"/>
      <c r="N11" s="67">
        <f t="shared" si="0"/>
        <v>38000</v>
      </c>
    </row>
    <row r="12" spans="1:14" x14ac:dyDescent="0.25">
      <c r="A12" s="86"/>
      <c r="B12" s="122" t="s">
        <v>85</v>
      </c>
      <c r="C12" s="84" t="s">
        <v>46</v>
      </c>
      <c r="D12" s="85"/>
      <c r="E12" s="85"/>
      <c r="F12" s="89">
        <v>51148</v>
      </c>
      <c r="G12" s="67"/>
      <c r="H12" s="67" t="s">
        <v>40</v>
      </c>
      <c r="I12" s="67">
        <v>2000</v>
      </c>
      <c r="J12" s="67">
        <v>2000</v>
      </c>
      <c r="K12" s="67"/>
      <c r="L12" s="67"/>
      <c r="M12" s="67"/>
      <c r="N12" s="67">
        <f t="shared" si="0"/>
        <v>2000</v>
      </c>
    </row>
    <row r="13" spans="1:14" x14ac:dyDescent="0.25">
      <c r="A13" s="86"/>
      <c r="B13" s="122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>G13+I13</f>
        <v>0</v>
      </c>
    </row>
    <row r="14" spans="1:14" x14ac:dyDescent="0.25">
      <c r="A14" s="86"/>
      <c r="B14" s="122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>G14+I14</f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218112.71000000002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216112.71000000002</v>
      </c>
      <c r="H30" s="95"/>
      <c r="I30" s="67">
        <f>SUM(I6:I29)</f>
        <v>2000</v>
      </c>
      <c r="J30" s="67">
        <f>SUM(J6:J29)</f>
        <v>111876.11</v>
      </c>
      <c r="K30" s="67">
        <f>SUM(K6:K29)</f>
        <v>68236.600000000006</v>
      </c>
      <c r="L30" s="67">
        <f>SUM(L6:L29)</f>
        <v>38000</v>
      </c>
      <c r="M30" s="67">
        <f>SUM(M6:M29)</f>
        <v>0</v>
      </c>
      <c r="N30" s="67">
        <f t="shared" ref="N30" si="1">G30+I30</f>
        <v>218112.71000000002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20</v>
      </c>
      <c r="D34" s="38"/>
      <c r="E34" s="38"/>
      <c r="F34" s="13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10800</v>
      </c>
      <c r="D35" s="38"/>
      <c r="E35" s="38"/>
      <c r="F35" s="138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101075</v>
      </c>
      <c r="D36" s="38"/>
      <c r="E36" s="38"/>
      <c r="F36" s="138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111875</v>
      </c>
      <c r="D37" s="38"/>
      <c r="E37" s="38"/>
      <c r="F37" s="138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G19" sqref="G19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7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255</v>
      </c>
      <c r="E3" s="191"/>
      <c r="F3" s="191"/>
      <c r="G3" s="180"/>
      <c r="H3" s="74"/>
      <c r="I3" s="38"/>
      <c r="J3" s="78"/>
      <c r="K3" s="112" t="s">
        <v>5</v>
      </c>
      <c r="L3" s="113">
        <v>41935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336</v>
      </c>
      <c r="C6" s="84" t="s">
        <v>65</v>
      </c>
      <c r="D6" s="85">
        <v>41936</v>
      </c>
      <c r="E6" s="85">
        <v>41937</v>
      </c>
      <c r="F6" s="86">
        <v>51130</v>
      </c>
      <c r="G6" s="67">
        <v>33480</v>
      </c>
      <c r="H6" s="67"/>
      <c r="I6" s="67"/>
      <c r="J6" s="67"/>
      <c r="K6" s="67">
        <v>33480</v>
      </c>
      <c r="L6" s="67"/>
      <c r="M6" s="67"/>
      <c r="N6" s="67">
        <f>G6+I6</f>
        <v>33480</v>
      </c>
    </row>
    <row r="7" spans="1:14" x14ac:dyDescent="0.25">
      <c r="A7" s="84"/>
      <c r="B7" s="122" t="s">
        <v>141</v>
      </c>
      <c r="C7" s="84" t="s">
        <v>142</v>
      </c>
      <c r="D7" s="85">
        <v>41933</v>
      </c>
      <c r="E7" s="85">
        <v>41936</v>
      </c>
      <c r="F7" s="86">
        <v>51132</v>
      </c>
      <c r="G7" s="67">
        <v>66000</v>
      </c>
      <c r="H7" s="67"/>
      <c r="I7" s="67"/>
      <c r="J7" s="67">
        <v>66000</v>
      </c>
      <c r="K7" s="67"/>
      <c r="L7" s="67"/>
      <c r="M7" s="67"/>
      <c r="N7" s="67">
        <f t="shared" ref="N7:N28" si="0">G7+I7</f>
        <v>66000</v>
      </c>
    </row>
    <row r="8" spans="1:14" x14ac:dyDescent="0.25">
      <c r="A8" s="86"/>
      <c r="B8" s="122" t="s">
        <v>337</v>
      </c>
      <c r="C8" s="84" t="s">
        <v>338</v>
      </c>
      <c r="D8" s="85">
        <v>41935</v>
      </c>
      <c r="E8" s="85">
        <v>41936</v>
      </c>
      <c r="F8" s="86">
        <v>51133</v>
      </c>
      <c r="G8" s="67">
        <v>19000</v>
      </c>
      <c r="H8" s="87"/>
      <c r="I8" s="67"/>
      <c r="J8" s="67"/>
      <c r="K8" s="67">
        <v>19000</v>
      </c>
      <c r="L8" s="67"/>
      <c r="M8" s="67"/>
      <c r="N8" s="67">
        <f t="shared" si="0"/>
        <v>19000</v>
      </c>
    </row>
    <row r="9" spans="1:14" x14ac:dyDescent="0.25">
      <c r="A9" s="86"/>
      <c r="B9" s="122" t="s">
        <v>339</v>
      </c>
      <c r="C9" s="84" t="s">
        <v>65</v>
      </c>
      <c r="D9" s="85">
        <v>41935</v>
      </c>
      <c r="E9" s="85">
        <v>41936</v>
      </c>
      <c r="F9" s="86">
        <v>51134</v>
      </c>
      <c r="G9" s="67">
        <v>27000</v>
      </c>
      <c r="H9" s="67"/>
      <c r="I9" s="67"/>
      <c r="J9" s="67">
        <v>27000</v>
      </c>
      <c r="K9" s="67"/>
      <c r="L9" s="67"/>
      <c r="M9" s="67"/>
      <c r="N9" s="67">
        <f t="shared" si="0"/>
        <v>27000</v>
      </c>
    </row>
    <row r="10" spans="1:14" x14ac:dyDescent="0.25">
      <c r="A10" s="86"/>
      <c r="B10" s="68" t="s">
        <v>340</v>
      </c>
      <c r="C10" s="38" t="s">
        <v>65</v>
      </c>
      <c r="D10" s="85"/>
      <c r="E10" s="85"/>
      <c r="F10" s="86">
        <v>51137</v>
      </c>
      <c r="G10" s="67"/>
      <c r="H10" s="67" t="s">
        <v>341</v>
      </c>
      <c r="I10" s="67">
        <v>81000</v>
      </c>
      <c r="J10" s="67"/>
      <c r="K10" s="67">
        <v>81000</v>
      </c>
      <c r="L10" s="67"/>
      <c r="M10" s="67"/>
      <c r="N10" s="67">
        <f t="shared" si="0"/>
        <v>81000</v>
      </c>
    </row>
    <row r="11" spans="1:14" x14ac:dyDescent="0.25">
      <c r="A11" s="86"/>
      <c r="B11" s="68" t="s">
        <v>101</v>
      </c>
      <c r="C11" s="84" t="s">
        <v>40</v>
      </c>
      <c r="D11" s="85"/>
      <c r="E11" s="85"/>
      <c r="F11" s="86">
        <v>51138</v>
      </c>
      <c r="G11" s="67"/>
      <c r="H11" s="67"/>
      <c r="I11" s="67">
        <v>1000</v>
      </c>
      <c r="J11" s="67">
        <v>1000</v>
      </c>
      <c r="K11" s="67"/>
      <c r="L11" s="67"/>
      <c r="M11" s="67"/>
      <c r="N11" s="67">
        <f t="shared" si="0"/>
        <v>1000</v>
      </c>
    </row>
    <row r="12" spans="1:14" x14ac:dyDescent="0.25">
      <c r="A12" s="86"/>
      <c r="B12" s="122" t="s">
        <v>342</v>
      </c>
      <c r="C12" s="84" t="s">
        <v>142</v>
      </c>
      <c r="D12" s="85">
        <v>41932</v>
      </c>
      <c r="E12" s="85">
        <v>41936</v>
      </c>
      <c r="F12" s="89">
        <v>51139</v>
      </c>
      <c r="G12" s="67">
        <v>88000</v>
      </c>
      <c r="H12" s="67"/>
      <c r="I12" s="67"/>
      <c r="J12" s="67">
        <v>88000</v>
      </c>
      <c r="K12" s="67"/>
      <c r="L12" s="67"/>
      <c r="M12" s="67"/>
      <c r="N12" s="67">
        <f t="shared" si="0"/>
        <v>88000</v>
      </c>
    </row>
    <row r="13" spans="1:14" x14ac:dyDescent="0.25">
      <c r="A13" s="86"/>
      <c r="B13" s="122" t="s">
        <v>343</v>
      </c>
      <c r="C13" s="38" t="s">
        <v>33</v>
      </c>
      <c r="D13" s="85">
        <v>41935</v>
      </c>
      <c r="E13" s="85">
        <v>41937</v>
      </c>
      <c r="F13" s="89">
        <v>51140</v>
      </c>
      <c r="G13" s="67">
        <v>43200</v>
      </c>
      <c r="H13" s="67"/>
      <c r="I13" s="67"/>
      <c r="J13" s="67"/>
      <c r="K13" s="67">
        <v>43200</v>
      </c>
      <c r="L13" s="67"/>
      <c r="M13" s="67"/>
      <c r="N13" s="67">
        <f>G13+I13</f>
        <v>43200</v>
      </c>
    </row>
    <row r="14" spans="1:14" x14ac:dyDescent="0.25">
      <c r="A14" s="86"/>
      <c r="B14" s="122" t="s">
        <v>344</v>
      </c>
      <c r="C14" s="38" t="s">
        <v>46</v>
      </c>
      <c r="D14" s="85">
        <v>41935</v>
      </c>
      <c r="E14" s="85">
        <v>41936</v>
      </c>
      <c r="F14" s="89">
        <v>51141</v>
      </c>
      <c r="G14" s="67">
        <v>22000</v>
      </c>
      <c r="H14" s="67"/>
      <c r="I14" s="67"/>
      <c r="J14" s="67"/>
      <c r="K14" s="67">
        <v>22000</v>
      </c>
      <c r="L14" s="67"/>
      <c r="M14" s="67"/>
      <c r="N14" s="67">
        <f>G14+I14</f>
        <v>22000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380680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298680</v>
      </c>
      <c r="H30" s="95"/>
      <c r="I30" s="67">
        <f>SUM(I6:I29)</f>
        <v>82000</v>
      </c>
      <c r="J30" s="67">
        <f>SUM(J6:J29)</f>
        <v>182000</v>
      </c>
      <c r="K30" s="67">
        <f>SUM(K6:K29)</f>
        <v>198680</v>
      </c>
      <c r="L30" s="67">
        <f>SUM(L6:L29)</f>
        <v>0</v>
      </c>
      <c r="M30" s="67">
        <f>SUM(M6:M29)</f>
        <v>0</v>
      </c>
      <c r="N30" s="67">
        <f t="shared" ref="N30" si="1">G30+I30</f>
        <v>380680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40</v>
      </c>
      <c r="D34" s="38"/>
      <c r="E34" s="38"/>
      <c r="F34" s="137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21600</v>
      </c>
      <c r="D35" s="38"/>
      <c r="E35" s="38"/>
      <c r="F35" s="137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160400</v>
      </c>
      <c r="D36" s="38"/>
      <c r="E36" s="38"/>
      <c r="F36" s="137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182000</v>
      </c>
      <c r="D37" s="38"/>
      <c r="E37" s="38"/>
      <c r="F37" s="137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sortState ref="B6:M14">
    <sortCondition ref="F6:F14"/>
  </sortState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C38" sqref="C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6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57</v>
      </c>
      <c r="E3" s="191"/>
      <c r="F3" s="191"/>
      <c r="G3" s="180"/>
      <c r="H3" s="74"/>
      <c r="I3" s="38"/>
      <c r="J3" s="78"/>
      <c r="K3" s="112" t="s">
        <v>5</v>
      </c>
      <c r="L3" s="113">
        <v>41935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330</v>
      </c>
      <c r="C6" s="84" t="s">
        <v>331</v>
      </c>
      <c r="D6" s="85">
        <v>41932</v>
      </c>
      <c r="E6" s="85">
        <v>41936</v>
      </c>
      <c r="F6" s="86">
        <v>51125</v>
      </c>
      <c r="G6" s="67">
        <v>88000</v>
      </c>
      <c r="H6" s="67"/>
      <c r="I6" s="67"/>
      <c r="J6" s="67">
        <v>88000</v>
      </c>
      <c r="K6" s="67"/>
      <c r="L6" s="67"/>
      <c r="M6" s="67"/>
      <c r="N6" s="67">
        <f>G6+I6</f>
        <v>88000</v>
      </c>
    </row>
    <row r="7" spans="1:14" x14ac:dyDescent="0.25">
      <c r="A7" s="84"/>
      <c r="B7" s="122" t="s">
        <v>332</v>
      </c>
      <c r="C7" s="84" t="s">
        <v>62</v>
      </c>
      <c r="D7" s="85">
        <v>41934</v>
      </c>
      <c r="E7" s="85">
        <v>41935</v>
      </c>
      <c r="F7" s="86">
        <v>51126</v>
      </c>
      <c r="G7" s="67">
        <v>19000</v>
      </c>
      <c r="H7" s="67"/>
      <c r="I7" s="67"/>
      <c r="J7" s="67">
        <v>19000</v>
      </c>
      <c r="K7" s="67"/>
      <c r="L7" s="67"/>
      <c r="M7" s="67"/>
      <c r="N7" s="67">
        <f t="shared" ref="N7:N28" si="0">G7+I7</f>
        <v>19000</v>
      </c>
    </row>
    <row r="8" spans="1:14" x14ac:dyDescent="0.25">
      <c r="A8" s="86"/>
      <c r="B8" s="122" t="s">
        <v>334</v>
      </c>
      <c r="C8" s="84" t="s">
        <v>333</v>
      </c>
      <c r="D8" s="85">
        <v>41933</v>
      </c>
      <c r="E8" s="85">
        <v>41935</v>
      </c>
      <c r="F8" s="86">
        <v>51127</v>
      </c>
      <c r="G8" s="67">
        <v>210600</v>
      </c>
      <c r="H8" s="67"/>
      <c r="I8" s="67"/>
      <c r="J8" s="67"/>
      <c r="K8" s="67"/>
      <c r="L8" s="67"/>
      <c r="M8" s="67">
        <v>210600</v>
      </c>
      <c r="N8" s="67">
        <f t="shared" si="0"/>
        <v>210600</v>
      </c>
    </row>
    <row r="9" spans="1:14" x14ac:dyDescent="0.25">
      <c r="A9" s="86"/>
      <c r="B9" s="122" t="s">
        <v>335</v>
      </c>
      <c r="C9" s="84" t="s">
        <v>65</v>
      </c>
      <c r="D9" s="85">
        <v>41934</v>
      </c>
      <c r="E9" s="85">
        <v>41936</v>
      </c>
      <c r="F9" s="86">
        <v>51128</v>
      </c>
      <c r="G9" s="67">
        <v>43200</v>
      </c>
      <c r="H9" s="87"/>
      <c r="I9" s="67"/>
      <c r="J9" s="67"/>
      <c r="K9" s="67">
        <v>43200</v>
      </c>
      <c r="L9" s="67"/>
      <c r="M9" s="67"/>
      <c r="N9" s="67">
        <f t="shared" si="0"/>
        <v>43200</v>
      </c>
    </row>
    <row r="10" spans="1:14" x14ac:dyDescent="0.25">
      <c r="A10" s="86"/>
      <c r="B10" s="122" t="s">
        <v>39</v>
      </c>
      <c r="C10" s="84" t="s">
        <v>33</v>
      </c>
      <c r="D10" s="85"/>
      <c r="E10" s="85"/>
      <c r="F10" s="86">
        <v>51129</v>
      </c>
      <c r="G10" s="67"/>
      <c r="H10" s="67" t="s">
        <v>40</v>
      </c>
      <c r="I10" s="67">
        <v>1000</v>
      </c>
      <c r="J10" s="67">
        <v>1000</v>
      </c>
      <c r="K10" s="67"/>
      <c r="L10" s="67"/>
      <c r="M10" s="67"/>
      <c r="N10" s="67">
        <f t="shared" si="0"/>
        <v>1000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8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84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361800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360800</v>
      </c>
      <c r="H30" s="95"/>
      <c r="I30" s="67">
        <f>SUM(I6:I29)</f>
        <v>1000</v>
      </c>
      <c r="J30" s="67">
        <f>SUM(J6:J29)</f>
        <v>108000</v>
      </c>
      <c r="K30" s="67">
        <f>SUM(K6:K29)</f>
        <v>43200</v>
      </c>
      <c r="L30" s="67">
        <f>SUM(L6:L29)</f>
        <v>0</v>
      </c>
      <c r="M30" s="67">
        <f>SUM(M6:M29)</f>
        <v>210600</v>
      </c>
      <c r="N30" s="67">
        <f t="shared" ref="N30" si="1">G30+I30</f>
        <v>361800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36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36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108000</v>
      </c>
      <c r="D36" s="38"/>
      <c r="E36" s="38"/>
      <c r="F36" s="136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108000</v>
      </c>
      <c r="D37" s="38"/>
      <c r="E37" s="38"/>
      <c r="F37" s="136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0" sqref="C10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5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57</v>
      </c>
      <c r="E3" s="191"/>
      <c r="F3" s="191"/>
      <c r="G3" s="180"/>
      <c r="H3" s="74"/>
      <c r="I3" s="38"/>
      <c r="J3" s="78"/>
      <c r="K3" s="112" t="s">
        <v>5</v>
      </c>
      <c r="L3" s="113">
        <v>41934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316</v>
      </c>
      <c r="C6" s="84" t="s">
        <v>65</v>
      </c>
      <c r="D6" s="85">
        <v>41934</v>
      </c>
      <c r="E6" s="85">
        <v>41936</v>
      </c>
      <c r="F6" s="86">
        <v>51112</v>
      </c>
      <c r="G6" s="67">
        <v>66960</v>
      </c>
      <c r="H6" s="67"/>
      <c r="I6" s="67"/>
      <c r="J6" s="67"/>
      <c r="K6" s="67">
        <v>66960</v>
      </c>
      <c r="L6" s="67"/>
      <c r="M6" s="67"/>
      <c r="N6" s="67">
        <f>G6+I6</f>
        <v>66960</v>
      </c>
    </row>
    <row r="7" spans="1:14" x14ac:dyDescent="0.25">
      <c r="A7" s="84"/>
      <c r="B7" s="122" t="s">
        <v>317</v>
      </c>
      <c r="C7" s="84" t="s">
        <v>65</v>
      </c>
      <c r="D7" s="85">
        <v>41934</v>
      </c>
      <c r="E7" s="85">
        <v>41935</v>
      </c>
      <c r="F7" s="86">
        <v>51113</v>
      </c>
      <c r="G7" s="67">
        <v>48600</v>
      </c>
      <c r="H7" s="67"/>
      <c r="I7" s="67"/>
      <c r="J7" s="67">
        <v>48600</v>
      </c>
      <c r="K7" s="67"/>
      <c r="L7" s="67"/>
      <c r="M7" s="67"/>
      <c r="N7" s="67">
        <f t="shared" ref="N7:N28" si="0">G7+I7</f>
        <v>48600</v>
      </c>
    </row>
    <row r="8" spans="1:14" x14ac:dyDescent="0.25">
      <c r="A8" s="86"/>
      <c r="B8" s="122" t="s">
        <v>318</v>
      </c>
      <c r="C8" s="84" t="s">
        <v>65</v>
      </c>
      <c r="D8" s="85">
        <v>41934</v>
      </c>
      <c r="E8" s="85">
        <v>41935</v>
      </c>
      <c r="F8" s="86">
        <v>51114</v>
      </c>
      <c r="G8" s="67">
        <v>24300</v>
      </c>
      <c r="H8" s="67"/>
      <c r="I8" s="67"/>
      <c r="J8" s="67"/>
      <c r="K8" s="67">
        <v>24300</v>
      </c>
      <c r="L8" s="67"/>
      <c r="M8" s="67"/>
      <c r="N8" s="67">
        <f t="shared" si="0"/>
        <v>24300</v>
      </c>
    </row>
    <row r="9" spans="1:14" x14ac:dyDescent="0.25">
      <c r="A9" s="86"/>
      <c r="B9" s="122" t="s">
        <v>317</v>
      </c>
      <c r="C9" s="84" t="s">
        <v>65</v>
      </c>
      <c r="D9" s="85">
        <v>41935</v>
      </c>
      <c r="E9" s="85">
        <v>41936</v>
      </c>
      <c r="F9" s="86">
        <v>51115</v>
      </c>
      <c r="G9" s="67">
        <v>48600</v>
      </c>
      <c r="H9" s="87"/>
      <c r="I9" s="67"/>
      <c r="J9" s="67"/>
      <c r="K9" s="67">
        <v>48600</v>
      </c>
      <c r="L9" s="67"/>
      <c r="M9" s="67"/>
      <c r="N9" s="67">
        <f t="shared" si="0"/>
        <v>48600</v>
      </c>
    </row>
    <row r="10" spans="1:14" x14ac:dyDescent="0.25">
      <c r="A10" s="86"/>
      <c r="B10" s="122" t="s">
        <v>318</v>
      </c>
      <c r="C10" s="84" t="s">
        <v>65</v>
      </c>
      <c r="D10" s="85"/>
      <c r="E10" s="85"/>
      <c r="F10" s="86">
        <v>51116</v>
      </c>
      <c r="G10" s="67"/>
      <c r="H10" s="67" t="s">
        <v>319</v>
      </c>
      <c r="I10" s="67">
        <v>52920</v>
      </c>
      <c r="J10" s="67"/>
      <c r="K10" s="67">
        <v>52920</v>
      </c>
      <c r="L10" s="67"/>
      <c r="M10" s="67"/>
      <c r="N10" s="67">
        <f t="shared" si="0"/>
        <v>52920</v>
      </c>
    </row>
    <row r="11" spans="1:14" x14ac:dyDescent="0.25">
      <c r="A11" s="86"/>
      <c r="B11" s="122" t="s">
        <v>320</v>
      </c>
      <c r="C11" s="38" t="s">
        <v>65</v>
      </c>
      <c r="D11" s="85"/>
      <c r="E11" s="85"/>
      <c r="F11" s="86">
        <v>51117</v>
      </c>
      <c r="G11" s="67"/>
      <c r="H11" s="67" t="s">
        <v>321</v>
      </c>
      <c r="I11" s="67">
        <v>95580</v>
      </c>
      <c r="J11" s="67"/>
      <c r="K11" s="67">
        <v>95580</v>
      </c>
      <c r="L11" s="67"/>
      <c r="M11" s="67"/>
      <c r="N11" s="67">
        <f t="shared" si="0"/>
        <v>95580</v>
      </c>
    </row>
    <row r="12" spans="1:14" x14ac:dyDescent="0.25">
      <c r="A12" s="86"/>
      <c r="B12" s="122" t="s">
        <v>320</v>
      </c>
      <c r="C12" s="38" t="s">
        <v>65</v>
      </c>
      <c r="D12" s="85">
        <v>41934</v>
      </c>
      <c r="E12" s="85">
        <v>41936</v>
      </c>
      <c r="F12" s="89">
        <v>51119</v>
      </c>
      <c r="G12" s="67">
        <v>66310</v>
      </c>
      <c r="H12" s="67"/>
      <c r="I12" s="67"/>
      <c r="J12" s="67">
        <v>66310</v>
      </c>
      <c r="K12" s="67"/>
      <c r="L12" s="67"/>
      <c r="M12" s="67"/>
      <c r="N12" s="67">
        <f t="shared" si="0"/>
        <v>66310</v>
      </c>
    </row>
    <row r="13" spans="1:14" x14ac:dyDescent="0.25">
      <c r="A13" s="86"/>
      <c r="B13" s="68" t="s">
        <v>322</v>
      </c>
      <c r="C13" s="38" t="s">
        <v>323</v>
      </c>
      <c r="D13" s="85">
        <v>41934</v>
      </c>
      <c r="E13" s="85">
        <v>41935</v>
      </c>
      <c r="F13" s="89">
        <v>51120</v>
      </c>
      <c r="G13" s="67">
        <v>19000</v>
      </c>
      <c r="H13" s="67"/>
      <c r="I13" s="67"/>
      <c r="J13" s="67"/>
      <c r="K13" s="67">
        <v>19000</v>
      </c>
      <c r="L13" s="67"/>
      <c r="M13" s="67"/>
      <c r="N13" s="67">
        <f t="shared" si="0"/>
        <v>19000</v>
      </c>
    </row>
    <row r="14" spans="1:14" x14ac:dyDescent="0.25">
      <c r="A14" s="86"/>
      <c r="B14" s="68" t="s">
        <v>324</v>
      </c>
      <c r="C14" s="84" t="s">
        <v>325</v>
      </c>
      <c r="D14" s="85">
        <v>41934</v>
      </c>
      <c r="E14" s="85">
        <v>41935</v>
      </c>
      <c r="F14" s="89">
        <v>51121</v>
      </c>
      <c r="G14" s="67">
        <v>19000</v>
      </c>
      <c r="H14" s="67"/>
      <c r="I14" s="67"/>
      <c r="J14" s="67">
        <v>19000</v>
      </c>
      <c r="K14" s="67"/>
      <c r="L14" s="67"/>
      <c r="M14" s="67"/>
      <c r="N14" s="67">
        <f t="shared" si="0"/>
        <v>19000</v>
      </c>
    </row>
    <row r="15" spans="1:14" x14ac:dyDescent="0.25">
      <c r="A15" s="86"/>
      <c r="B15" s="68" t="s">
        <v>324</v>
      </c>
      <c r="C15" s="84"/>
      <c r="D15" s="85"/>
      <c r="E15" s="85"/>
      <c r="F15" s="89">
        <v>51122</v>
      </c>
      <c r="G15" s="67"/>
      <c r="H15" s="67" t="s">
        <v>125</v>
      </c>
      <c r="I15" s="67">
        <v>8100</v>
      </c>
      <c r="J15" s="67">
        <v>8100</v>
      </c>
      <c r="K15" s="67"/>
      <c r="L15" s="67"/>
      <c r="M15" s="67"/>
      <c r="N15" s="67">
        <f t="shared" si="0"/>
        <v>8100</v>
      </c>
    </row>
    <row r="16" spans="1:14" x14ac:dyDescent="0.25">
      <c r="A16" s="86"/>
      <c r="B16" s="68" t="s">
        <v>326</v>
      </c>
      <c r="C16" s="38" t="s">
        <v>327</v>
      </c>
      <c r="D16" s="85">
        <v>41934</v>
      </c>
      <c r="E16" s="85">
        <v>41935</v>
      </c>
      <c r="F16" s="89">
        <v>51123</v>
      </c>
      <c r="G16" s="67">
        <v>38000</v>
      </c>
      <c r="H16" s="67"/>
      <c r="I16" s="67"/>
      <c r="J16" s="67">
        <v>38000</v>
      </c>
      <c r="K16" s="67"/>
      <c r="L16" s="67"/>
      <c r="M16" s="67"/>
      <c r="N16" s="67">
        <f>G16+I16</f>
        <v>38000</v>
      </c>
    </row>
    <row r="17" spans="1:14" x14ac:dyDescent="0.25">
      <c r="A17" s="86"/>
      <c r="B17" s="68" t="s">
        <v>328</v>
      </c>
      <c r="C17" s="38" t="s">
        <v>33</v>
      </c>
      <c r="D17" s="85">
        <v>41934</v>
      </c>
      <c r="E17" s="85">
        <v>41936</v>
      </c>
      <c r="F17" s="89">
        <v>51124</v>
      </c>
      <c r="G17" s="67">
        <v>43200</v>
      </c>
      <c r="H17" s="67"/>
      <c r="I17" s="67"/>
      <c r="J17" s="67"/>
      <c r="K17" s="67">
        <v>20310</v>
      </c>
      <c r="L17" s="67"/>
      <c r="M17" s="67">
        <v>22890</v>
      </c>
      <c r="N17" s="67">
        <f t="shared" si="0"/>
        <v>43200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530570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373970</v>
      </c>
      <c r="H30" s="95"/>
      <c r="I30" s="67">
        <f>SUM(I6:I29)</f>
        <v>156600</v>
      </c>
      <c r="J30" s="67">
        <f>SUM(J6:J29)</f>
        <v>180010</v>
      </c>
      <c r="K30" s="67">
        <f>SUM(K6:K29)</f>
        <v>327670</v>
      </c>
      <c r="L30" s="67">
        <f>SUM(L6:L29)</f>
        <v>0</v>
      </c>
      <c r="M30" s="67">
        <f>SUM(M6:M29)</f>
        <v>22890</v>
      </c>
      <c r="N30" s="67">
        <f t="shared" ref="N30" si="1">G30+I30</f>
        <v>530570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 t="s">
        <v>329</v>
      </c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120</v>
      </c>
      <c r="D34" s="38"/>
      <c r="E34" s="38"/>
      <c r="F34" s="135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64800</v>
      </c>
      <c r="D35" s="38"/>
      <c r="E35" s="38"/>
      <c r="F35" s="135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115210</v>
      </c>
      <c r="D36" s="38"/>
      <c r="E36" s="38"/>
      <c r="F36" s="135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180010</v>
      </c>
      <c r="D37" s="38"/>
      <c r="E37" s="38"/>
      <c r="F37" s="135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L28" sqref="L2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77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43</v>
      </c>
      <c r="E3" s="191"/>
      <c r="F3" s="191"/>
      <c r="G3" s="180"/>
      <c r="H3" s="74"/>
      <c r="I3" s="38"/>
      <c r="J3" s="78"/>
      <c r="K3" s="112" t="s">
        <v>5</v>
      </c>
      <c r="L3" s="113">
        <v>41943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158"/>
      <c r="B6" s="149" t="s">
        <v>427</v>
      </c>
      <c r="C6" s="150" t="s">
        <v>428</v>
      </c>
      <c r="D6" s="151">
        <v>41942</v>
      </c>
      <c r="E6" s="151">
        <v>41943</v>
      </c>
      <c r="F6" s="168">
        <v>51217</v>
      </c>
      <c r="G6" s="152">
        <v>19000</v>
      </c>
      <c r="H6" s="152"/>
      <c r="I6" s="152"/>
      <c r="J6" s="152"/>
      <c r="K6" s="152">
        <v>19000</v>
      </c>
      <c r="L6" s="152"/>
      <c r="M6" s="152"/>
      <c r="N6" s="67">
        <f>G6+I6</f>
        <v>19000</v>
      </c>
    </row>
    <row r="7" spans="1:14" x14ac:dyDescent="0.25">
      <c r="A7" s="160"/>
      <c r="B7" s="174" t="s">
        <v>429</v>
      </c>
      <c r="C7" s="150" t="s">
        <v>33</v>
      </c>
      <c r="D7" s="151">
        <v>41943</v>
      </c>
      <c r="E7" s="151">
        <v>41944</v>
      </c>
      <c r="F7" s="153">
        <v>51218</v>
      </c>
      <c r="G7" s="152">
        <v>43200</v>
      </c>
      <c r="H7" s="154"/>
      <c r="I7" s="152"/>
      <c r="J7" s="152"/>
      <c r="K7" s="152">
        <v>21600</v>
      </c>
      <c r="L7" s="152"/>
      <c r="M7" s="152">
        <v>21600</v>
      </c>
      <c r="N7" s="67">
        <f t="shared" ref="N7:N28" si="0">G7+I7</f>
        <v>43200</v>
      </c>
    </row>
    <row r="8" spans="1:14" x14ac:dyDescent="0.25">
      <c r="A8" s="163"/>
      <c r="B8" s="174" t="s">
        <v>431</v>
      </c>
      <c r="C8" s="150" t="s">
        <v>98</v>
      </c>
      <c r="D8" s="151">
        <v>41943</v>
      </c>
      <c r="E8" s="151">
        <v>41945</v>
      </c>
      <c r="F8" s="153">
        <v>51220</v>
      </c>
      <c r="G8" s="152">
        <v>50122.8</v>
      </c>
      <c r="H8" s="152"/>
      <c r="I8" s="152"/>
      <c r="J8" s="152">
        <v>50122.8</v>
      </c>
      <c r="K8" s="152"/>
      <c r="L8" s="152"/>
      <c r="M8" s="152"/>
      <c r="N8" s="67">
        <f t="shared" si="0"/>
        <v>50122.8</v>
      </c>
    </row>
    <row r="9" spans="1:14" x14ac:dyDescent="0.25">
      <c r="A9" s="163"/>
      <c r="B9" s="175" t="s">
        <v>432</v>
      </c>
      <c r="C9" s="156" t="s">
        <v>65</v>
      </c>
      <c r="D9" s="151">
        <v>41943</v>
      </c>
      <c r="E9" s="151">
        <v>41944</v>
      </c>
      <c r="F9" s="153">
        <v>51221</v>
      </c>
      <c r="G9" s="152">
        <v>27000</v>
      </c>
      <c r="H9" s="152"/>
      <c r="I9" s="152"/>
      <c r="J9" s="152"/>
      <c r="K9" s="152">
        <v>27000</v>
      </c>
      <c r="L9" s="152"/>
      <c r="M9" s="152"/>
      <c r="N9" s="67">
        <f>G9+I9</f>
        <v>27000</v>
      </c>
    </row>
    <row r="10" spans="1:14" x14ac:dyDescent="0.25">
      <c r="A10" s="163"/>
      <c r="B10" s="174" t="s">
        <v>433</v>
      </c>
      <c r="C10" s="150" t="s">
        <v>150</v>
      </c>
      <c r="D10" s="151">
        <v>41943</v>
      </c>
      <c r="E10" s="151">
        <v>41944</v>
      </c>
      <c r="F10" s="153">
        <v>51222</v>
      </c>
      <c r="G10" s="152">
        <v>19000</v>
      </c>
      <c r="H10" s="152"/>
      <c r="I10" s="152"/>
      <c r="J10" s="152"/>
      <c r="K10" s="152">
        <v>19000</v>
      </c>
      <c r="L10" s="152"/>
      <c r="M10" s="152"/>
      <c r="N10" s="67">
        <f t="shared" si="0"/>
        <v>19000</v>
      </c>
    </row>
    <row r="11" spans="1:14" x14ac:dyDescent="0.25">
      <c r="A11" s="163"/>
      <c r="B11" s="176"/>
      <c r="C11" s="150"/>
      <c r="D11" s="151"/>
      <c r="E11" s="151"/>
      <c r="F11" s="153"/>
      <c r="G11" s="152"/>
      <c r="H11" s="152"/>
      <c r="I11" s="152"/>
      <c r="J11" s="152"/>
      <c r="K11" s="152"/>
      <c r="L11" s="152"/>
      <c r="M11" s="152"/>
      <c r="N11" s="67">
        <f t="shared" si="0"/>
        <v>0</v>
      </c>
    </row>
    <row r="12" spans="1:14" x14ac:dyDescent="0.25">
      <c r="A12" s="163"/>
      <c r="B12" s="149"/>
      <c r="C12" s="150"/>
      <c r="D12" s="151"/>
      <c r="E12" s="151"/>
      <c r="F12" s="157"/>
      <c r="G12" s="152"/>
      <c r="H12" s="152"/>
      <c r="I12" s="152"/>
      <c r="J12" s="152"/>
      <c r="K12" s="152"/>
      <c r="L12" s="152"/>
      <c r="M12" s="152"/>
      <c r="N12" s="67">
        <f t="shared" si="0"/>
        <v>0</v>
      </c>
    </row>
    <row r="13" spans="1:14" x14ac:dyDescent="0.25">
      <c r="A13" s="163"/>
      <c r="B13" s="149"/>
      <c r="C13" s="156"/>
      <c r="D13" s="151"/>
      <c r="E13" s="151"/>
      <c r="F13" s="157"/>
      <c r="G13" s="152"/>
      <c r="H13" s="157"/>
      <c r="I13" s="152"/>
      <c r="J13" s="152"/>
      <c r="K13" s="152"/>
      <c r="L13" s="152"/>
      <c r="M13" s="152"/>
      <c r="N13" s="67">
        <f>G13+I13</f>
        <v>0</v>
      </c>
    </row>
    <row r="14" spans="1:14" x14ac:dyDescent="0.25">
      <c r="A14" s="163"/>
      <c r="B14" s="149"/>
      <c r="C14" s="156"/>
      <c r="D14" s="151"/>
      <c r="E14" s="151"/>
      <c r="F14" s="157"/>
      <c r="G14" s="152"/>
      <c r="H14" s="152"/>
      <c r="I14" s="152"/>
      <c r="J14" s="152"/>
      <c r="K14" s="152"/>
      <c r="L14" s="152"/>
      <c r="M14" s="152"/>
      <c r="N14" s="67">
        <f>G14+I14</f>
        <v>0</v>
      </c>
    </row>
    <row r="15" spans="1:14" x14ac:dyDescent="0.25">
      <c r="A15" s="163"/>
      <c r="B15" s="155"/>
      <c r="C15" s="150"/>
      <c r="D15" s="151"/>
      <c r="E15" s="151"/>
      <c r="F15" s="151"/>
      <c r="G15" s="151"/>
      <c r="H15" s="151"/>
      <c r="I15" s="152"/>
      <c r="J15" s="152"/>
      <c r="K15" s="152"/>
      <c r="L15" s="152"/>
      <c r="M15" s="152"/>
      <c r="N15" s="67">
        <f t="shared" si="0"/>
        <v>0</v>
      </c>
    </row>
    <row r="16" spans="1:14" x14ac:dyDescent="0.25">
      <c r="A16" s="163"/>
      <c r="B16" s="155"/>
      <c r="C16" s="156"/>
      <c r="D16" s="151"/>
      <c r="E16" s="151"/>
      <c r="F16" s="157"/>
      <c r="G16" s="152"/>
      <c r="H16" s="152"/>
      <c r="I16" s="152"/>
      <c r="J16" s="152"/>
      <c r="K16" s="152"/>
      <c r="L16" s="152"/>
      <c r="M16" s="152"/>
      <c r="N16" s="67">
        <f>G16+I16</f>
        <v>0</v>
      </c>
    </row>
    <row r="17" spans="1:14" x14ac:dyDescent="0.25">
      <c r="A17" s="163"/>
      <c r="B17" s="155"/>
      <c r="C17" s="156"/>
      <c r="D17" s="151"/>
      <c r="E17" s="151"/>
      <c r="F17" s="157"/>
      <c r="G17" s="152"/>
      <c r="H17" s="152"/>
      <c r="I17" s="152"/>
      <c r="J17" s="152"/>
      <c r="K17" s="152"/>
      <c r="L17" s="152"/>
      <c r="M17" s="152"/>
      <c r="N17" s="67">
        <f t="shared" si="0"/>
        <v>0</v>
      </c>
    </row>
    <row r="18" spans="1:14" x14ac:dyDescent="0.25">
      <c r="A18" s="163"/>
      <c r="B18" s="155"/>
      <c r="C18" s="156"/>
      <c r="D18" s="151"/>
      <c r="E18" s="151"/>
      <c r="F18" s="157"/>
      <c r="G18" s="152"/>
      <c r="H18" s="152"/>
      <c r="I18" s="152"/>
      <c r="J18" s="152"/>
      <c r="K18" s="152"/>
      <c r="L18" s="152"/>
      <c r="M18" s="152"/>
      <c r="N18" s="67">
        <f t="shared" si="0"/>
        <v>0</v>
      </c>
    </row>
    <row r="19" spans="1:14" x14ac:dyDescent="0.25">
      <c r="A19" s="167"/>
      <c r="B19" s="155"/>
      <c r="C19" s="156"/>
      <c r="D19" s="151"/>
      <c r="E19" s="151"/>
      <c r="F19" s="157"/>
      <c r="G19" s="152"/>
      <c r="H19" s="152"/>
      <c r="I19" s="152"/>
      <c r="J19" s="152"/>
      <c r="K19" s="152"/>
      <c r="L19" s="152"/>
      <c r="M19" s="152"/>
      <c r="N19" s="67">
        <f t="shared" si="0"/>
        <v>0</v>
      </c>
    </row>
    <row r="20" spans="1:14" x14ac:dyDescent="0.25">
      <c r="A20" s="167"/>
      <c r="B20" s="155"/>
      <c r="C20" s="156"/>
      <c r="D20" s="151"/>
      <c r="E20" s="151"/>
      <c r="F20" s="157"/>
      <c r="G20" s="152"/>
      <c r="H20" s="152"/>
      <c r="I20" s="152"/>
      <c r="J20" s="152"/>
      <c r="K20" s="152"/>
      <c r="L20" s="152"/>
      <c r="M20" s="152"/>
      <c r="N20" s="67">
        <f>G20+I20</f>
        <v>0</v>
      </c>
    </row>
    <row r="21" spans="1:14" x14ac:dyDescent="0.25">
      <c r="A21" s="167"/>
      <c r="B21" s="155"/>
      <c r="C21" s="151"/>
      <c r="D21" s="151"/>
      <c r="E21" s="151"/>
      <c r="F21" s="157"/>
      <c r="G21" s="152"/>
      <c r="H21" s="152"/>
      <c r="I21" s="152"/>
      <c r="J21" s="152"/>
      <c r="K21" s="152"/>
      <c r="L21" s="152"/>
      <c r="M21" s="152"/>
      <c r="N21" s="67">
        <f>G21+I21</f>
        <v>0</v>
      </c>
    </row>
    <row r="22" spans="1:14" x14ac:dyDescent="0.25">
      <c r="A22" s="167"/>
      <c r="B22" s="155"/>
      <c r="C22" s="156"/>
      <c r="D22" s="151"/>
      <c r="E22" s="151"/>
      <c r="F22" s="157"/>
      <c r="G22" s="152"/>
      <c r="H22" s="152"/>
      <c r="I22" s="152"/>
      <c r="J22" s="152"/>
      <c r="K22" s="152"/>
      <c r="L22" s="152"/>
      <c r="M22" s="152"/>
      <c r="N22" s="67">
        <f t="shared" si="0"/>
        <v>0</v>
      </c>
    </row>
    <row r="23" spans="1:14" x14ac:dyDescent="0.25">
      <c r="A23" s="167"/>
      <c r="B23" s="155"/>
      <c r="C23" s="156"/>
      <c r="D23" s="151"/>
      <c r="E23" s="151"/>
      <c r="F23" s="157"/>
      <c r="G23" s="152"/>
      <c r="H23" s="152"/>
      <c r="I23" s="152"/>
      <c r="J23" s="152"/>
      <c r="K23" s="152"/>
      <c r="L23" s="152"/>
      <c r="M23" s="152"/>
      <c r="N23" s="67">
        <f>G23+I23</f>
        <v>0</v>
      </c>
    </row>
    <row r="24" spans="1:14" x14ac:dyDescent="0.25">
      <c r="A24" s="167"/>
      <c r="B24" s="155"/>
      <c r="C24" s="156"/>
      <c r="D24" s="151"/>
      <c r="E24" s="151"/>
      <c r="F24" s="157"/>
      <c r="G24" s="152"/>
      <c r="H24" s="152"/>
      <c r="I24" s="152"/>
      <c r="J24" s="152"/>
      <c r="K24" s="152"/>
      <c r="L24" s="152"/>
      <c r="M24" s="152"/>
      <c r="N24" s="67">
        <f>G24+I24</f>
        <v>0</v>
      </c>
    </row>
    <row r="25" spans="1:14" x14ac:dyDescent="0.25">
      <c r="A25" s="167"/>
      <c r="B25" s="155"/>
      <c r="C25" s="156"/>
      <c r="D25" s="151"/>
      <c r="E25" s="151"/>
      <c r="F25" s="157"/>
      <c r="G25" s="152"/>
      <c r="H25" s="152"/>
      <c r="I25" s="152"/>
      <c r="J25" s="152"/>
      <c r="K25" s="152"/>
      <c r="L25" s="152"/>
      <c r="M25" s="152"/>
      <c r="N25" s="67">
        <f>G25+I25</f>
        <v>0</v>
      </c>
    </row>
    <row r="26" spans="1:14" x14ac:dyDescent="0.25">
      <c r="A26" s="167"/>
      <c r="B26" s="155"/>
      <c r="C26" s="156"/>
      <c r="D26" s="151"/>
      <c r="E26" s="151"/>
      <c r="F26" s="157"/>
      <c r="G26" s="152"/>
      <c r="H26" s="152"/>
      <c r="I26" s="152"/>
      <c r="J26" s="152"/>
      <c r="K26" s="152"/>
      <c r="L26" s="152"/>
      <c r="M26" s="152"/>
      <c r="N26" s="67">
        <f>G26+I26</f>
        <v>0</v>
      </c>
    </row>
    <row r="27" spans="1:14" x14ac:dyDescent="0.25">
      <c r="A27" s="167"/>
      <c r="B27" s="155"/>
      <c r="C27" s="156"/>
      <c r="D27" s="151"/>
      <c r="E27" s="151"/>
      <c r="F27" s="157"/>
      <c r="G27" s="152"/>
      <c r="H27" s="152"/>
      <c r="I27" s="152"/>
      <c r="J27" s="152"/>
      <c r="K27" s="152"/>
      <c r="L27" s="152"/>
      <c r="M27" s="152"/>
      <c r="N27" s="67">
        <f>G27+I27</f>
        <v>0</v>
      </c>
    </row>
    <row r="28" spans="1:14" x14ac:dyDescent="0.25">
      <c r="A28" s="167"/>
      <c r="B28" s="155"/>
      <c r="C28" s="156"/>
      <c r="D28" s="151"/>
      <c r="E28" s="151"/>
      <c r="F28" s="157"/>
      <c r="G28" s="152"/>
      <c r="H28" s="152"/>
      <c r="I28" s="152"/>
      <c r="J28" s="152"/>
      <c r="K28" s="152"/>
      <c r="L28" s="152"/>
      <c r="M28" s="152"/>
      <c r="N28" s="67">
        <f t="shared" si="0"/>
        <v>0</v>
      </c>
    </row>
    <row r="29" spans="1:14" x14ac:dyDescent="0.25">
      <c r="A29" s="91"/>
      <c r="B29" s="74"/>
      <c r="C29" s="38" t="s">
        <v>398</v>
      </c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158322.79999999999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158322.79999999999</v>
      </c>
      <c r="H30" s="95"/>
      <c r="I30" s="67">
        <f>SUM(I6:I29)</f>
        <v>0</v>
      </c>
      <c r="J30" s="67">
        <f>SUM(J6:J29)</f>
        <v>50122.8</v>
      </c>
      <c r="K30" s="67">
        <f>SUM(K6:K29)</f>
        <v>86600</v>
      </c>
      <c r="L30" s="67">
        <f>SUM(L6:L29)</f>
        <v>0</v>
      </c>
      <c r="M30" s="67">
        <f>SUM(M6:M29)</f>
        <v>21600</v>
      </c>
      <c r="N30" s="67">
        <f t="shared" ref="N30" si="1">G30+I30</f>
        <v>158322.79999999999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 t="s">
        <v>430</v>
      </c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93</v>
      </c>
      <c r="D34" s="38"/>
      <c r="E34" s="38"/>
      <c r="F34" s="177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50220</v>
      </c>
      <c r="D35" s="38"/>
      <c r="E35" s="38"/>
      <c r="F35" s="177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0</v>
      </c>
      <c r="D36" s="38"/>
      <c r="E36" s="38"/>
      <c r="F36" s="177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50220</v>
      </c>
      <c r="D37" s="38"/>
      <c r="E37" s="38"/>
      <c r="F37" s="177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B6" sqref="B6:M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4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4</v>
      </c>
      <c r="E3" s="191"/>
      <c r="F3" s="191"/>
      <c r="G3" s="180"/>
      <c r="H3" s="74"/>
      <c r="I3" s="38"/>
      <c r="J3" s="78"/>
      <c r="K3" s="112" t="s">
        <v>5</v>
      </c>
      <c r="L3" s="113">
        <v>41934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30</v>
      </c>
      <c r="C6" s="84" t="s">
        <v>21</v>
      </c>
      <c r="D6" s="85">
        <v>41932</v>
      </c>
      <c r="E6" s="85">
        <v>41934</v>
      </c>
      <c r="F6" s="86">
        <v>51109</v>
      </c>
      <c r="G6" s="67">
        <v>76000</v>
      </c>
      <c r="H6" s="67"/>
      <c r="I6" s="67"/>
      <c r="J6" s="67"/>
      <c r="K6" s="67"/>
      <c r="L6" s="67">
        <v>76000</v>
      </c>
      <c r="M6" s="67"/>
      <c r="N6" s="67">
        <f>G6+I6</f>
        <v>76000</v>
      </c>
    </row>
    <row r="7" spans="1:14" x14ac:dyDescent="0.25">
      <c r="A7" s="84"/>
      <c r="B7" s="122" t="s">
        <v>314</v>
      </c>
      <c r="C7" s="84" t="s">
        <v>98</v>
      </c>
      <c r="D7" s="85">
        <v>41932</v>
      </c>
      <c r="E7" s="85">
        <v>41934</v>
      </c>
      <c r="F7" s="86">
        <v>51110</v>
      </c>
      <c r="G7" s="67">
        <v>37584</v>
      </c>
      <c r="H7" s="67"/>
      <c r="I7" s="67"/>
      <c r="J7" s="67"/>
      <c r="K7" s="67">
        <v>37584</v>
      </c>
      <c r="L7" s="67"/>
      <c r="M7" s="67"/>
      <c r="N7" s="67">
        <f t="shared" ref="N7:N28" si="0">G7+I7</f>
        <v>37584</v>
      </c>
    </row>
    <row r="8" spans="1:14" x14ac:dyDescent="0.25">
      <c r="A8" s="86"/>
      <c r="B8" s="122" t="s">
        <v>315</v>
      </c>
      <c r="C8" s="84" t="s">
        <v>79</v>
      </c>
      <c r="D8" s="85">
        <v>41934</v>
      </c>
      <c r="E8" s="85">
        <v>41935</v>
      </c>
      <c r="F8" s="86">
        <v>51111</v>
      </c>
      <c r="G8" s="67">
        <v>21600</v>
      </c>
      <c r="H8" s="67"/>
      <c r="I8" s="67"/>
      <c r="J8" s="67">
        <v>21600</v>
      </c>
      <c r="K8" s="67"/>
      <c r="L8" s="67"/>
      <c r="M8" s="67"/>
      <c r="N8" s="67">
        <f t="shared" si="0"/>
        <v>21600</v>
      </c>
    </row>
    <row r="9" spans="1:14" x14ac:dyDescent="0.25">
      <c r="A9" s="86"/>
      <c r="B9" s="122"/>
      <c r="C9" s="84"/>
      <c r="D9" s="85"/>
      <c r="E9" s="85"/>
      <c r="F9" s="86"/>
      <c r="G9" s="67"/>
      <c r="H9" s="8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122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8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84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38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135184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135184</v>
      </c>
      <c r="H30" s="95"/>
      <c r="I30" s="67">
        <f>SUM(I6:I29)</f>
        <v>0</v>
      </c>
      <c r="J30" s="67">
        <f>SUM(J6:J29)</f>
        <v>21600</v>
      </c>
      <c r="K30" s="67">
        <f>SUM(K6:K29)</f>
        <v>37584</v>
      </c>
      <c r="L30" s="67">
        <f>SUM(L6:L29)</f>
        <v>76000</v>
      </c>
      <c r="M30" s="67">
        <f>SUM(M6:M29)</f>
        <v>0</v>
      </c>
      <c r="N30" s="67">
        <f t="shared" ref="N30" si="1">G30+I30</f>
        <v>135184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34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34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21600</v>
      </c>
      <c r="D36" s="38"/>
      <c r="E36" s="38"/>
      <c r="F36" s="134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21600</v>
      </c>
      <c r="D37" s="38"/>
      <c r="E37" s="38"/>
      <c r="F37" s="134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3" sqref="G33:N33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3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39</v>
      </c>
      <c r="E3" s="191"/>
      <c r="F3" s="191"/>
      <c r="G3" s="180"/>
      <c r="H3" s="74"/>
      <c r="I3" s="38"/>
      <c r="J3" s="78"/>
      <c r="K3" s="112" t="s">
        <v>5</v>
      </c>
      <c r="L3" s="113">
        <v>41933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312</v>
      </c>
      <c r="C6" s="84" t="s">
        <v>313</v>
      </c>
      <c r="D6" s="85">
        <v>41933</v>
      </c>
      <c r="E6" s="85">
        <v>41934</v>
      </c>
      <c r="F6" s="86">
        <v>51108</v>
      </c>
      <c r="G6" s="67">
        <v>19000</v>
      </c>
      <c r="H6" s="67"/>
      <c r="I6" s="67"/>
      <c r="J6" s="67"/>
      <c r="K6" s="67">
        <v>19000</v>
      </c>
      <c r="M6" s="67"/>
      <c r="N6" s="67">
        <f>G6+I6</f>
        <v>19000</v>
      </c>
    </row>
    <row r="7" spans="1:14" x14ac:dyDescent="0.25">
      <c r="A7" s="84"/>
      <c r="B7" s="122"/>
      <c r="C7" s="84"/>
      <c r="D7" s="85"/>
      <c r="E7" s="85"/>
      <c r="F7" s="86"/>
      <c r="G7" s="67"/>
      <c r="H7" s="67"/>
      <c r="I7" s="67"/>
      <c r="J7" s="67"/>
      <c r="K7" s="67"/>
      <c r="L7" s="67"/>
      <c r="M7" s="67"/>
      <c r="N7" s="67">
        <f t="shared" ref="N7:N28" si="0">G7+I7</f>
        <v>0</v>
      </c>
    </row>
    <row r="8" spans="1:14" x14ac:dyDescent="0.25">
      <c r="A8" s="86"/>
      <c r="B8" s="122"/>
      <c r="C8" s="84"/>
      <c r="D8" s="85"/>
      <c r="E8" s="85"/>
      <c r="F8" s="86"/>
      <c r="G8" s="67"/>
      <c r="H8" s="67"/>
      <c r="I8" s="67"/>
      <c r="J8" s="67"/>
      <c r="K8" s="67"/>
      <c r="L8" s="67"/>
      <c r="M8" s="67"/>
      <c r="N8" s="67">
        <f t="shared" si="0"/>
        <v>0</v>
      </c>
    </row>
    <row r="9" spans="1:14" x14ac:dyDescent="0.25">
      <c r="A9" s="86"/>
      <c r="B9" s="122"/>
      <c r="C9" s="84"/>
      <c r="D9" s="85"/>
      <c r="E9" s="85"/>
      <c r="F9" s="86"/>
      <c r="G9" s="67"/>
      <c r="H9" s="8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122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8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84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38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19000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19000</v>
      </c>
      <c r="H30" s="95"/>
      <c r="I30" s="67">
        <f>SUM(I6:I29)</f>
        <v>0</v>
      </c>
      <c r="J30" s="67">
        <f>SUM(J6:J29)</f>
        <v>0</v>
      </c>
      <c r="K30" s="67">
        <f>SUM(K6:K29)</f>
        <v>19000</v>
      </c>
      <c r="L30" s="67">
        <f>SUM(L6:L29)</f>
        <v>0</v>
      </c>
      <c r="M30" s="67">
        <f>SUM(M6:M29)</f>
        <v>0</v>
      </c>
      <c r="N30" s="67">
        <f t="shared" ref="N30" si="1">G30+I30</f>
        <v>19000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33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33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0</v>
      </c>
      <c r="D36" s="38"/>
      <c r="E36" s="38"/>
      <c r="F36" s="133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0</v>
      </c>
      <c r="D37" s="38"/>
      <c r="E37" s="38"/>
      <c r="F37" s="133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H7" sqref="H7:I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2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99</v>
      </c>
      <c r="E3" s="191"/>
      <c r="F3" s="191"/>
      <c r="G3" s="180"/>
      <c r="H3" s="74"/>
      <c r="I3" s="38"/>
      <c r="J3" s="78"/>
      <c r="K3" s="112" t="s">
        <v>5</v>
      </c>
      <c r="L3" s="113">
        <v>41933</v>
      </c>
      <c r="M3" s="114"/>
      <c r="N3" s="109" t="s">
        <v>29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296</v>
      </c>
      <c r="C6" s="84" t="s">
        <v>308</v>
      </c>
      <c r="D6" s="85">
        <v>41932</v>
      </c>
      <c r="E6" s="85">
        <v>41933</v>
      </c>
      <c r="F6" s="86">
        <v>51098</v>
      </c>
      <c r="G6" s="67">
        <v>23220</v>
      </c>
      <c r="H6" s="67"/>
      <c r="I6" s="67"/>
      <c r="J6" s="67"/>
      <c r="K6" s="67"/>
      <c r="M6" s="67">
        <v>23220</v>
      </c>
      <c r="N6" s="67">
        <f>G6+I6</f>
        <v>23220</v>
      </c>
    </row>
    <row r="7" spans="1:14" x14ac:dyDescent="0.25">
      <c r="A7" s="84"/>
      <c r="B7" s="122" t="s">
        <v>297</v>
      </c>
      <c r="C7" s="84" t="s">
        <v>79</v>
      </c>
      <c r="D7" s="85">
        <v>41932</v>
      </c>
      <c r="E7" s="85">
        <v>41933</v>
      </c>
      <c r="F7" s="86">
        <v>51099</v>
      </c>
      <c r="G7" s="67"/>
      <c r="H7" s="67" t="s">
        <v>298</v>
      </c>
      <c r="I7" s="67">
        <v>8100</v>
      </c>
      <c r="J7" s="67">
        <v>8100</v>
      </c>
      <c r="K7" s="67"/>
      <c r="L7" s="67"/>
      <c r="M7" s="67"/>
      <c r="N7" s="67">
        <f t="shared" ref="N7:N28" si="0">G7+I7</f>
        <v>8100</v>
      </c>
    </row>
    <row r="8" spans="1:14" x14ac:dyDescent="0.25">
      <c r="A8" s="86"/>
      <c r="B8" s="122" t="s">
        <v>299</v>
      </c>
      <c r="C8" s="84" t="s">
        <v>21</v>
      </c>
      <c r="D8" s="85">
        <v>41932</v>
      </c>
      <c r="E8" s="85">
        <v>41933</v>
      </c>
      <c r="F8" s="86">
        <v>51100</v>
      </c>
      <c r="G8" s="67">
        <v>19000</v>
      </c>
      <c r="H8" s="67"/>
      <c r="I8" s="67"/>
      <c r="J8" s="67"/>
      <c r="K8" s="67"/>
      <c r="L8" s="67">
        <v>19000</v>
      </c>
      <c r="M8" s="67"/>
      <c r="N8" s="67">
        <f t="shared" si="0"/>
        <v>19000</v>
      </c>
    </row>
    <row r="9" spans="1:14" x14ac:dyDescent="0.25">
      <c r="A9" s="86"/>
      <c r="B9" s="122" t="s">
        <v>300</v>
      </c>
      <c r="C9" s="84" t="s">
        <v>21</v>
      </c>
      <c r="D9" s="85">
        <v>41932</v>
      </c>
      <c r="E9" s="85">
        <v>41933</v>
      </c>
      <c r="F9" s="86">
        <v>51101</v>
      </c>
      <c r="G9" s="67">
        <v>19000</v>
      </c>
      <c r="H9" s="87"/>
      <c r="I9" s="67"/>
      <c r="J9" s="67">
        <v>19000</v>
      </c>
      <c r="K9" s="67"/>
      <c r="L9" s="67"/>
      <c r="M9" s="67"/>
      <c r="N9" s="67">
        <f t="shared" si="0"/>
        <v>19000</v>
      </c>
    </row>
    <row r="10" spans="1:14" x14ac:dyDescent="0.25">
      <c r="A10" s="86"/>
      <c r="B10" s="122" t="s">
        <v>301</v>
      </c>
      <c r="C10" s="84" t="s">
        <v>302</v>
      </c>
      <c r="D10" s="85">
        <v>41928</v>
      </c>
      <c r="E10" s="85">
        <v>41929</v>
      </c>
      <c r="F10" s="86">
        <v>51102</v>
      </c>
      <c r="G10" s="67">
        <v>23436</v>
      </c>
      <c r="H10" s="67"/>
      <c r="I10" s="67"/>
      <c r="J10" s="67"/>
      <c r="K10" s="67"/>
      <c r="L10" s="67">
        <v>23436</v>
      </c>
      <c r="M10" s="67"/>
      <c r="N10" s="67">
        <f t="shared" si="0"/>
        <v>23436</v>
      </c>
    </row>
    <row r="11" spans="1:14" x14ac:dyDescent="0.25">
      <c r="A11" s="86"/>
      <c r="B11" s="122" t="s">
        <v>303</v>
      </c>
      <c r="C11" s="38" t="s">
        <v>302</v>
      </c>
      <c r="D11" s="85">
        <v>41926</v>
      </c>
      <c r="E11" s="85">
        <v>41927</v>
      </c>
      <c r="F11" s="86">
        <v>51103</v>
      </c>
      <c r="G11" s="67">
        <v>23436</v>
      </c>
      <c r="H11" s="67"/>
      <c r="I11" s="67"/>
      <c r="J11" s="67"/>
      <c r="K11" s="67"/>
      <c r="L11" s="67">
        <v>23436</v>
      </c>
      <c r="M11" s="67"/>
      <c r="N11" s="67">
        <f t="shared" si="0"/>
        <v>23436</v>
      </c>
    </row>
    <row r="12" spans="1:14" x14ac:dyDescent="0.25">
      <c r="A12" s="86"/>
      <c r="B12" s="122" t="s">
        <v>304</v>
      </c>
      <c r="C12" s="38" t="s">
        <v>302</v>
      </c>
      <c r="D12" s="85">
        <v>41928</v>
      </c>
      <c r="E12" s="85">
        <v>41930</v>
      </c>
      <c r="F12" s="89">
        <v>51104</v>
      </c>
      <c r="G12" s="67">
        <v>69552</v>
      </c>
      <c r="H12" s="67"/>
      <c r="I12" s="67"/>
      <c r="J12" s="67"/>
      <c r="K12" s="67"/>
      <c r="L12" s="67">
        <v>69552</v>
      </c>
      <c r="M12" s="67"/>
      <c r="N12" s="67">
        <f t="shared" si="0"/>
        <v>69552</v>
      </c>
    </row>
    <row r="13" spans="1:14" x14ac:dyDescent="0.25">
      <c r="A13" s="86"/>
      <c r="B13" s="68" t="s">
        <v>305</v>
      </c>
      <c r="C13" s="38" t="s">
        <v>306</v>
      </c>
      <c r="D13" s="85">
        <v>41928</v>
      </c>
      <c r="E13" s="85">
        <v>41930</v>
      </c>
      <c r="F13" s="89">
        <v>51106</v>
      </c>
      <c r="G13" s="67">
        <v>162000</v>
      </c>
      <c r="H13" s="67"/>
      <c r="I13" s="67"/>
      <c r="J13" s="67"/>
      <c r="K13" s="67"/>
      <c r="L13" s="67">
        <v>162000</v>
      </c>
      <c r="M13" s="67"/>
      <c r="N13" s="67">
        <f t="shared" si="0"/>
        <v>162000</v>
      </c>
    </row>
    <row r="14" spans="1:14" x14ac:dyDescent="0.25">
      <c r="A14" s="86"/>
      <c r="B14" s="68" t="s">
        <v>307</v>
      </c>
      <c r="C14" s="84" t="s">
        <v>21</v>
      </c>
      <c r="D14" s="85">
        <v>41933</v>
      </c>
      <c r="E14" s="85">
        <v>41934</v>
      </c>
      <c r="F14" s="89">
        <v>51107</v>
      </c>
      <c r="G14" s="67">
        <v>28100</v>
      </c>
      <c r="H14" s="67"/>
      <c r="I14" s="67"/>
      <c r="J14" s="67"/>
      <c r="K14" s="67">
        <v>28100</v>
      </c>
      <c r="L14" s="67"/>
      <c r="M14" s="67"/>
      <c r="N14" s="67">
        <f t="shared" si="0"/>
        <v>28100</v>
      </c>
    </row>
    <row r="15" spans="1:14" x14ac:dyDescent="0.25">
      <c r="A15" s="86"/>
      <c r="B15" s="68"/>
      <c r="C15" s="38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375844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367744</v>
      </c>
      <c r="H30" s="95"/>
      <c r="I30" s="67">
        <f>SUM(I6:I29)</f>
        <v>8100</v>
      </c>
      <c r="J30" s="67">
        <f>SUM(J6:J29)</f>
        <v>27100</v>
      </c>
      <c r="K30" s="67">
        <f>SUM(K6:K29)</f>
        <v>28100</v>
      </c>
      <c r="L30" s="67">
        <f>SUM(L6:L29)</f>
        <v>297424</v>
      </c>
      <c r="M30" s="67">
        <f>SUM(M6:M29)</f>
        <v>23220</v>
      </c>
      <c r="N30" s="67">
        <f t="shared" ref="N30" si="1">G30+I30</f>
        <v>375844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 t="s">
        <v>309</v>
      </c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 t="s">
        <v>310</v>
      </c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32"/>
      <c r="G34" s="181" t="s">
        <v>311</v>
      </c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32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27100</v>
      </c>
      <c r="D36" s="38"/>
      <c r="E36" s="38"/>
      <c r="F36" s="132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27100</v>
      </c>
      <c r="D37" s="38"/>
      <c r="E37" s="38"/>
      <c r="F37" s="132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A38" sqref="A1:N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1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105</v>
      </c>
      <c r="E3" s="191"/>
      <c r="F3" s="191"/>
      <c r="G3" s="180"/>
      <c r="H3" s="74"/>
      <c r="I3" s="38"/>
      <c r="J3" s="78"/>
      <c r="K3" s="112" t="s">
        <v>5</v>
      </c>
      <c r="L3" s="113">
        <v>41932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287</v>
      </c>
      <c r="C6" s="84" t="s">
        <v>33</v>
      </c>
      <c r="D6" s="85">
        <v>41958</v>
      </c>
      <c r="E6" s="85">
        <v>41959</v>
      </c>
      <c r="F6" s="86">
        <v>51090</v>
      </c>
      <c r="G6" s="67">
        <v>21600</v>
      </c>
      <c r="H6" s="67"/>
      <c r="I6" s="67"/>
      <c r="J6" s="67">
        <v>21600</v>
      </c>
      <c r="K6" s="67"/>
      <c r="M6" s="67"/>
      <c r="N6" s="67">
        <f>G6+I6</f>
        <v>21600</v>
      </c>
    </row>
    <row r="7" spans="1:14" x14ac:dyDescent="0.25">
      <c r="A7" s="84"/>
      <c r="B7" s="122" t="s">
        <v>288</v>
      </c>
      <c r="C7" s="84" t="s">
        <v>21</v>
      </c>
      <c r="D7" s="85">
        <v>41932</v>
      </c>
      <c r="E7" s="85">
        <v>41933</v>
      </c>
      <c r="F7" s="86">
        <v>51091</v>
      </c>
      <c r="G7" s="67">
        <v>22000</v>
      </c>
      <c r="H7" s="67"/>
      <c r="I7" s="67"/>
      <c r="J7" s="67"/>
      <c r="K7" s="67">
        <v>22000</v>
      </c>
      <c r="L7" s="67"/>
      <c r="M7" s="67"/>
      <c r="N7" s="67">
        <f t="shared" ref="N7:N29" si="0">G7+I7</f>
        <v>22000</v>
      </c>
    </row>
    <row r="8" spans="1:14" x14ac:dyDescent="0.25">
      <c r="A8" s="86"/>
      <c r="B8" s="122" t="s">
        <v>120</v>
      </c>
      <c r="C8" s="84" t="s">
        <v>21</v>
      </c>
      <c r="D8" s="85">
        <v>41932</v>
      </c>
      <c r="E8" s="85">
        <v>41933</v>
      </c>
      <c r="F8" s="86">
        <v>51092</v>
      </c>
      <c r="G8" s="67">
        <v>19000</v>
      </c>
      <c r="H8" s="67"/>
      <c r="I8" s="67"/>
      <c r="J8" s="67"/>
      <c r="K8" s="67">
        <v>19000</v>
      </c>
      <c r="L8" s="67"/>
      <c r="M8" s="67"/>
      <c r="N8" s="67">
        <f t="shared" si="0"/>
        <v>19000</v>
      </c>
    </row>
    <row r="9" spans="1:14" x14ac:dyDescent="0.25">
      <c r="A9" s="86"/>
      <c r="B9" s="122" t="s">
        <v>289</v>
      </c>
      <c r="C9" s="84" t="s">
        <v>290</v>
      </c>
      <c r="D9" s="85">
        <v>41929</v>
      </c>
      <c r="E9" s="85">
        <v>41930</v>
      </c>
      <c r="F9" s="86">
        <v>51093</v>
      </c>
      <c r="G9" s="67">
        <v>27540</v>
      </c>
      <c r="H9" s="87"/>
      <c r="I9" s="67"/>
      <c r="J9" s="67"/>
      <c r="K9" s="67"/>
      <c r="L9" s="67"/>
      <c r="M9" s="67">
        <v>27540</v>
      </c>
      <c r="N9" s="67">
        <f t="shared" si="0"/>
        <v>27540</v>
      </c>
    </row>
    <row r="10" spans="1:14" x14ac:dyDescent="0.25">
      <c r="A10" s="86"/>
      <c r="B10" s="122" t="s">
        <v>292</v>
      </c>
      <c r="C10" s="84" t="s">
        <v>291</v>
      </c>
      <c r="D10" s="85">
        <v>41920</v>
      </c>
      <c r="E10" s="85">
        <v>41923</v>
      </c>
      <c r="F10" s="86">
        <v>51094</v>
      </c>
      <c r="G10" s="67">
        <v>160056</v>
      </c>
      <c r="H10" s="67"/>
      <c r="I10" s="67"/>
      <c r="J10" s="67"/>
      <c r="K10" s="67"/>
      <c r="L10" s="67"/>
      <c r="M10" s="67">
        <v>160056</v>
      </c>
      <c r="N10" s="67">
        <f t="shared" si="0"/>
        <v>160056</v>
      </c>
    </row>
    <row r="11" spans="1:14" x14ac:dyDescent="0.25">
      <c r="A11" s="86"/>
      <c r="B11" s="122" t="s">
        <v>293</v>
      </c>
      <c r="C11" s="38" t="s">
        <v>33</v>
      </c>
      <c r="D11" s="85">
        <v>41932</v>
      </c>
      <c r="E11" s="85">
        <v>41933</v>
      </c>
      <c r="F11" s="86">
        <v>51096</v>
      </c>
      <c r="G11" s="67">
        <v>21600</v>
      </c>
      <c r="H11" s="67"/>
      <c r="I11" s="67"/>
      <c r="J11" s="67">
        <v>21600</v>
      </c>
      <c r="K11" s="67"/>
      <c r="L11" s="67"/>
      <c r="M11" s="67"/>
      <c r="N11" s="67">
        <f t="shared" si="0"/>
        <v>21600</v>
      </c>
    </row>
    <row r="12" spans="1:14" x14ac:dyDescent="0.25">
      <c r="A12" s="86"/>
      <c r="B12" s="122" t="s">
        <v>294</v>
      </c>
      <c r="C12" s="38" t="s">
        <v>79</v>
      </c>
      <c r="D12" s="85"/>
      <c r="E12" s="85"/>
      <c r="F12" s="89">
        <v>51097</v>
      </c>
      <c r="G12" s="67"/>
      <c r="H12" s="67" t="s">
        <v>40</v>
      </c>
      <c r="I12" s="67">
        <v>2000</v>
      </c>
      <c r="J12" s="67">
        <v>2000</v>
      </c>
      <c r="K12" s="67"/>
      <c r="L12" s="67"/>
      <c r="M12" s="67"/>
      <c r="N12" s="67">
        <f t="shared" si="0"/>
        <v>2000</v>
      </c>
    </row>
    <row r="13" spans="1:14" x14ac:dyDescent="0.25">
      <c r="A13" s="86"/>
      <c r="B13" s="122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273796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271796</v>
      </c>
      <c r="H31" s="95"/>
      <c r="I31" s="67">
        <f>SUM(I6:I30)</f>
        <v>2000</v>
      </c>
      <c r="J31" s="67">
        <f>SUM(J6:J30)</f>
        <v>45200</v>
      </c>
      <c r="K31" s="67">
        <f>SUM(K6:K30)</f>
        <v>41000</v>
      </c>
      <c r="L31" s="67">
        <f>SUM(L6:L30)</f>
        <v>0</v>
      </c>
      <c r="M31" s="67">
        <f>SUM(M6:M30)</f>
        <v>187596</v>
      </c>
      <c r="N31" s="67">
        <f t="shared" ref="N31" si="1">G31+I31</f>
        <v>273796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 t="s">
        <v>295</v>
      </c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80</v>
      </c>
      <c r="D35" s="38"/>
      <c r="E35" s="38"/>
      <c r="F35" s="131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43200</v>
      </c>
      <c r="D36" s="38"/>
      <c r="E36" s="38"/>
      <c r="F36" s="131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2000</v>
      </c>
      <c r="D37" s="38"/>
      <c r="E37" s="38"/>
      <c r="F37" s="131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45200</v>
      </c>
      <c r="D38" s="38"/>
      <c r="E38" s="38"/>
      <c r="F38" s="131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N41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30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57</v>
      </c>
      <c r="E3" s="191"/>
      <c r="F3" s="191"/>
      <c r="G3" s="180"/>
      <c r="H3" s="74"/>
      <c r="I3" s="38"/>
      <c r="J3" s="78"/>
      <c r="K3" s="112" t="s">
        <v>5</v>
      </c>
      <c r="L3" s="113">
        <v>41932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285</v>
      </c>
      <c r="C6" s="84" t="s">
        <v>65</v>
      </c>
      <c r="D6" s="85"/>
      <c r="E6" s="85"/>
      <c r="F6" s="86">
        <v>51089</v>
      </c>
      <c r="G6" s="67"/>
      <c r="H6" s="67" t="s">
        <v>286</v>
      </c>
      <c r="I6" s="67">
        <v>70200</v>
      </c>
      <c r="J6" s="67"/>
      <c r="K6" s="67">
        <v>70200</v>
      </c>
      <c r="M6" s="67"/>
      <c r="N6" s="67">
        <f>G6+I6</f>
        <v>70200</v>
      </c>
    </row>
    <row r="7" spans="1:14" x14ac:dyDescent="0.25">
      <c r="A7" s="84"/>
      <c r="B7" s="122"/>
      <c r="C7" s="84"/>
      <c r="D7" s="85"/>
      <c r="E7" s="85"/>
      <c r="F7" s="86"/>
      <c r="G7" s="67"/>
      <c r="H7" s="67"/>
      <c r="I7" s="67"/>
      <c r="J7" s="67"/>
      <c r="K7" s="67"/>
      <c r="L7" s="67"/>
      <c r="M7" s="67"/>
      <c r="N7" s="67">
        <f t="shared" ref="N7:N29" si="0">G7+I7</f>
        <v>0</v>
      </c>
    </row>
    <row r="8" spans="1:14" x14ac:dyDescent="0.25">
      <c r="A8" s="86"/>
      <c r="B8" s="122"/>
      <c r="C8" s="84"/>
      <c r="D8" s="85"/>
      <c r="E8" s="85"/>
      <c r="F8" s="86"/>
      <c r="G8" s="67"/>
      <c r="H8" s="67"/>
      <c r="I8" s="67"/>
      <c r="J8" s="67"/>
      <c r="K8" s="67"/>
      <c r="L8" s="67"/>
      <c r="M8" s="67"/>
      <c r="N8" s="67">
        <f t="shared" si="0"/>
        <v>0</v>
      </c>
    </row>
    <row r="9" spans="1:14" x14ac:dyDescent="0.25">
      <c r="A9" s="86"/>
      <c r="B9" s="122"/>
      <c r="C9" s="84"/>
      <c r="D9" s="85"/>
      <c r="E9" s="85"/>
      <c r="F9" s="86"/>
      <c r="G9" s="67"/>
      <c r="H9" s="8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122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70200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0</v>
      </c>
      <c r="H31" s="95"/>
      <c r="I31" s="67">
        <f>SUM(I6:I30)</f>
        <v>70200</v>
      </c>
      <c r="J31" s="67">
        <f>SUM(J6:J30)</f>
        <v>0</v>
      </c>
      <c r="K31" s="67">
        <f>SUM(K6:K30)</f>
        <v>70200</v>
      </c>
      <c r="L31" s="67">
        <f>SUM(L6:L30)</f>
        <v>0</v>
      </c>
      <c r="M31" s="67">
        <f>SUM(M6:M30)</f>
        <v>0</v>
      </c>
      <c r="N31" s="67">
        <f t="shared" ref="N31" si="1">G31+I31</f>
        <v>70200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0</v>
      </c>
      <c r="D35" s="38"/>
      <c r="E35" s="38"/>
      <c r="F35" s="130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30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0</v>
      </c>
      <c r="D37" s="38"/>
      <c r="E37" s="38"/>
      <c r="F37" s="130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0</v>
      </c>
      <c r="D38" s="38"/>
      <c r="E38" s="38"/>
      <c r="F38" s="130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N41"/>
  <sheetViews>
    <sheetView workbookViewId="0">
      <selection activeCell="C18" sqref="C1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 t="s">
        <v>284</v>
      </c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9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279</v>
      </c>
      <c r="E3" s="191"/>
      <c r="F3" s="191"/>
      <c r="G3" s="180"/>
      <c r="H3" s="74"/>
      <c r="I3" s="38"/>
      <c r="J3" s="78"/>
      <c r="K3" s="112" t="s">
        <v>5</v>
      </c>
      <c r="L3" s="113">
        <v>41931</v>
      </c>
      <c r="M3" s="114"/>
      <c r="N3" s="109" t="s">
        <v>106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280</v>
      </c>
      <c r="C6" s="84" t="s">
        <v>178</v>
      </c>
      <c r="D6" s="85">
        <v>41931</v>
      </c>
      <c r="E6" s="85">
        <v>41933</v>
      </c>
      <c r="F6" s="86">
        <v>51086</v>
      </c>
      <c r="G6" s="67">
        <v>100245.6</v>
      </c>
      <c r="H6" s="67"/>
      <c r="I6" s="67"/>
      <c r="J6" s="67"/>
      <c r="K6" s="67">
        <v>100245.6</v>
      </c>
      <c r="M6" s="67"/>
      <c r="N6" s="67">
        <f>G6+I6</f>
        <v>100245.6</v>
      </c>
    </row>
    <row r="7" spans="1:14" x14ac:dyDescent="0.25">
      <c r="A7" s="84"/>
      <c r="B7" s="122" t="s">
        <v>281</v>
      </c>
      <c r="C7" s="84" t="s">
        <v>65</v>
      </c>
      <c r="D7" s="85">
        <v>41931</v>
      </c>
      <c r="E7" s="85">
        <v>41932</v>
      </c>
      <c r="F7" s="86">
        <v>51087</v>
      </c>
      <c r="G7" s="67">
        <v>33480</v>
      </c>
      <c r="H7" s="67"/>
      <c r="I7" s="67"/>
      <c r="J7" s="67">
        <v>33480</v>
      </c>
      <c r="K7" s="67"/>
      <c r="L7" s="67"/>
      <c r="M7" s="67"/>
      <c r="N7" s="67">
        <f t="shared" ref="N7:N29" si="0">G7+I7</f>
        <v>33480</v>
      </c>
    </row>
    <row r="8" spans="1:14" x14ac:dyDescent="0.25">
      <c r="A8" s="86"/>
      <c r="B8" s="122" t="s">
        <v>282</v>
      </c>
      <c r="C8" s="84" t="s">
        <v>65</v>
      </c>
      <c r="D8" s="85"/>
      <c r="E8" s="85"/>
      <c r="F8" s="86">
        <v>51088</v>
      </c>
      <c r="G8" s="67"/>
      <c r="H8" s="67" t="s">
        <v>283</v>
      </c>
      <c r="I8" s="67">
        <v>81000</v>
      </c>
      <c r="J8" s="67"/>
      <c r="K8" s="67">
        <v>81000</v>
      </c>
      <c r="L8" s="67"/>
      <c r="M8" s="67"/>
      <c r="N8" s="67">
        <f t="shared" si="0"/>
        <v>81000</v>
      </c>
    </row>
    <row r="9" spans="1:14" x14ac:dyDescent="0.25">
      <c r="A9" s="86"/>
      <c r="B9" s="122"/>
      <c r="C9" s="84"/>
      <c r="D9" s="85"/>
      <c r="E9" s="85"/>
      <c r="F9" s="86"/>
      <c r="G9" s="67"/>
      <c r="H9" s="8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122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214725.6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133725.6</v>
      </c>
      <c r="H31" s="95"/>
      <c r="I31" s="67">
        <f>SUM(I6:I30)</f>
        <v>81000</v>
      </c>
      <c r="J31" s="67">
        <f>SUM(J6:J30)</f>
        <v>33480</v>
      </c>
      <c r="K31" s="67">
        <f>SUM(K6:K30)</f>
        <v>181245.6</v>
      </c>
      <c r="L31" s="67">
        <f>SUM(L6:L30)</f>
        <v>0</v>
      </c>
      <c r="M31" s="67">
        <f>SUM(M6:M30)</f>
        <v>0</v>
      </c>
      <c r="N31" s="67">
        <f t="shared" ref="N31" si="1">G31+I31</f>
        <v>214725.6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62</v>
      </c>
      <c r="D35" s="38"/>
      <c r="E35" s="38"/>
      <c r="F35" s="129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33480</v>
      </c>
      <c r="D36" s="38"/>
      <c r="E36" s="38"/>
      <c r="F36" s="129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0</v>
      </c>
      <c r="D37" s="38"/>
      <c r="E37" s="38"/>
      <c r="F37" s="129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33480</v>
      </c>
      <c r="D38" s="38"/>
      <c r="E38" s="38"/>
      <c r="F38" s="129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N41"/>
  <sheetViews>
    <sheetView workbookViewId="0">
      <selection activeCell="A2" sqref="A1:N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9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57</v>
      </c>
      <c r="E3" s="191"/>
      <c r="F3" s="191"/>
      <c r="G3" s="180"/>
      <c r="H3" s="74"/>
      <c r="I3" s="38"/>
      <c r="J3" s="78"/>
      <c r="K3" s="112" t="s">
        <v>5</v>
      </c>
      <c r="L3" s="113">
        <v>41931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276</v>
      </c>
      <c r="C6" s="84" t="s">
        <v>275</v>
      </c>
      <c r="D6" s="85">
        <v>41930</v>
      </c>
      <c r="E6" s="85">
        <v>41931</v>
      </c>
      <c r="F6" s="86">
        <v>51084</v>
      </c>
      <c r="G6" s="67">
        <v>59940</v>
      </c>
      <c r="H6" s="67"/>
      <c r="I6" s="67"/>
      <c r="J6" s="67"/>
      <c r="K6" s="67"/>
      <c r="M6" s="67">
        <v>59940</v>
      </c>
      <c r="N6" s="67">
        <f>G6+I6</f>
        <v>59940</v>
      </c>
    </row>
    <row r="7" spans="1:14" x14ac:dyDescent="0.25">
      <c r="A7" s="84"/>
      <c r="B7" s="122" t="s">
        <v>277</v>
      </c>
      <c r="C7" s="84" t="s">
        <v>278</v>
      </c>
      <c r="D7" s="85">
        <v>41929</v>
      </c>
      <c r="E7" s="85">
        <v>41931</v>
      </c>
      <c r="F7" s="86">
        <v>51085</v>
      </c>
      <c r="G7" s="67">
        <v>37584</v>
      </c>
      <c r="H7" s="67"/>
      <c r="I7" s="67"/>
      <c r="J7" s="67"/>
      <c r="K7" s="67">
        <v>37584</v>
      </c>
      <c r="L7" s="67"/>
      <c r="M7" s="67"/>
      <c r="N7" s="67">
        <f t="shared" ref="N7:N29" si="0">G7+I7</f>
        <v>37584</v>
      </c>
    </row>
    <row r="8" spans="1:14" x14ac:dyDescent="0.25">
      <c r="A8" s="86"/>
      <c r="B8" s="122"/>
      <c r="C8" s="84"/>
      <c r="D8" s="85"/>
      <c r="E8" s="85"/>
      <c r="F8" s="86"/>
      <c r="G8" s="67"/>
      <c r="H8" s="67"/>
      <c r="I8" s="67"/>
      <c r="J8" s="67"/>
      <c r="K8" s="67"/>
      <c r="L8" s="67"/>
      <c r="M8" s="67"/>
      <c r="N8" s="67">
        <f t="shared" si="0"/>
        <v>0</v>
      </c>
    </row>
    <row r="9" spans="1:14" x14ac:dyDescent="0.25">
      <c r="A9" s="86"/>
      <c r="B9" s="122"/>
      <c r="C9" s="84"/>
      <c r="D9" s="85"/>
      <c r="E9" s="85"/>
      <c r="F9" s="86"/>
      <c r="G9" s="67"/>
      <c r="H9" s="8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122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97524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97524</v>
      </c>
      <c r="H31" s="95"/>
      <c r="I31" s="67">
        <f>SUM(I6:I30)</f>
        <v>0</v>
      </c>
      <c r="J31" s="67">
        <f>SUM(J6:J30)</f>
        <v>0</v>
      </c>
      <c r="K31" s="67">
        <f>SUM(K6:K30)</f>
        <v>37584</v>
      </c>
      <c r="L31" s="67">
        <f>SUM(L6:L30)</f>
        <v>0</v>
      </c>
      <c r="M31" s="67">
        <f>SUM(M6:M30)</f>
        <v>59940</v>
      </c>
      <c r="N31" s="67">
        <f t="shared" ref="N31" si="1">G31+I31</f>
        <v>97524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0</v>
      </c>
      <c r="D35" s="38"/>
      <c r="E35" s="38"/>
      <c r="F35" s="129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29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0</v>
      </c>
      <c r="D37" s="38"/>
      <c r="E37" s="38"/>
      <c r="F37" s="129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0</v>
      </c>
      <c r="D38" s="38"/>
      <c r="E38" s="38"/>
      <c r="F38" s="129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N41"/>
  <sheetViews>
    <sheetView workbookViewId="0">
      <selection activeCell="B16" sqref="B1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8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51</v>
      </c>
      <c r="E3" s="191"/>
      <c r="F3" s="191"/>
      <c r="G3" s="180"/>
      <c r="H3" s="74"/>
      <c r="I3" s="38"/>
      <c r="J3" s="78"/>
      <c r="K3" s="112" t="s">
        <v>5</v>
      </c>
      <c r="L3" s="113">
        <v>41930</v>
      </c>
      <c r="M3" s="114"/>
      <c r="N3" s="109" t="s">
        <v>106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273</v>
      </c>
      <c r="C6" s="84" t="s">
        <v>40</v>
      </c>
      <c r="D6" s="85"/>
      <c r="E6" s="85"/>
      <c r="F6" s="86">
        <v>51082</v>
      </c>
      <c r="G6" s="67"/>
      <c r="H6" s="67"/>
      <c r="I6" s="67">
        <v>1800</v>
      </c>
      <c r="J6" s="67">
        <v>1800</v>
      </c>
      <c r="K6" s="67"/>
      <c r="M6" s="67"/>
      <c r="N6" s="67">
        <f>G6+I6</f>
        <v>1800</v>
      </c>
    </row>
    <row r="7" spans="1:14" x14ac:dyDescent="0.25">
      <c r="A7" s="84"/>
      <c r="B7" s="122" t="s">
        <v>274</v>
      </c>
      <c r="C7" s="84" t="s">
        <v>33</v>
      </c>
      <c r="D7" s="85">
        <v>41930</v>
      </c>
      <c r="E7" s="85">
        <v>41931</v>
      </c>
      <c r="F7" s="86">
        <v>51083</v>
      </c>
      <c r="G7" s="67">
        <v>29700</v>
      </c>
      <c r="H7" s="67"/>
      <c r="I7" s="67"/>
      <c r="J7" s="67"/>
      <c r="K7" s="67">
        <v>29700</v>
      </c>
      <c r="L7" s="67"/>
      <c r="M7" s="67"/>
      <c r="N7" s="67">
        <f t="shared" ref="N7:N29" si="0">G7+I7</f>
        <v>29700</v>
      </c>
    </row>
    <row r="8" spans="1:14" x14ac:dyDescent="0.25">
      <c r="A8" s="86"/>
      <c r="B8" s="122"/>
      <c r="C8" s="84"/>
      <c r="D8" s="85"/>
      <c r="E8" s="85"/>
      <c r="F8" s="86"/>
      <c r="G8" s="67"/>
      <c r="H8" s="67"/>
      <c r="I8" s="67"/>
      <c r="J8" s="67"/>
      <c r="K8" s="67"/>
      <c r="L8" s="67"/>
      <c r="M8" s="67"/>
      <c r="N8" s="67">
        <f t="shared" si="0"/>
        <v>0</v>
      </c>
    </row>
    <row r="9" spans="1:14" x14ac:dyDescent="0.25">
      <c r="A9" s="86"/>
      <c r="B9" s="122"/>
      <c r="C9" s="84"/>
      <c r="D9" s="85"/>
      <c r="E9" s="85"/>
      <c r="F9" s="86"/>
      <c r="G9" s="67"/>
      <c r="H9" s="8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122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31500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29700</v>
      </c>
      <c r="H31" s="95"/>
      <c r="I31" s="67">
        <f>SUM(I6:I30)</f>
        <v>1800</v>
      </c>
      <c r="J31" s="67">
        <f>SUM(J6:J30)</f>
        <v>1800</v>
      </c>
      <c r="K31" s="67">
        <f>SUM(K6:K30)</f>
        <v>29700</v>
      </c>
      <c r="L31" s="67">
        <f>SUM(L6:L30)</f>
        <v>0</v>
      </c>
      <c r="M31" s="67">
        <f>SUM(M6:M30)</f>
        <v>0</v>
      </c>
      <c r="N31" s="67">
        <f t="shared" ref="N31" si="1">G31+I31</f>
        <v>31500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0</v>
      </c>
      <c r="D35" s="38"/>
      <c r="E35" s="38"/>
      <c r="F35" s="128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28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1800</v>
      </c>
      <c r="D37" s="38"/>
      <c r="E37" s="38"/>
      <c r="F37" s="128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1800</v>
      </c>
      <c r="D38" s="38"/>
      <c r="E38" s="38"/>
      <c r="F38" s="128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N41"/>
  <sheetViews>
    <sheetView workbookViewId="0">
      <selection activeCell="B19" sqref="B19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7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4</v>
      </c>
      <c r="E3" s="191"/>
      <c r="F3" s="191"/>
      <c r="G3" s="180"/>
      <c r="H3" s="74"/>
      <c r="I3" s="38"/>
      <c r="J3" s="78"/>
      <c r="K3" s="112" t="s">
        <v>5</v>
      </c>
      <c r="L3" s="113">
        <v>41930</v>
      </c>
      <c r="M3" s="114"/>
      <c r="N3" s="109" t="s">
        <v>29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158</v>
      </c>
      <c r="C6" s="84" t="s">
        <v>21</v>
      </c>
      <c r="D6" s="85">
        <v>41929</v>
      </c>
      <c r="E6" s="85">
        <v>41930</v>
      </c>
      <c r="F6" s="86">
        <v>51070</v>
      </c>
      <c r="G6" s="67">
        <v>30100</v>
      </c>
      <c r="H6" s="67"/>
      <c r="I6" s="67"/>
      <c r="J6" s="67"/>
      <c r="K6" s="67">
        <v>30100</v>
      </c>
      <c r="M6" s="67"/>
      <c r="N6" s="67">
        <f>G6+I6</f>
        <v>30100</v>
      </c>
    </row>
    <row r="7" spans="1:14" x14ac:dyDescent="0.25">
      <c r="A7" s="84"/>
      <c r="B7" s="122" t="s">
        <v>263</v>
      </c>
      <c r="C7" s="84" t="s">
        <v>264</v>
      </c>
      <c r="D7" s="85">
        <v>41925</v>
      </c>
      <c r="E7" s="85">
        <v>41927</v>
      </c>
      <c r="F7" s="86">
        <v>51071</v>
      </c>
      <c r="G7" s="67">
        <v>43146</v>
      </c>
      <c r="H7" s="67"/>
      <c r="I7" s="67"/>
      <c r="J7" s="67"/>
      <c r="K7" s="67">
        <v>43146</v>
      </c>
      <c r="L7" s="67"/>
      <c r="M7" s="67"/>
      <c r="N7" s="67">
        <f t="shared" ref="N7:N29" si="0">G7+I7</f>
        <v>43146</v>
      </c>
    </row>
    <row r="8" spans="1:14" x14ac:dyDescent="0.25">
      <c r="A8" s="86"/>
      <c r="B8" s="122" t="s">
        <v>263</v>
      </c>
      <c r="C8" s="84" t="s">
        <v>264</v>
      </c>
      <c r="D8" s="85">
        <v>41927</v>
      </c>
      <c r="E8" s="85">
        <v>41930</v>
      </c>
      <c r="F8" s="86">
        <v>51072</v>
      </c>
      <c r="G8" s="67">
        <v>79428.600000000006</v>
      </c>
      <c r="H8" s="67"/>
      <c r="I8" s="67"/>
      <c r="J8" s="67"/>
      <c r="K8" s="67">
        <v>79428.600000000006</v>
      </c>
      <c r="L8" s="67"/>
      <c r="M8" s="67"/>
      <c r="N8" s="67">
        <f t="shared" si="0"/>
        <v>79428.600000000006</v>
      </c>
    </row>
    <row r="9" spans="1:14" x14ac:dyDescent="0.25">
      <c r="A9" s="86"/>
      <c r="B9" s="122" t="s">
        <v>265</v>
      </c>
      <c r="C9" s="84" t="s">
        <v>98</v>
      </c>
      <c r="D9" s="85">
        <v>41927</v>
      </c>
      <c r="E9" s="85">
        <v>41929</v>
      </c>
      <c r="F9" s="86">
        <v>51073</v>
      </c>
      <c r="G9" s="67">
        <v>37584</v>
      </c>
      <c r="H9" s="87"/>
      <c r="I9" s="67"/>
      <c r="J9" s="67"/>
      <c r="K9" s="67">
        <v>37584</v>
      </c>
      <c r="L9" s="67"/>
      <c r="M9" s="67"/>
      <c r="N9" s="67">
        <f t="shared" si="0"/>
        <v>37584</v>
      </c>
    </row>
    <row r="10" spans="1:14" x14ac:dyDescent="0.25">
      <c r="A10" s="86"/>
      <c r="B10" s="122" t="s">
        <v>266</v>
      </c>
      <c r="C10" s="84" t="s">
        <v>49</v>
      </c>
      <c r="D10" s="85">
        <v>41929</v>
      </c>
      <c r="E10" s="85">
        <v>41931</v>
      </c>
      <c r="F10" s="86">
        <v>51074</v>
      </c>
      <c r="G10" s="67">
        <v>43200</v>
      </c>
      <c r="H10" s="67"/>
      <c r="I10" s="67"/>
      <c r="J10" s="67"/>
      <c r="K10" s="67">
        <v>43200</v>
      </c>
      <c r="L10" s="67"/>
      <c r="M10" s="67"/>
      <c r="N10" s="67">
        <f t="shared" si="0"/>
        <v>43200</v>
      </c>
    </row>
    <row r="11" spans="1:14" x14ac:dyDescent="0.25">
      <c r="A11" s="86"/>
      <c r="B11" s="122" t="s">
        <v>267</v>
      </c>
      <c r="C11" s="38" t="s">
        <v>49</v>
      </c>
      <c r="D11" s="85">
        <v>41930</v>
      </c>
      <c r="E11" s="85">
        <v>41931</v>
      </c>
      <c r="F11" s="86">
        <v>51075</v>
      </c>
      <c r="G11" s="67">
        <v>21600</v>
      </c>
      <c r="H11" s="67"/>
      <c r="I11" s="67"/>
      <c r="J11" s="67">
        <v>10700</v>
      </c>
      <c r="K11" s="67"/>
      <c r="L11" s="67"/>
      <c r="M11" s="67">
        <v>10900</v>
      </c>
      <c r="N11" s="67">
        <f t="shared" si="0"/>
        <v>21600</v>
      </c>
    </row>
    <row r="12" spans="1:14" x14ac:dyDescent="0.25">
      <c r="A12" s="86"/>
      <c r="B12" s="122" t="s">
        <v>268</v>
      </c>
      <c r="C12" s="38" t="s">
        <v>49</v>
      </c>
      <c r="D12" s="85">
        <v>41930</v>
      </c>
      <c r="E12" s="85">
        <v>41931</v>
      </c>
      <c r="F12" s="89">
        <v>51076</v>
      </c>
      <c r="G12" s="67">
        <v>21600</v>
      </c>
      <c r="H12" s="67"/>
      <c r="I12" s="67"/>
      <c r="J12" s="67"/>
      <c r="K12" s="67">
        <v>21600</v>
      </c>
      <c r="L12" s="67"/>
      <c r="M12" s="67"/>
      <c r="N12" s="67">
        <f t="shared" si="0"/>
        <v>21600</v>
      </c>
    </row>
    <row r="13" spans="1:14" x14ac:dyDescent="0.25">
      <c r="A13" s="86"/>
      <c r="B13" s="122" t="s">
        <v>269</v>
      </c>
      <c r="C13" s="70" t="s">
        <v>49</v>
      </c>
      <c r="D13" s="85">
        <v>41930</v>
      </c>
      <c r="E13" s="85">
        <v>41931</v>
      </c>
      <c r="F13" s="89">
        <v>51077</v>
      </c>
      <c r="G13" s="67">
        <v>108000</v>
      </c>
      <c r="H13" s="67"/>
      <c r="I13" s="67"/>
      <c r="J13" s="67"/>
      <c r="K13" s="67">
        <v>45300</v>
      </c>
      <c r="L13" s="67"/>
      <c r="M13" s="67">
        <v>62700</v>
      </c>
      <c r="N13" s="67">
        <f t="shared" si="0"/>
        <v>108000</v>
      </c>
    </row>
    <row r="14" spans="1:14" x14ac:dyDescent="0.25">
      <c r="A14" s="86"/>
      <c r="B14" s="68" t="s">
        <v>250</v>
      </c>
      <c r="C14" s="38" t="s">
        <v>270</v>
      </c>
      <c r="D14" s="85">
        <v>41930</v>
      </c>
      <c r="E14" s="85">
        <v>41931</v>
      </c>
      <c r="F14" s="89">
        <v>51078</v>
      </c>
      <c r="G14" s="67">
        <v>24000</v>
      </c>
      <c r="H14" s="67"/>
      <c r="I14" s="67"/>
      <c r="J14" s="67"/>
      <c r="K14" s="67">
        <v>24000</v>
      </c>
      <c r="L14" s="67"/>
      <c r="M14" s="67"/>
      <c r="N14" s="67">
        <f t="shared" si="0"/>
        <v>24000</v>
      </c>
    </row>
    <row r="15" spans="1:14" x14ac:dyDescent="0.25">
      <c r="A15" s="86"/>
      <c r="B15" s="68" t="s">
        <v>248</v>
      </c>
      <c r="C15" s="84" t="s">
        <v>270</v>
      </c>
      <c r="D15" s="85">
        <v>41930</v>
      </c>
      <c r="E15" s="85">
        <v>41931</v>
      </c>
      <c r="F15" s="89">
        <v>51079</v>
      </c>
      <c r="G15" s="67">
        <v>24000</v>
      </c>
      <c r="H15" s="67"/>
      <c r="I15" s="67"/>
      <c r="J15" s="67"/>
      <c r="K15" s="67">
        <v>24000</v>
      </c>
      <c r="L15" s="67"/>
      <c r="M15" s="67"/>
      <c r="N15" s="67">
        <f t="shared" si="0"/>
        <v>24000</v>
      </c>
    </row>
    <row r="16" spans="1:14" x14ac:dyDescent="0.25">
      <c r="A16" s="86"/>
      <c r="B16" s="68" t="s">
        <v>271</v>
      </c>
      <c r="C16" s="38" t="s">
        <v>49</v>
      </c>
      <c r="D16" s="85">
        <v>41930</v>
      </c>
      <c r="E16" s="85">
        <v>41931</v>
      </c>
      <c r="F16" s="89">
        <v>51080</v>
      </c>
      <c r="G16" s="67">
        <v>21600</v>
      </c>
      <c r="H16" s="67"/>
      <c r="I16" s="67"/>
      <c r="J16" s="67">
        <v>10600</v>
      </c>
      <c r="K16" s="67"/>
      <c r="L16" s="67"/>
      <c r="M16" s="67">
        <v>11000</v>
      </c>
      <c r="N16" s="67">
        <f t="shared" si="0"/>
        <v>21600</v>
      </c>
    </row>
    <row r="17" spans="1:14" x14ac:dyDescent="0.25">
      <c r="A17" s="86"/>
      <c r="B17" s="68" t="s">
        <v>272</v>
      </c>
      <c r="C17" s="38" t="s">
        <v>49</v>
      </c>
      <c r="D17" s="85">
        <v>41930</v>
      </c>
      <c r="E17" s="85">
        <v>41931</v>
      </c>
      <c r="F17" s="89">
        <v>51081</v>
      </c>
      <c r="G17" s="67">
        <v>21600</v>
      </c>
      <c r="H17" s="67"/>
      <c r="I17" s="67"/>
      <c r="J17" s="67">
        <v>10689.6</v>
      </c>
      <c r="K17" s="67"/>
      <c r="L17" s="67"/>
      <c r="M17" s="67">
        <v>10910.4</v>
      </c>
      <c r="N17" s="67">
        <f>G17+I17</f>
        <v>21600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475858.6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475858.6</v>
      </c>
      <c r="H31" s="95"/>
      <c r="I31" s="67">
        <f>SUM(I6:I30)</f>
        <v>0</v>
      </c>
      <c r="J31" s="67">
        <f>SUM(J6:J30)</f>
        <v>31989.599999999999</v>
      </c>
      <c r="K31" s="67">
        <f>SUM(K6:K30)</f>
        <v>348358.6</v>
      </c>
      <c r="L31" s="67">
        <f>SUM(L6:L30)</f>
        <v>0</v>
      </c>
      <c r="M31" s="67">
        <f>SUM(M6:M30)</f>
        <v>95510.399999999994</v>
      </c>
      <c r="N31" s="67">
        <f t="shared" ref="N31" si="1">G31+I31</f>
        <v>475858.6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20</v>
      </c>
      <c r="D35" s="38"/>
      <c r="E35" s="38"/>
      <c r="F35" s="127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10800</v>
      </c>
      <c r="D36" s="38"/>
      <c r="E36" s="38"/>
      <c r="F36" s="127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21189.599999999999</v>
      </c>
      <c r="D37" s="38"/>
      <c r="E37" s="38"/>
      <c r="F37" s="127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31989.599999999999</v>
      </c>
      <c r="D38" s="38"/>
      <c r="E38" s="38"/>
      <c r="F38" s="127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N41"/>
  <sheetViews>
    <sheetView workbookViewId="0">
      <selection activeCell="G13" sqref="G13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6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255</v>
      </c>
      <c r="E3" s="191"/>
      <c r="F3" s="191"/>
      <c r="G3" s="180"/>
      <c r="H3" s="74"/>
      <c r="I3" s="38"/>
      <c r="J3" s="78"/>
      <c r="K3" s="112" t="s">
        <v>5</v>
      </c>
      <c r="L3" s="113">
        <v>41929</v>
      </c>
      <c r="M3" s="114"/>
      <c r="N3" s="109" t="s">
        <v>106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257</v>
      </c>
      <c r="C6" s="84" t="s">
        <v>33</v>
      </c>
      <c r="D6" s="85"/>
      <c r="E6" s="85"/>
      <c r="F6" s="86">
        <v>51066</v>
      </c>
      <c r="G6" s="67"/>
      <c r="H6" s="67" t="s">
        <v>258</v>
      </c>
      <c r="I6" s="67">
        <v>232200</v>
      </c>
      <c r="J6" s="67">
        <v>92880</v>
      </c>
      <c r="K6" s="67">
        <v>139320</v>
      </c>
      <c r="M6" s="67"/>
      <c r="N6" s="67">
        <f>G6+I6</f>
        <v>232200</v>
      </c>
    </row>
    <row r="7" spans="1:14" x14ac:dyDescent="0.25">
      <c r="A7" s="84"/>
      <c r="B7" s="122" t="s">
        <v>259</v>
      </c>
      <c r="C7" s="84" t="s">
        <v>95</v>
      </c>
      <c r="D7" s="85">
        <v>41929</v>
      </c>
      <c r="E7" s="85">
        <v>41930</v>
      </c>
      <c r="F7" s="86">
        <v>51067</v>
      </c>
      <c r="G7" s="67">
        <v>547560</v>
      </c>
      <c r="H7" s="67"/>
      <c r="I7" s="67"/>
      <c r="J7" s="67">
        <v>51840</v>
      </c>
      <c r="K7" s="67"/>
      <c r="L7" s="67"/>
      <c r="M7" s="67">
        <v>495720</v>
      </c>
      <c r="N7" s="67">
        <f t="shared" ref="N7:N29" si="0">G7+I7</f>
        <v>547560</v>
      </c>
    </row>
    <row r="8" spans="1:14" x14ac:dyDescent="0.25">
      <c r="A8" s="86"/>
      <c r="B8" s="122" t="s">
        <v>261</v>
      </c>
      <c r="C8" s="84" t="s">
        <v>260</v>
      </c>
      <c r="D8" s="85">
        <v>41929</v>
      </c>
      <c r="E8" s="85">
        <v>41930</v>
      </c>
      <c r="F8" s="86">
        <v>51068</v>
      </c>
      <c r="G8" s="67">
        <v>22000</v>
      </c>
      <c r="H8" s="67"/>
      <c r="I8" s="67"/>
      <c r="J8" s="67">
        <v>22000</v>
      </c>
      <c r="K8" s="67"/>
      <c r="L8" s="67"/>
      <c r="M8" s="67"/>
      <c r="N8" s="67">
        <f t="shared" si="0"/>
        <v>22000</v>
      </c>
    </row>
    <row r="9" spans="1:14" x14ac:dyDescent="0.25">
      <c r="A9" s="86"/>
      <c r="B9" s="122" t="s">
        <v>262</v>
      </c>
      <c r="C9" s="84" t="s">
        <v>40</v>
      </c>
      <c r="D9" s="85"/>
      <c r="E9" s="85"/>
      <c r="F9" s="86">
        <v>51069</v>
      </c>
      <c r="G9" s="67"/>
      <c r="H9" s="87"/>
      <c r="I9" s="67">
        <v>1600</v>
      </c>
      <c r="J9" s="67">
        <v>1600</v>
      </c>
      <c r="K9" s="67"/>
      <c r="L9" s="67"/>
      <c r="M9" s="67"/>
      <c r="N9" s="67">
        <f t="shared" si="0"/>
        <v>1600</v>
      </c>
    </row>
    <row r="10" spans="1:14" x14ac:dyDescent="0.25">
      <c r="A10" s="86"/>
      <c r="B10" s="122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803360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569560</v>
      </c>
      <c r="H31" s="95"/>
      <c r="I31" s="67">
        <f>SUM(I6:I30)</f>
        <v>233800</v>
      </c>
      <c r="J31" s="67">
        <f>SUM(J6:J30)</f>
        <v>168320</v>
      </c>
      <c r="K31" s="67">
        <f>SUM(K6:K30)</f>
        <v>139320</v>
      </c>
      <c r="L31" s="67">
        <f>SUM(L6:L30)</f>
        <v>0</v>
      </c>
      <c r="M31" s="67">
        <f>SUM(M6:M30)</f>
        <v>495720</v>
      </c>
      <c r="N31" s="67">
        <f t="shared" ref="N31" si="1">G31+I31</f>
        <v>803360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268</v>
      </c>
      <c r="D35" s="38"/>
      <c r="E35" s="38"/>
      <c r="F35" s="126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144720</v>
      </c>
      <c r="D36" s="38"/>
      <c r="E36" s="38"/>
      <c r="F36" s="126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23600</v>
      </c>
      <c r="D37" s="38"/>
      <c r="E37" s="38"/>
      <c r="F37" s="126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168320</v>
      </c>
      <c r="D38" s="38"/>
      <c r="E38" s="38"/>
      <c r="F38" s="126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73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39</v>
      </c>
      <c r="E3" s="191"/>
      <c r="F3" s="191"/>
      <c r="G3" s="180"/>
      <c r="H3" s="74"/>
      <c r="I3" s="38"/>
      <c r="J3" s="78"/>
      <c r="K3" s="112" t="s">
        <v>5</v>
      </c>
      <c r="L3" s="113">
        <v>41942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158"/>
      <c r="B6" s="149" t="s">
        <v>426</v>
      </c>
      <c r="C6" s="150" t="s">
        <v>417</v>
      </c>
      <c r="D6" s="151">
        <v>41942</v>
      </c>
      <c r="E6" s="151">
        <v>41943</v>
      </c>
      <c r="F6" s="168">
        <v>51210</v>
      </c>
      <c r="G6" s="152">
        <v>19000</v>
      </c>
      <c r="H6" s="152"/>
      <c r="I6" s="152"/>
      <c r="J6" s="152"/>
      <c r="K6" s="152">
        <v>19000</v>
      </c>
      <c r="L6" s="152"/>
      <c r="M6" s="152"/>
      <c r="N6" s="67">
        <f>G6+I6</f>
        <v>19000</v>
      </c>
    </row>
    <row r="7" spans="1:14" x14ac:dyDescent="0.25">
      <c r="A7" s="160"/>
      <c r="B7" s="174" t="s">
        <v>418</v>
      </c>
      <c r="C7" s="150" t="s">
        <v>419</v>
      </c>
      <c r="D7" s="151"/>
      <c r="E7" s="151"/>
      <c r="F7" s="153">
        <v>51211</v>
      </c>
      <c r="G7" s="152"/>
      <c r="H7" s="154" t="s">
        <v>420</v>
      </c>
      <c r="I7" s="152">
        <v>27000</v>
      </c>
      <c r="J7" s="152">
        <v>27000</v>
      </c>
      <c r="K7" s="152"/>
      <c r="L7" s="152"/>
      <c r="M7" s="152"/>
      <c r="N7" s="67">
        <f t="shared" ref="N7:N28" si="0">G7+I7</f>
        <v>27000</v>
      </c>
    </row>
    <row r="8" spans="1:14" x14ac:dyDescent="0.25">
      <c r="A8" s="163"/>
      <c r="B8" s="174" t="s">
        <v>421</v>
      </c>
      <c r="C8" s="150" t="s">
        <v>47</v>
      </c>
      <c r="D8" s="151">
        <v>41942</v>
      </c>
      <c r="E8" s="151">
        <v>41943</v>
      </c>
      <c r="F8" s="153">
        <v>51212</v>
      </c>
      <c r="G8" s="152">
        <v>24000</v>
      </c>
      <c r="H8" s="152"/>
      <c r="I8" s="152"/>
      <c r="J8" s="152"/>
      <c r="K8" s="152">
        <v>24000</v>
      </c>
      <c r="L8" s="152"/>
      <c r="M8" s="152"/>
      <c r="N8" s="67">
        <f t="shared" si="0"/>
        <v>24000</v>
      </c>
    </row>
    <row r="9" spans="1:14" x14ac:dyDescent="0.25">
      <c r="A9" s="163"/>
      <c r="B9" s="175" t="s">
        <v>422</v>
      </c>
      <c r="C9" s="156" t="s">
        <v>47</v>
      </c>
      <c r="D9" s="151">
        <v>41942</v>
      </c>
      <c r="E9" s="151">
        <v>41943</v>
      </c>
      <c r="F9" s="153">
        <v>51213</v>
      </c>
      <c r="G9" s="152">
        <v>24000</v>
      </c>
      <c r="H9" s="152"/>
      <c r="I9" s="152"/>
      <c r="J9" s="152"/>
      <c r="K9" s="152">
        <v>24000</v>
      </c>
      <c r="L9" s="152"/>
      <c r="M9" s="152"/>
      <c r="N9" s="67">
        <f>G9+I9</f>
        <v>24000</v>
      </c>
    </row>
    <row r="10" spans="1:14" x14ac:dyDescent="0.25">
      <c r="A10" s="163"/>
      <c r="B10" s="174" t="s">
        <v>423</v>
      </c>
      <c r="C10" s="150" t="s">
        <v>142</v>
      </c>
      <c r="D10" s="151">
        <v>41940</v>
      </c>
      <c r="E10" s="151">
        <v>41943</v>
      </c>
      <c r="F10" s="153">
        <v>51214</v>
      </c>
      <c r="G10" s="152">
        <v>66000</v>
      </c>
      <c r="H10" s="152"/>
      <c r="I10" s="152"/>
      <c r="J10" s="152"/>
      <c r="K10" s="152"/>
      <c r="L10" s="152"/>
      <c r="M10" s="152"/>
      <c r="N10" s="67">
        <f t="shared" si="0"/>
        <v>66000</v>
      </c>
    </row>
    <row r="11" spans="1:14" x14ac:dyDescent="0.25">
      <c r="A11" s="163"/>
      <c r="B11" s="176" t="s">
        <v>425</v>
      </c>
      <c r="C11" s="150" t="s">
        <v>424</v>
      </c>
      <c r="D11" s="151">
        <v>41942</v>
      </c>
      <c r="E11" s="151">
        <v>41943</v>
      </c>
      <c r="F11" s="153">
        <v>51215</v>
      </c>
      <c r="G11" s="152">
        <v>19000</v>
      </c>
      <c r="H11" s="152"/>
      <c r="I11" s="152"/>
      <c r="J11" s="152">
        <v>19000</v>
      </c>
      <c r="K11" s="152"/>
      <c r="L11" s="152"/>
      <c r="M11" s="152"/>
      <c r="N11" s="67">
        <f t="shared" si="0"/>
        <v>19000</v>
      </c>
    </row>
    <row r="12" spans="1:14" x14ac:dyDescent="0.25">
      <c r="A12" s="163"/>
      <c r="B12" s="149" t="s">
        <v>4</v>
      </c>
      <c r="C12" s="150" t="s">
        <v>33</v>
      </c>
      <c r="D12" s="151"/>
      <c r="E12" s="151"/>
      <c r="F12" s="157">
        <v>51216</v>
      </c>
      <c r="G12" s="152"/>
      <c r="H12" s="152" t="s">
        <v>40</v>
      </c>
      <c r="I12" s="152">
        <v>1000</v>
      </c>
      <c r="J12" s="152">
        <v>1000</v>
      </c>
      <c r="K12" s="152"/>
      <c r="L12" s="152"/>
      <c r="M12" s="152"/>
      <c r="N12" s="67">
        <f t="shared" si="0"/>
        <v>1000</v>
      </c>
    </row>
    <row r="13" spans="1:14" x14ac:dyDescent="0.25">
      <c r="A13" s="163"/>
      <c r="B13" s="149"/>
      <c r="C13" s="156"/>
      <c r="D13" s="151"/>
      <c r="E13" s="151"/>
      <c r="F13" s="157"/>
      <c r="G13" s="152"/>
      <c r="H13" s="157"/>
      <c r="I13" s="152"/>
      <c r="J13" s="152"/>
      <c r="K13" s="152"/>
      <c r="L13" s="152"/>
      <c r="M13" s="152"/>
      <c r="N13" s="67">
        <f>G13+I13</f>
        <v>0</v>
      </c>
    </row>
    <row r="14" spans="1:14" x14ac:dyDescent="0.25">
      <c r="A14" s="163"/>
      <c r="B14" s="149"/>
      <c r="C14" s="156"/>
      <c r="D14" s="151"/>
      <c r="E14" s="151"/>
      <c r="F14" s="157"/>
      <c r="G14" s="152"/>
      <c r="H14" s="152"/>
      <c r="I14" s="152"/>
      <c r="J14" s="152"/>
      <c r="K14" s="152"/>
      <c r="L14" s="152"/>
      <c r="M14" s="152"/>
      <c r="N14" s="67">
        <f>G14+I14</f>
        <v>0</v>
      </c>
    </row>
    <row r="15" spans="1:14" x14ac:dyDescent="0.25">
      <c r="A15" s="163"/>
      <c r="B15" s="155"/>
      <c r="C15" s="150"/>
      <c r="D15" s="151"/>
      <c r="E15" s="151"/>
      <c r="F15" s="151"/>
      <c r="G15" s="151"/>
      <c r="H15" s="151"/>
      <c r="I15" s="152"/>
      <c r="J15" s="152"/>
      <c r="K15" s="152"/>
      <c r="L15" s="152"/>
      <c r="M15" s="152"/>
      <c r="N15" s="67">
        <f t="shared" si="0"/>
        <v>0</v>
      </c>
    </row>
    <row r="16" spans="1:14" x14ac:dyDescent="0.25">
      <c r="A16" s="163"/>
      <c r="B16" s="155"/>
      <c r="C16" s="156"/>
      <c r="D16" s="151"/>
      <c r="E16" s="151"/>
      <c r="F16" s="157"/>
      <c r="G16" s="152"/>
      <c r="H16" s="152"/>
      <c r="I16" s="152"/>
      <c r="J16" s="152"/>
      <c r="K16" s="152"/>
      <c r="L16" s="152"/>
      <c r="M16" s="152"/>
      <c r="N16" s="67">
        <f>G16+I16</f>
        <v>0</v>
      </c>
    </row>
    <row r="17" spans="1:14" x14ac:dyDescent="0.25">
      <c r="A17" s="163"/>
      <c r="B17" s="155"/>
      <c r="C17" s="156"/>
      <c r="D17" s="151"/>
      <c r="E17" s="151"/>
      <c r="F17" s="157"/>
      <c r="G17" s="152"/>
      <c r="H17" s="152"/>
      <c r="I17" s="152"/>
      <c r="J17" s="152"/>
      <c r="K17" s="152"/>
      <c r="L17" s="152"/>
      <c r="M17" s="152"/>
      <c r="N17" s="67">
        <f t="shared" si="0"/>
        <v>0</v>
      </c>
    </row>
    <row r="18" spans="1:14" x14ac:dyDescent="0.25">
      <c r="A18" s="163"/>
      <c r="B18" s="155"/>
      <c r="C18" s="156"/>
      <c r="D18" s="151"/>
      <c r="E18" s="151"/>
      <c r="F18" s="157"/>
      <c r="G18" s="152"/>
      <c r="H18" s="152"/>
      <c r="I18" s="152"/>
      <c r="J18" s="152"/>
      <c r="K18" s="152"/>
      <c r="L18" s="152"/>
      <c r="M18" s="152"/>
      <c r="N18" s="67">
        <f t="shared" si="0"/>
        <v>0</v>
      </c>
    </row>
    <row r="19" spans="1:14" x14ac:dyDescent="0.25">
      <c r="A19" s="167"/>
      <c r="B19" s="155"/>
      <c r="C19" s="156"/>
      <c r="D19" s="151"/>
      <c r="E19" s="151"/>
      <c r="F19" s="157"/>
      <c r="G19" s="152"/>
      <c r="H19" s="152"/>
      <c r="I19" s="152"/>
      <c r="J19" s="152"/>
      <c r="K19" s="152"/>
      <c r="L19" s="152"/>
      <c r="M19" s="152"/>
      <c r="N19" s="67">
        <f t="shared" si="0"/>
        <v>0</v>
      </c>
    </row>
    <row r="20" spans="1:14" x14ac:dyDescent="0.25">
      <c r="A20" s="167"/>
      <c r="B20" s="155"/>
      <c r="C20" s="156"/>
      <c r="D20" s="151"/>
      <c r="E20" s="151"/>
      <c r="F20" s="157"/>
      <c r="G20" s="152"/>
      <c r="H20" s="152"/>
      <c r="I20" s="152"/>
      <c r="J20" s="152"/>
      <c r="K20" s="152"/>
      <c r="L20" s="152"/>
      <c r="M20" s="152"/>
      <c r="N20" s="67">
        <f>G20+I20</f>
        <v>0</v>
      </c>
    </row>
    <row r="21" spans="1:14" x14ac:dyDescent="0.25">
      <c r="A21" s="167"/>
      <c r="B21" s="155"/>
      <c r="C21" s="151"/>
      <c r="D21" s="151"/>
      <c r="E21" s="151"/>
      <c r="F21" s="157"/>
      <c r="G21" s="152"/>
      <c r="H21" s="152"/>
      <c r="I21" s="152"/>
      <c r="J21" s="152"/>
      <c r="K21" s="152"/>
      <c r="L21" s="152"/>
      <c r="M21" s="152"/>
      <c r="N21" s="67">
        <f>G21+I21</f>
        <v>0</v>
      </c>
    </row>
    <row r="22" spans="1:14" x14ac:dyDescent="0.25">
      <c r="A22" s="167"/>
      <c r="B22" s="155"/>
      <c r="C22" s="156"/>
      <c r="D22" s="151"/>
      <c r="E22" s="151"/>
      <c r="F22" s="157"/>
      <c r="G22" s="152"/>
      <c r="H22" s="152"/>
      <c r="I22" s="152"/>
      <c r="J22" s="152"/>
      <c r="K22" s="152"/>
      <c r="L22" s="152"/>
      <c r="M22" s="152"/>
      <c r="N22" s="67">
        <f t="shared" si="0"/>
        <v>0</v>
      </c>
    </row>
    <row r="23" spans="1:14" x14ac:dyDescent="0.25">
      <c r="A23" s="167"/>
      <c r="B23" s="155"/>
      <c r="C23" s="156"/>
      <c r="D23" s="151"/>
      <c r="E23" s="151"/>
      <c r="F23" s="157"/>
      <c r="G23" s="152"/>
      <c r="H23" s="152"/>
      <c r="I23" s="152"/>
      <c r="J23" s="152"/>
      <c r="K23" s="152"/>
      <c r="L23" s="152"/>
      <c r="M23" s="152"/>
      <c r="N23" s="67">
        <f>G23+I23</f>
        <v>0</v>
      </c>
    </row>
    <row r="24" spans="1:14" x14ac:dyDescent="0.25">
      <c r="A24" s="167"/>
      <c r="B24" s="155"/>
      <c r="C24" s="156"/>
      <c r="D24" s="151"/>
      <c r="E24" s="151"/>
      <c r="F24" s="157"/>
      <c r="G24" s="152"/>
      <c r="H24" s="152"/>
      <c r="I24" s="152"/>
      <c r="J24" s="152"/>
      <c r="K24" s="152"/>
      <c r="L24" s="152"/>
      <c r="M24" s="152"/>
      <c r="N24" s="67">
        <f>G24+I24</f>
        <v>0</v>
      </c>
    </row>
    <row r="25" spans="1:14" x14ac:dyDescent="0.25">
      <c r="A25" s="167"/>
      <c r="B25" s="155"/>
      <c r="C25" s="156"/>
      <c r="D25" s="151"/>
      <c r="E25" s="151"/>
      <c r="F25" s="157"/>
      <c r="G25" s="152"/>
      <c r="H25" s="152"/>
      <c r="I25" s="152"/>
      <c r="J25" s="152"/>
      <c r="K25" s="152"/>
      <c r="L25" s="152"/>
      <c r="M25" s="152"/>
      <c r="N25" s="67">
        <f>G25+I25</f>
        <v>0</v>
      </c>
    </row>
    <row r="26" spans="1:14" x14ac:dyDescent="0.25">
      <c r="A26" s="167"/>
      <c r="B26" s="155"/>
      <c r="C26" s="156"/>
      <c r="D26" s="151"/>
      <c r="E26" s="151"/>
      <c r="F26" s="157"/>
      <c r="G26" s="152"/>
      <c r="H26" s="152"/>
      <c r="I26" s="152"/>
      <c r="J26" s="152"/>
      <c r="K26" s="152"/>
      <c r="L26" s="152"/>
      <c r="M26" s="152"/>
      <c r="N26" s="67">
        <f>G26+I26</f>
        <v>0</v>
      </c>
    </row>
    <row r="27" spans="1:14" x14ac:dyDescent="0.25">
      <c r="A27" s="167"/>
      <c r="B27" s="155"/>
      <c r="C27" s="156"/>
      <c r="D27" s="151"/>
      <c r="E27" s="151"/>
      <c r="F27" s="157"/>
      <c r="G27" s="152"/>
      <c r="H27" s="152"/>
      <c r="I27" s="152"/>
      <c r="J27" s="152"/>
      <c r="K27" s="152"/>
      <c r="L27" s="152"/>
      <c r="M27" s="152"/>
      <c r="N27" s="67">
        <f>G27+I27</f>
        <v>0</v>
      </c>
    </row>
    <row r="28" spans="1:14" x14ac:dyDescent="0.25">
      <c r="A28" s="167"/>
      <c r="B28" s="155"/>
      <c r="C28" s="156"/>
      <c r="D28" s="151"/>
      <c r="E28" s="151"/>
      <c r="F28" s="157"/>
      <c r="G28" s="152"/>
      <c r="H28" s="152"/>
      <c r="I28" s="152"/>
      <c r="J28" s="152"/>
      <c r="K28" s="152"/>
      <c r="L28" s="152"/>
      <c r="M28" s="152"/>
      <c r="N28" s="67">
        <f t="shared" si="0"/>
        <v>0</v>
      </c>
    </row>
    <row r="29" spans="1:14" x14ac:dyDescent="0.25">
      <c r="A29" s="91"/>
      <c r="B29" s="74"/>
      <c r="C29" s="38" t="s">
        <v>398</v>
      </c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180000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152000</v>
      </c>
      <c r="H30" s="95"/>
      <c r="I30" s="67">
        <f>SUM(I6:I29)</f>
        <v>28000</v>
      </c>
      <c r="J30" s="67">
        <f>SUM(J6:J29)</f>
        <v>47000</v>
      </c>
      <c r="K30" s="67">
        <f>SUM(K6:K29)</f>
        <v>67000</v>
      </c>
      <c r="L30" s="67">
        <f>SUM(L6:L29)</f>
        <v>0</v>
      </c>
      <c r="M30" s="67">
        <f>SUM(M6:M29)</f>
        <v>0</v>
      </c>
      <c r="N30" s="67">
        <f t="shared" ref="N30" si="1">G30+I30</f>
        <v>180000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50</v>
      </c>
      <c r="D34" s="38"/>
      <c r="E34" s="38"/>
      <c r="F34" s="173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27000</v>
      </c>
      <c r="D35" s="38"/>
      <c r="E35" s="38"/>
      <c r="F35" s="173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20000</v>
      </c>
      <c r="D36" s="38"/>
      <c r="E36" s="38"/>
      <c r="F36" s="173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47000</v>
      </c>
      <c r="D37" s="38"/>
      <c r="E37" s="38"/>
      <c r="F37" s="173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N41"/>
  <sheetViews>
    <sheetView workbookViewId="0">
      <selection activeCell="C38" sqref="C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6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243</v>
      </c>
      <c r="E3" s="191"/>
      <c r="F3" s="191"/>
      <c r="G3" s="180"/>
      <c r="H3" s="74"/>
      <c r="I3" s="38"/>
      <c r="J3" s="78"/>
      <c r="K3" s="112" t="s">
        <v>5</v>
      </c>
      <c r="L3" s="113">
        <v>41929</v>
      </c>
      <c r="M3" s="114"/>
      <c r="N3" s="109" t="s">
        <v>29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244</v>
      </c>
      <c r="C6" s="84" t="s">
        <v>21</v>
      </c>
      <c r="D6" s="85">
        <v>41927</v>
      </c>
      <c r="E6" s="85">
        <v>41929</v>
      </c>
      <c r="F6" s="86">
        <v>51055</v>
      </c>
      <c r="G6" s="67">
        <v>44000</v>
      </c>
      <c r="H6" s="67"/>
      <c r="I6" s="67"/>
      <c r="J6" s="67">
        <v>44000</v>
      </c>
      <c r="K6" s="67"/>
      <c r="M6" s="67"/>
      <c r="N6" s="67">
        <f>G6+I6</f>
        <v>44000</v>
      </c>
    </row>
    <row r="7" spans="1:14" x14ac:dyDescent="0.25">
      <c r="A7" s="84"/>
      <c r="B7" s="122" t="s">
        <v>245</v>
      </c>
      <c r="C7" s="84" t="s">
        <v>21</v>
      </c>
      <c r="D7" s="85">
        <v>41927</v>
      </c>
      <c r="E7" s="85">
        <v>41929</v>
      </c>
      <c r="F7" s="86">
        <v>51056</v>
      </c>
      <c r="G7" s="67">
        <v>44000</v>
      </c>
      <c r="H7" s="67"/>
      <c r="I7" s="67"/>
      <c r="J7" s="67"/>
      <c r="K7" s="67">
        <v>44000</v>
      </c>
      <c r="L7" s="67"/>
      <c r="M7" s="67"/>
      <c r="N7" s="67">
        <f t="shared" ref="N7:N29" si="0">G7+I7</f>
        <v>44000</v>
      </c>
    </row>
    <row r="8" spans="1:14" x14ac:dyDescent="0.25">
      <c r="A8" s="86"/>
      <c r="B8" s="122" t="s">
        <v>246</v>
      </c>
      <c r="C8" s="84" t="s">
        <v>21</v>
      </c>
      <c r="D8" s="85">
        <v>41929</v>
      </c>
      <c r="E8" s="85">
        <v>41930</v>
      </c>
      <c r="F8" s="86">
        <v>51057</v>
      </c>
      <c r="G8" s="67">
        <v>24000</v>
      </c>
      <c r="H8" s="67"/>
      <c r="I8" s="67"/>
      <c r="J8" s="67"/>
      <c r="K8" s="67">
        <v>24000</v>
      </c>
      <c r="L8" s="67"/>
      <c r="M8" s="67"/>
      <c r="N8" s="67">
        <f t="shared" si="0"/>
        <v>24000</v>
      </c>
    </row>
    <row r="9" spans="1:14" x14ac:dyDescent="0.25">
      <c r="A9" s="86"/>
      <c r="B9" s="122" t="s">
        <v>248</v>
      </c>
      <c r="C9" s="84" t="s">
        <v>21</v>
      </c>
      <c r="D9" s="85">
        <v>41929</v>
      </c>
      <c r="E9" s="85">
        <v>41930</v>
      </c>
      <c r="F9" s="86">
        <v>51059</v>
      </c>
      <c r="G9" s="67">
        <v>24000</v>
      </c>
      <c r="H9" s="87"/>
      <c r="I9" s="67"/>
      <c r="J9" s="67"/>
      <c r="K9" s="67">
        <v>24000</v>
      </c>
      <c r="L9" s="67"/>
      <c r="M9" s="67"/>
      <c r="N9" s="67">
        <f t="shared" si="0"/>
        <v>24000</v>
      </c>
    </row>
    <row r="10" spans="1:14" x14ac:dyDescent="0.25">
      <c r="A10" s="86"/>
      <c r="B10" s="122" t="s">
        <v>249</v>
      </c>
      <c r="C10" s="84" t="s">
        <v>21</v>
      </c>
      <c r="D10" s="85">
        <v>41929</v>
      </c>
      <c r="E10" s="85">
        <v>41930</v>
      </c>
      <c r="F10" s="86">
        <v>51060</v>
      </c>
      <c r="G10" s="67">
        <v>24000</v>
      </c>
      <c r="H10" s="67"/>
      <c r="I10" s="67"/>
      <c r="J10" s="67"/>
      <c r="K10" s="67">
        <v>24000</v>
      </c>
      <c r="L10" s="67"/>
      <c r="M10" s="67"/>
      <c r="N10" s="67">
        <f t="shared" si="0"/>
        <v>24000</v>
      </c>
    </row>
    <row r="11" spans="1:14" x14ac:dyDescent="0.25">
      <c r="A11" s="86"/>
      <c r="B11" s="122" t="s">
        <v>250</v>
      </c>
      <c r="C11" s="38" t="s">
        <v>21</v>
      </c>
      <c r="D11" s="85">
        <v>41929</v>
      </c>
      <c r="E11" s="85">
        <v>41930</v>
      </c>
      <c r="F11" s="86">
        <v>51061</v>
      </c>
      <c r="G11" s="67">
        <v>24000</v>
      </c>
      <c r="H11" s="67"/>
      <c r="I11" s="67"/>
      <c r="J11" s="67"/>
      <c r="K11" s="67">
        <v>24000</v>
      </c>
      <c r="L11" s="67"/>
      <c r="M11" s="67"/>
      <c r="N11" s="67">
        <f t="shared" si="0"/>
        <v>24000</v>
      </c>
    </row>
    <row r="12" spans="1:14" x14ac:dyDescent="0.25">
      <c r="A12" s="86"/>
      <c r="B12" s="122" t="s">
        <v>251</v>
      </c>
      <c r="C12" s="38" t="s">
        <v>21</v>
      </c>
      <c r="D12" s="85">
        <v>41929</v>
      </c>
      <c r="E12" s="85">
        <v>41930</v>
      </c>
      <c r="F12" s="89">
        <v>51062</v>
      </c>
      <c r="G12" s="67">
        <v>24000</v>
      </c>
      <c r="H12" s="67"/>
      <c r="I12" s="67"/>
      <c r="J12" s="67"/>
      <c r="K12" s="67">
        <v>24000</v>
      </c>
      <c r="L12" s="67"/>
      <c r="M12" s="67"/>
      <c r="N12" s="67">
        <f t="shared" si="0"/>
        <v>24000</v>
      </c>
    </row>
    <row r="13" spans="1:14" x14ac:dyDescent="0.25">
      <c r="A13" s="86"/>
      <c r="B13" s="122" t="s">
        <v>252</v>
      </c>
      <c r="C13" s="70" t="s">
        <v>253</v>
      </c>
      <c r="D13" s="85">
        <v>41928</v>
      </c>
      <c r="E13" s="85">
        <v>41929</v>
      </c>
      <c r="F13" s="89">
        <v>51063</v>
      </c>
      <c r="G13" s="67">
        <v>362610</v>
      </c>
      <c r="H13" s="67"/>
      <c r="I13" s="67"/>
      <c r="J13" s="67"/>
      <c r="K13" s="67"/>
      <c r="L13" s="67"/>
      <c r="M13" s="67">
        <v>362610</v>
      </c>
      <c r="N13" s="67">
        <f t="shared" si="0"/>
        <v>362610</v>
      </c>
    </row>
    <row r="14" spans="1:14" x14ac:dyDescent="0.25">
      <c r="A14" s="86"/>
      <c r="B14" s="68" t="s">
        <v>254</v>
      </c>
      <c r="C14" s="38" t="s">
        <v>178</v>
      </c>
      <c r="D14" s="85">
        <v>41929</v>
      </c>
      <c r="E14" s="85">
        <v>41932</v>
      </c>
      <c r="F14" s="89">
        <v>51064</v>
      </c>
      <c r="G14" s="67">
        <v>75184.2</v>
      </c>
      <c r="H14" s="67"/>
      <c r="I14" s="67"/>
      <c r="J14" s="67"/>
      <c r="K14" s="67">
        <v>75184.2</v>
      </c>
      <c r="L14" s="67"/>
      <c r="M14" s="67"/>
      <c r="N14" s="67">
        <f t="shared" si="0"/>
        <v>75184.2</v>
      </c>
    </row>
    <row r="15" spans="1:14" x14ac:dyDescent="0.25">
      <c r="A15" s="86"/>
      <c r="B15" s="68" t="s">
        <v>256</v>
      </c>
      <c r="C15" s="84" t="s">
        <v>154</v>
      </c>
      <c r="D15" s="85">
        <v>41925</v>
      </c>
      <c r="E15" s="85">
        <v>41929</v>
      </c>
      <c r="F15" s="89">
        <v>51065</v>
      </c>
      <c r="G15" s="67">
        <v>76000</v>
      </c>
      <c r="H15" s="67"/>
      <c r="I15" s="67"/>
      <c r="J15" s="67">
        <v>76000</v>
      </c>
      <c r="K15" s="67"/>
      <c r="L15" s="67"/>
      <c r="M15" s="67"/>
      <c r="N15" s="67">
        <f t="shared" si="0"/>
        <v>76000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721794.2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721794.2</v>
      </c>
      <c r="H31" s="95"/>
      <c r="I31" s="67">
        <f>SUM(I6:I30)</f>
        <v>0</v>
      </c>
      <c r="J31" s="67">
        <f>SUM(J6:J30)</f>
        <v>120000</v>
      </c>
      <c r="K31" s="67">
        <f>SUM(K6:K30)</f>
        <v>239184.2</v>
      </c>
      <c r="L31" s="67">
        <f>SUM(L6:L30)</f>
        <v>0</v>
      </c>
      <c r="M31" s="67">
        <f>SUM(M6:M30)</f>
        <v>362610</v>
      </c>
      <c r="N31" s="67">
        <f t="shared" ref="N31" si="1">G31+I31</f>
        <v>721794.2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 t="s">
        <v>247</v>
      </c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0</v>
      </c>
      <c r="D35" s="38"/>
      <c r="E35" s="38"/>
      <c r="F35" s="126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26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120000</v>
      </c>
      <c r="D37" s="38"/>
      <c r="E37" s="38"/>
      <c r="F37" s="126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120000</v>
      </c>
      <c r="D38" s="38"/>
      <c r="E38" s="38"/>
      <c r="F38" s="126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N41"/>
  <sheetViews>
    <sheetView workbookViewId="0">
      <selection activeCell="B11" sqref="B11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5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243</v>
      </c>
      <c r="E3" s="191"/>
      <c r="F3" s="191"/>
      <c r="G3" s="180"/>
      <c r="H3" s="74"/>
      <c r="I3" s="38"/>
      <c r="J3" s="78"/>
      <c r="K3" s="112" t="s">
        <v>5</v>
      </c>
      <c r="L3" s="113">
        <v>41928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227</v>
      </c>
      <c r="C6" s="84" t="s">
        <v>59</v>
      </c>
      <c r="D6" s="85">
        <v>41928</v>
      </c>
      <c r="E6" s="85">
        <v>41929</v>
      </c>
      <c r="F6" s="86">
        <v>51042</v>
      </c>
      <c r="G6" s="67">
        <v>24000</v>
      </c>
      <c r="H6" s="67"/>
      <c r="I6" s="67"/>
      <c r="J6" s="67"/>
      <c r="K6" s="67">
        <v>24000</v>
      </c>
      <c r="M6" s="67"/>
      <c r="N6" s="67">
        <f>G6+I6</f>
        <v>24000</v>
      </c>
    </row>
    <row r="7" spans="1:14" x14ac:dyDescent="0.25">
      <c r="A7" s="84"/>
      <c r="B7" s="122" t="s">
        <v>228</v>
      </c>
      <c r="C7" s="84" t="s">
        <v>59</v>
      </c>
      <c r="D7" s="85">
        <v>41928</v>
      </c>
      <c r="E7" s="85">
        <v>41929</v>
      </c>
      <c r="F7" s="86">
        <v>51043</v>
      </c>
      <c r="G7" s="67">
        <v>24000</v>
      </c>
      <c r="H7" s="67"/>
      <c r="I7" s="67"/>
      <c r="J7" s="67"/>
      <c r="K7" s="67">
        <v>24000</v>
      </c>
      <c r="L7" s="67"/>
      <c r="M7" s="67"/>
      <c r="N7" s="67">
        <f t="shared" ref="N7:N29" si="0">G7+I7</f>
        <v>24000</v>
      </c>
    </row>
    <row r="8" spans="1:14" x14ac:dyDescent="0.25">
      <c r="A8" s="86"/>
      <c r="B8" s="122" t="s">
        <v>230</v>
      </c>
      <c r="C8" s="84" t="s">
        <v>59</v>
      </c>
      <c r="D8" s="85">
        <v>41928</v>
      </c>
      <c r="E8" s="85">
        <v>41929</v>
      </c>
      <c r="F8" s="86">
        <v>51044</v>
      </c>
      <c r="G8" s="67">
        <v>24000</v>
      </c>
      <c r="H8" s="67"/>
      <c r="I8" s="67"/>
      <c r="J8" s="67"/>
      <c r="K8" s="67">
        <v>24000</v>
      </c>
      <c r="L8" s="67"/>
      <c r="M8" s="67"/>
      <c r="N8" s="67">
        <f t="shared" si="0"/>
        <v>24000</v>
      </c>
    </row>
    <row r="9" spans="1:14" x14ac:dyDescent="0.25">
      <c r="A9" s="86"/>
      <c r="B9" s="122" t="s">
        <v>229</v>
      </c>
      <c r="C9" s="84" t="s">
        <v>59</v>
      </c>
      <c r="D9" s="85">
        <v>41928</v>
      </c>
      <c r="E9" s="85">
        <v>41929</v>
      </c>
      <c r="F9" s="86">
        <v>51045</v>
      </c>
      <c r="G9" s="67">
        <v>24000</v>
      </c>
      <c r="H9" s="87"/>
      <c r="I9" s="67"/>
      <c r="J9" s="67"/>
      <c r="K9" s="67">
        <v>24000</v>
      </c>
      <c r="L9" s="67"/>
      <c r="M9" s="67"/>
      <c r="N9" s="67">
        <f t="shared" si="0"/>
        <v>24000</v>
      </c>
    </row>
    <row r="10" spans="1:14" x14ac:dyDescent="0.25">
      <c r="A10" s="86"/>
      <c r="B10" s="122" t="s">
        <v>232</v>
      </c>
      <c r="C10" s="84" t="s">
        <v>231</v>
      </c>
      <c r="D10" s="85">
        <v>41928</v>
      </c>
      <c r="E10" s="85">
        <v>41929</v>
      </c>
      <c r="F10" s="86">
        <v>51046</v>
      </c>
      <c r="G10" s="67">
        <v>34398</v>
      </c>
      <c r="H10" s="67"/>
      <c r="I10" s="67"/>
      <c r="J10" s="67"/>
      <c r="K10" s="67">
        <v>34398</v>
      </c>
      <c r="L10" s="67"/>
      <c r="M10" s="67"/>
      <c r="N10" s="67">
        <f t="shared" si="0"/>
        <v>34398</v>
      </c>
    </row>
    <row r="11" spans="1:14" x14ac:dyDescent="0.25">
      <c r="A11" s="86"/>
      <c r="B11" s="122" t="s">
        <v>233</v>
      </c>
      <c r="C11" s="38" t="s">
        <v>33</v>
      </c>
      <c r="D11" s="85">
        <v>41928</v>
      </c>
      <c r="E11" s="85">
        <v>41929</v>
      </c>
      <c r="F11" s="86">
        <v>51047</v>
      </c>
      <c r="G11" s="67">
        <v>51300</v>
      </c>
      <c r="H11" s="67"/>
      <c r="I11" s="67"/>
      <c r="J11" s="67">
        <v>51300</v>
      </c>
      <c r="K11" s="67"/>
      <c r="L11" s="67"/>
      <c r="M11" s="67"/>
      <c r="N11" s="67">
        <f t="shared" si="0"/>
        <v>51300</v>
      </c>
    </row>
    <row r="12" spans="1:14" x14ac:dyDescent="0.25">
      <c r="A12" s="86"/>
      <c r="B12" s="122" t="s">
        <v>235</v>
      </c>
      <c r="C12" s="38" t="s">
        <v>234</v>
      </c>
      <c r="D12" s="85">
        <v>41921</v>
      </c>
      <c r="E12" s="85">
        <v>41923</v>
      </c>
      <c r="F12" s="89">
        <v>51048</v>
      </c>
      <c r="G12" s="67">
        <v>446040</v>
      </c>
      <c r="H12" s="67"/>
      <c r="I12" s="67"/>
      <c r="J12" s="67"/>
      <c r="K12" s="67"/>
      <c r="L12" s="67"/>
      <c r="M12" s="67">
        <v>446040</v>
      </c>
      <c r="N12" s="67">
        <f t="shared" si="0"/>
        <v>446040</v>
      </c>
    </row>
    <row r="13" spans="1:14" x14ac:dyDescent="0.25">
      <c r="A13" s="86"/>
      <c r="B13" s="122" t="s">
        <v>239</v>
      </c>
      <c r="C13" s="70" t="s">
        <v>59</v>
      </c>
      <c r="D13" s="85">
        <v>41928</v>
      </c>
      <c r="E13" s="85">
        <v>41930</v>
      </c>
      <c r="F13" s="89">
        <v>51050</v>
      </c>
      <c r="G13" s="67">
        <v>48000</v>
      </c>
      <c r="H13" s="67"/>
      <c r="I13" s="67"/>
      <c r="J13" s="67"/>
      <c r="K13" s="67">
        <v>48000</v>
      </c>
      <c r="L13" s="67"/>
      <c r="M13" s="67"/>
      <c r="N13" s="67">
        <f t="shared" si="0"/>
        <v>48000</v>
      </c>
    </row>
    <row r="14" spans="1:14" x14ac:dyDescent="0.25">
      <c r="A14" s="86"/>
      <c r="B14" s="68" t="s">
        <v>240</v>
      </c>
      <c r="C14" s="38" t="s">
        <v>59</v>
      </c>
      <c r="D14" s="85">
        <v>41928</v>
      </c>
      <c r="E14" s="85">
        <v>41929</v>
      </c>
      <c r="F14" s="89">
        <v>51053</v>
      </c>
      <c r="G14" s="67">
        <v>24000</v>
      </c>
      <c r="H14" s="67"/>
      <c r="I14" s="67"/>
      <c r="J14" s="67"/>
      <c r="K14" s="67">
        <v>24000</v>
      </c>
      <c r="L14" s="67"/>
      <c r="M14" s="67"/>
      <c r="N14" s="67">
        <f t="shared" si="0"/>
        <v>24000</v>
      </c>
    </row>
    <row r="15" spans="1:14" x14ac:dyDescent="0.25">
      <c r="A15" s="86"/>
      <c r="B15" s="68" t="s">
        <v>242</v>
      </c>
      <c r="C15" s="84" t="s">
        <v>241</v>
      </c>
      <c r="D15" s="85">
        <v>41925</v>
      </c>
      <c r="E15" s="85">
        <v>41928</v>
      </c>
      <c r="F15" s="89">
        <v>51054</v>
      </c>
      <c r="G15" s="67">
        <v>75330</v>
      </c>
      <c r="H15" s="67"/>
      <c r="I15" s="67"/>
      <c r="J15" s="67"/>
      <c r="K15" s="67"/>
      <c r="L15" s="67"/>
      <c r="M15" s="67">
        <v>75330</v>
      </c>
      <c r="N15" s="67">
        <f t="shared" si="0"/>
        <v>75330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775068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775068</v>
      </c>
      <c r="H31" s="95"/>
      <c r="I31" s="67">
        <f>SUM(I6:I30)</f>
        <v>0</v>
      </c>
      <c r="J31" s="67">
        <f>SUM(J6:J30)</f>
        <v>51300</v>
      </c>
      <c r="K31" s="67">
        <f>SUM(K6:K30)</f>
        <v>202398</v>
      </c>
      <c r="L31" s="67">
        <f>SUM(L6:L30)</f>
        <v>0</v>
      </c>
      <c r="M31" s="67">
        <f>SUM(M6:M30)</f>
        <v>521370</v>
      </c>
      <c r="N31" s="67">
        <f t="shared" ref="N31" si="1">G31+I31</f>
        <v>775068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 t="s">
        <v>236</v>
      </c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 t="s">
        <v>237</v>
      </c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0</v>
      </c>
      <c r="D35" s="38"/>
      <c r="E35" s="38"/>
      <c r="F35" s="125"/>
      <c r="G35" s="181" t="s">
        <v>238</v>
      </c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25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51300</v>
      </c>
      <c r="D37" s="38"/>
      <c r="E37" s="38"/>
      <c r="F37" s="125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51300</v>
      </c>
      <c r="D38" s="38"/>
      <c r="E38" s="38"/>
      <c r="F38" s="125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N41"/>
  <sheetViews>
    <sheetView workbookViewId="0"/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4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43</v>
      </c>
      <c r="E3" s="191"/>
      <c r="F3" s="191"/>
      <c r="G3" s="180"/>
      <c r="H3" s="74"/>
      <c r="I3" s="38"/>
      <c r="J3" s="78"/>
      <c r="K3" s="112" t="s">
        <v>5</v>
      </c>
      <c r="L3" s="113">
        <v>41928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223</v>
      </c>
      <c r="C6" s="84" t="s">
        <v>46</v>
      </c>
      <c r="D6" s="85">
        <v>41926</v>
      </c>
      <c r="E6" s="85">
        <v>41929</v>
      </c>
      <c r="F6" s="86">
        <v>51038</v>
      </c>
      <c r="G6" s="67">
        <v>66000</v>
      </c>
      <c r="H6" s="67"/>
      <c r="I6" s="67"/>
      <c r="J6" s="67">
        <v>66000</v>
      </c>
      <c r="K6" s="67"/>
      <c r="M6" s="67"/>
      <c r="N6" s="67">
        <f>G6+I6</f>
        <v>66000</v>
      </c>
    </row>
    <row r="7" spans="1:14" x14ac:dyDescent="0.25">
      <c r="A7" s="84"/>
      <c r="B7" s="122" t="s">
        <v>224</v>
      </c>
      <c r="C7" s="84" t="s">
        <v>65</v>
      </c>
      <c r="D7" s="85">
        <v>41928</v>
      </c>
      <c r="E7" s="85">
        <v>41930</v>
      </c>
      <c r="F7" s="86">
        <v>51039</v>
      </c>
      <c r="G7" s="67">
        <v>50220</v>
      </c>
      <c r="H7" s="67"/>
      <c r="I7" s="67"/>
      <c r="J7" s="67">
        <v>50220</v>
      </c>
      <c r="K7" s="67"/>
      <c r="L7" s="67"/>
      <c r="M7" s="67"/>
      <c r="N7" s="67">
        <f t="shared" ref="N7:N29" si="0">G7+I7</f>
        <v>50220</v>
      </c>
    </row>
    <row r="8" spans="1:14" x14ac:dyDescent="0.25">
      <c r="A8" s="86"/>
      <c r="B8" s="122" t="s">
        <v>225</v>
      </c>
      <c r="C8" s="84" t="s">
        <v>46</v>
      </c>
      <c r="D8" s="85">
        <v>41925</v>
      </c>
      <c r="E8" s="85">
        <v>41929</v>
      </c>
      <c r="F8" s="86">
        <v>51040</v>
      </c>
      <c r="G8" s="67">
        <v>88000</v>
      </c>
      <c r="H8" s="67"/>
      <c r="I8" s="67"/>
      <c r="J8" s="67">
        <v>88000</v>
      </c>
      <c r="K8" s="67"/>
      <c r="L8" s="67"/>
      <c r="M8" s="67"/>
      <c r="N8" s="67">
        <f t="shared" si="0"/>
        <v>88000</v>
      </c>
    </row>
    <row r="9" spans="1:14" x14ac:dyDescent="0.25">
      <c r="A9" s="86"/>
      <c r="B9" s="122" t="s">
        <v>224</v>
      </c>
      <c r="C9" s="38"/>
      <c r="D9" s="85"/>
      <c r="E9" s="85"/>
      <c r="F9" s="86">
        <v>51041</v>
      </c>
      <c r="G9" s="67"/>
      <c r="H9" s="87" t="s">
        <v>226</v>
      </c>
      <c r="I9" s="67">
        <v>243000</v>
      </c>
      <c r="J9" s="67"/>
      <c r="K9" s="67">
        <v>243000</v>
      </c>
      <c r="L9" s="67"/>
      <c r="M9" s="67"/>
      <c r="N9" s="67">
        <f t="shared" si="0"/>
        <v>243000</v>
      </c>
    </row>
    <row r="10" spans="1:14" x14ac:dyDescent="0.25">
      <c r="A10" s="86"/>
      <c r="B10" s="122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447220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204220</v>
      </c>
      <c r="H31" s="95"/>
      <c r="I31" s="67">
        <f>SUM(I6:I30)</f>
        <v>243000</v>
      </c>
      <c r="J31" s="67">
        <f>SUM(J6:J30)</f>
        <v>204220</v>
      </c>
      <c r="K31" s="67">
        <f>SUM(K6:K30)</f>
        <v>243000</v>
      </c>
      <c r="L31" s="67">
        <f>SUM(L6:L30)</f>
        <v>0</v>
      </c>
      <c r="M31" s="67">
        <f>SUM(M6:M30)</f>
        <v>0</v>
      </c>
      <c r="N31" s="67">
        <f t="shared" ref="N31" si="1">G31+I31</f>
        <v>447220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93</v>
      </c>
      <c r="D35" s="38"/>
      <c r="E35" s="38"/>
      <c r="F35" s="124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50220</v>
      </c>
      <c r="D36" s="38"/>
      <c r="E36" s="38"/>
      <c r="F36" s="124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154000</v>
      </c>
      <c r="D37" s="38"/>
      <c r="E37" s="38"/>
      <c r="F37" s="124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204220</v>
      </c>
      <c r="D38" s="38"/>
      <c r="E38" s="38"/>
      <c r="F38" s="124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N41"/>
  <sheetViews>
    <sheetView topLeftCell="A8" workbookViewId="0">
      <selection activeCell="G38" sqref="A1:N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3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137</v>
      </c>
      <c r="E3" s="191"/>
      <c r="F3" s="191"/>
      <c r="G3" s="180"/>
      <c r="H3" s="74"/>
      <c r="I3" s="38"/>
      <c r="J3" s="78"/>
      <c r="K3" s="112" t="s">
        <v>5</v>
      </c>
      <c r="L3" s="113">
        <v>41927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115</v>
      </c>
      <c r="C6" s="38" t="s">
        <v>46</v>
      </c>
      <c r="D6" s="85">
        <v>41927</v>
      </c>
      <c r="E6" s="85">
        <v>41928</v>
      </c>
      <c r="F6" s="86">
        <v>51037</v>
      </c>
      <c r="G6" s="67">
        <v>19000</v>
      </c>
      <c r="H6" s="67"/>
      <c r="I6" s="67"/>
      <c r="J6" s="67"/>
      <c r="K6" s="67">
        <v>19000</v>
      </c>
      <c r="M6" s="67"/>
      <c r="N6" s="67">
        <f>G6+I6</f>
        <v>19000</v>
      </c>
    </row>
    <row r="7" spans="1:14" x14ac:dyDescent="0.25">
      <c r="A7" s="84"/>
      <c r="B7" s="122"/>
      <c r="C7" s="84"/>
      <c r="D7" s="85"/>
      <c r="E7" s="85"/>
      <c r="F7" s="86"/>
      <c r="G7" s="67"/>
      <c r="H7" s="67"/>
      <c r="I7" s="67"/>
      <c r="J7" s="67"/>
      <c r="K7" s="67"/>
      <c r="L7" s="67"/>
      <c r="M7" s="67"/>
      <c r="N7" s="67">
        <f t="shared" ref="N7:N29" si="0">G7+I7</f>
        <v>0</v>
      </c>
    </row>
    <row r="8" spans="1:14" x14ac:dyDescent="0.25">
      <c r="A8" s="86"/>
      <c r="B8" s="122"/>
      <c r="C8" s="84"/>
      <c r="D8" s="85"/>
      <c r="E8" s="85"/>
      <c r="F8" s="86"/>
      <c r="G8" s="67"/>
      <c r="H8" s="67"/>
      <c r="I8" s="67"/>
      <c r="J8" s="67"/>
      <c r="K8" s="67"/>
      <c r="L8" s="67"/>
      <c r="M8" s="67"/>
      <c r="N8" s="67">
        <f t="shared" si="0"/>
        <v>0</v>
      </c>
    </row>
    <row r="9" spans="1:14" x14ac:dyDescent="0.25">
      <c r="A9" s="86"/>
      <c r="B9" s="122"/>
      <c r="C9" s="38"/>
      <c r="D9" s="85"/>
      <c r="E9" s="85"/>
      <c r="F9" s="86"/>
      <c r="G9" s="67"/>
      <c r="H9" s="8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122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122"/>
      <c r="C11" s="3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3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19000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19000</v>
      </c>
      <c r="H31" s="95"/>
      <c r="I31" s="67">
        <f>SUM(I6:I30)</f>
        <v>0</v>
      </c>
      <c r="J31" s="67">
        <f>SUM(J6:J30)</f>
        <v>0</v>
      </c>
      <c r="K31" s="67">
        <f>SUM(K6:K30)</f>
        <v>19000</v>
      </c>
      <c r="L31" s="67">
        <f>SUM(L6:L30)</f>
        <v>0</v>
      </c>
      <c r="M31" s="67">
        <f>SUM(M6:M30)</f>
        <v>0</v>
      </c>
      <c r="N31" s="67">
        <f t="shared" ref="N31" si="1">G31+I31</f>
        <v>19000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0</v>
      </c>
      <c r="D35" s="38"/>
      <c r="E35" s="38"/>
      <c r="F35" s="123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23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0</v>
      </c>
      <c r="D37" s="38"/>
      <c r="E37" s="38"/>
      <c r="F37" s="123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0</v>
      </c>
      <c r="D38" s="38"/>
      <c r="E38" s="38"/>
      <c r="F38" s="123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N41"/>
  <sheetViews>
    <sheetView workbookViewId="0">
      <selection activeCell="C22" sqref="C22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1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39</v>
      </c>
      <c r="E3" s="191"/>
      <c r="F3" s="191"/>
      <c r="G3" s="180"/>
      <c r="H3" s="74"/>
      <c r="I3" s="38"/>
      <c r="J3" s="78"/>
      <c r="K3" s="112" t="s">
        <v>5</v>
      </c>
      <c r="L3" s="113">
        <v>41927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209</v>
      </c>
      <c r="C6" s="38" t="s">
        <v>218</v>
      </c>
      <c r="D6" s="85">
        <v>41926</v>
      </c>
      <c r="E6" s="85">
        <v>41927</v>
      </c>
      <c r="F6" s="86">
        <v>51029</v>
      </c>
      <c r="G6" s="67">
        <v>30100</v>
      </c>
      <c r="H6" s="67"/>
      <c r="I6" s="67"/>
      <c r="J6" s="67"/>
      <c r="K6" s="67">
        <v>30100</v>
      </c>
      <c r="M6" s="67"/>
      <c r="N6" s="67">
        <f>G6+I6</f>
        <v>30100</v>
      </c>
    </row>
    <row r="7" spans="1:14" x14ac:dyDescent="0.25">
      <c r="A7" s="84"/>
      <c r="B7" s="122" t="s">
        <v>216</v>
      </c>
      <c r="C7" s="84" t="s">
        <v>219</v>
      </c>
      <c r="D7" s="85">
        <v>41925</v>
      </c>
      <c r="E7" s="85">
        <v>41927</v>
      </c>
      <c r="F7" s="86">
        <v>51030</v>
      </c>
      <c r="G7" s="67">
        <v>76000</v>
      </c>
      <c r="H7" s="67"/>
      <c r="I7" s="67"/>
      <c r="J7" s="67"/>
      <c r="K7" s="67"/>
      <c r="L7" s="67">
        <v>76000</v>
      </c>
      <c r="M7" s="67"/>
      <c r="N7" s="67">
        <f t="shared" ref="N7:N29" si="0">G7+I7</f>
        <v>76000</v>
      </c>
    </row>
    <row r="8" spans="1:14" x14ac:dyDescent="0.25">
      <c r="A8" s="86"/>
      <c r="B8" s="122" t="s">
        <v>215</v>
      </c>
      <c r="C8" s="84" t="s">
        <v>220</v>
      </c>
      <c r="D8" s="85">
        <v>41926</v>
      </c>
      <c r="E8" s="85">
        <v>41927</v>
      </c>
      <c r="F8" s="86">
        <v>51031</v>
      </c>
      <c r="G8" s="67">
        <v>19000</v>
      </c>
      <c r="H8" s="67"/>
      <c r="I8" s="67"/>
      <c r="J8" s="67"/>
      <c r="K8" s="67"/>
      <c r="L8" s="67">
        <v>19000</v>
      </c>
      <c r="M8" s="67"/>
      <c r="N8" s="67">
        <f t="shared" si="0"/>
        <v>19000</v>
      </c>
    </row>
    <row r="9" spans="1:14" x14ac:dyDescent="0.25">
      <c r="A9" s="86"/>
      <c r="B9" s="122" t="s">
        <v>217</v>
      </c>
      <c r="C9" s="38" t="s">
        <v>221</v>
      </c>
      <c r="D9" s="85">
        <v>41925</v>
      </c>
      <c r="E9" s="85">
        <v>41927</v>
      </c>
      <c r="F9" s="86">
        <v>51032</v>
      </c>
      <c r="G9" s="67">
        <v>44000</v>
      </c>
      <c r="H9" s="87"/>
      <c r="I9" s="67"/>
      <c r="J9" s="67">
        <v>44000</v>
      </c>
      <c r="K9" s="67"/>
      <c r="L9" s="67"/>
      <c r="M9" s="67"/>
      <c r="N9" s="67">
        <f t="shared" si="0"/>
        <v>44000</v>
      </c>
    </row>
    <row r="10" spans="1:14" x14ac:dyDescent="0.25">
      <c r="A10" s="86"/>
      <c r="B10" s="122" t="s">
        <v>214</v>
      </c>
      <c r="C10" s="84" t="s">
        <v>210</v>
      </c>
      <c r="D10" s="85">
        <v>41914</v>
      </c>
      <c r="E10" s="85">
        <v>41916</v>
      </c>
      <c r="F10" s="86">
        <v>51033</v>
      </c>
      <c r="G10" s="67">
        <v>46872</v>
      </c>
      <c r="H10" s="67"/>
      <c r="I10" s="67"/>
      <c r="J10" s="67"/>
      <c r="K10" s="67"/>
      <c r="L10" s="67">
        <v>46872</v>
      </c>
      <c r="M10" s="67"/>
      <c r="N10" s="67">
        <f t="shared" si="0"/>
        <v>46872</v>
      </c>
    </row>
    <row r="11" spans="1:14" x14ac:dyDescent="0.25">
      <c r="A11" s="86"/>
      <c r="B11" s="122" t="s">
        <v>213</v>
      </c>
      <c r="C11" s="38" t="s">
        <v>210</v>
      </c>
      <c r="D11" s="85">
        <v>41926</v>
      </c>
      <c r="E11" s="85">
        <v>41927</v>
      </c>
      <c r="F11" s="86">
        <v>51034</v>
      </c>
      <c r="G11" s="67">
        <v>20034</v>
      </c>
      <c r="H11" s="67"/>
      <c r="I11" s="67"/>
      <c r="J11" s="67"/>
      <c r="K11" s="67"/>
      <c r="L11" s="67">
        <v>20034</v>
      </c>
      <c r="M11" s="67"/>
      <c r="N11" s="67">
        <f t="shared" si="0"/>
        <v>20034</v>
      </c>
    </row>
    <row r="12" spans="1:14" x14ac:dyDescent="0.25">
      <c r="A12" s="86"/>
      <c r="B12" s="122" t="s">
        <v>212</v>
      </c>
      <c r="C12" s="38" t="s">
        <v>210</v>
      </c>
      <c r="D12" s="85">
        <v>41922</v>
      </c>
      <c r="E12" s="85">
        <v>41924</v>
      </c>
      <c r="F12" s="89">
        <v>51035</v>
      </c>
      <c r="G12" s="67">
        <v>46872</v>
      </c>
      <c r="H12" s="67"/>
      <c r="I12" s="67"/>
      <c r="J12" s="67"/>
      <c r="K12" s="67"/>
      <c r="L12" s="67">
        <v>46872</v>
      </c>
      <c r="M12" s="67"/>
      <c r="N12" s="67">
        <f t="shared" si="0"/>
        <v>46872</v>
      </c>
    </row>
    <row r="13" spans="1:14" x14ac:dyDescent="0.25">
      <c r="A13" s="86"/>
      <c r="B13" s="122" t="s">
        <v>222</v>
      </c>
      <c r="C13" s="70" t="s">
        <v>211</v>
      </c>
      <c r="D13" s="85">
        <v>41914</v>
      </c>
      <c r="E13" s="85">
        <v>41917</v>
      </c>
      <c r="F13" s="89">
        <v>51036</v>
      </c>
      <c r="G13" s="67">
        <v>82620</v>
      </c>
      <c r="H13" s="67"/>
      <c r="I13" s="67"/>
      <c r="J13" s="67"/>
      <c r="K13" s="67"/>
      <c r="L13" s="67">
        <v>82620</v>
      </c>
      <c r="M13" s="67"/>
      <c r="N13" s="67">
        <f t="shared" si="0"/>
        <v>82620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365498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365498</v>
      </c>
      <c r="H31" s="95"/>
      <c r="I31" s="67">
        <f>SUM(I6:I30)</f>
        <v>0</v>
      </c>
      <c r="J31" s="67">
        <f>SUM(J6:J30)</f>
        <v>44000</v>
      </c>
      <c r="K31" s="67">
        <f>SUM(K6:K30)</f>
        <v>30100</v>
      </c>
      <c r="L31" s="67">
        <f>SUM(L6:L30)</f>
        <v>291398</v>
      </c>
      <c r="M31" s="67">
        <f>SUM(M6:M30)</f>
        <v>0</v>
      </c>
      <c r="N31" s="67">
        <f t="shared" ref="N31" si="1">G31+I31</f>
        <v>365498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0</v>
      </c>
      <c r="D35" s="38"/>
      <c r="E35" s="38"/>
      <c r="F35" s="121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21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44000</v>
      </c>
      <c r="D37" s="38"/>
      <c r="E37" s="38"/>
      <c r="F37" s="121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44000</v>
      </c>
      <c r="D38" s="38"/>
      <c r="E38" s="38"/>
      <c r="F38" s="121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N41"/>
  <sheetViews>
    <sheetView workbookViewId="0">
      <selection activeCell="B23" sqref="B23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20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137</v>
      </c>
      <c r="E3" s="191"/>
      <c r="F3" s="191"/>
      <c r="G3" s="180"/>
      <c r="H3" s="74"/>
      <c r="I3" s="38"/>
      <c r="J3" s="78"/>
      <c r="K3" s="112" t="s">
        <v>5</v>
      </c>
      <c r="L3" s="113">
        <v>41926</v>
      </c>
      <c r="M3" s="114"/>
      <c r="N3" s="109" t="s">
        <v>106</v>
      </c>
    </row>
    <row r="4" spans="1:14" x14ac:dyDescent="0.25">
      <c r="A4" s="38"/>
      <c r="B4" s="38"/>
      <c r="C4" s="38"/>
      <c r="D4" s="38"/>
      <c r="E4" s="82"/>
      <c r="F4" s="38"/>
      <c r="G4" s="38"/>
      <c r="H4" s="196" t="s">
        <v>6</v>
      </c>
      <c r="I4" s="197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68"/>
      <c r="C6" s="38"/>
      <c r="D6" s="85"/>
      <c r="E6" s="85"/>
      <c r="F6" s="86"/>
      <c r="G6" s="67"/>
      <c r="H6" s="67"/>
      <c r="I6" s="67"/>
      <c r="J6" s="67"/>
      <c r="K6" s="67"/>
      <c r="L6" s="67"/>
      <c r="M6" s="67"/>
      <c r="N6" s="67">
        <f>G6+I6</f>
        <v>0</v>
      </c>
    </row>
    <row r="7" spans="1:14" x14ac:dyDescent="0.25">
      <c r="A7" s="84"/>
      <c r="B7" s="68"/>
      <c r="C7" s="84"/>
      <c r="D7" s="85"/>
      <c r="E7" s="85"/>
      <c r="F7" s="86"/>
      <c r="G7" s="67"/>
      <c r="H7" s="67"/>
      <c r="I7" s="67"/>
      <c r="J7" s="67"/>
      <c r="K7" s="67"/>
      <c r="L7" s="67"/>
      <c r="M7" s="67"/>
      <c r="N7" s="67">
        <f t="shared" ref="N7:N29" si="0">G7+I7</f>
        <v>0</v>
      </c>
    </row>
    <row r="8" spans="1:14" x14ac:dyDescent="0.25">
      <c r="A8" s="86"/>
      <c r="B8" s="68"/>
      <c r="C8" s="38"/>
      <c r="D8" s="85"/>
      <c r="E8" s="85"/>
      <c r="F8" s="86"/>
      <c r="G8" s="67"/>
      <c r="H8" s="67"/>
      <c r="I8" s="67"/>
      <c r="J8" s="67"/>
      <c r="K8" s="67"/>
      <c r="L8" s="67"/>
      <c r="M8" s="67"/>
      <c r="N8" s="67">
        <f t="shared" si="0"/>
        <v>0</v>
      </c>
    </row>
    <row r="9" spans="1:14" x14ac:dyDescent="0.25">
      <c r="A9" s="86"/>
      <c r="B9" s="68"/>
      <c r="C9" s="87"/>
      <c r="D9" s="85"/>
      <c r="E9" s="85"/>
      <c r="F9" s="86"/>
      <c r="G9" s="67"/>
      <c r="H9" s="8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68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68"/>
      <c r="C11" s="8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69"/>
      <c r="C12" s="8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9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0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0</v>
      </c>
      <c r="H31" s="95"/>
      <c r="I31" s="67">
        <f>SUM(I6:I30)</f>
        <v>0</v>
      </c>
      <c r="J31" s="67">
        <f>SUM(J6:J30)</f>
        <v>0</v>
      </c>
      <c r="K31" s="67">
        <f>SUM(K6:K30)</f>
        <v>0</v>
      </c>
      <c r="L31" s="67">
        <f>SUM(L6:L30)</f>
        <v>0</v>
      </c>
      <c r="M31" s="67">
        <f>SUM(M6:M30)</f>
        <v>0</v>
      </c>
      <c r="N31" s="67">
        <f t="shared" ref="N31" si="1">G31+I31</f>
        <v>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0</v>
      </c>
      <c r="D35" s="38"/>
      <c r="E35" s="38"/>
      <c r="F35" s="120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20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0</v>
      </c>
      <c r="D37" s="38"/>
      <c r="E37" s="38"/>
      <c r="F37" s="120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0</v>
      </c>
      <c r="D38" s="38"/>
      <c r="E38" s="38"/>
      <c r="F38" s="120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N41"/>
  <sheetViews>
    <sheetView workbookViewId="0">
      <selection activeCell="C26" sqref="C2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08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116</v>
      </c>
      <c r="E3" s="191"/>
      <c r="F3" s="191"/>
      <c r="G3" s="180"/>
      <c r="H3" s="74"/>
      <c r="I3" s="38"/>
      <c r="J3" s="78"/>
      <c r="K3" s="112" t="s">
        <v>5</v>
      </c>
      <c r="L3" s="113">
        <v>41926</v>
      </c>
      <c r="M3" s="114"/>
      <c r="N3" s="109" t="s">
        <v>29</v>
      </c>
    </row>
    <row r="4" spans="1:14" x14ac:dyDescent="0.25">
      <c r="A4" s="38"/>
      <c r="B4" s="38"/>
      <c r="C4" s="38"/>
      <c r="D4" s="38"/>
      <c r="E4" s="82"/>
      <c r="F4" s="38"/>
      <c r="G4" s="38"/>
      <c r="H4" s="196" t="s">
        <v>6</v>
      </c>
      <c r="I4" s="197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68" t="s">
        <v>208</v>
      </c>
      <c r="C6" s="38" t="s">
        <v>46</v>
      </c>
      <c r="D6" s="85">
        <v>41925</v>
      </c>
      <c r="E6" s="85">
        <v>41926</v>
      </c>
      <c r="F6" s="86">
        <v>51027</v>
      </c>
      <c r="G6" s="67">
        <v>19000</v>
      </c>
      <c r="H6" s="67"/>
      <c r="I6" s="67"/>
      <c r="J6" s="67"/>
      <c r="K6" s="67"/>
      <c r="L6" s="67">
        <v>19000</v>
      </c>
      <c r="M6" s="67"/>
      <c r="N6" s="67">
        <f>G6+I6</f>
        <v>19000</v>
      </c>
    </row>
    <row r="7" spans="1:14" x14ac:dyDescent="0.25">
      <c r="A7" s="84"/>
      <c r="B7" s="68" t="s">
        <v>198</v>
      </c>
      <c r="C7" s="84" t="s">
        <v>206</v>
      </c>
      <c r="D7" s="85"/>
      <c r="E7" s="85"/>
      <c r="F7" s="86">
        <v>51028</v>
      </c>
      <c r="G7" s="67"/>
      <c r="H7" s="67" t="s">
        <v>207</v>
      </c>
      <c r="I7" s="67">
        <v>46440</v>
      </c>
      <c r="J7" s="67">
        <v>46440</v>
      </c>
      <c r="K7" s="67"/>
      <c r="L7" s="67"/>
      <c r="M7" s="67"/>
      <c r="N7" s="67">
        <f t="shared" ref="N7:N29" si="0">G7+I7</f>
        <v>46440</v>
      </c>
    </row>
    <row r="8" spans="1:14" x14ac:dyDescent="0.25">
      <c r="A8" s="86"/>
      <c r="B8" s="68"/>
      <c r="C8" s="38"/>
      <c r="D8" s="85"/>
      <c r="E8" s="85"/>
      <c r="F8" s="86"/>
      <c r="G8" s="67"/>
      <c r="H8" s="67"/>
      <c r="I8" s="67"/>
      <c r="J8" s="67"/>
      <c r="K8" s="67"/>
      <c r="L8" s="67"/>
      <c r="M8" s="67"/>
      <c r="N8" s="67">
        <f t="shared" si="0"/>
        <v>0</v>
      </c>
    </row>
    <row r="9" spans="1:14" x14ac:dyDescent="0.25">
      <c r="A9" s="86"/>
      <c r="B9" s="68"/>
      <c r="C9" s="87"/>
      <c r="D9" s="85"/>
      <c r="E9" s="85"/>
      <c r="F9" s="86"/>
      <c r="G9" s="67"/>
      <c r="H9" s="8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68"/>
      <c r="C10" s="84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68"/>
      <c r="C11" s="8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69"/>
      <c r="C12" s="8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9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65440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19000</v>
      </c>
      <c r="H31" s="95"/>
      <c r="I31" s="67">
        <f>SUM(I6:I30)</f>
        <v>46440</v>
      </c>
      <c r="J31" s="67">
        <f>SUM(J6:J30)</f>
        <v>46440</v>
      </c>
      <c r="K31" s="67">
        <f>SUM(K6:K30)</f>
        <v>0</v>
      </c>
      <c r="L31" s="67">
        <f>SUM(L6:L30)</f>
        <v>19000</v>
      </c>
      <c r="M31" s="67">
        <f>SUM(M6:M30)</f>
        <v>0</v>
      </c>
      <c r="N31" s="67">
        <f t="shared" ref="N31" si="1">G31+I31</f>
        <v>65440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86</v>
      </c>
      <c r="D35" s="38"/>
      <c r="E35" s="38"/>
      <c r="F35" s="108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46440</v>
      </c>
      <c r="D36" s="38"/>
      <c r="E36" s="38"/>
      <c r="F36" s="108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0</v>
      </c>
      <c r="D37" s="38"/>
      <c r="E37" s="38"/>
      <c r="F37" s="108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46440</v>
      </c>
      <c r="D38" s="38"/>
      <c r="E38" s="38"/>
      <c r="F38" s="108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41"/>
  <sheetViews>
    <sheetView workbookViewId="0">
      <selection activeCell="C38" sqref="C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07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86</v>
      </c>
      <c r="E3" s="191"/>
      <c r="F3" s="191"/>
      <c r="G3" s="180"/>
      <c r="H3" s="74"/>
      <c r="I3" s="38"/>
      <c r="J3" s="78"/>
      <c r="K3" s="112" t="s">
        <v>5</v>
      </c>
      <c r="L3" s="113">
        <v>41925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96" t="s">
        <v>6</v>
      </c>
      <c r="I4" s="197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68" t="s">
        <v>201</v>
      </c>
      <c r="C6" s="84" t="s">
        <v>200</v>
      </c>
      <c r="D6" s="85">
        <v>41925</v>
      </c>
      <c r="E6" s="85">
        <v>41926</v>
      </c>
      <c r="F6" s="86">
        <v>51022</v>
      </c>
      <c r="G6" s="67">
        <v>22000</v>
      </c>
      <c r="H6" s="67"/>
      <c r="I6" s="67"/>
      <c r="J6" s="67"/>
      <c r="K6" s="67">
        <v>22000</v>
      </c>
      <c r="L6" s="67"/>
      <c r="M6" s="67"/>
      <c r="N6" s="67">
        <f>G6+I6</f>
        <v>22000</v>
      </c>
    </row>
    <row r="7" spans="1:14" x14ac:dyDescent="0.25">
      <c r="A7" s="84"/>
      <c r="B7" s="68" t="s">
        <v>202</v>
      </c>
      <c r="C7" s="38" t="s">
        <v>203</v>
      </c>
      <c r="D7" s="85">
        <v>41917</v>
      </c>
      <c r="E7" s="85">
        <v>41919</v>
      </c>
      <c r="F7" s="86">
        <v>51023</v>
      </c>
      <c r="G7" s="67">
        <v>46872</v>
      </c>
      <c r="H7" s="67"/>
      <c r="I7" s="67"/>
      <c r="J7" s="67"/>
      <c r="K7" s="67"/>
      <c r="L7" s="67"/>
      <c r="M7" s="67">
        <v>46872</v>
      </c>
      <c r="N7" s="67">
        <f t="shared" ref="N7:N29" si="0">G7+I7</f>
        <v>46872</v>
      </c>
    </row>
    <row r="8" spans="1:14" x14ac:dyDescent="0.25">
      <c r="A8" s="86"/>
      <c r="B8" s="68" t="s">
        <v>204</v>
      </c>
      <c r="C8" s="38" t="s">
        <v>203</v>
      </c>
      <c r="D8" s="85">
        <v>41917</v>
      </c>
      <c r="E8" s="85">
        <v>41919</v>
      </c>
      <c r="F8" s="86">
        <v>51024</v>
      </c>
      <c r="G8" s="67">
        <v>46872</v>
      </c>
      <c r="H8" s="67"/>
      <c r="I8" s="67"/>
      <c r="J8" s="67"/>
      <c r="K8" s="67"/>
      <c r="L8" s="67"/>
      <c r="M8" s="67">
        <v>46872</v>
      </c>
      <c r="N8" s="67">
        <f t="shared" si="0"/>
        <v>46872</v>
      </c>
    </row>
    <row r="9" spans="1:14" x14ac:dyDescent="0.25">
      <c r="A9" s="86"/>
      <c r="B9" s="68" t="s">
        <v>101</v>
      </c>
      <c r="C9" s="87" t="s">
        <v>40</v>
      </c>
      <c r="D9" s="85"/>
      <c r="E9" s="85"/>
      <c r="F9" s="86">
        <v>51025</v>
      </c>
      <c r="G9" s="67"/>
      <c r="H9" s="87"/>
      <c r="I9" s="67">
        <v>2000</v>
      </c>
      <c r="J9" s="67">
        <v>2000</v>
      </c>
      <c r="K9" s="67"/>
      <c r="L9" s="67"/>
      <c r="M9" s="67"/>
      <c r="N9" s="67">
        <f t="shared" si="0"/>
        <v>2000</v>
      </c>
    </row>
    <row r="10" spans="1:14" x14ac:dyDescent="0.25">
      <c r="A10" s="86"/>
      <c r="B10" s="68" t="s">
        <v>205</v>
      </c>
      <c r="C10" s="87" t="s">
        <v>142</v>
      </c>
      <c r="D10" s="85">
        <v>41925</v>
      </c>
      <c r="E10" s="85">
        <v>41928</v>
      </c>
      <c r="F10" s="86">
        <v>51026</v>
      </c>
      <c r="G10" s="67">
        <v>66000</v>
      </c>
      <c r="H10" s="67"/>
      <c r="I10" s="67"/>
      <c r="J10" s="67">
        <v>66000</v>
      </c>
      <c r="K10" s="67"/>
      <c r="L10" s="67"/>
      <c r="M10" s="67"/>
      <c r="N10" s="67">
        <f t="shared" si="0"/>
        <v>66000</v>
      </c>
    </row>
    <row r="11" spans="1:14" x14ac:dyDescent="0.25">
      <c r="A11" s="86"/>
      <c r="B11" s="68"/>
      <c r="C11" s="8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69"/>
      <c r="C12" s="8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9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183744</v>
      </c>
    </row>
    <row r="31" spans="1:14" x14ac:dyDescent="0.25">
      <c r="A31" s="179" t="s">
        <v>22</v>
      </c>
      <c r="B31" s="180"/>
      <c r="C31" s="93"/>
      <c r="D31" s="93"/>
      <c r="E31" s="93"/>
      <c r="F31" s="94"/>
      <c r="G31" s="67">
        <f>SUM(G6:G30)</f>
        <v>181744</v>
      </c>
      <c r="H31" s="95"/>
      <c r="I31" s="67">
        <f>SUM(I6:I30)</f>
        <v>2000</v>
      </c>
      <c r="J31" s="67">
        <f>SUM(J6:J30)</f>
        <v>68000</v>
      </c>
      <c r="K31" s="67">
        <f>SUM(K6:K30)</f>
        <v>22000</v>
      </c>
      <c r="L31" s="67">
        <f>SUM(L6:L30)</f>
        <v>0</v>
      </c>
      <c r="M31" s="67">
        <f>SUM(M6:M30)</f>
        <v>93744</v>
      </c>
      <c r="N31" s="67">
        <f t="shared" ref="N31" si="1">G31+I31</f>
        <v>183744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118" t="s">
        <v>23</v>
      </c>
      <c r="I32" s="119"/>
      <c r="J32" s="97"/>
      <c r="K32" s="98"/>
      <c r="L32" s="93"/>
      <c r="M32" s="97"/>
      <c r="N32" s="76"/>
    </row>
    <row r="33" spans="1:14" x14ac:dyDescent="0.25">
      <c r="A33" s="179" t="s">
        <v>24</v>
      </c>
      <c r="B33" s="180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79" t="s">
        <v>26</v>
      </c>
      <c r="B34" s="180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79" t="s">
        <v>27</v>
      </c>
      <c r="B35" s="180"/>
      <c r="C35" s="100">
        <v>0</v>
      </c>
      <c r="D35" s="38"/>
      <c r="E35" s="38"/>
      <c r="F35" s="107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07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28</v>
      </c>
      <c r="B37" s="180"/>
      <c r="C37" s="101">
        <v>68000</v>
      </c>
      <c r="D37" s="38"/>
      <c r="E37" s="38"/>
      <c r="F37" s="107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79" t="s">
        <v>20</v>
      </c>
      <c r="B38" s="180"/>
      <c r="C38" s="67">
        <f>C36+C37</f>
        <v>68000</v>
      </c>
      <c r="D38" s="38"/>
      <c r="E38" s="38"/>
      <c r="F38" s="107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sortState ref="B6:M10">
    <sortCondition ref="F6:F10"/>
  </sortState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41"/>
  <sheetViews>
    <sheetView workbookViewId="0">
      <selection activeCell="C36" sqref="C3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71" t="s">
        <v>1</v>
      </c>
      <c r="D1" s="72"/>
      <c r="E1" s="72"/>
      <c r="F1" s="73"/>
      <c r="G1" s="38"/>
      <c r="H1" s="74"/>
      <c r="I1" s="38"/>
      <c r="J1" s="75" t="s">
        <v>2</v>
      </c>
      <c r="K1" s="38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06"/>
      <c r="L2" s="38"/>
      <c r="M2" s="38"/>
      <c r="N2" s="38"/>
    </row>
    <row r="3" spans="1:14" x14ac:dyDescent="0.25">
      <c r="A3" s="38"/>
      <c r="B3" s="187" t="s">
        <v>3</v>
      </c>
      <c r="C3" s="188"/>
      <c r="D3" s="188" t="s">
        <v>39</v>
      </c>
      <c r="E3" s="188"/>
      <c r="F3" s="188"/>
      <c r="G3" s="192"/>
      <c r="H3" s="74"/>
      <c r="I3" s="38"/>
      <c r="J3" s="78"/>
      <c r="K3" s="79" t="s">
        <v>5</v>
      </c>
      <c r="L3" s="80">
        <v>41925</v>
      </c>
      <c r="M3" s="81"/>
      <c r="N3" s="78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87" t="s">
        <v>6</v>
      </c>
      <c r="I4" s="192"/>
      <c r="J4" s="38"/>
      <c r="K4" s="38"/>
      <c r="L4" s="38"/>
      <c r="M4" s="78"/>
      <c r="N4" s="38"/>
    </row>
    <row r="5" spans="1:14" x14ac:dyDescent="0.25">
      <c r="A5" s="78" t="s">
        <v>7</v>
      </c>
      <c r="B5" s="78" t="s">
        <v>8</v>
      </c>
      <c r="C5" s="78" t="s">
        <v>9</v>
      </c>
      <c r="D5" s="78" t="s">
        <v>10</v>
      </c>
      <c r="E5" s="78" t="s">
        <v>11</v>
      </c>
      <c r="F5" s="78" t="s">
        <v>12</v>
      </c>
      <c r="G5" s="78" t="s">
        <v>13</v>
      </c>
      <c r="H5" s="78" t="s">
        <v>14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 x14ac:dyDescent="0.25">
      <c r="A6" s="83"/>
      <c r="B6" s="68" t="s">
        <v>195</v>
      </c>
      <c r="C6" s="84" t="s">
        <v>98</v>
      </c>
      <c r="D6" s="85">
        <v>41922</v>
      </c>
      <c r="E6" s="85">
        <v>41923</v>
      </c>
      <c r="F6" s="86">
        <v>51018</v>
      </c>
      <c r="G6" s="67">
        <v>34781.4</v>
      </c>
      <c r="H6" s="67"/>
      <c r="I6" s="67"/>
      <c r="J6" s="67"/>
      <c r="K6" s="67">
        <v>34781.4</v>
      </c>
      <c r="L6" s="67"/>
      <c r="M6" s="67"/>
      <c r="N6" s="67">
        <f>G6+I6</f>
        <v>34781.4</v>
      </c>
    </row>
    <row r="7" spans="1:14" x14ac:dyDescent="0.25">
      <c r="A7" s="84"/>
      <c r="B7" s="68" t="s">
        <v>196</v>
      </c>
      <c r="C7" s="38" t="s">
        <v>65</v>
      </c>
      <c r="D7" s="85">
        <v>41921</v>
      </c>
      <c r="E7" s="85">
        <v>41925</v>
      </c>
      <c r="F7" s="86">
        <v>51019</v>
      </c>
      <c r="G7" s="67">
        <v>106400</v>
      </c>
      <c r="H7" s="67"/>
      <c r="I7" s="67"/>
      <c r="J7" s="67">
        <v>106400</v>
      </c>
      <c r="K7" s="67"/>
      <c r="L7" s="67"/>
      <c r="M7" s="67"/>
      <c r="N7" s="67">
        <f t="shared" ref="N7:N29" si="0">G7+I7</f>
        <v>106400</v>
      </c>
    </row>
    <row r="8" spans="1:14" x14ac:dyDescent="0.25">
      <c r="A8" s="86"/>
      <c r="B8" s="68" t="s">
        <v>197</v>
      </c>
      <c r="C8" s="38" t="s">
        <v>188</v>
      </c>
      <c r="D8" s="85">
        <v>41923</v>
      </c>
      <c r="E8" s="85">
        <v>41925</v>
      </c>
      <c r="F8" s="86">
        <v>51020</v>
      </c>
      <c r="G8" s="67">
        <v>46872</v>
      </c>
      <c r="H8" s="67"/>
      <c r="I8" s="67"/>
      <c r="J8" s="67"/>
      <c r="K8" s="67"/>
      <c r="L8" s="67"/>
      <c r="M8" s="67">
        <v>46872</v>
      </c>
      <c r="N8" s="67">
        <f t="shared" si="0"/>
        <v>46872</v>
      </c>
    </row>
    <row r="9" spans="1:14" x14ac:dyDescent="0.25">
      <c r="A9" s="86"/>
      <c r="B9" s="68" t="s">
        <v>198</v>
      </c>
      <c r="C9" s="87" t="s">
        <v>65</v>
      </c>
      <c r="D9" s="85"/>
      <c r="E9" s="85"/>
      <c r="F9" s="86">
        <v>51021</v>
      </c>
      <c r="G9" s="67"/>
      <c r="H9" s="67" t="s">
        <v>199</v>
      </c>
      <c r="I9" s="67">
        <v>13500</v>
      </c>
      <c r="J9" s="67"/>
      <c r="K9" s="67">
        <v>13500</v>
      </c>
      <c r="L9" s="67"/>
      <c r="M9" s="67"/>
      <c r="N9" s="67">
        <f t="shared" si="0"/>
        <v>13500</v>
      </c>
    </row>
    <row r="10" spans="1:14" x14ac:dyDescent="0.25">
      <c r="A10" s="86"/>
      <c r="B10" s="68"/>
      <c r="C10" s="87"/>
      <c r="D10" s="85"/>
      <c r="E10" s="85"/>
      <c r="F10" s="86"/>
      <c r="G10" s="67"/>
      <c r="H10" s="8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68"/>
      <c r="C11" s="8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69"/>
      <c r="C12" s="8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9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201553.4</v>
      </c>
    </row>
    <row r="31" spans="1:14" x14ac:dyDescent="0.25">
      <c r="A31" s="187" t="s">
        <v>22</v>
      </c>
      <c r="B31" s="192"/>
      <c r="C31" s="93"/>
      <c r="D31" s="93"/>
      <c r="E31" s="93"/>
      <c r="F31" s="94"/>
      <c r="G31" s="67">
        <f>SUM(G6:G30)</f>
        <v>188053.4</v>
      </c>
      <c r="H31" s="95"/>
      <c r="I31" s="67">
        <f>SUM(I6:I30)</f>
        <v>13500</v>
      </c>
      <c r="J31" s="67">
        <f>SUM(J6:J30)</f>
        <v>106400</v>
      </c>
      <c r="K31" s="67">
        <f>SUM(K6:K30)</f>
        <v>48281.4</v>
      </c>
      <c r="L31" s="67">
        <f>SUM(L6:L30)</f>
        <v>0</v>
      </c>
      <c r="M31" s="67">
        <f>SUM(M6:M30)</f>
        <v>46872</v>
      </c>
      <c r="N31" s="67">
        <f t="shared" ref="N31" si="1">G31+I31</f>
        <v>201553.4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96" t="s">
        <v>23</v>
      </c>
      <c r="I32" s="97"/>
      <c r="J32" s="97"/>
      <c r="K32" s="98"/>
      <c r="L32" s="93"/>
      <c r="M32" s="97"/>
      <c r="N32" s="76"/>
    </row>
    <row r="33" spans="1:14" x14ac:dyDescent="0.25">
      <c r="A33" s="187" t="s">
        <v>24</v>
      </c>
      <c r="B33" s="192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87" t="s">
        <v>26</v>
      </c>
      <c r="B34" s="192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7" t="s">
        <v>27</v>
      </c>
      <c r="B35" s="192"/>
      <c r="C35" s="100">
        <v>0</v>
      </c>
      <c r="D35" s="38"/>
      <c r="E35" s="38"/>
      <c r="F35" s="106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06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87" t="s">
        <v>28</v>
      </c>
      <c r="B37" s="192"/>
      <c r="C37" s="101">
        <v>106400</v>
      </c>
      <c r="D37" s="38"/>
      <c r="E37" s="38"/>
      <c r="F37" s="106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87" t="s">
        <v>20</v>
      </c>
      <c r="B38" s="192"/>
      <c r="C38" s="67">
        <f>C36+C37</f>
        <v>106400</v>
      </c>
      <c r="D38" s="38"/>
      <c r="E38" s="38"/>
      <c r="F38" s="106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N41"/>
  <sheetViews>
    <sheetView workbookViewId="0">
      <selection activeCell="B6" sqref="B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71" t="s">
        <v>1</v>
      </c>
      <c r="D1" s="72"/>
      <c r="E1" s="72"/>
      <c r="F1" s="73"/>
      <c r="G1" s="38"/>
      <c r="H1" s="74"/>
      <c r="I1" s="38"/>
      <c r="J1" s="75" t="s">
        <v>2</v>
      </c>
      <c r="K1" s="38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05"/>
      <c r="L2" s="38"/>
      <c r="M2" s="38"/>
      <c r="N2" s="38"/>
    </row>
    <row r="3" spans="1:14" x14ac:dyDescent="0.25">
      <c r="A3" s="38"/>
      <c r="B3" s="187" t="s">
        <v>3</v>
      </c>
      <c r="C3" s="188"/>
      <c r="D3" s="188" t="s">
        <v>191</v>
      </c>
      <c r="E3" s="188"/>
      <c r="F3" s="188"/>
      <c r="G3" s="192"/>
      <c r="H3" s="74"/>
      <c r="I3" s="38"/>
      <c r="J3" s="78"/>
      <c r="K3" s="79" t="s">
        <v>5</v>
      </c>
      <c r="L3" s="80">
        <v>41924</v>
      </c>
      <c r="M3" s="81"/>
      <c r="N3" s="78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87" t="s">
        <v>6</v>
      </c>
      <c r="I4" s="192"/>
      <c r="J4" s="38"/>
      <c r="K4" s="38"/>
      <c r="L4" s="38"/>
      <c r="M4" s="78"/>
      <c r="N4" s="38"/>
    </row>
    <row r="5" spans="1:14" x14ac:dyDescent="0.25">
      <c r="A5" s="78" t="s">
        <v>7</v>
      </c>
      <c r="B5" s="78" t="s">
        <v>8</v>
      </c>
      <c r="C5" s="78" t="s">
        <v>9</v>
      </c>
      <c r="D5" s="78" t="s">
        <v>10</v>
      </c>
      <c r="E5" s="78" t="s">
        <v>11</v>
      </c>
      <c r="F5" s="78" t="s">
        <v>12</v>
      </c>
      <c r="G5" s="78" t="s">
        <v>13</v>
      </c>
      <c r="H5" s="78" t="s">
        <v>14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 x14ac:dyDescent="0.25">
      <c r="A6" s="83"/>
      <c r="B6" s="68" t="s">
        <v>192</v>
      </c>
      <c r="C6" s="84" t="s">
        <v>33</v>
      </c>
      <c r="D6" s="85">
        <v>41924</v>
      </c>
      <c r="E6" s="85">
        <v>41925</v>
      </c>
      <c r="F6" s="86">
        <v>51015</v>
      </c>
      <c r="G6" s="67">
        <v>21600</v>
      </c>
      <c r="H6" s="67"/>
      <c r="I6" s="67"/>
      <c r="J6" s="67"/>
      <c r="K6" s="67">
        <v>21600</v>
      </c>
      <c r="L6" s="67"/>
      <c r="M6" s="67"/>
      <c r="N6" s="67">
        <f>G6+I6</f>
        <v>21600</v>
      </c>
    </row>
    <row r="7" spans="1:14" x14ac:dyDescent="0.25">
      <c r="A7" s="84"/>
      <c r="B7" s="68" t="s">
        <v>193</v>
      </c>
      <c r="C7" s="38" t="s">
        <v>65</v>
      </c>
      <c r="D7" s="85">
        <v>41924</v>
      </c>
      <c r="E7" s="85">
        <v>41926</v>
      </c>
      <c r="F7" s="86">
        <v>51016</v>
      </c>
      <c r="G7" s="67">
        <v>57240</v>
      </c>
      <c r="H7" s="67"/>
      <c r="I7" s="67"/>
      <c r="J7" s="67"/>
      <c r="K7" s="67">
        <v>57240</v>
      </c>
      <c r="L7" s="67"/>
      <c r="M7" s="67"/>
      <c r="N7" s="67">
        <f t="shared" ref="N7:N29" si="0">G7+I7</f>
        <v>57240</v>
      </c>
    </row>
    <row r="8" spans="1:14" x14ac:dyDescent="0.25">
      <c r="A8" s="86"/>
      <c r="B8" s="68" t="s">
        <v>193</v>
      </c>
      <c r="C8" s="38" t="s">
        <v>65</v>
      </c>
      <c r="D8" s="85"/>
      <c r="E8" s="85"/>
      <c r="F8" s="86">
        <v>51017</v>
      </c>
      <c r="G8" s="67"/>
      <c r="H8" s="67" t="s">
        <v>194</v>
      </c>
      <c r="I8" s="67">
        <v>95040</v>
      </c>
      <c r="J8" s="67"/>
      <c r="K8" s="67">
        <v>95040</v>
      </c>
      <c r="L8" s="67"/>
      <c r="M8" s="67"/>
      <c r="N8" s="67">
        <f t="shared" si="0"/>
        <v>95040</v>
      </c>
    </row>
    <row r="9" spans="1:14" x14ac:dyDescent="0.25">
      <c r="A9" s="86"/>
      <c r="B9" s="68"/>
      <c r="C9" s="87"/>
      <c r="D9" s="85"/>
      <c r="E9" s="85"/>
      <c r="F9" s="86"/>
      <c r="G9" s="67"/>
      <c r="H9" s="6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68"/>
      <c r="C10" s="87"/>
      <c r="D10" s="85"/>
      <c r="E10" s="85"/>
      <c r="F10" s="86"/>
      <c r="G10" s="67"/>
      <c r="H10" s="8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68"/>
      <c r="C11" s="8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69"/>
      <c r="C12" s="8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9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173880</v>
      </c>
    </row>
    <row r="31" spans="1:14" x14ac:dyDescent="0.25">
      <c r="A31" s="187" t="s">
        <v>22</v>
      </c>
      <c r="B31" s="192"/>
      <c r="C31" s="93"/>
      <c r="D31" s="93"/>
      <c r="E31" s="93"/>
      <c r="F31" s="94"/>
      <c r="G31" s="67">
        <f>SUM(G6:G30)</f>
        <v>78840</v>
      </c>
      <c r="H31" s="95"/>
      <c r="I31" s="67">
        <f>SUM(I6:I30)</f>
        <v>95040</v>
      </c>
      <c r="J31" s="67">
        <f>SUM(J6:J30)</f>
        <v>0</v>
      </c>
      <c r="K31" s="67">
        <f>SUM(K6:K30)</f>
        <v>173880</v>
      </c>
      <c r="L31" s="67">
        <f>SUM(L6:L30)</f>
        <v>0</v>
      </c>
      <c r="M31" s="67">
        <f>SUM(M6:M30)</f>
        <v>0</v>
      </c>
      <c r="N31" s="67">
        <f t="shared" ref="N31" si="1">G31+I31</f>
        <v>173880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96" t="s">
        <v>23</v>
      </c>
      <c r="I32" s="97"/>
      <c r="J32" s="97"/>
      <c r="K32" s="98"/>
      <c r="L32" s="93"/>
      <c r="M32" s="97"/>
      <c r="N32" s="76"/>
    </row>
    <row r="33" spans="1:14" x14ac:dyDescent="0.25">
      <c r="A33" s="187" t="s">
        <v>24</v>
      </c>
      <c r="B33" s="192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87" t="s">
        <v>26</v>
      </c>
      <c r="B34" s="192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7" t="s">
        <v>27</v>
      </c>
      <c r="B35" s="192"/>
      <c r="C35" s="100">
        <v>0</v>
      </c>
      <c r="D35" s="38"/>
      <c r="E35" s="38"/>
      <c r="F35" s="105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05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87" t="s">
        <v>28</v>
      </c>
      <c r="B37" s="192"/>
      <c r="C37" s="101">
        <v>0</v>
      </c>
      <c r="D37" s="38"/>
      <c r="E37" s="38"/>
      <c r="F37" s="105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87" t="s">
        <v>20</v>
      </c>
      <c r="B38" s="192"/>
      <c r="C38" s="67">
        <f>C36+C37</f>
        <v>0</v>
      </c>
      <c r="D38" s="38"/>
      <c r="E38" s="38"/>
      <c r="F38" s="105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G19" sqref="G19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72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4</v>
      </c>
      <c r="E3" s="191"/>
      <c r="F3" s="191"/>
      <c r="G3" s="180"/>
      <c r="H3" s="74"/>
      <c r="I3" s="38"/>
      <c r="J3" s="78"/>
      <c r="K3" s="112" t="s">
        <v>5</v>
      </c>
      <c r="L3" s="113">
        <v>41942</v>
      </c>
      <c r="M3" s="114"/>
      <c r="N3" s="109" t="s">
        <v>29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158"/>
      <c r="B6" s="149" t="s">
        <v>412</v>
      </c>
      <c r="C6" s="150" t="s">
        <v>65</v>
      </c>
      <c r="D6" s="151">
        <v>41942</v>
      </c>
      <c r="E6" s="151">
        <v>41943</v>
      </c>
      <c r="F6" s="168">
        <v>51207</v>
      </c>
      <c r="G6" s="152">
        <v>25110</v>
      </c>
      <c r="H6" s="152"/>
      <c r="I6" s="152"/>
      <c r="J6" s="152"/>
      <c r="K6" s="152">
        <v>25110</v>
      </c>
      <c r="L6" s="152"/>
      <c r="M6" s="152"/>
      <c r="N6" s="67">
        <f>G6+I6</f>
        <v>25110</v>
      </c>
    </row>
    <row r="7" spans="1:14" x14ac:dyDescent="0.25">
      <c r="A7" s="160"/>
      <c r="B7" s="149" t="s">
        <v>413</v>
      </c>
      <c r="C7" s="150" t="s">
        <v>414</v>
      </c>
      <c r="D7" s="151">
        <v>41939</v>
      </c>
      <c r="E7" s="151">
        <v>41943</v>
      </c>
      <c r="F7" s="153">
        <v>51208</v>
      </c>
      <c r="G7" s="152">
        <v>88000</v>
      </c>
      <c r="H7" s="154"/>
      <c r="I7" s="152"/>
      <c r="J7" s="152"/>
      <c r="K7" s="152">
        <v>88000</v>
      </c>
      <c r="L7" s="152"/>
      <c r="M7" s="152"/>
      <c r="N7" s="67">
        <f t="shared" ref="N7:N28" si="0">G7+I7</f>
        <v>88000</v>
      </c>
    </row>
    <row r="8" spans="1:14" x14ac:dyDescent="0.25">
      <c r="A8" s="163"/>
      <c r="B8" s="149" t="s">
        <v>415</v>
      </c>
      <c r="C8" s="150" t="s">
        <v>416</v>
      </c>
      <c r="D8" s="151">
        <v>41941</v>
      </c>
      <c r="E8" s="151">
        <v>41942</v>
      </c>
      <c r="F8" s="153">
        <v>51209</v>
      </c>
      <c r="G8" s="152">
        <v>200880</v>
      </c>
      <c r="H8" s="152"/>
      <c r="I8" s="152"/>
      <c r="J8" s="152"/>
      <c r="K8" s="152"/>
      <c r="L8" s="152"/>
      <c r="M8" s="152">
        <v>200880</v>
      </c>
      <c r="N8" s="67">
        <f t="shared" si="0"/>
        <v>200880</v>
      </c>
    </row>
    <row r="9" spans="1:14" x14ac:dyDescent="0.25">
      <c r="A9" s="163"/>
      <c r="B9" s="155"/>
      <c r="C9" s="156"/>
      <c r="D9" s="151"/>
      <c r="E9" s="151"/>
      <c r="F9" s="153"/>
      <c r="G9" s="152"/>
      <c r="H9" s="152"/>
      <c r="I9" s="152"/>
      <c r="J9" s="152"/>
      <c r="K9" s="152"/>
      <c r="L9" s="152"/>
      <c r="M9" s="152"/>
      <c r="N9" s="67">
        <f>G9+I9</f>
        <v>0</v>
      </c>
    </row>
    <row r="10" spans="1:14" x14ac:dyDescent="0.25">
      <c r="A10" s="163"/>
      <c r="B10" s="155"/>
      <c r="C10" s="150"/>
      <c r="D10" s="151"/>
      <c r="E10" s="151"/>
      <c r="F10" s="153"/>
      <c r="G10" s="152"/>
      <c r="H10" s="152"/>
      <c r="I10" s="152"/>
      <c r="J10" s="152"/>
      <c r="K10" s="152"/>
      <c r="L10" s="152"/>
      <c r="M10" s="152"/>
      <c r="N10" s="67">
        <f t="shared" si="0"/>
        <v>0</v>
      </c>
    </row>
    <row r="11" spans="1:14" x14ac:dyDescent="0.25">
      <c r="A11" s="163"/>
      <c r="B11" s="155"/>
      <c r="C11" s="150"/>
      <c r="D11" s="151"/>
      <c r="E11" s="151"/>
      <c r="F11" s="153"/>
      <c r="G11" s="152"/>
      <c r="H11" s="152"/>
      <c r="I11" s="152"/>
      <c r="J11" s="152"/>
      <c r="K11" s="152"/>
      <c r="L11" s="152"/>
      <c r="M11" s="152"/>
      <c r="N11" s="67">
        <f t="shared" si="0"/>
        <v>0</v>
      </c>
    </row>
    <row r="12" spans="1:14" x14ac:dyDescent="0.25">
      <c r="A12" s="163"/>
      <c r="B12" s="149"/>
      <c r="C12" s="150"/>
      <c r="D12" s="151"/>
      <c r="E12" s="151"/>
      <c r="F12" s="157"/>
      <c r="G12" s="152"/>
      <c r="H12" s="152"/>
      <c r="I12" s="152"/>
      <c r="J12" s="152"/>
      <c r="K12" s="152"/>
      <c r="L12" s="152"/>
      <c r="M12" s="152"/>
      <c r="N12" s="67">
        <f t="shared" si="0"/>
        <v>0</v>
      </c>
    </row>
    <row r="13" spans="1:14" x14ac:dyDescent="0.25">
      <c r="A13" s="163"/>
      <c r="B13" s="149"/>
      <c r="C13" s="156"/>
      <c r="D13" s="151"/>
      <c r="E13" s="151"/>
      <c r="F13" s="157"/>
      <c r="G13" s="152"/>
      <c r="H13" s="157"/>
      <c r="I13" s="152"/>
      <c r="J13" s="152"/>
      <c r="K13" s="152"/>
      <c r="L13" s="152"/>
      <c r="M13" s="152"/>
      <c r="N13" s="67">
        <f>G13+I13</f>
        <v>0</v>
      </c>
    </row>
    <row r="14" spans="1:14" x14ac:dyDescent="0.25">
      <c r="A14" s="163"/>
      <c r="B14" s="149"/>
      <c r="C14" s="156"/>
      <c r="D14" s="151"/>
      <c r="E14" s="151"/>
      <c r="F14" s="157"/>
      <c r="G14" s="152"/>
      <c r="H14" s="152"/>
      <c r="I14" s="152"/>
      <c r="J14" s="152"/>
      <c r="K14" s="152"/>
      <c r="L14" s="152"/>
      <c r="M14" s="152"/>
      <c r="N14" s="67">
        <f>G14+I14</f>
        <v>0</v>
      </c>
    </row>
    <row r="15" spans="1:14" x14ac:dyDescent="0.25">
      <c r="A15" s="163"/>
      <c r="B15" s="155"/>
      <c r="C15" s="150"/>
      <c r="D15" s="151"/>
      <c r="E15" s="151"/>
      <c r="F15" s="151"/>
      <c r="G15" s="151"/>
      <c r="H15" s="151"/>
      <c r="I15" s="152"/>
      <c r="J15" s="152"/>
      <c r="K15" s="152"/>
      <c r="L15" s="152"/>
      <c r="M15" s="152"/>
      <c r="N15" s="67">
        <f t="shared" si="0"/>
        <v>0</v>
      </c>
    </row>
    <row r="16" spans="1:14" x14ac:dyDescent="0.25">
      <c r="A16" s="163"/>
      <c r="B16" s="155"/>
      <c r="C16" s="156"/>
      <c r="D16" s="151"/>
      <c r="E16" s="151"/>
      <c r="F16" s="157"/>
      <c r="G16" s="152"/>
      <c r="H16" s="152"/>
      <c r="I16" s="152"/>
      <c r="J16" s="152"/>
      <c r="K16" s="152"/>
      <c r="L16" s="152"/>
      <c r="M16" s="152"/>
      <c r="N16" s="67">
        <f>G16+I16</f>
        <v>0</v>
      </c>
    </row>
    <row r="17" spans="1:14" x14ac:dyDescent="0.25">
      <c r="A17" s="163"/>
      <c r="B17" s="155"/>
      <c r="C17" s="156"/>
      <c r="D17" s="151"/>
      <c r="E17" s="151"/>
      <c r="F17" s="157"/>
      <c r="G17" s="152"/>
      <c r="H17" s="152"/>
      <c r="I17" s="152"/>
      <c r="J17" s="152"/>
      <c r="K17" s="152"/>
      <c r="L17" s="152"/>
      <c r="M17" s="152"/>
      <c r="N17" s="67">
        <f t="shared" si="0"/>
        <v>0</v>
      </c>
    </row>
    <row r="18" spans="1:14" x14ac:dyDescent="0.25">
      <c r="A18" s="163"/>
      <c r="B18" s="155"/>
      <c r="C18" s="156"/>
      <c r="D18" s="151"/>
      <c r="E18" s="151"/>
      <c r="F18" s="157"/>
      <c r="G18" s="152"/>
      <c r="H18" s="152"/>
      <c r="I18" s="152"/>
      <c r="J18" s="152"/>
      <c r="K18" s="152"/>
      <c r="L18" s="152"/>
      <c r="M18" s="152"/>
      <c r="N18" s="67">
        <f t="shared" si="0"/>
        <v>0</v>
      </c>
    </row>
    <row r="19" spans="1:14" x14ac:dyDescent="0.25">
      <c r="A19" s="167"/>
      <c r="B19" s="155"/>
      <c r="C19" s="156"/>
      <c r="D19" s="151"/>
      <c r="E19" s="151"/>
      <c r="F19" s="157"/>
      <c r="G19" s="152"/>
      <c r="H19" s="152"/>
      <c r="I19" s="152"/>
      <c r="J19" s="152"/>
      <c r="K19" s="152"/>
      <c r="L19" s="152"/>
      <c r="M19" s="152"/>
      <c r="N19" s="67">
        <f t="shared" si="0"/>
        <v>0</v>
      </c>
    </row>
    <row r="20" spans="1:14" x14ac:dyDescent="0.25">
      <c r="A20" s="167"/>
      <c r="B20" s="155"/>
      <c r="C20" s="156"/>
      <c r="D20" s="151"/>
      <c r="E20" s="151"/>
      <c r="F20" s="157"/>
      <c r="G20" s="152"/>
      <c r="H20" s="152"/>
      <c r="I20" s="152"/>
      <c r="J20" s="152"/>
      <c r="K20" s="152"/>
      <c r="L20" s="152"/>
      <c r="M20" s="152"/>
      <c r="N20" s="67">
        <f>G20+I20</f>
        <v>0</v>
      </c>
    </row>
    <row r="21" spans="1:14" x14ac:dyDescent="0.25">
      <c r="A21" s="167"/>
      <c r="B21" s="155"/>
      <c r="C21" s="151"/>
      <c r="D21" s="151"/>
      <c r="E21" s="151"/>
      <c r="F21" s="157"/>
      <c r="G21" s="152"/>
      <c r="H21" s="152"/>
      <c r="I21" s="152"/>
      <c r="J21" s="152"/>
      <c r="K21" s="152"/>
      <c r="L21" s="152"/>
      <c r="M21" s="152"/>
      <c r="N21" s="67">
        <f>G21+I21</f>
        <v>0</v>
      </c>
    </row>
    <row r="22" spans="1:14" x14ac:dyDescent="0.25">
      <c r="A22" s="167"/>
      <c r="B22" s="155"/>
      <c r="C22" s="156"/>
      <c r="D22" s="151"/>
      <c r="E22" s="151"/>
      <c r="F22" s="157"/>
      <c r="G22" s="152"/>
      <c r="H22" s="152"/>
      <c r="I22" s="152"/>
      <c r="J22" s="152"/>
      <c r="K22" s="152"/>
      <c r="L22" s="152"/>
      <c r="M22" s="152"/>
      <c r="N22" s="67">
        <f t="shared" si="0"/>
        <v>0</v>
      </c>
    </row>
    <row r="23" spans="1:14" x14ac:dyDescent="0.25">
      <c r="A23" s="167"/>
      <c r="B23" s="155"/>
      <c r="C23" s="156"/>
      <c r="D23" s="151"/>
      <c r="E23" s="151"/>
      <c r="F23" s="157"/>
      <c r="G23" s="152"/>
      <c r="H23" s="152"/>
      <c r="I23" s="152"/>
      <c r="J23" s="152"/>
      <c r="K23" s="152"/>
      <c r="L23" s="152"/>
      <c r="M23" s="152"/>
      <c r="N23" s="67">
        <f>G23+I23</f>
        <v>0</v>
      </c>
    </row>
    <row r="24" spans="1:14" x14ac:dyDescent="0.25">
      <c r="A24" s="167"/>
      <c r="B24" s="155"/>
      <c r="C24" s="156"/>
      <c r="D24" s="151"/>
      <c r="E24" s="151"/>
      <c r="F24" s="157"/>
      <c r="G24" s="152"/>
      <c r="H24" s="152"/>
      <c r="I24" s="152"/>
      <c r="J24" s="152"/>
      <c r="K24" s="152"/>
      <c r="L24" s="152"/>
      <c r="M24" s="152"/>
      <c r="N24" s="67">
        <f>G24+I24</f>
        <v>0</v>
      </c>
    </row>
    <row r="25" spans="1:14" x14ac:dyDescent="0.25">
      <c r="A25" s="167"/>
      <c r="B25" s="155"/>
      <c r="C25" s="156"/>
      <c r="D25" s="151"/>
      <c r="E25" s="151"/>
      <c r="F25" s="157"/>
      <c r="G25" s="152"/>
      <c r="H25" s="152"/>
      <c r="I25" s="152"/>
      <c r="J25" s="152"/>
      <c r="K25" s="152"/>
      <c r="L25" s="152"/>
      <c r="M25" s="152"/>
      <c r="N25" s="67">
        <f>G25+I25</f>
        <v>0</v>
      </c>
    </row>
    <row r="26" spans="1:14" x14ac:dyDescent="0.25">
      <c r="A26" s="167"/>
      <c r="B26" s="155"/>
      <c r="C26" s="156"/>
      <c r="D26" s="151"/>
      <c r="E26" s="151"/>
      <c r="F26" s="157"/>
      <c r="G26" s="152"/>
      <c r="H26" s="152"/>
      <c r="I26" s="152"/>
      <c r="J26" s="152"/>
      <c r="K26" s="152"/>
      <c r="L26" s="152"/>
      <c r="M26" s="152"/>
      <c r="N26" s="67">
        <f>G26+I26</f>
        <v>0</v>
      </c>
    </row>
    <row r="27" spans="1:14" x14ac:dyDescent="0.25">
      <c r="A27" s="167"/>
      <c r="B27" s="155"/>
      <c r="C27" s="156"/>
      <c r="D27" s="151"/>
      <c r="E27" s="151"/>
      <c r="F27" s="157"/>
      <c r="G27" s="152"/>
      <c r="H27" s="152"/>
      <c r="I27" s="152"/>
      <c r="J27" s="152"/>
      <c r="K27" s="152"/>
      <c r="L27" s="152"/>
      <c r="M27" s="152"/>
      <c r="N27" s="67">
        <f>G27+I27</f>
        <v>0</v>
      </c>
    </row>
    <row r="28" spans="1:14" x14ac:dyDescent="0.25">
      <c r="A28" s="167"/>
      <c r="B28" s="155"/>
      <c r="C28" s="156"/>
      <c r="D28" s="151"/>
      <c r="E28" s="151"/>
      <c r="F28" s="157"/>
      <c r="G28" s="152"/>
      <c r="H28" s="152"/>
      <c r="I28" s="152"/>
      <c r="J28" s="152"/>
      <c r="K28" s="152"/>
      <c r="L28" s="152"/>
      <c r="M28" s="152"/>
      <c r="N28" s="67">
        <f t="shared" si="0"/>
        <v>0</v>
      </c>
    </row>
    <row r="29" spans="1:14" x14ac:dyDescent="0.25">
      <c r="A29" s="91"/>
      <c r="B29" s="74"/>
      <c r="C29" s="38" t="s">
        <v>398</v>
      </c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313990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313990</v>
      </c>
      <c r="H30" s="95"/>
      <c r="I30" s="67">
        <f>SUM(I6:I29)</f>
        <v>0</v>
      </c>
      <c r="J30" s="67">
        <f>SUM(J6:J29)</f>
        <v>0</v>
      </c>
      <c r="K30" s="67">
        <f>SUM(K6:K29)</f>
        <v>113110</v>
      </c>
      <c r="L30" s="67">
        <f>SUM(L6:L29)</f>
        <v>0</v>
      </c>
      <c r="M30" s="67">
        <f>SUM(M6:M29)</f>
        <v>200880</v>
      </c>
      <c r="N30" s="67">
        <f t="shared" ref="N30" si="1">G30+I30</f>
        <v>313990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72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72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0</v>
      </c>
      <c r="D36" s="38"/>
      <c r="E36" s="38"/>
      <c r="F36" s="172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0</v>
      </c>
      <c r="D37" s="38"/>
      <c r="E37" s="38"/>
      <c r="F37" s="172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N41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71" t="s">
        <v>1</v>
      </c>
      <c r="D1" s="72"/>
      <c r="E1" s="72"/>
      <c r="F1" s="73"/>
      <c r="G1" s="38"/>
      <c r="H1" s="74"/>
      <c r="I1" s="38"/>
      <c r="J1" s="75" t="s">
        <v>2</v>
      </c>
      <c r="K1" s="38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04"/>
      <c r="L2" s="38"/>
      <c r="M2" s="38"/>
      <c r="N2" s="38"/>
    </row>
    <row r="3" spans="1:14" x14ac:dyDescent="0.25">
      <c r="A3" s="38"/>
      <c r="B3" s="187" t="s">
        <v>3</v>
      </c>
      <c r="C3" s="188"/>
      <c r="D3" s="188" t="s">
        <v>57</v>
      </c>
      <c r="E3" s="188"/>
      <c r="F3" s="188"/>
      <c r="G3" s="192"/>
      <c r="H3" s="74"/>
      <c r="I3" s="38"/>
      <c r="J3" s="78"/>
      <c r="K3" s="79" t="s">
        <v>5</v>
      </c>
      <c r="L3" s="80">
        <v>41924</v>
      </c>
      <c r="M3" s="81"/>
      <c r="N3" s="78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87" t="s">
        <v>6</v>
      </c>
      <c r="I4" s="192"/>
      <c r="J4" s="38"/>
      <c r="K4" s="38"/>
      <c r="L4" s="38"/>
      <c r="M4" s="78"/>
      <c r="N4" s="38"/>
    </row>
    <row r="5" spans="1:14" x14ac:dyDescent="0.25">
      <c r="A5" s="78" t="s">
        <v>7</v>
      </c>
      <c r="B5" s="78" t="s">
        <v>8</v>
      </c>
      <c r="C5" s="78" t="s">
        <v>9</v>
      </c>
      <c r="D5" s="78" t="s">
        <v>10</v>
      </c>
      <c r="E5" s="78" t="s">
        <v>11</v>
      </c>
      <c r="F5" s="78" t="s">
        <v>12</v>
      </c>
      <c r="G5" s="78" t="s">
        <v>13</v>
      </c>
      <c r="H5" s="78" t="s">
        <v>14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 x14ac:dyDescent="0.25">
      <c r="A6" s="83"/>
      <c r="B6" s="68" t="s">
        <v>186</v>
      </c>
      <c r="C6" s="84" t="s">
        <v>33</v>
      </c>
      <c r="D6" s="85">
        <v>41922</v>
      </c>
      <c r="E6" s="85">
        <v>41924</v>
      </c>
      <c r="F6" s="86">
        <v>51010</v>
      </c>
      <c r="G6" s="67">
        <v>86400</v>
      </c>
      <c r="H6" s="67"/>
      <c r="I6" s="67"/>
      <c r="J6" s="67">
        <v>43200</v>
      </c>
      <c r="K6" s="67"/>
      <c r="L6" s="67"/>
      <c r="M6" s="67">
        <v>43200</v>
      </c>
      <c r="N6" s="67">
        <f>G6+I6</f>
        <v>86400</v>
      </c>
    </row>
    <row r="7" spans="1:14" x14ac:dyDescent="0.25">
      <c r="A7" s="84"/>
      <c r="B7" s="68" t="s">
        <v>187</v>
      </c>
      <c r="C7" s="38" t="s">
        <v>188</v>
      </c>
      <c r="D7" s="85">
        <v>41922</v>
      </c>
      <c r="E7" s="85">
        <v>41924</v>
      </c>
      <c r="F7" s="86">
        <v>51011</v>
      </c>
      <c r="G7" s="67">
        <v>93744</v>
      </c>
      <c r="H7" s="67"/>
      <c r="I7" s="67"/>
      <c r="J7" s="67"/>
      <c r="K7" s="67"/>
      <c r="L7" s="67"/>
      <c r="M7" s="67">
        <v>93744</v>
      </c>
      <c r="N7" s="67">
        <f t="shared" ref="N7:N29" si="0">G7+I7</f>
        <v>93744</v>
      </c>
    </row>
    <row r="8" spans="1:14" x14ac:dyDescent="0.25">
      <c r="A8" s="86"/>
      <c r="B8" s="68" t="s">
        <v>189</v>
      </c>
      <c r="C8" s="38" t="s">
        <v>188</v>
      </c>
      <c r="D8" s="85">
        <v>41923</v>
      </c>
      <c r="E8" s="85">
        <v>41924</v>
      </c>
      <c r="F8" s="86">
        <v>51012</v>
      </c>
      <c r="G8" s="67">
        <v>34776</v>
      </c>
      <c r="H8" s="67"/>
      <c r="I8" s="67"/>
      <c r="J8" s="67"/>
      <c r="K8" s="67"/>
      <c r="L8" s="67"/>
      <c r="M8" s="67">
        <v>34776</v>
      </c>
      <c r="N8" s="67">
        <f t="shared" si="0"/>
        <v>34776</v>
      </c>
    </row>
    <row r="9" spans="1:14" x14ac:dyDescent="0.25">
      <c r="A9" s="86"/>
      <c r="B9" s="68" t="s">
        <v>190</v>
      </c>
      <c r="C9" s="87" t="s">
        <v>33</v>
      </c>
      <c r="D9" s="85">
        <v>41924</v>
      </c>
      <c r="E9" s="85">
        <v>41926</v>
      </c>
      <c r="F9" s="86">
        <v>51013</v>
      </c>
      <c r="G9" s="67">
        <v>43200</v>
      </c>
      <c r="H9" s="67"/>
      <c r="I9" s="67"/>
      <c r="J9" s="67">
        <v>21600</v>
      </c>
      <c r="K9" s="67"/>
      <c r="L9" s="67"/>
      <c r="M9" s="67">
        <v>21600</v>
      </c>
      <c r="N9" s="67">
        <f t="shared" si="0"/>
        <v>43200</v>
      </c>
    </row>
    <row r="10" spans="1:14" x14ac:dyDescent="0.25">
      <c r="A10" s="86"/>
      <c r="B10" s="68" t="s">
        <v>190</v>
      </c>
      <c r="C10" s="87" t="s">
        <v>33</v>
      </c>
      <c r="D10" s="85"/>
      <c r="E10" s="85"/>
      <c r="F10" s="86">
        <v>51014</v>
      </c>
      <c r="G10" s="67">
        <v>63720</v>
      </c>
      <c r="H10" s="87"/>
      <c r="I10" s="67"/>
      <c r="J10" s="67">
        <v>63720</v>
      </c>
      <c r="K10" s="67"/>
      <c r="L10" s="67"/>
      <c r="M10" s="67"/>
      <c r="N10" s="67">
        <f t="shared" si="0"/>
        <v>63720</v>
      </c>
    </row>
    <row r="11" spans="1:14" x14ac:dyDescent="0.25">
      <c r="A11" s="86"/>
      <c r="B11" s="68"/>
      <c r="C11" s="8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69"/>
      <c r="C12" s="8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9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321840</v>
      </c>
    </row>
    <row r="31" spans="1:14" x14ac:dyDescent="0.25">
      <c r="A31" s="187" t="s">
        <v>22</v>
      </c>
      <c r="B31" s="192"/>
      <c r="C31" s="93"/>
      <c r="D31" s="93"/>
      <c r="E31" s="93"/>
      <c r="F31" s="94"/>
      <c r="G31" s="67">
        <f>SUM(G6:G30)</f>
        <v>321840</v>
      </c>
      <c r="H31" s="95"/>
      <c r="I31" s="67">
        <f>SUM(I6:I30)</f>
        <v>0</v>
      </c>
      <c r="J31" s="67">
        <f>SUM(J6:J30)</f>
        <v>128520</v>
      </c>
      <c r="K31" s="67">
        <f>SUM(K6:K30)</f>
        <v>0</v>
      </c>
      <c r="L31" s="67">
        <f>SUM(L6:L30)</f>
        <v>0</v>
      </c>
      <c r="M31" s="67">
        <f>SUM(M6:M30)</f>
        <v>193320</v>
      </c>
      <c r="N31" s="67">
        <f t="shared" ref="N31" si="1">G31+I31</f>
        <v>321840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96" t="s">
        <v>23</v>
      </c>
      <c r="I32" s="97"/>
      <c r="J32" s="97"/>
      <c r="K32" s="98"/>
      <c r="L32" s="93"/>
      <c r="M32" s="97"/>
      <c r="N32" s="76"/>
    </row>
    <row r="33" spans="1:14" x14ac:dyDescent="0.25">
      <c r="A33" s="187" t="s">
        <v>24</v>
      </c>
      <c r="B33" s="192"/>
      <c r="C33" s="38"/>
      <c r="D33" s="85"/>
      <c r="E33" s="187" t="s">
        <v>25</v>
      </c>
      <c r="F33" s="192"/>
      <c r="G33" s="193" t="s">
        <v>185</v>
      </c>
      <c r="H33" s="194"/>
      <c r="I33" s="194"/>
      <c r="J33" s="194"/>
      <c r="K33" s="194"/>
      <c r="L33" s="194"/>
      <c r="M33" s="194"/>
      <c r="N33" s="195"/>
    </row>
    <row r="34" spans="1:14" x14ac:dyDescent="0.25">
      <c r="A34" s="187" t="s">
        <v>26</v>
      </c>
      <c r="B34" s="192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7" t="s">
        <v>27</v>
      </c>
      <c r="B35" s="192"/>
      <c r="C35" s="100">
        <v>0</v>
      </c>
      <c r="D35" s="38"/>
      <c r="E35" s="38"/>
      <c r="F35" s="104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04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87" t="s">
        <v>28</v>
      </c>
      <c r="B37" s="192"/>
      <c r="C37" s="101">
        <v>128520</v>
      </c>
      <c r="D37" s="38"/>
      <c r="E37" s="38"/>
      <c r="F37" s="104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87" t="s">
        <v>20</v>
      </c>
      <c r="B38" s="192"/>
      <c r="C38" s="67">
        <f>C36+C37</f>
        <v>128520</v>
      </c>
      <c r="D38" s="38"/>
      <c r="E38" s="38"/>
      <c r="F38" s="104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N41"/>
  <sheetViews>
    <sheetView workbookViewId="0">
      <selection activeCell="F22" sqref="F22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71" t="s">
        <v>1</v>
      </c>
      <c r="D1" s="72"/>
      <c r="E1" s="72"/>
      <c r="F1" s="73"/>
      <c r="G1" s="38"/>
      <c r="H1" s="74"/>
      <c r="I1" s="38"/>
      <c r="J1" s="75" t="s">
        <v>2</v>
      </c>
      <c r="K1" s="38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03"/>
      <c r="L2" s="38"/>
      <c r="M2" s="38"/>
      <c r="N2" s="38"/>
    </row>
    <row r="3" spans="1:14" x14ac:dyDescent="0.25">
      <c r="A3" s="38"/>
      <c r="B3" s="187" t="s">
        <v>3</v>
      </c>
      <c r="C3" s="188"/>
      <c r="D3" s="188" t="s">
        <v>176</v>
      </c>
      <c r="E3" s="188"/>
      <c r="F3" s="188"/>
      <c r="G3" s="192"/>
      <c r="H3" s="74"/>
      <c r="I3" s="38"/>
      <c r="J3" s="78"/>
      <c r="K3" s="79" t="s">
        <v>5</v>
      </c>
      <c r="L3" s="80">
        <v>41923</v>
      </c>
      <c r="M3" s="81"/>
      <c r="N3" s="78" t="s">
        <v>106</v>
      </c>
    </row>
    <row r="4" spans="1:14" x14ac:dyDescent="0.25">
      <c r="A4" s="38"/>
      <c r="B4" s="38"/>
      <c r="C4" s="38"/>
      <c r="D4" s="38"/>
      <c r="E4" s="82"/>
      <c r="F4" s="38"/>
      <c r="G4" s="38"/>
      <c r="H4" s="187" t="s">
        <v>6</v>
      </c>
      <c r="I4" s="192"/>
      <c r="J4" s="38"/>
      <c r="K4" s="38"/>
      <c r="L4" s="38"/>
      <c r="M4" s="78"/>
      <c r="N4" s="38"/>
    </row>
    <row r="5" spans="1:14" x14ac:dyDescent="0.25">
      <c r="A5" s="78" t="s">
        <v>7</v>
      </c>
      <c r="B5" s="78" t="s">
        <v>8</v>
      </c>
      <c r="C5" s="78" t="s">
        <v>9</v>
      </c>
      <c r="D5" s="78" t="s">
        <v>10</v>
      </c>
      <c r="E5" s="78" t="s">
        <v>11</v>
      </c>
      <c r="F5" s="78" t="s">
        <v>12</v>
      </c>
      <c r="G5" s="78" t="s">
        <v>13</v>
      </c>
      <c r="H5" s="78" t="s">
        <v>14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 x14ac:dyDescent="0.25">
      <c r="A6" s="83"/>
      <c r="B6" s="68" t="s">
        <v>168</v>
      </c>
      <c r="C6" s="84" t="s">
        <v>49</v>
      </c>
      <c r="D6" s="85">
        <v>41923</v>
      </c>
      <c r="E6" s="85">
        <v>41924</v>
      </c>
      <c r="F6" s="86">
        <v>50996</v>
      </c>
      <c r="G6" s="67">
        <v>43200</v>
      </c>
      <c r="H6" s="67"/>
      <c r="I6" s="67"/>
      <c r="J6" s="67"/>
      <c r="K6" s="67">
        <v>21600</v>
      </c>
      <c r="L6" s="67"/>
      <c r="M6" s="67">
        <v>21600</v>
      </c>
      <c r="N6" s="67">
        <f>G6+I6</f>
        <v>43200</v>
      </c>
    </row>
    <row r="7" spans="1:14" x14ac:dyDescent="0.25">
      <c r="A7" s="84"/>
      <c r="B7" s="68" t="s">
        <v>169</v>
      </c>
      <c r="C7" s="38" t="s">
        <v>79</v>
      </c>
      <c r="D7" s="85">
        <v>41923</v>
      </c>
      <c r="E7" s="85">
        <v>41924</v>
      </c>
      <c r="F7" s="86">
        <v>50997</v>
      </c>
      <c r="G7" s="67">
        <v>21600</v>
      </c>
      <c r="H7" s="67"/>
      <c r="I7" s="67"/>
      <c r="J7" s="67"/>
      <c r="K7" s="67">
        <v>21600</v>
      </c>
      <c r="L7" s="67"/>
      <c r="M7" s="67"/>
      <c r="N7" s="67">
        <f t="shared" ref="N7:N29" si="0">G7+I7</f>
        <v>21600</v>
      </c>
    </row>
    <row r="8" spans="1:14" x14ac:dyDescent="0.25">
      <c r="A8" s="86"/>
      <c r="B8" s="68" t="s">
        <v>170</v>
      </c>
      <c r="C8" s="38" t="s">
        <v>79</v>
      </c>
      <c r="D8" s="85">
        <v>41923</v>
      </c>
      <c r="E8" s="85">
        <v>41924</v>
      </c>
      <c r="F8" s="86">
        <v>50998</v>
      </c>
      <c r="G8" s="67">
        <v>21600</v>
      </c>
      <c r="H8" s="67"/>
      <c r="I8" s="67"/>
      <c r="J8" s="67">
        <v>21600</v>
      </c>
      <c r="K8" s="67"/>
      <c r="L8" s="67"/>
      <c r="M8" s="67"/>
      <c r="N8" s="67">
        <f t="shared" si="0"/>
        <v>21600</v>
      </c>
    </row>
    <row r="9" spans="1:14" x14ac:dyDescent="0.25">
      <c r="A9" s="86"/>
      <c r="B9" s="68" t="s">
        <v>171</v>
      </c>
      <c r="C9" s="87" t="s">
        <v>172</v>
      </c>
      <c r="D9" s="85">
        <v>41920</v>
      </c>
      <c r="E9" s="85">
        <v>41921</v>
      </c>
      <c r="F9" s="86">
        <v>50999</v>
      </c>
      <c r="G9" s="67">
        <v>96012</v>
      </c>
      <c r="H9" s="67"/>
      <c r="I9" s="67"/>
      <c r="J9" s="67"/>
      <c r="K9" s="67"/>
      <c r="L9" s="67"/>
      <c r="M9" s="67">
        <v>96012</v>
      </c>
      <c r="N9" s="67">
        <f t="shared" si="0"/>
        <v>96012</v>
      </c>
    </row>
    <row r="10" spans="1:14" x14ac:dyDescent="0.25">
      <c r="A10" s="86"/>
      <c r="B10" s="68" t="s">
        <v>173</v>
      </c>
      <c r="C10" s="87" t="s">
        <v>49</v>
      </c>
      <c r="D10" s="85">
        <v>41923</v>
      </c>
      <c r="E10" s="85">
        <v>41924</v>
      </c>
      <c r="F10" s="86">
        <v>51000</v>
      </c>
      <c r="G10" s="67">
        <v>21600</v>
      </c>
      <c r="H10" s="87"/>
      <c r="I10" s="67"/>
      <c r="J10" s="67">
        <v>10700</v>
      </c>
      <c r="K10" s="67"/>
      <c r="L10" s="67"/>
      <c r="M10" s="67">
        <v>10900</v>
      </c>
      <c r="N10" s="67">
        <f t="shared" si="0"/>
        <v>21600</v>
      </c>
    </row>
    <row r="11" spans="1:14" x14ac:dyDescent="0.25">
      <c r="A11" s="86"/>
      <c r="B11" s="68" t="s">
        <v>174</v>
      </c>
      <c r="C11" s="88" t="s">
        <v>79</v>
      </c>
      <c r="D11" s="85">
        <v>41923</v>
      </c>
      <c r="E11" s="85">
        <v>41924</v>
      </c>
      <c r="F11" s="86">
        <v>51001</v>
      </c>
      <c r="G11" s="67">
        <v>37800</v>
      </c>
      <c r="H11" s="67"/>
      <c r="I11" s="67"/>
      <c r="J11" s="67"/>
      <c r="K11" s="67">
        <v>37800</v>
      </c>
      <c r="L11" s="67"/>
      <c r="M11" s="67"/>
      <c r="N11" s="67">
        <f t="shared" si="0"/>
        <v>37800</v>
      </c>
    </row>
    <row r="12" spans="1:14" x14ac:dyDescent="0.25">
      <c r="A12" s="86"/>
      <c r="B12" s="69" t="s">
        <v>175</v>
      </c>
      <c r="C12" s="88" t="s">
        <v>79</v>
      </c>
      <c r="D12" s="85">
        <v>41923</v>
      </c>
      <c r="E12" s="85">
        <v>41924</v>
      </c>
      <c r="F12" s="89">
        <v>51002</v>
      </c>
      <c r="G12" s="67">
        <v>21600</v>
      </c>
      <c r="H12" s="67"/>
      <c r="I12" s="67"/>
      <c r="J12" s="67">
        <v>21600</v>
      </c>
      <c r="K12" s="67"/>
      <c r="L12" s="67"/>
      <c r="M12" s="67"/>
      <c r="N12" s="67">
        <f t="shared" si="0"/>
        <v>21600</v>
      </c>
    </row>
    <row r="13" spans="1:14" x14ac:dyDescent="0.25">
      <c r="A13" s="86"/>
      <c r="B13" s="69" t="s">
        <v>177</v>
      </c>
      <c r="C13" s="70" t="s">
        <v>178</v>
      </c>
      <c r="D13" s="85">
        <v>41923</v>
      </c>
      <c r="E13" s="85">
        <v>41924</v>
      </c>
      <c r="F13" s="89">
        <v>51003</v>
      </c>
      <c r="G13" s="67">
        <v>25000</v>
      </c>
      <c r="H13" s="67"/>
      <c r="I13" s="67"/>
      <c r="J13" s="67">
        <v>25000</v>
      </c>
      <c r="K13" s="67"/>
      <c r="L13" s="67"/>
      <c r="M13" s="67"/>
      <c r="N13" s="67">
        <f t="shared" si="0"/>
        <v>25000</v>
      </c>
    </row>
    <row r="14" spans="1:14" x14ac:dyDescent="0.25">
      <c r="A14" s="86"/>
      <c r="B14" s="68" t="s">
        <v>179</v>
      </c>
      <c r="C14" s="38" t="s">
        <v>178</v>
      </c>
      <c r="D14" s="85">
        <v>41923</v>
      </c>
      <c r="E14" s="85">
        <v>41924</v>
      </c>
      <c r="F14" s="89">
        <v>51004</v>
      </c>
      <c r="G14" s="67">
        <v>50122.8</v>
      </c>
      <c r="H14" s="67"/>
      <c r="I14" s="67"/>
      <c r="J14" s="67"/>
      <c r="K14" s="67">
        <v>50122.8</v>
      </c>
      <c r="L14" s="67"/>
      <c r="M14" s="67"/>
      <c r="N14" s="67">
        <f t="shared" si="0"/>
        <v>50122.8</v>
      </c>
    </row>
    <row r="15" spans="1:14" x14ac:dyDescent="0.25">
      <c r="A15" s="86"/>
      <c r="B15" s="68" t="s">
        <v>180</v>
      </c>
      <c r="C15" s="84" t="s">
        <v>178</v>
      </c>
      <c r="D15" s="85">
        <v>41923</v>
      </c>
      <c r="E15" s="85">
        <v>41924</v>
      </c>
      <c r="F15" s="89">
        <v>51005</v>
      </c>
      <c r="G15" s="67">
        <v>25061.4</v>
      </c>
      <c r="H15" s="67"/>
      <c r="I15" s="67"/>
      <c r="J15" s="67"/>
      <c r="K15" s="67">
        <v>25061.4</v>
      </c>
      <c r="L15" s="67"/>
      <c r="M15" s="67"/>
      <c r="N15" s="67">
        <f t="shared" si="0"/>
        <v>25061.4</v>
      </c>
    </row>
    <row r="16" spans="1:14" x14ac:dyDescent="0.25">
      <c r="A16" s="86"/>
      <c r="B16" s="68" t="s">
        <v>181</v>
      </c>
      <c r="C16" s="38" t="s">
        <v>49</v>
      </c>
      <c r="D16" s="85">
        <v>41922</v>
      </c>
      <c r="E16" s="85">
        <v>41924</v>
      </c>
      <c r="F16" s="89">
        <v>51006</v>
      </c>
      <c r="G16" s="67">
        <v>41688.6</v>
      </c>
      <c r="H16" s="67"/>
      <c r="I16" s="67"/>
      <c r="J16" s="67"/>
      <c r="K16" s="67">
        <v>21489</v>
      </c>
      <c r="L16" s="67"/>
      <c r="M16" s="67">
        <v>20199.599999999999</v>
      </c>
      <c r="N16" s="67">
        <f t="shared" si="0"/>
        <v>41688.6</v>
      </c>
    </row>
    <row r="17" spans="1:14" x14ac:dyDescent="0.25">
      <c r="A17" s="86"/>
      <c r="B17" s="68" t="s">
        <v>182</v>
      </c>
      <c r="C17" s="38" t="s">
        <v>79</v>
      </c>
      <c r="D17" s="85">
        <v>41923</v>
      </c>
      <c r="E17" s="85">
        <v>41924</v>
      </c>
      <c r="F17" s="89">
        <v>51007</v>
      </c>
      <c r="G17" s="67">
        <v>24840</v>
      </c>
      <c r="H17" s="67"/>
      <c r="I17" s="67"/>
      <c r="J17" s="67">
        <v>24840</v>
      </c>
      <c r="K17" s="67"/>
      <c r="L17" s="67"/>
      <c r="M17" s="67"/>
      <c r="N17" s="67">
        <f>G17+I17</f>
        <v>24840</v>
      </c>
    </row>
    <row r="18" spans="1:14" x14ac:dyDescent="0.25">
      <c r="A18" s="86"/>
      <c r="B18" s="68" t="s">
        <v>183</v>
      </c>
      <c r="C18" s="38" t="s">
        <v>79</v>
      </c>
      <c r="D18" s="85"/>
      <c r="E18" s="85"/>
      <c r="F18" s="89">
        <v>51008</v>
      </c>
      <c r="G18" s="67"/>
      <c r="H18" s="67" t="s">
        <v>77</v>
      </c>
      <c r="I18" s="67">
        <v>3000</v>
      </c>
      <c r="J18" s="67">
        <v>3000</v>
      </c>
      <c r="K18" s="67"/>
      <c r="L18" s="67"/>
      <c r="M18" s="67"/>
      <c r="N18" s="67">
        <f t="shared" si="0"/>
        <v>3000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433124.8</v>
      </c>
    </row>
    <row r="31" spans="1:14" x14ac:dyDescent="0.25">
      <c r="A31" s="187" t="s">
        <v>22</v>
      </c>
      <c r="B31" s="192"/>
      <c r="C31" s="93"/>
      <c r="D31" s="93"/>
      <c r="E31" s="93"/>
      <c r="F31" s="94"/>
      <c r="G31" s="67">
        <f>SUM(G6:G30)</f>
        <v>430124.79999999999</v>
      </c>
      <c r="H31" s="95"/>
      <c r="I31" s="67">
        <f>SUM(I6:I30)</f>
        <v>3000</v>
      </c>
      <c r="J31" s="67">
        <f>SUM(J6:J30)</f>
        <v>106740</v>
      </c>
      <c r="K31" s="67">
        <f>SUM(K6:K30)</f>
        <v>177673.19999999998</v>
      </c>
      <c r="L31" s="67">
        <f>SUM(L6:L30)</f>
        <v>0</v>
      </c>
      <c r="M31" s="67">
        <f>SUM(M6:M30)</f>
        <v>148711.6</v>
      </c>
      <c r="N31" s="67">
        <f t="shared" ref="N31" si="1">G31+I31</f>
        <v>433124.8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96" t="s">
        <v>23</v>
      </c>
      <c r="I32" s="97"/>
      <c r="J32" s="97"/>
      <c r="K32" s="98"/>
      <c r="L32" s="93"/>
      <c r="M32" s="97"/>
      <c r="N32" s="76"/>
    </row>
    <row r="33" spans="1:14" x14ac:dyDescent="0.25">
      <c r="A33" s="187" t="s">
        <v>24</v>
      </c>
      <c r="B33" s="192"/>
      <c r="C33" s="38"/>
      <c r="D33" s="85"/>
      <c r="E33" s="187" t="s">
        <v>25</v>
      </c>
      <c r="F33" s="192"/>
      <c r="G33" s="193" t="s">
        <v>184</v>
      </c>
      <c r="H33" s="194"/>
      <c r="I33" s="194"/>
      <c r="J33" s="194"/>
      <c r="K33" s="194"/>
      <c r="L33" s="194"/>
      <c r="M33" s="194"/>
      <c r="N33" s="195"/>
    </row>
    <row r="34" spans="1:14" x14ac:dyDescent="0.25">
      <c r="A34" s="187" t="s">
        <v>26</v>
      </c>
      <c r="B34" s="192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7" t="s">
        <v>27</v>
      </c>
      <c r="B35" s="192"/>
      <c r="C35" s="100">
        <v>0</v>
      </c>
      <c r="D35" s="38"/>
      <c r="E35" s="38"/>
      <c r="F35" s="103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03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87" t="s">
        <v>28</v>
      </c>
      <c r="B37" s="192"/>
      <c r="C37" s="101">
        <v>106740</v>
      </c>
      <c r="D37" s="38"/>
      <c r="E37" s="38"/>
      <c r="F37" s="103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87" t="s">
        <v>20</v>
      </c>
      <c r="B38" s="192"/>
      <c r="C38" s="67">
        <f>C36+C37</f>
        <v>106740</v>
      </c>
      <c r="D38" s="38"/>
      <c r="E38" s="38"/>
      <c r="F38" s="103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N41"/>
  <sheetViews>
    <sheetView workbookViewId="0">
      <selection activeCell="F26" sqref="F2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71" t="s">
        <v>1</v>
      </c>
      <c r="D1" s="72"/>
      <c r="E1" s="72"/>
      <c r="F1" s="73"/>
      <c r="G1" s="38"/>
      <c r="H1" s="74"/>
      <c r="I1" s="38"/>
      <c r="J1" s="75" t="s">
        <v>2</v>
      </c>
      <c r="K1" s="38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02"/>
      <c r="L2" s="38"/>
      <c r="M2" s="38"/>
      <c r="N2" s="38"/>
    </row>
    <row r="3" spans="1:14" x14ac:dyDescent="0.25">
      <c r="A3" s="38"/>
      <c r="B3" s="187" t="s">
        <v>3</v>
      </c>
      <c r="C3" s="188"/>
      <c r="D3" s="188" t="s">
        <v>43</v>
      </c>
      <c r="E3" s="188"/>
      <c r="F3" s="188"/>
      <c r="G3" s="192"/>
      <c r="H3" s="74"/>
      <c r="I3" s="38"/>
      <c r="J3" s="78"/>
      <c r="K3" s="79" t="s">
        <v>5</v>
      </c>
      <c r="L3" s="80">
        <v>41923</v>
      </c>
      <c r="M3" s="81"/>
      <c r="N3" s="78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87" t="s">
        <v>6</v>
      </c>
      <c r="I4" s="192"/>
      <c r="J4" s="38"/>
      <c r="K4" s="38"/>
      <c r="L4" s="38"/>
      <c r="M4" s="78"/>
      <c r="N4" s="38"/>
    </row>
    <row r="5" spans="1:14" x14ac:dyDescent="0.25">
      <c r="A5" s="78" t="s">
        <v>7</v>
      </c>
      <c r="B5" s="78" t="s">
        <v>8</v>
      </c>
      <c r="C5" s="78" t="s">
        <v>9</v>
      </c>
      <c r="D5" s="78" t="s">
        <v>10</v>
      </c>
      <c r="E5" s="78" t="s">
        <v>11</v>
      </c>
      <c r="F5" s="78" t="s">
        <v>12</v>
      </c>
      <c r="G5" s="78" t="s">
        <v>13</v>
      </c>
      <c r="H5" s="78" t="s">
        <v>14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 x14ac:dyDescent="0.25">
      <c r="A6" s="83"/>
      <c r="B6" s="68" t="s">
        <v>163</v>
      </c>
      <c r="C6" s="84" t="s">
        <v>49</v>
      </c>
      <c r="D6" s="85">
        <v>41923</v>
      </c>
      <c r="E6" s="85">
        <v>41924</v>
      </c>
      <c r="F6" s="86">
        <v>50991</v>
      </c>
      <c r="G6" s="67">
        <v>21600</v>
      </c>
      <c r="H6" s="67"/>
      <c r="I6" s="67"/>
      <c r="J6" s="67"/>
      <c r="K6" s="67">
        <v>21600</v>
      </c>
      <c r="L6" s="67"/>
      <c r="M6" s="67"/>
      <c r="N6" s="67">
        <f>G6+I6</f>
        <v>21600</v>
      </c>
    </row>
    <row r="7" spans="1:14" x14ac:dyDescent="0.25">
      <c r="A7" s="84"/>
      <c r="B7" s="68" t="s">
        <v>164</v>
      </c>
      <c r="C7" s="38" t="s">
        <v>49</v>
      </c>
      <c r="D7" s="85">
        <v>41923</v>
      </c>
      <c r="E7" s="85">
        <v>41924</v>
      </c>
      <c r="F7" s="86">
        <v>50992</v>
      </c>
      <c r="G7" s="67">
        <v>24840</v>
      </c>
      <c r="H7" s="67"/>
      <c r="I7" s="67"/>
      <c r="J7" s="67"/>
      <c r="K7" s="67">
        <v>12420</v>
      </c>
      <c r="L7" s="67"/>
      <c r="M7" s="67">
        <v>12420</v>
      </c>
      <c r="N7" s="67">
        <f t="shared" ref="N7:N29" si="0">G7+I7</f>
        <v>24840</v>
      </c>
    </row>
    <row r="8" spans="1:14" x14ac:dyDescent="0.25">
      <c r="A8" s="86"/>
      <c r="B8" s="68" t="s">
        <v>165</v>
      </c>
      <c r="C8" s="38" t="s">
        <v>49</v>
      </c>
      <c r="D8" s="85">
        <v>41923</v>
      </c>
      <c r="E8" s="85">
        <v>41924</v>
      </c>
      <c r="F8" s="86">
        <v>50993</v>
      </c>
      <c r="G8" s="67">
        <v>21600</v>
      </c>
      <c r="H8" s="67"/>
      <c r="I8" s="67"/>
      <c r="J8" s="67"/>
      <c r="K8" s="67">
        <v>10600</v>
      </c>
      <c r="L8" s="67"/>
      <c r="M8" s="67">
        <v>11000</v>
      </c>
      <c r="N8" s="67">
        <f t="shared" si="0"/>
        <v>21600</v>
      </c>
    </row>
    <row r="9" spans="1:14" x14ac:dyDescent="0.25">
      <c r="A9" s="86"/>
      <c r="B9" s="68" t="s">
        <v>166</v>
      </c>
      <c r="C9" s="87" t="s">
        <v>49</v>
      </c>
      <c r="D9" s="85">
        <v>41923</v>
      </c>
      <c r="E9" s="85">
        <v>41924</v>
      </c>
      <c r="F9" s="86">
        <v>50994</v>
      </c>
      <c r="G9" s="67">
        <v>21600</v>
      </c>
      <c r="H9" s="67"/>
      <c r="I9" s="67"/>
      <c r="J9" s="67">
        <v>10600</v>
      </c>
      <c r="K9" s="67"/>
      <c r="L9" s="67"/>
      <c r="M9" s="67">
        <v>11000</v>
      </c>
      <c r="N9" s="67">
        <f t="shared" si="0"/>
        <v>21600</v>
      </c>
    </row>
    <row r="10" spans="1:14" x14ac:dyDescent="0.25">
      <c r="A10" s="86"/>
      <c r="B10" s="68" t="s">
        <v>167</v>
      </c>
      <c r="C10" s="87" t="s">
        <v>49</v>
      </c>
      <c r="D10" s="85">
        <v>41923</v>
      </c>
      <c r="E10" s="85">
        <v>41924</v>
      </c>
      <c r="F10" s="86">
        <v>50995</v>
      </c>
      <c r="G10" s="67">
        <v>43200</v>
      </c>
      <c r="H10" s="87"/>
      <c r="I10" s="67"/>
      <c r="J10" s="67"/>
      <c r="K10" s="67">
        <v>21600</v>
      </c>
      <c r="L10" s="67"/>
      <c r="M10" s="67">
        <v>21600</v>
      </c>
      <c r="N10" s="67">
        <f t="shared" si="0"/>
        <v>43200</v>
      </c>
    </row>
    <row r="11" spans="1:14" x14ac:dyDescent="0.25">
      <c r="A11" s="86"/>
      <c r="B11" s="68"/>
      <c r="C11" s="8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69"/>
      <c r="C12" s="8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9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132840</v>
      </c>
    </row>
    <row r="31" spans="1:14" x14ac:dyDescent="0.25">
      <c r="A31" s="187" t="s">
        <v>22</v>
      </c>
      <c r="B31" s="192"/>
      <c r="C31" s="93"/>
      <c r="D31" s="93"/>
      <c r="E31" s="93"/>
      <c r="F31" s="94"/>
      <c r="G31" s="67">
        <f>SUM(G6:G30)</f>
        <v>132840</v>
      </c>
      <c r="H31" s="95"/>
      <c r="I31" s="67">
        <f>SUM(I6:I30)</f>
        <v>0</v>
      </c>
      <c r="J31" s="67">
        <f>SUM(J6:J30)</f>
        <v>10600</v>
      </c>
      <c r="K31" s="67">
        <f>SUM(K6:K30)</f>
        <v>66220</v>
      </c>
      <c r="L31" s="67">
        <f>SUM(L6:L30)</f>
        <v>0</v>
      </c>
      <c r="M31" s="67">
        <f>SUM(M6:M30)</f>
        <v>56020</v>
      </c>
      <c r="N31" s="67">
        <f t="shared" ref="N31" si="1">G31+I31</f>
        <v>132840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96" t="s">
        <v>23</v>
      </c>
      <c r="I32" s="97"/>
      <c r="J32" s="97"/>
      <c r="K32" s="98"/>
      <c r="L32" s="93"/>
      <c r="M32" s="97"/>
      <c r="N32" s="76"/>
    </row>
    <row r="33" spans="1:14" x14ac:dyDescent="0.25">
      <c r="A33" s="187" t="s">
        <v>24</v>
      </c>
      <c r="B33" s="192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87" t="s">
        <v>26</v>
      </c>
      <c r="B34" s="192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7" t="s">
        <v>27</v>
      </c>
      <c r="B35" s="192"/>
      <c r="C35" s="100">
        <v>0</v>
      </c>
      <c r="D35" s="38"/>
      <c r="E35" s="38"/>
      <c r="F35" s="102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102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87" t="s">
        <v>28</v>
      </c>
      <c r="B37" s="192"/>
      <c r="C37" s="101">
        <v>10600</v>
      </c>
      <c r="D37" s="38"/>
      <c r="E37" s="38"/>
      <c r="F37" s="102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87" t="s">
        <v>20</v>
      </c>
      <c r="B38" s="192"/>
      <c r="C38" s="67">
        <f>C36+C37</f>
        <v>10600</v>
      </c>
      <c r="D38" s="38"/>
      <c r="E38" s="38"/>
      <c r="F38" s="102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41"/>
  <sheetViews>
    <sheetView workbookViewId="0">
      <selection sqref="A1:N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71" t="s">
        <v>1</v>
      </c>
      <c r="D1" s="72"/>
      <c r="E1" s="72"/>
      <c r="F1" s="73"/>
      <c r="G1" s="38"/>
      <c r="H1" s="74"/>
      <c r="I1" s="38"/>
      <c r="J1" s="75" t="s">
        <v>2</v>
      </c>
      <c r="K1" s="38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77"/>
      <c r="L2" s="38"/>
      <c r="M2" s="38"/>
      <c r="N2" s="38"/>
    </row>
    <row r="3" spans="1:14" x14ac:dyDescent="0.25">
      <c r="A3" s="38"/>
      <c r="B3" s="187" t="s">
        <v>3</v>
      </c>
      <c r="C3" s="188"/>
      <c r="D3" s="188" t="s">
        <v>157</v>
      </c>
      <c r="E3" s="188"/>
      <c r="F3" s="188"/>
      <c r="G3" s="192"/>
      <c r="H3" s="74"/>
      <c r="I3" s="38"/>
      <c r="J3" s="78"/>
      <c r="K3" s="79" t="s">
        <v>5</v>
      </c>
      <c r="L3" s="80">
        <v>41922</v>
      </c>
      <c r="M3" s="81"/>
      <c r="N3" s="78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87" t="s">
        <v>6</v>
      </c>
      <c r="I4" s="192"/>
      <c r="J4" s="38"/>
      <c r="K4" s="38"/>
      <c r="L4" s="38"/>
      <c r="M4" s="78"/>
      <c r="N4" s="38"/>
    </row>
    <row r="5" spans="1:14" x14ac:dyDescent="0.25">
      <c r="A5" s="78" t="s">
        <v>7</v>
      </c>
      <c r="B5" s="78" t="s">
        <v>8</v>
      </c>
      <c r="C5" s="78" t="s">
        <v>9</v>
      </c>
      <c r="D5" s="78" t="s">
        <v>10</v>
      </c>
      <c r="E5" s="78" t="s">
        <v>11</v>
      </c>
      <c r="F5" s="78" t="s">
        <v>12</v>
      </c>
      <c r="G5" s="78" t="s">
        <v>13</v>
      </c>
      <c r="H5" s="78" t="s">
        <v>14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 x14ac:dyDescent="0.25">
      <c r="A6" s="83"/>
      <c r="B6" s="68" t="s">
        <v>158</v>
      </c>
      <c r="C6" s="84" t="s">
        <v>21</v>
      </c>
      <c r="D6" s="85">
        <v>41922</v>
      </c>
      <c r="E6" s="85">
        <v>41923</v>
      </c>
      <c r="F6" s="86">
        <v>50986</v>
      </c>
      <c r="G6" s="67">
        <v>30100</v>
      </c>
      <c r="H6" s="67"/>
      <c r="I6" s="67"/>
      <c r="J6" s="67"/>
      <c r="K6" s="67">
        <v>30100</v>
      </c>
      <c r="L6" s="67"/>
      <c r="M6" s="67"/>
      <c r="N6" s="67">
        <f>G6+I6</f>
        <v>30100</v>
      </c>
    </row>
    <row r="7" spans="1:14" x14ac:dyDescent="0.25">
      <c r="A7" s="84"/>
      <c r="B7" s="68" t="s">
        <v>159</v>
      </c>
      <c r="C7" s="38" t="s">
        <v>21</v>
      </c>
      <c r="D7" s="85">
        <v>41922</v>
      </c>
      <c r="E7" s="85">
        <v>41923</v>
      </c>
      <c r="F7" s="86">
        <v>50987</v>
      </c>
      <c r="G7" s="67">
        <v>22000</v>
      </c>
      <c r="H7" s="67"/>
      <c r="I7" s="67"/>
      <c r="J7" s="67">
        <v>22000</v>
      </c>
      <c r="K7" s="67"/>
      <c r="L7" s="67"/>
      <c r="M7" s="67"/>
      <c r="N7" s="67">
        <f t="shared" ref="N7:N29" si="0">G7+I7</f>
        <v>22000</v>
      </c>
    </row>
    <row r="8" spans="1:14" x14ac:dyDescent="0.25">
      <c r="A8" s="86"/>
      <c r="B8" s="68" t="s">
        <v>160</v>
      </c>
      <c r="C8" s="38" t="s">
        <v>79</v>
      </c>
      <c r="D8" s="85"/>
      <c r="E8" s="85"/>
      <c r="F8" s="86">
        <v>50988</v>
      </c>
      <c r="G8" s="67"/>
      <c r="H8" s="67" t="s">
        <v>40</v>
      </c>
      <c r="I8" s="67">
        <v>800</v>
      </c>
      <c r="J8" s="67">
        <v>800</v>
      </c>
      <c r="K8" s="67"/>
      <c r="L8" s="67"/>
      <c r="M8" s="67"/>
      <c r="N8" s="67">
        <f t="shared" si="0"/>
        <v>800</v>
      </c>
    </row>
    <row r="9" spans="1:14" x14ac:dyDescent="0.25">
      <c r="A9" s="86"/>
      <c r="B9" s="68" t="s">
        <v>161</v>
      </c>
      <c r="C9" s="87" t="s">
        <v>49</v>
      </c>
      <c r="D9" s="85">
        <v>41922</v>
      </c>
      <c r="E9" s="85">
        <v>41923</v>
      </c>
      <c r="F9" s="86">
        <v>50989</v>
      </c>
      <c r="G9" s="67">
        <v>21600</v>
      </c>
      <c r="H9" s="67"/>
      <c r="I9" s="67"/>
      <c r="J9" s="67"/>
      <c r="K9" s="67">
        <v>21600</v>
      </c>
      <c r="L9" s="67"/>
      <c r="M9" s="67"/>
      <c r="N9" s="67">
        <f t="shared" si="0"/>
        <v>21600</v>
      </c>
    </row>
    <row r="10" spans="1:14" x14ac:dyDescent="0.25">
      <c r="A10" s="86"/>
      <c r="B10" s="68" t="s">
        <v>162</v>
      </c>
      <c r="C10" s="87" t="s">
        <v>65</v>
      </c>
      <c r="D10" s="85">
        <v>41922</v>
      </c>
      <c r="E10" s="85">
        <v>41923</v>
      </c>
      <c r="F10" s="86">
        <v>50990</v>
      </c>
      <c r="G10" s="67">
        <v>21600</v>
      </c>
      <c r="H10" s="87"/>
      <c r="I10" s="67"/>
      <c r="J10" s="67">
        <v>21600</v>
      </c>
      <c r="K10" s="67"/>
      <c r="L10" s="67"/>
      <c r="M10" s="67"/>
      <c r="N10" s="67">
        <f t="shared" si="0"/>
        <v>21600</v>
      </c>
    </row>
    <row r="11" spans="1:14" x14ac:dyDescent="0.25">
      <c r="A11" s="86"/>
      <c r="B11" s="68"/>
      <c r="C11" s="88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69"/>
      <c r="C12" s="8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9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96100</v>
      </c>
    </row>
    <row r="31" spans="1:14" x14ac:dyDescent="0.25">
      <c r="A31" s="187" t="s">
        <v>22</v>
      </c>
      <c r="B31" s="192"/>
      <c r="C31" s="93"/>
      <c r="D31" s="93"/>
      <c r="E31" s="93"/>
      <c r="F31" s="94"/>
      <c r="G31" s="67">
        <f>SUM(G6:G30)</f>
        <v>95300</v>
      </c>
      <c r="H31" s="95"/>
      <c r="I31" s="67">
        <f>SUM(I6:I30)</f>
        <v>800</v>
      </c>
      <c r="J31" s="67">
        <f>SUM(J6:J30)</f>
        <v>44400</v>
      </c>
      <c r="K31" s="67">
        <f>SUM(K6:K30)</f>
        <v>51700</v>
      </c>
      <c r="L31" s="67">
        <f>SUM(L6:L30)</f>
        <v>0</v>
      </c>
      <c r="M31" s="67">
        <f>SUM(M6:M30)</f>
        <v>0</v>
      </c>
      <c r="N31" s="67">
        <f t="shared" ref="N31" si="1">G31+I31</f>
        <v>96100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96" t="s">
        <v>23</v>
      </c>
      <c r="I32" s="97"/>
      <c r="J32" s="97"/>
      <c r="K32" s="98"/>
      <c r="L32" s="93"/>
      <c r="M32" s="97"/>
      <c r="N32" s="76"/>
    </row>
    <row r="33" spans="1:14" x14ac:dyDescent="0.25">
      <c r="A33" s="187" t="s">
        <v>24</v>
      </c>
      <c r="B33" s="192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87" t="s">
        <v>26</v>
      </c>
      <c r="B34" s="192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7" t="s">
        <v>27</v>
      </c>
      <c r="B35" s="192"/>
      <c r="C35" s="100">
        <v>0</v>
      </c>
      <c r="D35" s="38"/>
      <c r="E35" s="38"/>
      <c r="F35" s="77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77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87" t="s">
        <v>28</v>
      </c>
      <c r="B37" s="192"/>
      <c r="C37" s="101">
        <v>44400</v>
      </c>
      <c r="D37" s="38"/>
      <c r="E37" s="38"/>
      <c r="F37" s="77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87" t="s">
        <v>20</v>
      </c>
      <c r="B38" s="192"/>
      <c r="C38" s="67">
        <f>C36+C37</f>
        <v>44400</v>
      </c>
      <c r="D38" s="38"/>
      <c r="E38" s="38"/>
      <c r="F38" s="77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41"/>
  <sheetViews>
    <sheetView workbookViewId="0">
      <selection activeCell="C41" sqref="C41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71" t="s">
        <v>1</v>
      </c>
      <c r="D1" s="72"/>
      <c r="E1" s="72"/>
      <c r="F1" s="73"/>
      <c r="G1" s="38"/>
      <c r="H1" s="74"/>
      <c r="I1" s="38"/>
      <c r="J1" s="75" t="s">
        <v>2</v>
      </c>
      <c r="K1" s="38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77"/>
      <c r="L2" s="38"/>
      <c r="M2" s="38"/>
      <c r="N2" s="38"/>
    </row>
    <row r="3" spans="1:14" x14ac:dyDescent="0.25">
      <c r="A3" s="38"/>
      <c r="B3" s="187" t="s">
        <v>3</v>
      </c>
      <c r="C3" s="188"/>
      <c r="D3" s="188" t="s">
        <v>43</v>
      </c>
      <c r="E3" s="188"/>
      <c r="F3" s="188"/>
      <c r="G3" s="192"/>
      <c r="H3" s="74"/>
      <c r="I3" s="38"/>
      <c r="J3" s="78"/>
      <c r="K3" s="79" t="s">
        <v>5</v>
      </c>
      <c r="L3" s="80">
        <v>41922</v>
      </c>
      <c r="M3" s="81"/>
      <c r="N3" s="78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87" t="s">
        <v>6</v>
      </c>
      <c r="I4" s="192"/>
      <c r="J4" s="38"/>
      <c r="K4" s="38"/>
      <c r="L4" s="38"/>
      <c r="M4" s="78"/>
      <c r="N4" s="38"/>
    </row>
    <row r="5" spans="1:14" x14ac:dyDescent="0.25">
      <c r="A5" s="78" t="s">
        <v>7</v>
      </c>
      <c r="B5" s="78" t="s">
        <v>8</v>
      </c>
      <c r="C5" s="78" t="s">
        <v>9</v>
      </c>
      <c r="D5" s="78" t="s">
        <v>10</v>
      </c>
      <c r="E5" s="78" t="s">
        <v>11</v>
      </c>
      <c r="F5" s="78" t="s">
        <v>12</v>
      </c>
      <c r="G5" s="78" t="s">
        <v>13</v>
      </c>
      <c r="H5" s="78" t="s">
        <v>14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 x14ac:dyDescent="0.25">
      <c r="A6" s="83"/>
      <c r="B6" s="68" t="s">
        <v>151</v>
      </c>
      <c r="C6" s="84" t="s">
        <v>46</v>
      </c>
      <c r="D6" s="85">
        <v>41920</v>
      </c>
      <c r="E6" s="85">
        <v>41922</v>
      </c>
      <c r="F6" s="86">
        <v>50980</v>
      </c>
      <c r="G6" s="67">
        <v>32000</v>
      </c>
      <c r="H6" s="67"/>
      <c r="I6" s="67"/>
      <c r="J6" s="67">
        <v>32000</v>
      </c>
      <c r="K6" s="67"/>
      <c r="L6" s="67"/>
      <c r="M6" s="67"/>
      <c r="N6" s="67">
        <f>G6+I6</f>
        <v>32000</v>
      </c>
    </row>
    <row r="7" spans="1:14" x14ac:dyDescent="0.25">
      <c r="A7" s="84"/>
      <c r="B7" s="68" t="s">
        <v>152</v>
      </c>
      <c r="C7" s="38" t="s">
        <v>46</v>
      </c>
      <c r="D7" s="85">
        <v>41921</v>
      </c>
      <c r="E7" s="85">
        <v>41922</v>
      </c>
      <c r="F7" s="86">
        <v>50981</v>
      </c>
      <c r="G7" s="67">
        <v>28100</v>
      </c>
      <c r="H7" s="67"/>
      <c r="I7" s="67"/>
      <c r="J7" s="67"/>
      <c r="K7" s="67">
        <v>28100</v>
      </c>
      <c r="L7" s="67"/>
      <c r="M7" s="67"/>
      <c r="N7" s="67">
        <f t="shared" ref="N7:N29" si="0">G7+I7</f>
        <v>28100</v>
      </c>
    </row>
    <row r="8" spans="1:14" x14ac:dyDescent="0.25">
      <c r="A8" s="86"/>
      <c r="B8" s="68" t="s">
        <v>153</v>
      </c>
      <c r="C8" s="38" t="s">
        <v>49</v>
      </c>
      <c r="D8" s="85">
        <v>41922</v>
      </c>
      <c r="E8" s="85">
        <v>41923</v>
      </c>
      <c r="F8" s="86">
        <v>50982</v>
      </c>
      <c r="G8" s="67">
        <v>21600</v>
      </c>
      <c r="H8" s="67"/>
      <c r="I8" s="67"/>
      <c r="J8" s="67">
        <v>21600</v>
      </c>
      <c r="K8" s="67"/>
      <c r="L8" s="67"/>
      <c r="M8" s="67"/>
      <c r="N8" s="67">
        <f t="shared" si="0"/>
        <v>21600</v>
      </c>
    </row>
    <row r="9" spans="1:14" x14ac:dyDescent="0.25">
      <c r="A9" s="86"/>
      <c r="B9" s="68" t="s">
        <v>154</v>
      </c>
      <c r="C9" s="87" t="s">
        <v>46</v>
      </c>
      <c r="D9" s="85">
        <v>41918</v>
      </c>
      <c r="E9" s="85">
        <v>41922</v>
      </c>
      <c r="F9" s="86">
        <v>50983</v>
      </c>
      <c r="G9" s="67">
        <v>76000</v>
      </c>
      <c r="H9" s="67"/>
      <c r="I9" s="67"/>
      <c r="J9" s="67">
        <v>76000</v>
      </c>
      <c r="K9" s="67"/>
      <c r="L9" s="67"/>
      <c r="M9" s="67"/>
      <c r="N9" s="67">
        <f t="shared" si="0"/>
        <v>76000</v>
      </c>
    </row>
    <row r="10" spans="1:14" x14ac:dyDescent="0.25">
      <c r="A10" s="86"/>
      <c r="B10" s="68" t="s">
        <v>155</v>
      </c>
      <c r="C10" s="87" t="s">
        <v>49</v>
      </c>
      <c r="D10" s="85">
        <v>41922</v>
      </c>
      <c r="E10" s="85">
        <v>41924</v>
      </c>
      <c r="F10" s="86">
        <v>50984</v>
      </c>
      <c r="G10" s="67">
        <v>43200</v>
      </c>
      <c r="H10" s="87"/>
      <c r="I10" s="67"/>
      <c r="J10" s="67">
        <v>21200</v>
      </c>
      <c r="K10" s="67"/>
      <c r="L10" s="67"/>
      <c r="M10" s="67">
        <v>22000</v>
      </c>
      <c r="N10" s="67">
        <f t="shared" si="0"/>
        <v>43200</v>
      </c>
    </row>
    <row r="11" spans="1:14" x14ac:dyDescent="0.25">
      <c r="A11" s="86"/>
      <c r="B11" s="68" t="s">
        <v>156</v>
      </c>
      <c r="C11" s="88" t="s">
        <v>65</v>
      </c>
      <c r="D11" s="85"/>
      <c r="E11" s="85"/>
      <c r="F11" s="86">
        <v>50985</v>
      </c>
      <c r="G11" s="67"/>
      <c r="H11" s="67" t="s">
        <v>40</v>
      </c>
      <c r="I11" s="67">
        <v>1800</v>
      </c>
      <c r="J11" s="67">
        <v>1800</v>
      </c>
      <c r="K11" s="67"/>
      <c r="L11" s="67"/>
      <c r="M11" s="67"/>
      <c r="N11" s="67">
        <f t="shared" si="0"/>
        <v>1800</v>
      </c>
    </row>
    <row r="12" spans="1:14" x14ac:dyDescent="0.25">
      <c r="A12" s="86"/>
      <c r="B12" s="69"/>
      <c r="C12" s="88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69"/>
      <c r="C13" s="70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 t="shared" si="0"/>
        <v>0</v>
      </c>
    </row>
    <row r="14" spans="1:14" x14ac:dyDescent="0.25">
      <c r="A14" s="86"/>
      <c r="B14" s="68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 t="shared" si="0"/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 t="shared" si="0"/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>G17+I17</f>
        <v>0</v>
      </c>
    </row>
    <row r="18" spans="1:14" x14ac:dyDescent="0.25">
      <c r="A18" s="86"/>
      <c r="B18" s="68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86"/>
      <c r="B19" s="90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 t="shared" si="0"/>
        <v>0</v>
      </c>
    </row>
    <row r="21" spans="1:14" x14ac:dyDescent="0.25">
      <c r="A21" s="91"/>
      <c r="B21" s="68"/>
      <c r="C21" s="38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85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>G22+I22</f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 t="shared" si="0"/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>G28+I28</f>
        <v>0</v>
      </c>
    </row>
    <row r="29" spans="1:14" x14ac:dyDescent="0.25">
      <c r="A29" s="91"/>
      <c r="B29" s="74"/>
      <c r="C29" s="38"/>
      <c r="D29" s="85"/>
      <c r="E29" s="85"/>
      <c r="F29" s="89"/>
      <c r="G29" s="67"/>
      <c r="H29" s="67"/>
      <c r="I29" s="67"/>
      <c r="J29" s="67"/>
      <c r="K29" s="67"/>
      <c r="L29" s="67"/>
      <c r="M29" s="67"/>
      <c r="N29" s="67">
        <f t="shared" si="0"/>
        <v>0</v>
      </c>
    </row>
    <row r="30" spans="1:14" x14ac:dyDescent="0.25">
      <c r="A30" s="91"/>
      <c r="B30" s="74"/>
      <c r="C30" s="38"/>
      <c r="D30" s="85"/>
      <c r="E30" s="85"/>
      <c r="F30" s="92"/>
      <c r="G30" s="67"/>
      <c r="H30" s="67"/>
      <c r="I30" s="67"/>
      <c r="J30" s="67"/>
      <c r="K30" s="67"/>
      <c r="L30" s="67"/>
      <c r="M30" s="67"/>
      <c r="N30" s="67">
        <f>SUM(N6:N29)</f>
        <v>202700</v>
      </c>
    </row>
    <row r="31" spans="1:14" x14ac:dyDescent="0.25">
      <c r="A31" s="187" t="s">
        <v>22</v>
      </c>
      <c r="B31" s="192"/>
      <c r="C31" s="93"/>
      <c r="D31" s="93"/>
      <c r="E31" s="93"/>
      <c r="F31" s="94"/>
      <c r="G31" s="67">
        <f>SUM(G6:G30)</f>
        <v>200900</v>
      </c>
      <c r="H31" s="95"/>
      <c r="I31" s="67">
        <f>SUM(I6:I30)</f>
        <v>1800</v>
      </c>
      <c r="J31" s="67">
        <f>SUM(J6:J30)</f>
        <v>152600</v>
      </c>
      <c r="K31" s="67">
        <f>SUM(K6:K30)</f>
        <v>28100</v>
      </c>
      <c r="L31" s="67">
        <f>SUM(L6:L30)</f>
        <v>0</v>
      </c>
      <c r="M31" s="67">
        <f>SUM(M6:M30)</f>
        <v>22000</v>
      </c>
      <c r="N31" s="67">
        <f t="shared" ref="N31" si="1">G31+I31</f>
        <v>202700</v>
      </c>
    </row>
    <row r="32" spans="1:14" x14ac:dyDescent="0.25">
      <c r="A32" s="38"/>
      <c r="B32" s="38"/>
      <c r="C32" s="38"/>
      <c r="D32" s="85"/>
      <c r="E32" s="38"/>
      <c r="F32" s="38"/>
      <c r="G32" s="76"/>
      <c r="H32" s="96" t="s">
        <v>23</v>
      </c>
      <c r="I32" s="97"/>
      <c r="J32" s="97"/>
      <c r="K32" s="98"/>
      <c r="L32" s="93"/>
      <c r="M32" s="97"/>
      <c r="N32" s="76"/>
    </row>
    <row r="33" spans="1:14" x14ac:dyDescent="0.25">
      <c r="A33" s="187" t="s">
        <v>24</v>
      </c>
      <c r="B33" s="192"/>
      <c r="C33" s="38"/>
      <c r="D33" s="85"/>
      <c r="E33" s="187" t="s">
        <v>25</v>
      </c>
      <c r="F33" s="192"/>
      <c r="G33" s="193"/>
      <c r="H33" s="194"/>
      <c r="I33" s="194"/>
      <c r="J33" s="194"/>
      <c r="K33" s="194"/>
      <c r="L33" s="194"/>
      <c r="M33" s="194"/>
      <c r="N33" s="195"/>
    </row>
    <row r="34" spans="1:14" x14ac:dyDescent="0.25">
      <c r="A34" s="187" t="s">
        <v>26</v>
      </c>
      <c r="B34" s="192"/>
      <c r="C34" s="99"/>
      <c r="D34" s="38"/>
      <c r="E34" s="187">
        <v>540</v>
      </c>
      <c r="F34" s="18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7" t="s">
        <v>27</v>
      </c>
      <c r="B35" s="192"/>
      <c r="C35" s="100">
        <v>0</v>
      </c>
      <c r="D35" s="38"/>
      <c r="E35" s="38"/>
      <c r="F35" s="77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89"/>
      <c r="B36" s="190"/>
      <c r="C36" s="67">
        <f>C35*E34</f>
        <v>0</v>
      </c>
      <c r="D36" s="38"/>
      <c r="E36" s="38"/>
      <c r="F36" s="77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87" t="s">
        <v>28</v>
      </c>
      <c r="B37" s="192"/>
      <c r="C37" s="101">
        <v>152600</v>
      </c>
      <c r="D37" s="38"/>
      <c r="E37" s="38"/>
      <c r="F37" s="77"/>
      <c r="G37" s="181"/>
      <c r="H37" s="182"/>
      <c r="I37" s="182"/>
      <c r="J37" s="182"/>
      <c r="K37" s="182"/>
      <c r="L37" s="182"/>
      <c r="M37" s="182"/>
      <c r="N37" s="183"/>
    </row>
    <row r="38" spans="1:14" x14ac:dyDescent="0.25">
      <c r="A38" s="187" t="s">
        <v>20</v>
      </c>
      <c r="B38" s="192"/>
      <c r="C38" s="67">
        <f>C36+C37</f>
        <v>152600</v>
      </c>
      <c r="D38" s="38"/>
      <c r="E38" s="38"/>
      <c r="F38" s="77"/>
      <c r="G38" s="184"/>
      <c r="H38" s="185"/>
      <c r="I38" s="185"/>
      <c r="J38" s="185"/>
      <c r="K38" s="185"/>
      <c r="L38" s="185"/>
      <c r="M38" s="185"/>
      <c r="N38" s="186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41"/>
  <sheetViews>
    <sheetView workbookViewId="0">
      <selection activeCell="C38" sqref="C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6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39</v>
      </c>
      <c r="E3" s="210"/>
      <c r="F3" s="210"/>
      <c r="G3" s="199"/>
      <c r="H3" s="5"/>
      <c r="I3" s="1"/>
      <c r="J3" s="12"/>
      <c r="K3" s="13" t="s">
        <v>5</v>
      </c>
      <c r="L3" s="14">
        <v>41921</v>
      </c>
      <c r="M3" s="15"/>
      <c r="N3" s="16" t="s">
        <v>42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 t="s">
        <v>143</v>
      </c>
      <c r="B6" s="19" t="s">
        <v>144</v>
      </c>
      <c r="C6" s="1" t="s">
        <v>145</v>
      </c>
      <c r="D6" s="20">
        <v>41921</v>
      </c>
      <c r="E6" s="20">
        <v>41922</v>
      </c>
      <c r="F6" s="21">
        <v>50976</v>
      </c>
      <c r="G6" s="22">
        <v>22000</v>
      </c>
      <c r="H6" s="23"/>
      <c r="I6" s="23"/>
      <c r="J6" s="23">
        <v>22000</v>
      </c>
      <c r="K6" s="23"/>
      <c r="L6" s="23"/>
      <c r="M6" s="23"/>
      <c r="N6" s="23">
        <f>G6+I6</f>
        <v>22000</v>
      </c>
    </row>
    <row r="7" spans="1:14" x14ac:dyDescent="0.25">
      <c r="A7" s="24" t="s">
        <v>146</v>
      </c>
      <c r="B7" s="25" t="s">
        <v>147</v>
      </c>
      <c r="C7" s="1" t="s">
        <v>145</v>
      </c>
      <c r="D7" s="20">
        <v>41921</v>
      </c>
      <c r="E7" s="20">
        <v>41922</v>
      </c>
      <c r="F7" s="21">
        <v>50977</v>
      </c>
      <c r="G7" s="22">
        <v>22000</v>
      </c>
      <c r="H7" s="23"/>
      <c r="I7" s="23"/>
      <c r="J7" s="23"/>
      <c r="K7" s="23">
        <v>22000</v>
      </c>
      <c r="L7" s="23"/>
      <c r="M7" s="23"/>
      <c r="N7" s="23">
        <f t="shared" ref="N7:N29" si="0">G7+I7</f>
        <v>22000</v>
      </c>
    </row>
    <row r="8" spans="1:14" x14ac:dyDescent="0.25">
      <c r="A8" s="27" t="s">
        <v>148</v>
      </c>
      <c r="B8" s="25" t="s">
        <v>149</v>
      </c>
      <c r="C8" s="1" t="s">
        <v>150</v>
      </c>
      <c r="D8" s="20">
        <v>41921</v>
      </c>
      <c r="E8" s="20">
        <v>41922</v>
      </c>
      <c r="F8" s="21">
        <v>50978</v>
      </c>
      <c r="G8" s="22">
        <v>19000</v>
      </c>
      <c r="H8" s="23"/>
      <c r="I8" s="23"/>
      <c r="J8" s="23"/>
      <c r="K8" s="23">
        <v>19000</v>
      </c>
      <c r="L8" s="23"/>
      <c r="M8" s="23"/>
      <c r="N8" s="23">
        <f t="shared" si="0"/>
        <v>19000</v>
      </c>
    </row>
    <row r="9" spans="1:14" x14ac:dyDescent="0.25">
      <c r="A9" s="27"/>
      <c r="B9" s="25" t="s">
        <v>116</v>
      </c>
      <c r="C9" s="29" t="s">
        <v>33</v>
      </c>
      <c r="D9" s="20"/>
      <c r="E9" s="20"/>
      <c r="F9" s="21">
        <v>50979</v>
      </c>
      <c r="G9" s="22"/>
      <c r="H9" s="23" t="s">
        <v>40</v>
      </c>
      <c r="I9" s="23">
        <v>5000</v>
      </c>
      <c r="J9" s="23">
        <v>5000</v>
      </c>
      <c r="K9" s="23"/>
      <c r="L9" s="23"/>
      <c r="M9" s="23"/>
      <c r="N9" s="23">
        <f t="shared" si="0"/>
        <v>5000</v>
      </c>
    </row>
    <row r="10" spans="1:14" x14ac:dyDescent="0.25">
      <c r="A10" s="27"/>
      <c r="B10" s="25"/>
      <c r="C10" s="29"/>
      <c r="D10" s="20"/>
      <c r="E10" s="20"/>
      <c r="F10" s="21"/>
      <c r="G10" s="22"/>
      <c r="H10" s="29"/>
      <c r="I10" s="23"/>
      <c r="J10" s="23"/>
      <c r="K10" s="23"/>
      <c r="L10" s="23"/>
      <c r="M10" s="23"/>
      <c r="N10" s="23">
        <f t="shared" si="0"/>
        <v>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68000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63000</v>
      </c>
      <c r="H31" s="42"/>
      <c r="I31" s="23">
        <f>SUM(I6:I30)</f>
        <v>5000</v>
      </c>
      <c r="J31" s="23">
        <f>SUM(J6:J30)</f>
        <v>27000</v>
      </c>
      <c r="K31" s="23">
        <f>SUM(K6:K30)</f>
        <v>41000</v>
      </c>
      <c r="L31" s="23">
        <f>SUM(L6:L30)</f>
        <v>0</v>
      </c>
      <c r="M31" s="23">
        <f>SUM(M6:M30)</f>
        <v>0</v>
      </c>
      <c r="N31" s="23">
        <f t="shared" ref="N31" si="1">G31+I31</f>
        <v>68000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66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66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27000</v>
      </c>
      <c r="D37" s="1"/>
      <c r="E37" s="1"/>
      <c r="F37" s="66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27000</v>
      </c>
      <c r="D38" s="1"/>
      <c r="E38" s="1"/>
      <c r="F38" s="66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41"/>
  <sheetViews>
    <sheetView workbookViewId="0">
      <selection activeCell="B9" sqref="B9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5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137</v>
      </c>
      <c r="E3" s="210"/>
      <c r="F3" s="210"/>
      <c r="G3" s="199"/>
      <c r="H3" s="5"/>
      <c r="I3" s="1"/>
      <c r="J3" s="12"/>
      <c r="K3" s="13" t="s">
        <v>5</v>
      </c>
      <c r="L3" s="14">
        <v>41921</v>
      </c>
      <c r="M3" s="15"/>
      <c r="N3" s="16" t="s">
        <v>29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138</v>
      </c>
      <c r="C6" s="1" t="s">
        <v>139</v>
      </c>
      <c r="D6" s="20">
        <v>41921</v>
      </c>
      <c r="E6" s="20">
        <v>41923</v>
      </c>
      <c r="F6" s="21">
        <v>50973</v>
      </c>
      <c r="G6" s="22">
        <v>43200</v>
      </c>
      <c r="H6" s="23"/>
      <c r="I6" s="23"/>
      <c r="J6" s="23">
        <v>43200</v>
      </c>
      <c r="K6" s="23"/>
      <c r="L6" s="23"/>
      <c r="M6" s="23"/>
      <c r="N6" s="23">
        <f>G6+I6</f>
        <v>43200</v>
      </c>
    </row>
    <row r="7" spans="1:14" x14ac:dyDescent="0.25">
      <c r="A7" s="24"/>
      <c r="B7" s="25" t="s">
        <v>141</v>
      </c>
      <c r="C7" s="1" t="s">
        <v>142</v>
      </c>
      <c r="D7" s="20">
        <v>41919</v>
      </c>
      <c r="E7" s="20">
        <v>41922</v>
      </c>
      <c r="F7" s="21">
        <v>50974</v>
      </c>
      <c r="G7" s="22">
        <v>66000</v>
      </c>
      <c r="H7" s="23"/>
      <c r="I7" s="23"/>
      <c r="J7" s="23"/>
      <c r="K7" s="23">
        <v>66000</v>
      </c>
      <c r="L7" s="23"/>
      <c r="M7" s="23"/>
      <c r="N7" s="23">
        <f t="shared" ref="N7:N29" si="0">G7+I7</f>
        <v>66000</v>
      </c>
    </row>
    <row r="8" spans="1:14" x14ac:dyDescent="0.25">
      <c r="A8" s="27"/>
      <c r="B8" s="25" t="s">
        <v>140</v>
      </c>
      <c r="C8" s="1" t="s">
        <v>33</v>
      </c>
      <c r="D8" s="20">
        <v>41921</v>
      </c>
      <c r="E8" s="20">
        <v>41922</v>
      </c>
      <c r="F8" s="21">
        <v>50975</v>
      </c>
      <c r="G8" s="22">
        <v>49680</v>
      </c>
      <c r="H8" s="23"/>
      <c r="I8" s="23"/>
      <c r="J8" s="23"/>
      <c r="K8" s="23">
        <v>49680</v>
      </c>
      <c r="L8" s="23"/>
      <c r="M8" s="23"/>
      <c r="N8" s="23">
        <f t="shared" si="0"/>
        <v>49680</v>
      </c>
    </row>
    <row r="9" spans="1:14" x14ac:dyDescent="0.25">
      <c r="A9" s="27"/>
      <c r="B9" s="25"/>
      <c r="C9" s="29"/>
      <c r="D9" s="20"/>
      <c r="E9" s="20"/>
      <c r="F9" s="21"/>
      <c r="G9" s="22"/>
      <c r="H9" s="23"/>
      <c r="I9" s="23"/>
      <c r="J9" s="23"/>
      <c r="K9" s="23"/>
      <c r="L9" s="23"/>
      <c r="M9" s="23"/>
      <c r="N9" s="23">
        <f t="shared" si="0"/>
        <v>0</v>
      </c>
    </row>
    <row r="10" spans="1:14" x14ac:dyDescent="0.25">
      <c r="A10" s="27"/>
      <c r="B10" s="25"/>
      <c r="C10" s="29"/>
      <c r="D10" s="20"/>
      <c r="E10" s="20"/>
      <c r="F10" s="21"/>
      <c r="G10" s="22"/>
      <c r="H10" s="29"/>
      <c r="I10" s="23"/>
      <c r="J10" s="23"/>
      <c r="K10" s="23"/>
      <c r="L10" s="23"/>
      <c r="M10" s="23"/>
      <c r="N10" s="23">
        <f t="shared" si="0"/>
        <v>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158880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158880</v>
      </c>
      <c r="H31" s="42"/>
      <c r="I31" s="23">
        <f>SUM(I6:I30)</f>
        <v>0</v>
      </c>
      <c r="J31" s="23">
        <f>SUM(J6:J30)</f>
        <v>43200</v>
      </c>
      <c r="K31" s="23">
        <f>SUM(K6:K30)</f>
        <v>115680</v>
      </c>
      <c r="L31" s="23">
        <f>SUM(L6:L30)</f>
        <v>0</v>
      </c>
      <c r="M31" s="23">
        <f>SUM(M6:M30)</f>
        <v>0</v>
      </c>
      <c r="N31" s="23">
        <f t="shared" ref="N31" si="1">G31+I31</f>
        <v>158880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65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65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43200</v>
      </c>
      <c r="D37" s="1"/>
      <c r="E37" s="1"/>
      <c r="F37" s="65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43200</v>
      </c>
      <c r="D38" s="1"/>
      <c r="E38" s="1"/>
      <c r="F38" s="65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sortState ref="B6:M8">
    <sortCondition ref="F6:F8"/>
  </sortState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41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4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112</v>
      </c>
      <c r="E3" s="210"/>
      <c r="F3" s="210"/>
      <c r="G3" s="199"/>
      <c r="H3" s="5"/>
      <c r="I3" s="1"/>
      <c r="J3" s="12"/>
      <c r="K3" s="13" t="s">
        <v>5</v>
      </c>
      <c r="L3" s="14">
        <v>41920</v>
      </c>
      <c r="M3" s="15"/>
      <c r="N3" s="16" t="s">
        <v>106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124</v>
      </c>
      <c r="C6" s="1" t="s">
        <v>33</v>
      </c>
      <c r="D6" s="20"/>
      <c r="E6" s="20"/>
      <c r="F6" s="21">
        <v>50967</v>
      </c>
      <c r="G6" s="22"/>
      <c r="H6" s="23" t="s">
        <v>125</v>
      </c>
      <c r="I6" s="23">
        <v>24300</v>
      </c>
      <c r="J6" s="23"/>
      <c r="K6" s="23">
        <v>24300</v>
      </c>
      <c r="L6" s="23"/>
      <c r="M6" s="23"/>
      <c r="N6" s="23">
        <f>G6+I6</f>
        <v>24300</v>
      </c>
    </row>
    <row r="7" spans="1:14" x14ac:dyDescent="0.25">
      <c r="A7" s="24"/>
      <c r="B7" s="25" t="s">
        <v>127</v>
      </c>
      <c r="C7" s="1" t="s">
        <v>126</v>
      </c>
      <c r="D7" s="20">
        <v>41919</v>
      </c>
      <c r="E7" s="20">
        <v>41921</v>
      </c>
      <c r="F7" s="21">
        <v>50968</v>
      </c>
      <c r="G7" s="22">
        <v>37994.400000000001</v>
      </c>
      <c r="H7" s="23"/>
      <c r="I7" s="23"/>
      <c r="J7" s="23"/>
      <c r="K7" s="23"/>
      <c r="L7" s="23"/>
      <c r="M7" s="23">
        <v>37994.400000000001</v>
      </c>
      <c r="N7" s="23">
        <f t="shared" ref="N7:N29" si="0">G7+I7</f>
        <v>37994.400000000001</v>
      </c>
    </row>
    <row r="8" spans="1:14" x14ac:dyDescent="0.25">
      <c r="A8" s="27"/>
      <c r="B8" s="25" t="s">
        <v>129</v>
      </c>
      <c r="C8" s="1" t="s">
        <v>128</v>
      </c>
      <c r="D8" s="20">
        <v>41920</v>
      </c>
      <c r="E8" s="20">
        <v>41921</v>
      </c>
      <c r="F8" s="21">
        <v>50969</v>
      </c>
      <c r="G8" s="22">
        <v>19000</v>
      </c>
      <c r="H8" s="23"/>
      <c r="I8" s="23"/>
      <c r="J8" s="23">
        <v>19000</v>
      </c>
      <c r="K8" s="23"/>
      <c r="L8" s="23"/>
      <c r="M8" s="23"/>
      <c r="N8" s="23">
        <f t="shared" si="0"/>
        <v>19000</v>
      </c>
    </row>
    <row r="9" spans="1:14" x14ac:dyDescent="0.25">
      <c r="A9" s="27"/>
      <c r="B9" s="25" t="s">
        <v>130</v>
      </c>
      <c r="C9" s="29" t="s">
        <v>135</v>
      </c>
      <c r="D9" s="20">
        <v>41920</v>
      </c>
      <c r="E9" s="20">
        <v>41921</v>
      </c>
      <c r="F9" s="21">
        <v>50970</v>
      </c>
      <c r="G9" s="22">
        <v>19000</v>
      </c>
      <c r="H9" s="23"/>
      <c r="I9" s="23"/>
      <c r="J9" s="23"/>
      <c r="K9" s="23">
        <v>19000</v>
      </c>
      <c r="L9" s="23"/>
      <c r="M9" s="23"/>
      <c r="N9" s="23">
        <f t="shared" si="0"/>
        <v>19000</v>
      </c>
    </row>
    <row r="10" spans="1:14" x14ac:dyDescent="0.25">
      <c r="A10" s="27"/>
      <c r="B10" s="25" t="s">
        <v>131</v>
      </c>
      <c r="C10" s="29" t="s">
        <v>132</v>
      </c>
      <c r="D10" s="20">
        <v>41920</v>
      </c>
      <c r="E10" s="20">
        <v>41921</v>
      </c>
      <c r="F10" s="21">
        <v>50971</v>
      </c>
      <c r="G10" s="22">
        <v>19000</v>
      </c>
      <c r="H10" s="29"/>
      <c r="I10" s="23"/>
      <c r="J10" s="23"/>
      <c r="K10" s="23">
        <v>19000</v>
      </c>
      <c r="L10" s="23"/>
      <c r="M10" s="23"/>
      <c r="N10" s="23">
        <f t="shared" si="0"/>
        <v>19000</v>
      </c>
    </row>
    <row r="11" spans="1:14" x14ac:dyDescent="0.25">
      <c r="A11" s="27"/>
      <c r="B11" s="25" t="s">
        <v>133</v>
      </c>
      <c r="C11" s="30" t="s">
        <v>136</v>
      </c>
      <c r="D11" s="20">
        <v>41920</v>
      </c>
      <c r="E11" s="20" t="s">
        <v>134</v>
      </c>
      <c r="F11" s="21">
        <v>50972</v>
      </c>
      <c r="G11" s="22">
        <v>38000</v>
      </c>
      <c r="H11" s="23"/>
      <c r="I11" s="23"/>
      <c r="J11" s="23"/>
      <c r="K11" s="23">
        <v>38000</v>
      </c>
      <c r="L11" s="23"/>
      <c r="M11" s="23"/>
      <c r="N11" s="23">
        <f t="shared" si="0"/>
        <v>38000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157294.39999999999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132994.4</v>
      </c>
      <c r="H31" s="42"/>
      <c r="I31" s="23">
        <f>SUM(I6:I30)</f>
        <v>24300</v>
      </c>
      <c r="J31" s="23">
        <f>SUM(J6:J30)</f>
        <v>19000</v>
      </c>
      <c r="K31" s="23">
        <f>SUM(K6:K30)</f>
        <v>100300</v>
      </c>
      <c r="L31" s="23">
        <f>SUM(L6:L30)</f>
        <v>0</v>
      </c>
      <c r="M31" s="23">
        <f>SUM(M6:M30)</f>
        <v>37994.400000000001</v>
      </c>
      <c r="N31" s="23">
        <f t="shared" ref="N31" si="1">G31+I31</f>
        <v>157294.39999999999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64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64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19000</v>
      </c>
      <c r="D37" s="1"/>
      <c r="E37" s="1"/>
      <c r="F37" s="64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19000</v>
      </c>
      <c r="D38" s="1"/>
      <c r="E38" s="1"/>
      <c r="F38" s="64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41"/>
  <sheetViews>
    <sheetView workbookViewId="0">
      <selection activeCell="M5" sqref="M5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3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116</v>
      </c>
      <c r="E3" s="210"/>
      <c r="F3" s="210"/>
      <c r="G3" s="199"/>
      <c r="H3" s="5"/>
      <c r="I3" s="1"/>
      <c r="J3" s="12"/>
      <c r="K3" s="13" t="s">
        <v>5</v>
      </c>
      <c r="L3" s="14">
        <v>41920</v>
      </c>
      <c r="M3" s="15"/>
      <c r="N3" s="16" t="s">
        <v>29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30</v>
      </c>
      <c r="C6" s="1" t="s">
        <v>21</v>
      </c>
      <c r="D6" s="20">
        <v>41918</v>
      </c>
      <c r="E6" s="20">
        <v>41920</v>
      </c>
      <c r="F6" s="21">
        <v>50961</v>
      </c>
      <c r="G6" s="22">
        <v>76000</v>
      </c>
      <c r="H6" s="23"/>
      <c r="I6" s="23"/>
      <c r="J6" s="23"/>
      <c r="K6" s="23"/>
      <c r="L6" s="23">
        <v>76000</v>
      </c>
      <c r="M6" s="23"/>
      <c r="N6" s="23">
        <f>G6+I6</f>
        <v>76000</v>
      </c>
    </row>
    <row r="7" spans="1:14" x14ac:dyDescent="0.25">
      <c r="A7" s="24"/>
      <c r="B7" s="25" t="s">
        <v>117</v>
      </c>
      <c r="C7" s="1" t="s">
        <v>98</v>
      </c>
      <c r="D7" s="20">
        <v>41918</v>
      </c>
      <c r="E7" s="20">
        <v>41920</v>
      </c>
      <c r="F7" s="21">
        <v>50962</v>
      </c>
      <c r="G7" s="22">
        <v>37584</v>
      </c>
      <c r="H7" s="23"/>
      <c r="I7" s="23"/>
      <c r="J7" s="23"/>
      <c r="K7" s="23">
        <v>37584</v>
      </c>
      <c r="L7" s="23"/>
      <c r="M7" s="23"/>
      <c r="N7" s="23">
        <f t="shared" ref="N7:N29" si="0">G7+I7</f>
        <v>37584</v>
      </c>
    </row>
    <row r="8" spans="1:14" x14ac:dyDescent="0.25">
      <c r="A8" s="27"/>
      <c r="B8" s="25" t="s">
        <v>118</v>
      </c>
      <c r="C8" s="1" t="s">
        <v>98</v>
      </c>
      <c r="D8" s="20">
        <v>41918</v>
      </c>
      <c r="E8" s="20">
        <v>41920</v>
      </c>
      <c r="F8" s="21">
        <v>50963</v>
      </c>
      <c r="G8" s="22">
        <v>37584</v>
      </c>
      <c r="H8" s="23"/>
      <c r="I8" s="23"/>
      <c r="J8" s="23"/>
      <c r="K8" s="23">
        <v>37584</v>
      </c>
      <c r="L8" s="23"/>
      <c r="M8" s="23"/>
      <c r="N8" s="23">
        <f t="shared" si="0"/>
        <v>37584</v>
      </c>
    </row>
    <row r="9" spans="1:14" x14ac:dyDescent="0.25">
      <c r="A9" s="27"/>
      <c r="B9" s="25" t="s">
        <v>119</v>
      </c>
      <c r="C9" s="29" t="s">
        <v>21</v>
      </c>
      <c r="D9" s="20">
        <v>41919</v>
      </c>
      <c r="E9" s="20">
        <v>41920</v>
      </c>
      <c r="F9" s="21">
        <v>50964</v>
      </c>
      <c r="G9" s="22">
        <v>22000</v>
      </c>
      <c r="H9" s="23"/>
      <c r="I9" s="23"/>
      <c r="J9" s="23"/>
      <c r="K9" s="23">
        <v>22000</v>
      </c>
      <c r="L9" s="23"/>
      <c r="M9" s="23"/>
      <c r="N9" s="23">
        <f t="shared" si="0"/>
        <v>22000</v>
      </c>
    </row>
    <row r="10" spans="1:14" x14ac:dyDescent="0.25">
      <c r="A10" s="27"/>
      <c r="B10" s="25" t="s">
        <v>123</v>
      </c>
      <c r="C10" s="29" t="s">
        <v>120</v>
      </c>
      <c r="D10" s="20">
        <v>41920</v>
      </c>
      <c r="E10" s="20">
        <v>41921</v>
      </c>
      <c r="F10" s="21">
        <v>50965</v>
      </c>
      <c r="G10" s="22">
        <v>19000</v>
      </c>
      <c r="H10" s="29"/>
      <c r="I10" s="23"/>
      <c r="J10" s="23"/>
      <c r="K10" s="23">
        <v>19000</v>
      </c>
      <c r="L10" s="23"/>
      <c r="M10" s="23"/>
      <c r="N10" s="23">
        <f t="shared" si="0"/>
        <v>19000</v>
      </c>
    </row>
    <row r="11" spans="1:14" x14ac:dyDescent="0.25">
      <c r="A11" s="27"/>
      <c r="B11" s="25" t="s">
        <v>122</v>
      </c>
      <c r="C11" s="30" t="s">
        <v>121</v>
      </c>
      <c r="D11" s="20">
        <v>41920</v>
      </c>
      <c r="E11" s="20">
        <v>41921</v>
      </c>
      <c r="F11" s="21">
        <v>50966</v>
      </c>
      <c r="G11" s="22">
        <v>19469.03</v>
      </c>
      <c r="H11" s="23"/>
      <c r="I11" s="23"/>
      <c r="J11" s="23"/>
      <c r="K11" s="23">
        <v>19469.03</v>
      </c>
      <c r="L11" s="23"/>
      <c r="M11" s="23"/>
      <c r="N11" s="23">
        <f t="shared" si="0"/>
        <v>19469.03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211637.03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211637.03</v>
      </c>
      <c r="H31" s="42"/>
      <c r="I31" s="23">
        <f>SUM(I6:I30)</f>
        <v>0</v>
      </c>
      <c r="J31" s="23">
        <f>SUM(J6:J30)</f>
        <v>0</v>
      </c>
      <c r="K31" s="23">
        <f>SUM(K6:K30)</f>
        <v>135637.03</v>
      </c>
      <c r="L31" s="23">
        <f>SUM(L6:L30)</f>
        <v>76000</v>
      </c>
      <c r="M31" s="23">
        <f>SUM(M6:M30)</f>
        <v>0</v>
      </c>
      <c r="N31" s="23">
        <f t="shared" ref="N31" si="1">G31+I31</f>
        <v>211637.03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63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63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0</v>
      </c>
      <c r="D37" s="1"/>
      <c r="E37" s="1"/>
      <c r="F37" s="63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0</v>
      </c>
      <c r="D38" s="1"/>
      <c r="E38" s="1"/>
      <c r="F38" s="63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41"/>
  <sheetViews>
    <sheetView workbookViewId="0">
      <selection activeCell="G38" sqref="A1:N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2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112</v>
      </c>
      <c r="E3" s="210"/>
      <c r="F3" s="210"/>
      <c r="G3" s="199"/>
      <c r="H3" s="5"/>
      <c r="I3" s="1"/>
      <c r="J3" s="12"/>
      <c r="K3" s="13" t="s">
        <v>5</v>
      </c>
      <c r="L3" s="14">
        <v>41919</v>
      </c>
      <c r="M3" s="15"/>
      <c r="N3" s="16" t="s">
        <v>42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113</v>
      </c>
      <c r="C6" s="1" t="s">
        <v>114</v>
      </c>
      <c r="D6" s="20">
        <v>41919</v>
      </c>
      <c r="E6" s="20">
        <v>41920</v>
      </c>
      <c r="F6" s="21">
        <v>50958</v>
      </c>
      <c r="G6" s="22">
        <v>22000</v>
      </c>
      <c r="H6" s="23"/>
      <c r="I6" s="23"/>
      <c r="J6" s="23"/>
      <c r="K6" s="23">
        <v>22000</v>
      </c>
      <c r="L6" s="23"/>
      <c r="M6" s="23"/>
      <c r="N6" s="23">
        <f>G6+I6</f>
        <v>22000</v>
      </c>
    </row>
    <row r="7" spans="1:14" x14ac:dyDescent="0.25">
      <c r="A7" s="24"/>
      <c r="B7" s="25" t="s">
        <v>115</v>
      </c>
      <c r="C7" s="1" t="s">
        <v>46</v>
      </c>
      <c r="D7" s="20">
        <v>41919</v>
      </c>
      <c r="E7" s="20">
        <v>41920</v>
      </c>
      <c r="F7" s="21">
        <v>50959</v>
      </c>
      <c r="G7" s="22">
        <v>38000</v>
      </c>
      <c r="H7" s="23"/>
      <c r="I7" s="23"/>
      <c r="J7" s="23"/>
      <c r="K7" s="23">
        <v>38000</v>
      </c>
      <c r="L7" s="23"/>
      <c r="M7" s="23"/>
      <c r="N7" s="23">
        <f t="shared" ref="N7:N29" si="0">G7+I7</f>
        <v>38000</v>
      </c>
    </row>
    <row r="8" spans="1:14" x14ac:dyDescent="0.25">
      <c r="A8" s="27"/>
      <c r="B8" s="25" t="s">
        <v>116</v>
      </c>
      <c r="C8" s="1" t="s">
        <v>33</v>
      </c>
      <c r="D8" s="20"/>
      <c r="E8" s="20"/>
      <c r="F8" s="21">
        <v>50960</v>
      </c>
      <c r="G8" s="22"/>
      <c r="H8" s="23" t="s">
        <v>40</v>
      </c>
      <c r="I8" s="23">
        <v>800</v>
      </c>
      <c r="J8" s="23">
        <v>800</v>
      </c>
      <c r="K8" s="23"/>
      <c r="L8" s="23"/>
      <c r="M8" s="23"/>
      <c r="N8" s="23">
        <f t="shared" si="0"/>
        <v>800</v>
      </c>
    </row>
    <row r="9" spans="1:14" x14ac:dyDescent="0.25">
      <c r="A9" s="27"/>
      <c r="B9" s="25"/>
      <c r="C9" s="29"/>
      <c r="D9" s="20"/>
      <c r="E9" s="20"/>
      <c r="F9" s="21"/>
      <c r="G9" s="22"/>
      <c r="H9" s="23"/>
      <c r="I9" s="23"/>
      <c r="J9" s="23"/>
      <c r="K9" s="23"/>
      <c r="L9" s="23"/>
      <c r="M9" s="23"/>
      <c r="N9" s="23">
        <f t="shared" si="0"/>
        <v>0</v>
      </c>
    </row>
    <row r="10" spans="1:14" x14ac:dyDescent="0.25">
      <c r="A10" s="27"/>
      <c r="B10" s="25"/>
      <c r="C10" s="29"/>
      <c r="D10" s="20"/>
      <c r="E10" s="20"/>
      <c r="F10" s="21"/>
      <c r="G10" s="22"/>
      <c r="H10" s="29"/>
      <c r="I10" s="23"/>
      <c r="J10" s="23"/>
      <c r="K10" s="23"/>
      <c r="L10" s="23"/>
      <c r="M10" s="23"/>
      <c r="N10" s="23">
        <f t="shared" si="0"/>
        <v>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60800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60000</v>
      </c>
      <c r="H31" s="42"/>
      <c r="I31" s="23">
        <f>SUM(I6:I30)</f>
        <v>800</v>
      </c>
      <c r="J31" s="23">
        <f>SUM(J6:J30)</f>
        <v>800</v>
      </c>
      <c r="K31" s="23">
        <f>SUM(K6:K30)</f>
        <v>60000</v>
      </c>
      <c r="L31" s="23">
        <f>SUM(L6:L30)</f>
        <v>0</v>
      </c>
      <c r="M31" s="23">
        <f>SUM(M6:M30)</f>
        <v>0</v>
      </c>
      <c r="N31" s="23">
        <f t="shared" ref="N31" si="1">G31+I31</f>
        <v>60800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62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62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800</v>
      </c>
      <c r="D37" s="1"/>
      <c r="E37" s="1"/>
      <c r="F37" s="62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800</v>
      </c>
      <c r="D38" s="1"/>
      <c r="E38" s="1"/>
      <c r="F38" s="62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71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157</v>
      </c>
      <c r="E3" s="191"/>
      <c r="F3" s="191"/>
      <c r="G3" s="180"/>
      <c r="H3" s="74"/>
      <c r="I3" s="38"/>
      <c r="J3" s="78"/>
      <c r="K3" s="112" t="s">
        <v>5</v>
      </c>
      <c r="L3" s="113">
        <v>41941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158"/>
      <c r="B6" s="149" t="s">
        <v>405</v>
      </c>
      <c r="C6" s="150" t="s">
        <v>65</v>
      </c>
      <c r="D6" s="151">
        <v>41942</v>
      </c>
      <c r="E6" s="151">
        <v>41943</v>
      </c>
      <c r="F6" s="168">
        <v>51201</v>
      </c>
      <c r="G6" s="152">
        <v>33480</v>
      </c>
      <c r="H6" s="152"/>
      <c r="I6" s="152"/>
      <c r="J6" s="152"/>
      <c r="K6" s="152">
        <v>33480</v>
      </c>
      <c r="L6" s="152"/>
      <c r="M6" s="152"/>
      <c r="N6" s="67">
        <f>G6+I6</f>
        <v>33480</v>
      </c>
    </row>
    <row r="7" spans="1:14" x14ac:dyDescent="0.25">
      <c r="A7" s="160"/>
      <c r="B7" s="149" t="s">
        <v>405</v>
      </c>
      <c r="C7" s="150" t="s">
        <v>406</v>
      </c>
      <c r="D7" s="151">
        <v>41940</v>
      </c>
      <c r="E7" s="151">
        <v>41942</v>
      </c>
      <c r="F7" s="153">
        <v>51202</v>
      </c>
      <c r="G7" s="152">
        <v>46872</v>
      </c>
      <c r="H7" s="154"/>
      <c r="I7" s="152"/>
      <c r="J7" s="152"/>
      <c r="K7" s="152"/>
      <c r="L7" s="152"/>
      <c r="M7" s="152">
        <v>46872</v>
      </c>
      <c r="N7" s="67">
        <f t="shared" ref="N7:N28" si="0">G7+I7</f>
        <v>46872</v>
      </c>
    </row>
    <row r="8" spans="1:14" x14ac:dyDescent="0.25">
      <c r="A8" s="163"/>
      <c r="B8" s="149" t="s">
        <v>408</v>
      </c>
      <c r="C8" s="150" t="s">
        <v>409</v>
      </c>
      <c r="D8" s="151">
        <v>41941</v>
      </c>
      <c r="E8" s="151">
        <v>41942</v>
      </c>
      <c r="F8" s="153">
        <v>51204</v>
      </c>
      <c r="G8" s="152">
        <v>22000</v>
      </c>
      <c r="H8" s="152"/>
      <c r="I8" s="152"/>
      <c r="J8" s="152"/>
      <c r="K8" s="152">
        <v>22000</v>
      </c>
      <c r="L8" s="152"/>
      <c r="M8" s="152"/>
      <c r="N8" s="67">
        <f t="shared" si="0"/>
        <v>22000</v>
      </c>
    </row>
    <row r="9" spans="1:14" x14ac:dyDescent="0.25">
      <c r="A9" s="163"/>
      <c r="B9" s="155" t="s">
        <v>411</v>
      </c>
      <c r="C9" s="156" t="s">
        <v>410</v>
      </c>
      <c r="D9" s="151">
        <v>41941</v>
      </c>
      <c r="E9" s="151">
        <v>41942</v>
      </c>
      <c r="F9" s="153">
        <v>51205</v>
      </c>
      <c r="G9" s="152">
        <v>19000</v>
      </c>
      <c r="H9" s="152"/>
      <c r="I9" s="152"/>
      <c r="J9" s="152"/>
      <c r="K9" s="152">
        <v>19000</v>
      </c>
      <c r="L9" s="152"/>
      <c r="M9" s="152"/>
      <c r="N9" s="67">
        <f>G9+I9</f>
        <v>19000</v>
      </c>
    </row>
    <row r="10" spans="1:14" x14ac:dyDescent="0.25">
      <c r="A10" s="163"/>
      <c r="B10" s="155" t="s">
        <v>389</v>
      </c>
      <c r="C10" s="150" t="s">
        <v>65</v>
      </c>
      <c r="D10" s="151">
        <v>41941</v>
      </c>
      <c r="E10" s="151">
        <v>41942</v>
      </c>
      <c r="F10" s="153">
        <v>51206</v>
      </c>
      <c r="G10" s="152">
        <v>28640</v>
      </c>
      <c r="H10" s="152"/>
      <c r="I10" s="152"/>
      <c r="J10" s="152">
        <v>28640</v>
      </c>
      <c r="K10" s="152"/>
      <c r="L10" s="152"/>
      <c r="M10" s="152"/>
      <c r="N10" s="67">
        <f t="shared" si="0"/>
        <v>28640</v>
      </c>
    </row>
    <row r="11" spans="1:14" x14ac:dyDescent="0.25">
      <c r="A11" s="163"/>
      <c r="B11" s="155"/>
      <c r="C11" s="150"/>
      <c r="D11" s="151"/>
      <c r="E11" s="151"/>
      <c r="F11" s="153"/>
      <c r="G11" s="152"/>
      <c r="H11" s="152"/>
      <c r="I11" s="152"/>
      <c r="J11" s="152"/>
      <c r="K11" s="152"/>
      <c r="L11" s="152"/>
      <c r="M11" s="152"/>
      <c r="N11" s="67">
        <f t="shared" si="0"/>
        <v>0</v>
      </c>
    </row>
    <row r="12" spans="1:14" x14ac:dyDescent="0.25">
      <c r="A12" s="163"/>
      <c r="B12" s="149"/>
      <c r="C12" s="150"/>
      <c r="D12" s="151"/>
      <c r="E12" s="151"/>
      <c r="F12" s="157"/>
      <c r="G12" s="152"/>
      <c r="H12" s="152"/>
      <c r="I12" s="152"/>
      <c r="J12" s="152"/>
      <c r="K12" s="152"/>
      <c r="L12" s="152"/>
      <c r="M12" s="152"/>
      <c r="N12" s="67">
        <f t="shared" si="0"/>
        <v>0</v>
      </c>
    </row>
    <row r="13" spans="1:14" x14ac:dyDescent="0.25">
      <c r="A13" s="163"/>
      <c r="B13" s="149"/>
      <c r="C13" s="156"/>
      <c r="D13" s="151"/>
      <c r="E13" s="151"/>
      <c r="F13" s="157"/>
      <c r="G13" s="152"/>
      <c r="H13" s="157"/>
      <c r="I13" s="152"/>
      <c r="J13" s="152"/>
      <c r="K13" s="152"/>
      <c r="L13" s="152"/>
      <c r="M13" s="152"/>
      <c r="N13" s="67">
        <f>G13+I13</f>
        <v>0</v>
      </c>
    </row>
    <row r="14" spans="1:14" x14ac:dyDescent="0.25">
      <c r="A14" s="163"/>
      <c r="B14" s="149"/>
      <c r="C14" s="156"/>
      <c r="D14" s="151"/>
      <c r="E14" s="151"/>
      <c r="F14" s="157"/>
      <c r="G14" s="152"/>
      <c r="H14" s="152"/>
      <c r="I14" s="152"/>
      <c r="J14" s="152"/>
      <c r="K14" s="152"/>
      <c r="L14" s="152"/>
      <c r="M14" s="152"/>
      <c r="N14" s="67">
        <f>G14+I14</f>
        <v>0</v>
      </c>
    </row>
    <row r="15" spans="1:14" x14ac:dyDescent="0.25">
      <c r="A15" s="163"/>
      <c r="B15" s="155"/>
      <c r="C15" s="150"/>
      <c r="D15" s="151"/>
      <c r="E15" s="151"/>
      <c r="F15" s="151"/>
      <c r="G15" s="151"/>
      <c r="H15" s="151"/>
      <c r="I15" s="152"/>
      <c r="J15" s="152"/>
      <c r="K15" s="152"/>
      <c r="L15" s="152"/>
      <c r="M15" s="152"/>
      <c r="N15" s="67">
        <f t="shared" si="0"/>
        <v>0</v>
      </c>
    </row>
    <row r="16" spans="1:14" x14ac:dyDescent="0.25">
      <c r="A16" s="163"/>
      <c r="B16" s="155"/>
      <c r="C16" s="156"/>
      <c r="D16" s="151"/>
      <c r="E16" s="151"/>
      <c r="F16" s="157"/>
      <c r="G16" s="152"/>
      <c r="H16" s="152"/>
      <c r="I16" s="152"/>
      <c r="J16" s="152"/>
      <c r="K16" s="152"/>
      <c r="L16" s="152"/>
      <c r="M16" s="152"/>
      <c r="N16" s="67">
        <f>G16+I16</f>
        <v>0</v>
      </c>
    </row>
    <row r="17" spans="1:14" x14ac:dyDescent="0.25">
      <c r="A17" s="163"/>
      <c r="B17" s="155"/>
      <c r="C17" s="156"/>
      <c r="D17" s="151"/>
      <c r="E17" s="151"/>
      <c r="F17" s="157"/>
      <c r="G17" s="152"/>
      <c r="H17" s="152"/>
      <c r="I17" s="152"/>
      <c r="J17" s="152"/>
      <c r="K17" s="152"/>
      <c r="L17" s="152"/>
      <c r="M17" s="152"/>
      <c r="N17" s="67">
        <f t="shared" si="0"/>
        <v>0</v>
      </c>
    </row>
    <row r="18" spans="1:14" x14ac:dyDescent="0.25">
      <c r="A18" s="163"/>
      <c r="B18" s="155"/>
      <c r="C18" s="156"/>
      <c r="D18" s="151"/>
      <c r="E18" s="151"/>
      <c r="F18" s="157"/>
      <c r="G18" s="152"/>
      <c r="H18" s="152"/>
      <c r="I18" s="152"/>
      <c r="J18" s="152"/>
      <c r="K18" s="152"/>
      <c r="L18" s="152"/>
      <c r="M18" s="152"/>
      <c r="N18" s="67">
        <f t="shared" si="0"/>
        <v>0</v>
      </c>
    </row>
    <row r="19" spans="1:14" x14ac:dyDescent="0.25">
      <c r="A19" s="167"/>
      <c r="B19" s="155"/>
      <c r="C19" s="156"/>
      <c r="D19" s="151"/>
      <c r="E19" s="151"/>
      <c r="F19" s="157"/>
      <c r="G19" s="152"/>
      <c r="H19" s="152"/>
      <c r="I19" s="152"/>
      <c r="J19" s="152"/>
      <c r="K19" s="152"/>
      <c r="L19" s="152"/>
      <c r="M19" s="152"/>
      <c r="N19" s="67">
        <f t="shared" si="0"/>
        <v>0</v>
      </c>
    </row>
    <row r="20" spans="1:14" x14ac:dyDescent="0.25">
      <c r="A20" s="167"/>
      <c r="B20" s="155"/>
      <c r="C20" s="156"/>
      <c r="D20" s="151"/>
      <c r="E20" s="151"/>
      <c r="F20" s="157"/>
      <c r="G20" s="152"/>
      <c r="H20" s="152"/>
      <c r="I20" s="152"/>
      <c r="J20" s="152"/>
      <c r="K20" s="152"/>
      <c r="L20" s="152"/>
      <c r="M20" s="152"/>
      <c r="N20" s="67">
        <f>G20+I20</f>
        <v>0</v>
      </c>
    </row>
    <row r="21" spans="1:14" x14ac:dyDescent="0.25">
      <c r="A21" s="167"/>
      <c r="B21" s="155"/>
      <c r="C21" s="151"/>
      <c r="D21" s="151"/>
      <c r="E21" s="151"/>
      <c r="F21" s="157"/>
      <c r="G21" s="152"/>
      <c r="H21" s="152"/>
      <c r="I21" s="152"/>
      <c r="J21" s="152"/>
      <c r="K21" s="152"/>
      <c r="L21" s="152"/>
      <c r="M21" s="152"/>
      <c r="N21" s="67">
        <f>G21+I21</f>
        <v>0</v>
      </c>
    </row>
    <row r="22" spans="1:14" x14ac:dyDescent="0.25">
      <c r="A22" s="167"/>
      <c r="B22" s="155"/>
      <c r="C22" s="156"/>
      <c r="D22" s="151"/>
      <c r="E22" s="151"/>
      <c r="F22" s="157"/>
      <c r="G22" s="152"/>
      <c r="H22" s="152"/>
      <c r="I22" s="152"/>
      <c r="J22" s="152"/>
      <c r="K22" s="152"/>
      <c r="L22" s="152"/>
      <c r="M22" s="152"/>
      <c r="N22" s="67">
        <f t="shared" si="0"/>
        <v>0</v>
      </c>
    </row>
    <row r="23" spans="1:14" x14ac:dyDescent="0.25">
      <c r="A23" s="167"/>
      <c r="B23" s="155"/>
      <c r="C23" s="156"/>
      <c r="D23" s="151"/>
      <c r="E23" s="151"/>
      <c r="F23" s="157"/>
      <c r="G23" s="152"/>
      <c r="H23" s="152"/>
      <c r="I23" s="152"/>
      <c r="J23" s="152"/>
      <c r="K23" s="152"/>
      <c r="L23" s="152"/>
      <c r="M23" s="152"/>
      <c r="N23" s="67">
        <f>G23+I23</f>
        <v>0</v>
      </c>
    </row>
    <row r="24" spans="1:14" x14ac:dyDescent="0.25">
      <c r="A24" s="167"/>
      <c r="B24" s="155"/>
      <c r="C24" s="156"/>
      <c r="D24" s="151"/>
      <c r="E24" s="151"/>
      <c r="F24" s="157"/>
      <c r="G24" s="152"/>
      <c r="H24" s="152"/>
      <c r="I24" s="152"/>
      <c r="J24" s="152"/>
      <c r="K24" s="152"/>
      <c r="L24" s="152"/>
      <c r="M24" s="152"/>
      <c r="N24" s="67">
        <f>G24+I24</f>
        <v>0</v>
      </c>
    </row>
    <row r="25" spans="1:14" x14ac:dyDescent="0.25">
      <c r="A25" s="167"/>
      <c r="B25" s="155"/>
      <c r="C25" s="156"/>
      <c r="D25" s="151"/>
      <c r="E25" s="151"/>
      <c r="F25" s="157"/>
      <c r="G25" s="152"/>
      <c r="H25" s="152"/>
      <c r="I25" s="152"/>
      <c r="J25" s="152"/>
      <c r="K25" s="152"/>
      <c r="L25" s="152"/>
      <c r="M25" s="152"/>
      <c r="N25" s="67">
        <f>G25+I25</f>
        <v>0</v>
      </c>
    </row>
    <row r="26" spans="1:14" x14ac:dyDescent="0.25">
      <c r="A26" s="167"/>
      <c r="B26" s="155"/>
      <c r="C26" s="156"/>
      <c r="D26" s="151"/>
      <c r="E26" s="151"/>
      <c r="F26" s="157"/>
      <c r="G26" s="152"/>
      <c r="H26" s="152"/>
      <c r="I26" s="152"/>
      <c r="J26" s="152"/>
      <c r="K26" s="152"/>
      <c r="L26" s="152"/>
      <c r="M26" s="152"/>
      <c r="N26" s="67">
        <f>G26+I26</f>
        <v>0</v>
      </c>
    </row>
    <row r="27" spans="1:14" x14ac:dyDescent="0.25">
      <c r="A27" s="167"/>
      <c r="B27" s="155"/>
      <c r="C27" s="156"/>
      <c r="D27" s="151"/>
      <c r="E27" s="151"/>
      <c r="F27" s="157"/>
      <c r="G27" s="152"/>
      <c r="H27" s="152"/>
      <c r="I27" s="152"/>
      <c r="J27" s="152"/>
      <c r="K27" s="152"/>
      <c r="L27" s="152"/>
      <c r="M27" s="152"/>
      <c r="N27" s="67">
        <f>G27+I27</f>
        <v>0</v>
      </c>
    </row>
    <row r="28" spans="1:14" x14ac:dyDescent="0.25">
      <c r="A28" s="167"/>
      <c r="B28" s="155"/>
      <c r="C28" s="156"/>
      <c r="D28" s="151"/>
      <c r="E28" s="151"/>
      <c r="F28" s="157"/>
      <c r="G28" s="152"/>
      <c r="H28" s="152"/>
      <c r="I28" s="152"/>
      <c r="J28" s="152"/>
      <c r="K28" s="152"/>
      <c r="L28" s="152"/>
      <c r="M28" s="152"/>
      <c r="N28" s="67">
        <f t="shared" si="0"/>
        <v>0</v>
      </c>
    </row>
    <row r="29" spans="1:14" x14ac:dyDescent="0.25">
      <c r="A29" s="91"/>
      <c r="B29" s="74"/>
      <c r="C29" s="38" t="s">
        <v>398</v>
      </c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149992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149992</v>
      </c>
      <c r="H30" s="95"/>
      <c r="I30" s="67">
        <f>SUM(I6:I29)</f>
        <v>0</v>
      </c>
      <c r="J30" s="67">
        <f>SUM(J6:J29)</f>
        <v>28640</v>
      </c>
      <c r="K30" s="67">
        <f>SUM(K6:K29)</f>
        <v>74480</v>
      </c>
      <c r="L30" s="67">
        <f>SUM(L6:L29)</f>
        <v>0</v>
      </c>
      <c r="M30" s="67">
        <f>SUM(M6:M29)</f>
        <v>46872</v>
      </c>
      <c r="N30" s="67">
        <f t="shared" ref="N30" si="1">G30+I30</f>
        <v>149992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 t="s">
        <v>407</v>
      </c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43</v>
      </c>
      <c r="D34" s="38"/>
      <c r="E34" s="38"/>
      <c r="F34" s="171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23220</v>
      </c>
      <c r="D35" s="38"/>
      <c r="E35" s="38"/>
      <c r="F35" s="171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5420</v>
      </c>
      <c r="D36" s="38"/>
      <c r="E36" s="38"/>
      <c r="F36" s="171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28640</v>
      </c>
      <c r="D37" s="38"/>
      <c r="E37" s="38"/>
      <c r="F37" s="171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41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1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4</v>
      </c>
      <c r="E3" s="210"/>
      <c r="F3" s="210"/>
      <c r="G3" s="199"/>
      <c r="H3" s="5"/>
      <c r="I3" s="1"/>
      <c r="J3" s="12"/>
      <c r="K3" s="13" t="s">
        <v>5</v>
      </c>
      <c r="L3" s="14">
        <v>41919</v>
      </c>
      <c r="M3" s="15"/>
      <c r="N3" s="16" t="s">
        <v>29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30</v>
      </c>
      <c r="C6" s="1" t="s">
        <v>46</v>
      </c>
      <c r="D6" s="20">
        <v>41918</v>
      </c>
      <c r="E6" s="20">
        <v>41919</v>
      </c>
      <c r="F6" s="21">
        <v>50955</v>
      </c>
      <c r="G6" s="22">
        <v>19000</v>
      </c>
      <c r="H6" s="23"/>
      <c r="I6" s="23"/>
      <c r="J6" s="23"/>
      <c r="K6" s="23"/>
      <c r="L6" s="23">
        <v>19000</v>
      </c>
      <c r="M6" s="23"/>
      <c r="N6" s="23">
        <f>G6+I6</f>
        <v>19000</v>
      </c>
    </row>
    <row r="7" spans="1:14" x14ac:dyDescent="0.25">
      <c r="A7" s="24"/>
      <c r="B7" s="25" t="s">
        <v>110</v>
      </c>
      <c r="C7" s="1" t="s">
        <v>21</v>
      </c>
      <c r="D7" s="20">
        <v>41918</v>
      </c>
      <c r="E7" s="20">
        <v>41919</v>
      </c>
      <c r="F7" s="21">
        <v>50956</v>
      </c>
      <c r="G7" s="22">
        <v>19000</v>
      </c>
      <c r="H7" s="23"/>
      <c r="I7" s="23"/>
      <c r="J7" s="23">
        <v>19000</v>
      </c>
      <c r="K7" s="23"/>
      <c r="L7" s="23"/>
      <c r="M7" s="23"/>
      <c r="N7" s="23">
        <f t="shared" ref="N7:N29" si="0">G7+I7</f>
        <v>19000</v>
      </c>
    </row>
    <row r="8" spans="1:14" x14ac:dyDescent="0.25">
      <c r="A8" s="27"/>
      <c r="B8" s="25" t="s">
        <v>111</v>
      </c>
      <c r="C8" s="1" t="s">
        <v>65</v>
      </c>
      <c r="D8" s="20">
        <v>41919</v>
      </c>
      <c r="E8" s="20">
        <v>41920</v>
      </c>
      <c r="F8" s="21">
        <v>50957</v>
      </c>
      <c r="G8" s="22">
        <v>25110</v>
      </c>
      <c r="H8" s="23"/>
      <c r="I8" s="23"/>
      <c r="J8" s="23">
        <v>25110</v>
      </c>
      <c r="K8" s="23"/>
      <c r="L8" s="23"/>
      <c r="M8" s="23"/>
      <c r="N8" s="23">
        <f t="shared" si="0"/>
        <v>25110</v>
      </c>
    </row>
    <row r="9" spans="1:14" x14ac:dyDescent="0.25">
      <c r="A9" s="27"/>
      <c r="B9" s="25"/>
      <c r="C9" s="29"/>
      <c r="D9" s="20"/>
      <c r="E9" s="20"/>
      <c r="F9" s="21"/>
      <c r="G9" s="22"/>
      <c r="H9" s="23"/>
      <c r="I9" s="23"/>
      <c r="J9" s="23"/>
      <c r="K9" s="23"/>
      <c r="L9" s="23"/>
      <c r="M9" s="23"/>
      <c r="N9" s="23">
        <f t="shared" si="0"/>
        <v>0</v>
      </c>
    </row>
    <row r="10" spans="1:14" x14ac:dyDescent="0.25">
      <c r="A10" s="27"/>
      <c r="B10" s="25"/>
      <c r="C10" s="29"/>
      <c r="D10" s="20"/>
      <c r="E10" s="20"/>
      <c r="F10" s="21"/>
      <c r="G10" s="22"/>
      <c r="H10" s="29"/>
      <c r="I10" s="23"/>
      <c r="J10" s="23"/>
      <c r="K10" s="23"/>
      <c r="L10" s="23"/>
      <c r="M10" s="23"/>
      <c r="N10" s="23">
        <f t="shared" si="0"/>
        <v>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63110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63110</v>
      </c>
      <c r="H31" s="42"/>
      <c r="I31" s="23">
        <f>SUM(I6:I30)</f>
        <v>0</v>
      </c>
      <c r="J31" s="23">
        <f>SUM(J6:J30)</f>
        <v>44110</v>
      </c>
      <c r="K31" s="23">
        <f>SUM(K6:K30)</f>
        <v>0</v>
      </c>
      <c r="L31" s="23">
        <f>SUM(L6:L30)</f>
        <v>19000</v>
      </c>
      <c r="M31" s="23">
        <f>SUM(M6:M30)</f>
        <v>0</v>
      </c>
      <c r="N31" s="23">
        <f t="shared" ref="N31" si="1">G31+I31</f>
        <v>63110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61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61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44110</v>
      </c>
      <c r="D37" s="1"/>
      <c r="E37" s="1"/>
      <c r="F37" s="61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44110</v>
      </c>
      <c r="D38" s="1"/>
      <c r="E38" s="1"/>
      <c r="F38" s="61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41"/>
  <sheetViews>
    <sheetView workbookViewId="0">
      <selection activeCell="F8" sqref="F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105</v>
      </c>
      <c r="E3" s="210"/>
      <c r="F3" s="210"/>
      <c r="G3" s="199"/>
      <c r="H3" s="5"/>
      <c r="I3" s="1"/>
      <c r="J3" s="12"/>
      <c r="K3" s="13" t="s">
        <v>5</v>
      </c>
      <c r="L3" s="14">
        <v>41918</v>
      </c>
      <c r="M3" s="15"/>
      <c r="N3" s="16" t="s">
        <v>106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107</v>
      </c>
      <c r="C6" s="1" t="s">
        <v>21</v>
      </c>
      <c r="D6" s="20">
        <v>41918</v>
      </c>
      <c r="E6" s="20">
        <v>41919</v>
      </c>
      <c r="F6" s="21">
        <v>50952</v>
      </c>
      <c r="G6" s="22">
        <v>19000</v>
      </c>
      <c r="H6" s="23"/>
      <c r="I6" s="23"/>
      <c r="J6" s="23"/>
      <c r="K6" s="23">
        <v>19000</v>
      </c>
      <c r="L6" s="23"/>
      <c r="M6" s="23"/>
      <c r="N6" s="23">
        <f>G6+I6</f>
        <v>19000</v>
      </c>
    </row>
    <row r="7" spans="1:14" x14ac:dyDescent="0.25">
      <c r="A7" s="24"/>
      <c r="B7" s="25" t="s">
        <v>108</v>
      </c>
      <c r="C7" s="1" t="s">
        <v>65</v>
      </c>
      <c r="D7" s="20">
        <v>41918</v>
      </c>
      <c r="E7" s="20">
        <v>41920</v>
      </c>
      <c r="F7" s="21">
        <v>50953</v>
      </c>
      <c r="G7" s="22">
        <v>39960</v>
      </c>
      <c r="H7" s="23"/>
      <c r="I7" s="23"/>
      <c r="J7" s="23">
        <v>39960</v>
      </c>
      <c r="K7" s="23"/>
      <c r="L7" s="23"/>
      <c r="M7" s="23"/>
      <c r="N7" s="23">
        <f t="shared" ref="N7:N29" si="0">G7+I7</f>
        <v>39960</v>
      </c>
    </row>
    <row r="8" spans="1:14" x14ac:dyDescent="0.25">
      <c r="A8" s="27"/>
      <c r="B8" s="25" t="s">
        <v>109</v>
      </c>
      <c r="C8" s="1" t="s">
        <v>21</v>
      </c>
      <c r="D8" s="20">
        <v>41918</v>
      </c>
      <c r="E8" s="20">
        <v>41922</v>
      </c>
      <c r="F8" s="21">
        <v>50954</v>
      </c>
      <c r="G8" s="22">
        <v>88000</v>
      </c>
      <c r="H8" s="23"/>
      <c r="I8" s="23"/>
      <c r="J8" s="23"/>
      <c r="K8" s="23">
        <v>88000</v>
      </c>
      <c r="L8" s="23"/>
      <c r="M8" s="23"/>
      <c r="N8" s="23">
        <f t="shared" si="0"/>
        <v>88000</v>
      </c>
    </row>
    <row r="9" spans="1:14" x14ac:dyDescent="0.25">
      <c r="A9" s="27"/>
      <c r="B9" s="25"/>
      <c r="C9" s="29"/>
      <c r="D9" s="20"/>
      <c r="E9" s="20"/>
      <c r="F9" s="21"/>
      <c r="G9" s="22"/>
      <c r="H9" s="23"/>
      <c r="I9" s="23"/>
      <c r="J9" s="23"/>
      <c r="K9" s="23"/>
      <c r="L9" s="23"/>
      <c r="M9" s="23"/>
      <c r="N9" s="23">
        <f t="shared" si="0"/>
        <v>0</v>
      </c>
    </row>
    <row r="10" spans="1:14" x14ac:dyDescent="0.25">
      <c r="A10" s="27"/>
      <c r="B10" s="25"/>
      <c r="C10" s="29"/>
      <c r="D10" s="20"/>
      <c r="E10" s="20"/>
      <c r="F10" s="21"/>
      <c r="G10" s="22"/>
      <c r="H10" s="29"/>
      <c r="I10" s="23"/>
      <c r="J10" s="23"/>
      <c r="K10" s="23"/>
      <c r="L10" s="23"/>
      <c r="M10" s="23"/>
      <c r="N10" s="23">
        <f t="shared" si="0"/>
        <v>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146960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146960</v>
      </c>
      <c r="H31" s="42"/>
      <c r="I31" s="23">
        <f>SUM(I6:I30)</f>
        <v>0</v>
      </c>
      <c r="J31" s="23">
        <f>SUM(J6:J30)</f>
        <v>39960</v>
      </c>
      <c r="K31" s="23">
        <f>SUM(K6:K30)</f>
        <v>107000</v>
      </c>
      <c r="L31" s="23">
        <f>SUM(L6:L30)</f>
        <v>0</v>
      </c>
      <c r="M31" s="23">
        <f>SUM(M6:M30)</f>
        <v>0</v>
      </c>
      <c r="N31" s="23">
        <f t="shared" ref="N31" si="1">G31+I31</f>
        <v>146960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39</v>
      </c>
      <c r="D35" s="1"/>
      <c r="E35" s="1"/>
      <c r="F35" s="60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21060</v>
      </c>
      <c r="D36" s="1"/>
      <c r="E36" s="1"/>
      <c r="F36" s="60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18900</v>
      </c>
      <c r="D37" s="1"/>
      <c r="E37" s="1"/>
      <c r="F37" s="60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39960</v>
      </c>
      <c r="D38" s="1"/>
      <c r="E38" s="1"/>
      <c r="F38" s="60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41"/>
  <sheetViews>
    <sheetView topLeftCell="A17" workbookViewId="0">
      <selection activeCell="G38" sqref="A1:N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9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43</v>
      </c>
      <c r="E3" s="210"/>
      <c r="F3" s="210"/>
      <c r="G3" s="199"/>
      <c r="H3" s="5"/>
      <c r="I3" s="1"/>
      <c r="J3" s="12"/>
      <c r="K3" s="13" t="s">
        <v>5</v>
      </c>
      <c r="L3" s="14">
        <v>41918</v>
      </c>
      <c r="M3" s="15"/>
      <c r="N3" s="16" t="s">
        <v>44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102</v>
      </c>
      <c r="C6" s="1" t="s">
        <v>49</v>
      </c>
      <c r="D6" s="20">
        <v>41918</v>
      </c>
      <c r="E6" s="20">
        <v>41920</v>
      </c>
      <c r="F6" s="21">
        <v>50949</v>
      </c>
      <c r="G6" s="22">
        <v>49680</v>
      </c>
      <c r="H6" s="23"/>
      <c r="I6" s="23"/>
      <c r="J6" s="23">
        <v>49680</v>
      </c>
      <c r="K6" s="23"/>
      <c r="L6" s="23"/>
      <c r="M6" s="23"/>
      <c r="N6" s="23">
        <f>G6+I6</f>
        <v>49680</v>
      </c>
    </row>
    <row r="7" spans="1:14" x14ac:dyDescent="0.25">
      <c r="A7" s="24"/>
      <c r="B7" s="25" t="s">
        <v>103</v>
      </c>
      <c r="C7" s="1" t="s">
        <v>49</v>
      </c>
      <c r="D7" s="20">
        <v>41918</v>
      </c>
      <c r="E7" s="20">
        <v>41920</v>
      </c>
      <c r="F7" s="21">
        <v>50950</v>
      </c>
      <c r="G7" s="22">
        <v>59400</v>
      </c>
      <c r="H7" s="23"/>
      <c r="I7" s="23"/>
      <c r="J7" s="23">
        <v>59400</v>
      </c>
      <c r="K7" s="23"/>
      <c r="L7" s="23"/>
      <c r="M7" s="23"/>
      <c r="N7" s="23">
        <f t="shared" ref="N7:N29" si="0">G7+I7</f>
        <v>59400</v>
      </c>
    </row>
    <row r="8" spans="1:14" x14ac:dyDescent="0.25">
      <c r="A8" s="27"/>
      <c r="B8" s="25" t="s">
        <v>104</v>
      </c>
      <c r="C8" s="1" t="s">
        <v>98</v>
      </c>
      <c r="D8" s="20">
        <v>41918</v>
      </c>
      <c r="E8" s="20">
        <v>41920</v>
      </c>
      <c r="F8" s="21">
        <v>50951</v>
      </c>
      <c r="G8" s="22">
        <v>50122.8</v>
      </c>
      <c r="H8" s="23"/>
      <c r="I8" s="23"/>
      <c r="J8" s="23"/>
      <c r="K8" s="23">
        <v>50122.8</v>
      </c>
      <c r="L8" s="23"/>
      <c r="M8" s="23"/>
      <c r="N8" s="23">
        <f t="shared" si="0"/>
        <v>50122.8</v>
      </c>
    </row>
    <row r="9" spans="1:14" x14ac:dyDescent="0.25">
      <c r="A9" s="27"/>
      <c r="B9" s="25"/>
      <c r="C9" s="29"/>
      <c r="D9" s="20"/>
      <c r="E9" s="20"/>
      <c r="F9" s="21"/>
      <c r="G9" s="22"/>
      <c r="H9" s="23"/>
      <c r="I9" s="23"/>
      <c r="J9" s="23"/>
      <c r="K9" s="23"/>
      <c r="L9" s="23"/>
      <c r="M9" s="23"/>
      <c r="N9" s="23">
        <f t="shared" si="0"/>
        <v>0</v>
      </c>
    </row>
    <row r="10" spans="1:14" x14ac:dyDescent="0.25">
      <c r="A10" s="27"/>
      <c r="B10" s="25"/>
      <c r="C10" s="29"/>
      <c r="D10" s="20"/>
      <c r="E10" s="20"/>
      <c r="F10" s="21"/>
      <c r="G10" s="22"/>
      <c r="H10" s="29"/>
      <c r="I10" s="23"/>
      <c r="J10" s="23"/>
      <c r="K10" s="23"/>
      <c r="L10" s="23"/>
      <c r="M10" s="23"/>
      <c r="N10" s="23">
        <f t="shared" si="0"/>
        <v>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159202.79999999999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159202.79999999999</v>
      </c>
      <c r="H31" s="42"/>
      <c r="I31" s="23">
        <f>SUM(I6:I30)</f>
        <v>0</v>
      </c>
      <c r="J31" s="23">
        <f>SUM(J6:J30)</f>
        <v>109080</v>
      </c>
      <c r="K31" s="23">
        <f>SUM(K6:K30)</f>
        <v>50122.8</v>
      </c>
      <c r="L31" s="23">
        <f>SUM(L6:L30)</f>
        <v>0</v>
      </c>
      <c r="M31" s="23">
        <f>SUM(M6:M30)</f>
        <v>0</v>
      </c>
      <c r="N31" s="23">
        <f t="shared" ref="N31" si="1">G31+I31</f>
        <v>159202.79999999999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59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59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109080</v>
      </c>
      <c r="D37" s="1"/>
      <c r="E37" s="1"/>
      <c r="F37" s="59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109080</v>
      </c>
      <c r="D38" s="1"/>
      <c r="E38" s="1"/>
      <c r="F38" s="59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41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8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99</v>
      </c>
      <c r="E3" s="210"/>
      <c r="F3" s="210"/>
      <c r="G3" s="199"/>
      <c r="H3" s="5"/>
      <c r="I3" s="1"/>
      <c r="J3" s="12"/>
      <c r="K3" s="13" t="s">
        <v>5</v>
      </c>
      <c r="L3" s="14">
        <v>41917</v>
      </c>
      <c r="M3" s="15"/>
      <c r="N3" s="16" t="s">
        <v>42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100</v>
      </c>
      <c r="C6" s="1" t="s">
        <v>21</v>
      </c>
      <c r="D6" s="20">
        <v>41917</v>
      </c>
      <c r="E6" s="20">
        <v>41918</v>
      </c>
      <c r="F6" s="21">
        <v>50947</v>
      </c>
      <c r="G6" s="22">
        <v>22000</v>
      </c>
      <c r="H6" s="23"/>
      <c r="I6" s="23"/>
      <c r="J6" s="23"/>
      <c r="K6" s="23">
        <v>22000</v>
      </c>
      <c r="L6" s="23"/>
      <c r="M6" s="23"/>
      <c r="N6" s="23">
        <f>G6+I6</f>
        <v>22000</v>
      </c>
    </row>
    <row r="7" spans="1:14" x14ac:dyDescent="0.25">
      <c r="A7" s="24"/>
      <c r="B7" s="25" t="s">
        <v>101</v>
      </c>
      <c r="C7" s="1" t="s">
        <v>40</v>
      </c>
      <c r="D7" s="20"/>
      <c r="E7" s="20"/>
      <c r="F7" s="21">
        <v>50948</v>
      </c>
      <c r="G7" s="22"/>
      <c r="H7" s="23"/>
      <c r="I7" s="23">
        <v>2600</v>
      </c>
      <c r="J7" s="23">
        <v>2600</v>
      </c>
      <c r="K7" s="23"/>
      <c r="L7" s="23"/>
      <c r="M7" s="23"/>
      <c r="N7" s="23">
        <f t="shared" ref="N7:N29" si="0">G7+I7</f>
        <v>2600</v>
      </c>
    </row>
    <row r="8" spans="1:14" x14ac:dyDescent="0.25">
      <c r="A8" s="27"/>
      <c r="B8" s="25"/>
      <c r="C8" s="1"/>
      <c r="D8" s="20"/>
      <c r="E8" s="20"/>
      <c r="F8" s="21"/>
      <c r="G8" s="22"/>
      <c r="H8" s="23"/>
      <c r="I8" s="23"/>
      <c r="J8" s="23"/>
      <c r="K8" s="23"/>
      <c r="L8" s="23"/>
      <c r="M8" s="23"/>
      <c r="N8" s="23">
        <f t="shared" si="0"/>
        <v>0</v>
      </c>
    </row>
    <row r="9" spans="1:14" x14ac:dyDescent="0.25">
      <c r="A9" s="27"/>
      <c r="B9" s="25"/>
      <c r="C9" s="29"/>
      <c r="D9" s="20"/>
      <c r="E9" s="20"/>
      <c r="F9" s="21"/>
      <c r="G9" s="22"/>
      <c r="H9" s="23"/>
      <c r="I9" s="23"/>
      <c r="J9" s="23"/>
      <c r="K9" s="23"/>
      <c r="L9" s="23"/>
      <c r="M9" s="23"/>
      <c r="N9" s="23">
        <f t="shared" si="0"/>
        <v>0</v>
      </c>
    </row>
    <row r="10" spans="1:14" x14ac:dyDescent="0.25">
      <c r="A10" s="27"/>
      <c r="B10" s="25"/>
      <c r="C10" s="29"/>
      <c r="D10" s="20"/>
      <c r="E10" s="20"/>
      <c r="F10" s="21"/>
      <c r="G10" s="22"/>
      <c r="H10" s="29"/>
      <c r="I10" s="23"/>
      <c r="J10" s="23"/>
      <c r="K10" s="23"/>
      <c r="L10" s="23"/>
      <c r="M10" s="23"/>
      <c r="N10" s="23">
        <f t="shared" si="0"/>
        <v>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24600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22000</v>
      </c>
      <c r="H31" s="42"/>
      <c r="I31" s="23">
        <f>SUM(I6:I30)</f>
        <v>2600</v>
      </c>
      <c r="J31" s="23">
        <f>SUM(J6:J30)</f>
        <v>2600</v>
      </c>
      <c r="K31" s="23">
        <f>SUM(K6:K30)</f>
        <v>22000</v>
      </c>
      <c r="L31" s="23">
        <f>SUM(L6:L30)</f>
        <v>0</v>
      </c>
      <c r="M31" s="23">
        <f>SUM(M6:M30)</f>
        <v>0</v>
      </c>
      <c r="N31" s="23">
        <f t="shared" ref="N31" si="1">G31+I31</f>
        <v>24600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58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58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2600</v>
      </c>
      <c r="D37" s="1"/>
      <c r="E37" s="1"/>
      <c r="F37" s="58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2600</v>
      </c>
      <c r="D38" s="1"/>
      <c r="E38" s="1"/>
      <c r="F38" s="58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41"/>
  <sheetViews>
    <sheetView workbookViewId="0">
      <selection activeCell="B47" sqref="B4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8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43</v>
      </c>
      <c r="E3" s="210"/>
      <c r="F3" s="210"/>
      <c r="G3" s="199"/>
      <c r="H3" s="5"/>
      <c r="I3" s="1"/>
      <c r="J3" s="12"/>
      <c r="K3" s="13" t="s">
        <v>5</v>
      </c>
      <c r="L3" s="14">
        <v>41917</v>
      </c>
      <c r="M3" s="15"/>
      <c r="N3" s="16" t="s">
        <v>44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93</v>
      </c>
      <c r="C6" s="1" t="s">
        <v>46</v>
      </c>
      <c r="D6" s="20">
        <v>41916</v>
      </c>
      <c r="E6" s="20">
        <v>41917</v>
      </c>
      <c r="F6" s="21">
        <v>50943</v>
      </c>
      <c r="G6" s="22">
        <v>19000</v>
      </c>
      <c r="H6" s="23"/>
      <c r="I6" s="23"/>
      <c r="J6" s="23"/>
      <c r="K6" s="23">
        <v>19000</v>
      </c>
      <c r="L6" s="23"/>
      <c r="M6" s="23"/>
      <c r="N6" s="23">
        <f>G6+I6</f>
        <v>19000</v>
      </c>
    </row>
    <row r="7" spans="1:14" x14ac:dyDescent="0.25">
      <c r="A7" s="24"/>
      <c r="B7" s="25" t="s">
        <v>94</v>
      </c>
      <c r="C7" s="1" t="s">
        <v>33</v>
      </c>
      <c r="D7" s="20">
        <v>41916</v>
      </c>
      <c r="E7" s="20">
        <v>41917</v>
      </c>
      <c r="F7" s="21">
        <v>50944</v>
      </c>
      <c r="G7" s="22">
        <v>21600</v>
      </c>
      <c r="H7" s="23"/>
      <c r="I7" s="23"/>
      <c r="J7" s="23"/>
      <c r="K7" s="23">
        <v>11600</v>
      </c>
      <c r="L7" s="23"/>
      <c r="M7" s="23">
        <v>10000</v>
      </c>
      <c r="N7" s="23">
        <f t="shared" ref="N7:N29" si="0">G7+I7</f>
        <v>21600</v>
      </c>
    </row>
    <row r="8" spans="1:14" x14ac:dyDescent="0.25">
      <c r="A8" s="27"/>
      <c r="B8" s="25" t="s">
        <v>96</v>
      </c>
      <c r="C8" s="1" t="s">
        <v>95</v>
      </c>
      <c r="D8" s="20">
        <v>41915</v>
      </c>
      <c r="E8" s="20">
        <v>41917</v>
      </c>
      <c r="F8" s="21">
        <v>50945</v>
      </c>
      <c r="G8" s="22">
        <v>511920</v>
      </c>
      <c r="H8" s="23"/>
      <c r="I8" s="23"/>
      <c r="J8" s="23"/>
      <c r="K8" s="23"/>
      <c r="L8" s="23"/>
      <c r="M8" s="23">
        <v>511920</v>
      </c>
      <c r="N8" s="23">
        <f t="shared" si="0"/>
        <v>511920</v>
      </c>
    </row>
    <row r="9" spans="1:14" x14ac:dyDescent="0.25">
      <c r="A9" s="27"/>
      <c r="B9" s="25" t="s">
        <v>97</v>
      </c>
      <c r="C9" s="29" t="s">
        <v>98</v>
      </c>
      <c r="D9" s="20">
        <v>41915</v>
      </c>
      <c r="E9" s="20">
        <v>41917</v>
      </c>
      <c r="F9" s="21">
        <v>50946</v>
      </c>
      <c r="G9" s="22">
        <v>52228.800000000003</v>
      </c>
      <c r="H9" s="23"/>
      <c r="I9" s="23"/>
      <c r="J9" s="23"/>
      <c r="K9" s="23">
        <v>52228.800000000003</v>
      </c>
      <c r="L9" s="23"/>
      <c r="M9" s="23"/>
      <c r="N9" s="23">
        <f t="shared" si="0"/>
        <v>52228.800000000003</v>
      </c>
    </row>
    <row r="10" spans="1:14" x14ac:dyDescent="0.25">
      <c r="A10" s="27"/>
      <c r="B10" s="25"/>
      <c r="C10" s="29"/>
      <c r="D10" s="20"/>
      <c r="E10" s="20"/>
      <c r="F10" s="21"/>
      <c r="G10" s="22"/>
      <c r="H10" s="29"/>
      <c r="I10" s="23"/>
      <c r="J10" s="23"/>
      <c r="K10" s="23"/>
      <c r="L10" s="23"/>
      <c r="M10" s="23"/>
      <c r="N10" s="23">
        <f t="shared" si="0"/>
        <v>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604748.80000000005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604748.80000000005</v>
      </c>
      <c r="H31" s="42"/>
      <c r="I31" s="23">
        <f>SUM(I6:I30)</f>
        <v>0</v>
      </c>
      <c r="J31" s="23">
        <f>SUM(J6:J30)</f>
        <v>0</v>
      </c>
      <c r="K31" s="23">
        <f>SUM(K6:K30)</f>
        <v>82828.800000000003</v>
      </c>
      <c r="L31" s="23">
        <f>SUM(L6:L30)</f>
        <v>0</v>
      </c>
      <c r="M31" s="23">
        <f>SUM(M6:M30)</f>
        <v>521920</v>
      </c>
      <c r="N31" s="23">
        <f t="shared" ref="N31" si="1">G31+I31</f>
        <v>604748.80000000005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58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58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0</v>
      </c>
      <c r="D37" s="1"/>
      <c r="E37" s="1"/>
      <c r="F37" s="58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0</v>
      </c>
      <c r="D38" s="1"/>
      <c r="E38" s="1"/>
      <c r="F38" s="58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41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7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86</v>
      </c>
      <c r="E3" s="210"/>
      <c r="F3" s="210"/>
      <c r="G3" s="199"/>
      <c r="H3" s="5"/>
      <c r="I3" s="1"/>
      <c r="J3" s="12"/>
      <c r="K3" s="13" t="s">
        <v>5</v>
      </c>
      <c r="L3" s="14">
        <v>41916</v>
      </c>
      <c r="M3" s="15"/>
      <c r="N3" s="16" t="s">
        <v>42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87</v>
      </c>
      <c r="C6" s="1" t="s">
        <v>33</v>
      </c>
      <c r="D6" s="20">
        <v>41916</v>
      </c>
      <c r="E6" s="20">
        <v>41917</v>
      </c>
      <c r="F6" s="21">
        <v>50938</v>
      </c>
      <c r="G6" s="22">
        <v>37800</v>
      </c>
      <c r="H6" s="23"/>
      <c r="I6" s="23"/>
      <c r="J6" s="23"/>
      <c r="K6" s="23">
        <v>37800</v>
      </c>
      <c r="L6" s="23"/>
      <c r="M6" s="23"/>
      <c r="N6" s="23">
        <f>G6+I6</f>
        <v>37800</v>
      </c>
    </row>
    <row r="7" spans="1:14" x14ac:dyDescent="0.25">
      <c r="A7" s="24"/>
      <c r="B7" s="25" t="s">
        <v>88</v>
      </c>
      <c r="C7" s="1" t="s">
        <v>33</v>
      </c>
      <c r="D7" s="20">
        <v>41916</v>
      </c>
      <c r="E7" s="20">
        <v>41917</v>
      </c>
      <c r="F7" s="21">
        <v>50939</v>
      </c>
      <c r="G7" s="22">
        <v>21600</v>
      </c>
      <c r="H7" s="23"/>
      <c r="I7" s="23"/>
      <c r="J7" s="23"/>
      <c r="K7" s="23">
        <v>21600</v>
      </c>
      <c r="L7" s="23"/>
      <c r="M7" s="23"/>
      <c r="N7" s="23">
        <f t="shared" ref="N7:N29" si="0">G7+I7</f>
        <v>21600</v>
      </c>
    </row>
    <row r="8" spans="1:14" x14ac:dyDescent="0.25">
      <c r="A8" s="27"/>
      <c r="B8" s="25" t="s">
        <v>89</v>
      </c>
      <c r="C8" s="1" t="s">
        <v>33</v>
      </c>
      <c r="D8" s="20">
        <v>41916</v>
      </c>
      <c r="E8" s="20">
        <v>41917</v>
      </c>
      <c r="F8" s="21">
        <v>50940</v>
      </c>
      <c r="G8" s="22">
        <v>21600</v>
      </c>
      <c r="H8" s="23"/>
      <c r="I8" s="23"/>
      <c r="J8" s="23"/>
      <c r="K8" s="23">
        <v>10800</v>
      </c>
      <c r="L8" s="23"/>
      <c r="M8" s="23">
        <v>10800</v>
      </c>
      <c r="N8" s="23">
        <f t="shared" si="0"/>
        <v>21600</v>
      </c>
    </row>
    <row r="9" spans="1:14" x14ac:dyDescent="0.25">
      <c r="A9" s="27"/>
      <c r="B9" s="25" t="s">
        <v>90</v>
      </c>
      <c r="C9" s="29" t="s">
        <v>33</v>
      </c>
      <c r="D9" s="20"/>
      <c r="E9" s="20"/>
      <c r="F9" s="21">
        <v>50941</v>
      </c>
      <c r="G9" s="22"/>
      <c r="H9" s="23" t="s">
        <v>91</v>
      </c>
      <c r="I9" s="23">
        <v>63180</v>
      </c>
      <c r="J9" s="23"/>
      <c r="K9" s="23">
        <v>63180</v>
      </c>
      <c r="L9" s="23"/>
      <c r="M9" s="23"/>
      <c r="N9" s="23">
        <f t="shared" si="0"/>
        <v>63180</v>
      </c>
    </row>
    <row r="10" spans="1:14" x14ac:dyDescent="0.25">
      <c r="A10" s="27"/>
      <c r="B10" s="25" t="s">
        <v>92</v>
      </c>
      <c r="C10" s="29" t="s">
        <v>33</v>
      </c>
      <c r="D10" s="20">
        <v>41916</v>
      </c>
      <c r="E10" s="20">
        <v>41917</v>
      </c>
      <c r="F10" s="21">
        <v>50942</v>
      </c>
      <c r="G10" s="22">
        <v>43200</v>
      </c>
      <c r="H10" s="29"/>
      <c r="I10" s="23"/>
      <c r="J10" s="23">
        <v>43200</v>
      </c>
      <c r="K10" s="23"/>
      <c r="L10" s="23"/>
      <c r="M10" s="23"/>
      <c r="N10" s="23">
        <f t="shared" si="0"/>
        <v>43200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187380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124200</v>
      </c>
      <c r="H31" s="42"/>
      <c r="I31" s="23">
        <f>SUM(I6:I30)</f>
        <v>63180</v>
      </c>
      <c r="J31" s="23">
        <f>SUM(J6:J30)</f>
        <v>43200</v>
      </c>
      <c r="K31" s="23">
        <f>SUM(K6:K30)</f>
        <v>133380</v>
      </c>
      <c r="L31" s="23">
        <f>SUM(L6:L30)</f>
        <v>0</v>
      </c>
      <c r="M31" s="23">
        <f>SUM(M6:M30)</f>
        <v>10800</v>
      </c>
      <c r="N31" s="23">
        <f t="shared" ref="N31" si="1">G31+I31</f>
        <v>187380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57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57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43200</v>
      </c>
      <c r="D37" s="1"/>
      <c r="E37" s="1"/>
      <c r="F37" s="57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43200</v>
      </c>
      <c r="D38" s="1"/>
      <c r="E38" s="1"/>
      <c r="F38" s="57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41"/>
  <sheetViews>
    <sheetView workbookViewId="0">
      <selection sqref="A1:N3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6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43</v>
      </c>
      <c r="E3" s="210"/>
      <c r="F3" s="210"/>
      <c r="G3" s="199"/>
      <c r="H3" s="5"/>
      <c r="I3" s="1"/>
      <c r="J3" s="12"/>
      <c r="K3" s="13" t="s">
        <v>5</v>
      </c>
      <c r="L3" s="14">
        <v>41916</v>
      </c>
      <c r="M3" s="15"/>
      <c r="N3" s="16" t="s">
        <v>44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82</v>
      </c>
      <c r="C6" s="1" t="s">
        <v>33</v>
      </c>
      <c r="D6" s="20">
        <v>41916</v>
      </c>
      <c r="E6" s="20">
        <v>41917</v>
      </c>
      <c r="F6" s="21">
        <v>50933</v>
      </c>
      <c r="G6" s="22">
        <v>68040</v>
      </c>
      <c r="H6" s="23"/>
      <c r="I6" s="23"/>
      <c r="J6" s="23"/>
      <c r="K6" s="23">
        <v>68040</v>
      </c>
      <c r="L6" s="23"/>
      <c r="M6" s="23"/>
      <c r="N6" s="23">
        <f>G6+I6</f>
        <v>68040</v>
      </c>
    </row>
    <row r="7" spans="1:14" x14ac:dyDescent="0.25">
      <c r="A7" s="24"/>
      <c r="B7" s="25" t="s">
        <v>83</v>
      </c>
      <c r="C7" s="1" t="s">
        <v>33</v>
      </c>
      <c r="D7" s="20">
        <v>41915</v>
      </c>
      <c r="E7" s="20">
        <v>41916</v>
      </c>
      <c r="F7" s="21">
        <v>50934</v>
      </c>
      <c r="G7" s="22">
        <v>21600</v>
      </c>
      <c r="H7" s="23"/>
      <c r="I7" s="23"/>
      <c r="J7" s="23"/>
      <c r="K7" s="23">
        <v>21600</v>
      </c>
      <c r="L7" s="23"/>
      <c r="M7" s="23"/>
      <c r="N7" s="23">
        <f t="shared" ref="N7:N29" si="0">G7+I7</f>
        <v>21600</v>
      </c>
    </row>
    <row r="8" spans="1:14" x14ac:dyDescent="0.25">
      <c r="A8" s="27"/>
      <c r="B8" s="25" t="s">
        <v>84</v>
      </c>
      <c r="C8" s="1" t="s">
        <v>33</v>
      </c>
      <c r="D8" s="20">
        <v>41916</v>
      </c>
      <c r="E8" s="20">
        <v>41917</v>
      </c>
      <c r="F8" s="21">
        <v>50935</v>
      </c>
      <c r="G8" s="22">
        <v>24840</v>
      </c>
      <c r="H8" s="23"/>
      <c r="I8" s="23"/>
      <c r="J8" s="23"/>
      <c r="K8" s="23">
        <v>24840</v>
      </c>
      <c r="L8" s="23"/>
      <c r="M8" s="23"/>
      <c r="N8" s="23">
        <f t="shared" si="0"/>
        <v>24840</v>
      </c>
    </row>
    <row r="9" spans="1:14" x14ac:dyDescent="0.25">
      <c r="A9" s="27"/>
      <c r="B9" s="25" t="s">
        <v>83</v>
      </c>
      <c r="C9" s="29" t="s">
        <v>33</v>
      </c>
      <c r="D9" s="20">
        <v>41915</v>
      </c>
      <c r="E9" s="20">
        <v>41917</v>
      </c>
      <c r="F9" s="21">
        <v>50936</v>
      </c>
      <c r="G9" s="22">
        <v>43200</v>
      </c>
      <c r="H9" s="23"/>
      <c r="I9" s="23"/>
      <c r="J9" s="23"/>
      <c r="K9" s="23">
        <v>43200</v>
      </c>
      <c r="L9" s="23"/>
      <c r="M9" s="23"/>
      <c r="N9" s="23">
        <f t="shared" si="0"/>
        <v>43200</v>
      </c>
    </row>
    <row r="10" spans="1:14" x14ac:dyDescent="0.25">
      <c r="A10" s="27"/>
      <c r="B10" s="25" t="s">
        <v>85</v>
      </c>
      <c r="C10" s="29" t="s">
        <v>33</v>
      </c>
      <c r="D10" s="20"/>
      <c r="E10" s="20"/>
      <c r="F10" s="21">
        <v>50937</v>
      </c>
      <c r="G10" s="22"/>
      <c r="H10" s="29" t="s">
        <v>40</v>
      </c>
      <c r="I10" s="23">
        <v>5000</v>
      </c>
      <c r="J10" s="23">
        <v>5000</v>
      </c>
      <c r="K10" s="23"/>
      <c r="L10" s="23"/>
      <c r="M10" s="23"/>
      <c r="N10" s="23">
        <f t="shared" si="0"/>
        <v>5000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162680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157680</v>
      </c>
      <c r="H31" s="42"/>
      <c r="I31" s="23">
        <f>SUM(I6:I30)</f>
        <v>5000</v>
      </c>
      <c r="J31" s="23">
        <f>SUM(J6:J30)</f>
        <v>5000</v>
      </c>
      <c r="K31" s="23">
        <f>SUM(K6:K30)</f>
        <v>157680</v>
      </c>
      <c r="L31" s="23">
        <f>SUM(L6:L30)</f>
        <v>0</v>
      </c>
      <c r="M31" s="23">
        <f>SUM(M6:M30)</f>
        <v>0</v>
      </c>
      <c r="N31" s="23">
        <f t="shared" ref="N31" si="1">G31+I31</f>
        <v>162680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 t="s">
        <v>81</v>
      </c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56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56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5000</v>
      </c>
      <c r="D37" s="1"/>
      <c r="E37" s="1"/>
      <c r="F37" s="56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5000</v>
      </c>
      <c r="D38" s="1"/>
      <c r="E38" s="1"/>
      <c r="F38" s="56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41"/>
  <sheetViews>
    <sheetView workbookViewId="0">
      <selection activeCell="N6" sqref="N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 t="s">
        <v>67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5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68</v>
      </c>
      <c r="E3" s="210"/>
      <c r="F3" s="210"/>
      <c r="G3" s="199"/>
      <c r="H3" s="5"/>
      <c r="I3" s="1"/>
      <c r="J3" s="12"/>
      <c r="K3" s="13" t="s">
        <v>5</v>
      </c>
      <c r="L3" s="14">
        <v>41915</v>
      </c>
      <c r="M3" s="15"/>
      <c r="N3" s="16" t="s">
        <v>42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69</v>
      </c>
      <c r="C6" s="1" t="s">
        <v>70</v>
      </c>
      <c r="D6" s="20">
        <v>41915</v>
      </c>
      <c r="E6" s="20">
        <v>41917</v>
      </c>
      <c r="F6" s="21">
        <v>50925</v>
      </c>
      <c r="G6" s="22">
        <v>59400</v>
      </c>
      <c r="H6" s="23"/>
      <c r="I6" s="23"/>
      <c r="J6" s="23"/>
      <c r="K6" s="23">
        <v>29700</v>
      </c>
      <c r="L6" s="23"/>
      <c r="M6" s="23">
        <v>29700</v>
      </c>
      <c r="N6" s="23">
        <f>G6+I6</f>
        <v>59400</v>
      </c>
    </row>
    <row r="7" spans="1:14" x14ac:dyDescent="0.25">
      <c r="A7" s="24"/>
      <c r="B7" s="25" t="s">
        <v>71</v>
      </c>
      <c r="C7" s="1" t="s">
        <v>65</v>
      </c>
      <c r="D7" s="20"/>
      <c r="E7" s="20"/>
      <c r="F7" s="21">
        <v>50926</v>
      </c>
      <c r="G7" s="22"/>
      <c r="H7" s="23" t="s">
        <v>72</v>
      </c>
      <c r="I7" s="23">
        <v>27000</v>
      </c>
      <c r="J7" s="23">
        <v>27000</v>
      </c>
      <c r="K7" s="23"/>
      <c r="L7" s="23"/>
      <c r="M7" s="23"/>
      <c r="N7" s="23">
        <f t="shared" ref="N7:N29" si="0">G7+I7</f>
        <v>27000</v>
      </c>
    </row>
    <row r="8" spans="1:14" x14ac:dyDescent="0.25">
      <c r="A8" s="27"/>
      <c r="B8" s="25" t="s">
        <v>73</v>
      </c>
      <c r="C8" s="1" t="s">
        <v>33</v>
      </c>
      <c r="D8" s="20">
        <v>41915</v>
      </c>
      <c r="E8" s="20">
        <v>41916</v>
      </c>
      <c r="F8" s="21">
        <v>50927</v>
      </c>
      <c r="G8" s="22">
        <v>25061.4</v>
      </c>
      <c r="H8" s="23"/>
      <c r="I8" s="23"/>
      <c r="J8" s="23"/>
      <c r="K8" s="23">
        <v>25061.4</v>
      </c>
      <c r="L8" s="23"/>
      <c r="M8" s="23"/>
      <c r="N8" s="23">
        <f t="shared" si="0"/>
        <v>25061.4</v>
      </c>
    </row>
    <row r="9" spans="1:14" x14ac:dyDescent="0.25">
      <c r="A9" s="27"/>
      <c r="B9" s="25" t="s">
        <v>74</v>
      </c>
      <c r="C9" s="29" t="s">
        <v>75</v>
      </c>
      <c r="D9" s="20">
        <v>41915</v>
      </c>
      <c r="E9" s="20">
        <v>41916</v>
      </c>
      <c r="F9" s="21">
        <v>50928</v>
      </c>
      <c r="G9" s="22">
        <v>22000</v>
      </c>
      <c r="H9" s="23"/>
      <c r="I9" s="23"/>
      <c r="J9" s="23">
        <v>22000</v>
      </c>
      <c r="K9" s="23"/>
      <c r="L9" s="23"/>
      <c r="M9" s="23"/>
      <c r="N9" s="23">
        <f t="shared" si="0"/>
        <v>22000</v>
      </c>
    </row>
    <row r="10" spans="1:14" x14ac:dyDescent="0.25">
      <c r="A10" s="27"/>
      <c r="B10" s="25" t="s">
        <v>76</v>
      </c>
      <c r="C10" s="29" t="s">
        <v>40</v>
      </c>
      <c r="D10" s="20"/>
      <c r="E10" s="20"/>
      <c r="F10" s="21">
        <v>50929</v>
      </c>
      <c r="G10" s="22"/>
      <c r="H10" s="29" t="s">
        <v>77</v>
      </c>
      <c r="I10" s="23">
        <v>3000</v>
      </c>
      <c r="J10" s="23">
        <v>3000</v>
      </c>
      <c r="K10" s="23"/>
      <c r="L10" s="23"/>
      <c r="M10" s="23"/>
      <c r="N10" s="23">
        <f t="shared" si="0"/>
        <v>3000</v>
      </c>
    </row>
    <row r="11" spans="1:14" x14ac:dyDescent="0.25">
      <c r="A11" s="27"/>
      <c r="B11" s="25" t="s">
        <v>78</v>
      </c>
      <c r="C11" s="30" t="s">
        <v>79</v>
      </c>
      <c r="D11" s="20">
        <v>41915</v>
      </c>
      <c r="E11" s="20">
        <v>41917</v>
      </c>
      <c r="F11" s="21">
        <v>50930</v>
      </c>
      <c r="G11" s="22">
        <v>43200</v>
      </c>
      <c r="H11" s="23"/>
      <c r="I11" s="23"/>
      <c r="J11" s="23"/>
      <c r="K11" s="23">
        <v>43200</v>
      </c>
      <c r="L11" s="23"/>
      <c r="M11" s="23"/>
      <c r="N11" s="23">
        <f t="shared" si="0"/>
        <v>43200</v>
      </c>
    </row>
    <row r="12" spans="1:14" x14ac:dyDescent="0.25">
      <c r="A12" s="27"/>
      <c r="B12" s="31" t="s">
        <v>78</v>
      </c>
      <c r="C12" s="30" t="s">
        <v>33</v>
      </c>
      <c r="D12" s="20"/>
      <c r="E12" s="20"/>
      <c r="F12" s="32">
        <v>50931</v>
      </c>
      <c r="G12" s="22"/>
      <c r="H12" s="23" t="s">
        <v>80</v>
      </c>
      <c r="I12" s="23">
        <v>145800</v>
      </c>
      <c r="J12" s="23"/>
      <c r="K12" s="23">
        <v>145800</v>
      </c>
      <c r="L12" s="23"/>
      <c r="M12" s="23"/>
      <c r="N12" s="23">
        <f t="shared" si="0"/>
        <v>145800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325461.40000000002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149661.4</v>
      </c>
      <c r="H31" s="42"/>
      <c r="I31" s="23">
        <f>SUM(I6:I30)</f>
        <v>175800</v>
      </c>
      <c r="J31" s="23">
        <f>SUM(J6:J30)</f>
        <v>52000</v>
      </c>
      <c r="K31" s="23">
        <f>SUM(K6:K30)</f>
        <v>243761.4</v>
      </c>
      <c r="L31" s="23">
        <f>SUM(L6:L30)</f>
        <v>0</v>
      </c>
      <c r="M31" s="23">
        <f>SUM(M6:M30)</f>
        <v>29700</v>
      </c>
      <c r="N31" s="23">
        <f t="shared" ref="N31" si="1">G31+I31</f>
        <v>325461.40000000002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50</v>
      </c>
      <c r="D35" s="1"/>
      <c r="E35" s="1"/>
      <c r="F35" s="55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27000</v>
      </c>
      <c r="D36" s="1"/>
      <c r="E36" s="1"/>
      <c r="F36" s="55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25000</v>
      </c>
      <c r="D37" s="1"/>
      <c r="E37" s="1"/>
      <c r="F37" s="55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52000</v>
      </c>
      <c r="D38" s="1"/>
      <c r="E38" s="1"/>
      <c r="F38" s="55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41"/>
  <sheetViews>
    <sheetView workbookViewId="0">
      <selection activeCell="D11" sqref="D11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 t="s">
        <v>67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4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39</v>
      </c>
      <c r="E3" s="210"/>
      <c r="F3" s="210"/>
      <c r="G3" s="199"/>
      <c r="H3" s="5"/>
      <c r="I3" s="1"/>
      <c r="J3" s="12"/>
      <c r="K3" s="13" t="s">
        <v>5</v>
      </c>
      <c r="L3" s="14">
        <v>41915</v>
      </c>
      <c r="M3" s="15"/>
      <c r="N3" s="16" t="s">
        <v>44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58</v>
      </c>
      <c r="C6" s="1" t="s">
        <v>59</v>
      </c>
      <c r="D6" s="20">
        <v>41914</v>
      </c>
      <c r="E6" s="20">
        <v>41915</v>
      </c>
      <c r="F6" s="21">
        <v>50918</v>
      </c>
      <c r="G6" s="22">
        <v>24000</v>
      </c>
      <c r="H6" s="23"/>
      <c r="I6" s="23"/>
      <c r="J6" s="23"/>
      <c r="K6" s="23">
        <v>24000</v>
      </c>
      <c r="L6" s="23"/>
      <c r="M6" s="23"/>
      <c r="N6" s="23">
        <f>G6+I6</f>
        <v>24000</v>
      </c>
    </row>
    <row r="7" spans="1:14" x14ac:dyDescent="0.25">
      <c r="A7" s="24"/>
      <c r="B7" s="25" t="s">
        <v>60</v>
      </c>
      <c r="C7" s="1" t="s">
        <v>59</v>
      </c>
      <c r="D7" s="20">
        <v>41914</v>
      </c>
      <c r="E7" s="20">
        <v>41915</v>
      </c>
      <c r="F7" s="21">
        <v>50919</v>
      </c>
      <c r="G7" s="22">
        <v>24000</v>
      </c>
      <c r="H7" s="23"/>
      <c r="I7" s="23"/>
      <c r="J7" s="23"/>
      <c r="K7" s="23">
        <v>24000</v>
      </c>
      <c r="L7" s="23"/>
      <c r="M7" s="23"/>
      <c r="N7" s="23">
        <f t="shared" ref="N7:N29" si="0">G7+I7</f>
        <v>24000</v>
      </c>
    </row>
    <row r="8" spans="1:14" x14ac:dyDescent="0.25">
      <c r="A8" s="27"/>
      <c r="B8" s="25" t="s">
        <v>61</v>
      </c>
      <c r="C8" s="1" t="s">
        <v>59</v>
      </c>
      <c r="D8" s="20">
        <v>41914</v>
      </c>
      <c r="E8" s="20">
        <v>41915</v>
      </c>
      <c r="F8" s="21">
        <v>50920</v>
      </c>
      <c r="G8" s="22">
        <v>24000</v>
      </c>
      <c r="H8" s="23"/>
      <c r="I8" s="23"/>
      <c r="J8" s="23"/>
      <c r="K8" s="23">
        <v>24000</v>
      </c>
      <c r="L8" s="23"/>
      <c r="M8" s="23"/>
      <c r="N8" s="23">
        <f t="shared" si="0"/>
        <v>24000</v>
      </c>
    </row>
    <row r="9" spans="1:14" x14ac:dyDescent="0.25">
      <c r="A9" s="27"/>
      <c r="B9" s="25" t="s">
        <v>63</v>
      </c>
      <c r="C9" s="29" t="s">
        <v>62</v>
      </c>
      <c r="D9" s="20">
        <v>41913</v>
      </c>
      <c r="E9" s="20">
        <v>41915</v>
      </c>
      <c r="F9" s="21">
        <v>50921</v>
      </c>
      <c r="G9" s="22">
        <v>38000</v>
      </c>
      <c r="H9" s="23"/>
      <c r="I9" s="23"/>
      <c r="J9" s="23"/>
      <c r="K9" s="23">
        <v>38000</v>
      </c>
      <c r="L9" s="23"/>
      <c r="M9" s="23"/>
      <c r="N9" s="23">
        <f t="shared" si="0"/>
        <v>38000</v>
      </c>
    </row>
    <row r="10" spans="1:14" x14ac:dyDescent="0.25">
      <c r="A10" s="27"/>
      <c r="B10" s="25" t="s">
        <v>64</v>
      </c>
      <c r="C10" s="29" t="s">
        <v>65</v>
      </c>
      <c r="D10" s="20">
        <v>41915</v>
      </c>
      <c r="E10" s="20">
        <v>41917</v>
      </c>
      <c r="F10" s="21">
        <v>50922</v>
      </c>
      <c r="G10" s="22">
        <v>54000</v>
      </c>
      <c r="H10" s="29"/>
      <c r="I10" s="23"/>
      <c r="J10" s="23">
        <v>54000</v>
      </c>
      <c r="K10" s="23"/>
      <c r="L10" s="23"/>
      <c r="M10" s="23"/>
      <c r="N10" s="23">
        <f t="shared" si="0"/>
        <v>54000</v>
      </c>
    </row>
    <row r="11" spans="1:14" x14ac:dyDescent="0.25">
      <c r="A11" s="27"/>
      <c r="B11" s="25" t="s">
        <v>64</v>
      </c>
      <c r="C11" s="30" t="s">
        <v>65</v>
      </c>
      <c r="D11" s="20"/>
      <c r="E11" s="20"/>
      <c r="F11" s="21">
        <v>50923</v>
      </c>
      <c r="G11" s="22"/>
      <c r="H11" s="23" t="s">
        <v>66</v>
      </c>
      <c r="I11" s="23">
        <v>88560</v>
      </c>
      <c r="J11" s="23"/>
      <c r="K11" s="23">
        <v>88560</v>
      </c>
      <c r="L11" s="23"/>
      <c r="M11" s="23"/>
      <c r="N11" s="23">
        <f t="shared" si="0"/>
        <v>88560</v>
      </c>
    </row>
    <row r="12" spans="1:14" x14ac:dyDescent="0.25">
      <c r="A12" s="27"/>
      <c r="B12" s="31" t="s">
        <v>39</v>
      </c>
      <c r="C12" s="30" t="s">
        <v>33</v>
      </c>
      <c r="D12" s="20"/>
      <c r="E12" s="20"/>
      <c r="F12" s="32">
        <v>50924</v>
      </c>
      <c r="G12" s="22"/>
      <c r="H12" s="23" t="s">
        <v>40</v>
      </c>
      <c r="I12" s="23">
        <v>1800</v>
      </c>
      <c r="J12" s="23">
        <v>1800</v>
      </c>
      <c r="K12" s="23"/>
      <c r="L12" s="23"/>
      <c r="M12" s="23"/>
      <c r="N12" s="23">
        <f t="shared" si="0"/>
        <v>1800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254360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164000</v>
      </c>
      <c r="H31" s="42"/>
      <c r="I31" s="23">
        <f>SUM(I6:I30)</f>
        <v>90360</v>
      </c>
      <c r="J31" s="23">
        <f>SUM(J6:J30)</f>
        <v>55800</v>
      </c>
      <c r="K31" s="23">
        <f>SUM(K6:K30)</f>
        <v>198560</v>
      </c>
      <c r="L31" s="23">
        <f>SUM(L6:L30)</f>
        <v>0</v>
      </c>
      <c r="M31" s="23">
        <f>SUM(M6:M30)</f>
        <v>0</v>
      </c>
      <c r="N31" s="23">
        <f t="shared" ref="N31" si="1">G31+I31</f>
        <v>254360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100</v>
      </c>
      <c r="D35" s="1"/>
      <c r="E35" s="1"/>
      <c r="F35" s="54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54000</v>
      </c>
      <c r="D36" s="1"/>
      <c r="E36" s="1"/>
      <c r="F36" s="54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1800</v>
      </c>
      <c r="D37" s="1"/>
      <c r="E37" s="1"/>
      <c r="F37" s="54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55800</v>
      </c>
      <c r="D38" s="1"/>
      <c r="E38" s="1"/>
      <c r="F38" s="54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41"/>
  <sheetViews>
    <sheetView workbookViewId="0">
      <selection activeCell="H19" sqref="H19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3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51</v>
      </c>
      <c r="E3" s="210"/>
      <c r="F3" s="210"/>
      <c r="G3" s="199"/>
      <c r="H3" s="5"/>
      <c r="I3" s="1"/>
      <c r="J3" s="12"/>
      <c r="K3" s="13" t="s">
        <v>5</v>
      </c>
      <c r="L3" s="14">
        <v>41914</v>
      </c>
      <c r="M3" s="15"/>
      <c r="N3" s="16" t="s">
        <v>42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52</v>
      </c>
      <c r="C6" s="1" t="s">
        <v>33</v>
      </c>
      <c r="D6" s="20">
        <v>41914</v>
      </c>
      <c r="E6" s="20">
        <v>41915</v>
      </c>
      <c r="F6" s="21">
        <v>50913</v>
      </c>
      <c r="G6" s="22">
        <v>38000</v>
      </c>
      <c r="H6" s="23"/>
      <c r="I6" s="23"/>
      <c r="J6" s="23">
        <v>38000</v>
      </c>
      <c r="K6" s="23"/>
      <c r="L6" s="23"/>
      <c r="M6" s="23"/>
      <c r="N6" s="23">
        <f>G6+I6</f>
        <v>38000</v>
      </c>
    </row>
    <row r="7" spans="1:14" x14ac:dyDescent="0.25">
      <c r="A7" s="24"/>
      <c r="B7" s="25" t="s">
        <v>53</v>
      </c>
      <c r="C7" s="26" t="s">
        <v>33</v>
      </c>
      <c r="D7" s="20">
        <v>41914</v>
      </c>
      <c r="E7" s="20">
        <v>41915</v>
      </c>
      <c r="F7" s="21">
        <v>50914</v>
      </c>
      <c r="G7" s="22">
        <v>29700</v>
      </c>
      <c r="H7" s="23"/>
      <c r="I7" s="23"/>
      <c r="J7" s="23"/>
      <c r="K7" s="23">
        <v>29700</v>
      </c>
      <c r="L7" s="23"/>
      <c r="M7" s="23"/>
      <c r="N7" s="23">
        <f t="shared" ref="N7:N29" si="0">G7+I7</f>
        <v>29700</v>
      </c>
    </row>
    <row r="8" spans="1:14" x14ac:dyDescent="0.25">
      <c r="A8" s="27"/>
      <c r="B8" s="25" t="s">
        <v>54</v>
      </c>
      <c r="C8" s="28" t="s">
        <v>33</v>
      </c>
      <c r="D8" s="20">
        <v>41914</v>
      </c>
      <c r="E8" s="20">
        <v>41916</v>
      </c>
      <c r="F8" s="21">
        <v>50915</v>
      </c>
      <c r="G8" s="22">
        <v>43200</v>
      </c>
      <c r="H8" s="23"/>
      <c r="I8" s="23"/>
      <c r="J8" s="23"/>
      <c r="K8" s="23">
        <v>21600</v>
      </c>
      <c r="L8" s="23"/>
      <c r="M8" s="23">
        <v>21600</v>
      </c>
      <c r="N8" s="23">
        <f t="shared" si="0"/>
        <v>43200</v>
      </c>
    </row>
    <row r="9" spans="1:14" x14ac:dyDescent="0.25">
      <c r="A9" s="27"/>
      <c r="B9" s="25" t="s">
        <v>56</v>
      </c>
      <c r="C9" s="29" t="s">
        <v>55</v>
      </c>
      <c r="D9" s="20">
        <v>41914</v>
      </c>
      <c r="E9" s="20">
        <v>41915</v>
      </c>
      <c r="F9" s="21">
        <v>50916</v>
      </c>
      <c r="G9" s="22">
        <v>22000</v>
      </c>
      <c r="H9" s="23"/>
      <c r="I9" s="23"/>
      <c r="J9" s="23">
        <v>22000</v>
      </c>
      <c r="K9" s="23"/>
      <c r="L9" s="23"/>
      <c r="M9" s="23"/>
      <c r="N9" s="23">
        <f t="shared" si="0"/>
        <v>22000</v>
      </c>
    </row>
    <row r="10" spans="1:14" x14ac:dyDescent="0.25">
      <c r="A10" s="27"/>
      <c r="B10" s="25" t="s">
        <v>57</v>
      </c>
      <c r="C10" s="29" t="s">
        <v>33</v>
      </c>
      <c r="D10" s="20"/>
      <c r="E10" s="20"/>
      <c r="F10" s="21">
        <v>50917</v>
      </c>
      <c r="G10" s="22"/>
      <c r="H10" s="29" t="s">
        <v>40</v>
      </c>
      <c r="I10" s="23">
        <v>2400</v>
      </c>
      <c r="J10" s="23">
        <v>2400</v>
      </c>
      <c r="K10" s="23"/>
      <c r="L10" s="23"/>
      <c r="M10" s="23"/>
      <c r="N10" s="23">
        <f t="shared" si="0"/>
        <v>2400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135300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132900</v>
      </c>
      <c r="H31" s="42"/>
      <c r="I31" s="23">
        <f>SUM(I6:I30)</f>
        <v>2400</v>
      </c>
      <c r="J31" s="23">
        <f>SUM(J6:J30)</f>
        <v>62400</v>
      </c>
      <c r="K31" s="23">
        <f>SUM(K6:K30)</f>
        <v>51300</v>
      </c>
      <c r="L31" s="23">
        <f>SUM(L6:L30)</f>
        <v>0</v>
      </c>
      <c r="M31" s="23">
        <f>SUM(M6:M30)</f>
        <v>21600</v>
      </c>
      <c r="N31" s="23">
        <f t="shared" ref="N31" si="1">G31+I31</f>
        <v>135300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53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53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62400</v>
      </c>
      <c r="D37" s="1"/>
      <c r="E37" s="1"/>
      <c r="F37" s="53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62400</v>
      </c>
      <c r="D38" s="1"/>
      <c r="E38" s="1"/>
      <c r="F38" s="53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70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255</v>
      </c>
      <c r="E3" s="191"/>
      <c r="F3" s="191"/>
      <c r="G3" s="180"/>
      <c r="H3" s="74"/>
      <c r="I3" s="38"/>
      <c r="J3" s="78"/>
      <c r="K3" s="112" t="s">
        <v>5</v>
      </c>
      <c r="L3" s="113">
        <v>41941</v>
      </c>
      <c r="M3" s="114"/>
      <c r="N3" s="109" t="s">
        <v>29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158"/>
      <c r="B6" s="149" t="s">
        <v>399</v>
      </c>
      <c r="C6" s="150" t="s">
        <v>400</v>
      </c>
      <c r="D6" s="151">
        <v>41940</v>
      </c>
      <c r="E6" s="151">
        <v>41941</v>
      </c>
      <c r="F6" s="168">
        <v>51195</v>
      </c>
      <c r="G6" s="152">
        <v>19000</v>
      </c>
      <c r="H6" s="152"/>
      <c r="I6" s="152"/>
      <c r="J6" s="152"/>
      <c r="K6" s="152">
        <v>19000</v>
      </c>
      <c r="L6" s="152"/>
      <c r="M6" s="152"/>
      <c r="N6" s="67">
        <f>G6+I6</f>
        <v>19000</v>
      </c>
    </row>
    <row r="7" spans="1:14" x14ac:dyDescent="0.25">
      <c r="A7" s="160"/>
      <c r="B7" s="149" t="s">
        <v>389</v>
      </c>
      <c r="C7" s="150" t="s">
        <v>65</v>
      </c>
      <c r="D7" s="151"/>
      <c r="E7" s="151"/>
      <c r="F7" s="153">
        <v>51196</v>
      </c>
      <c r="G7" s="152"/>
      <c r="H7" s="154" t="s">
        <v>401</v>
      </c>
      <c r="I7" s="152">
        <v>95040</v>
      </c>
      <c r="J7" s="152"/>
      <c r="K7" s="152">
        <v>95040</v>
      </c>
      <c r="L7" s="152"/>
      <c r="M7" s="152"/>
      <c r="N7" s="67">
        <f t="shared" ref="N7:N28" si="0">G7+I7</f>
        <v>95040</v>
      </c>
    </row>
    <row r="8" spans="1:14" x14ac:dyDescent="0.25">
      <c r="A8" s="163"/>
      <c r="B8" s="149" t="s">
        <v>216</v>
      </c>
      <c r="C8" s="150" t="s">
        <v>386</v>
      </c>
      <c r="D8" s="151">
        <v>41939</v>
      </c>
      <c r="E8" s="151">
        <v>41941</v>
      </c>
      <c r="F8" s="153">
        <v>51197</v>
      </c>
      <c r="G8" s="152">
        <v>76000</v>
      </c>
      <c r="H8" s="152"/>
      <c r="I8" s="152"/>
      <c r="J8" s="152"/>
      <c r="K8" s="152"/>
      <c r="L8" s="152">
        <v>76000</v>
      </c>
      <c r="M8" s="152"/>
      <c r="N8" s="67">
        <f t="shared" si="0"/>
        <v>76000</v>
      </c>
    </row>
    <row r="9" spans="1:14" x14ac:dyDescent="0.25">
      <c r="A9" s="163"/>
      <c r="B9" s="155" t="s">
        <v>404</v>
      </c>
      <c r="C9" s="156" t="s">
        <v>46</v>
      </c>
      <c r="D9" s="151">
        <v>41940</v>
      </c>
      <c r="E9" s="151">
        <v>41941</v>
      </c>
      <c r="F9" s="153">
        <v>51199</v>
      </c>
      <c r="G9" s="152">
        <v>19000</v>
      </c>
      <c r="H9" s="152"/>
      <c r="I9" s="152"/>
      <c r="J9" s="152">
        <v>19000</v>
      </c>
      <c r="K9" s="152"/>
      <c r="L9" s="152"/>
      <c r="M9" s="152"/>
      <c r="N9" s="67">
        <f>G9+I9</f>
        <v>19000</v>
      </c>
    </row>
    <row r="10" spans="1:14" x14ac:dyDescent="0.25">
      <c r="A10" s="163"/>
      <c r="B10" s="155" t="s">
        <v>403</v>
      </c>
      <c r="C10" s="150" t="s">
        <v>98</v>
      </c>
      <c r="D10" s="151">
        <v>41939</v>
      </c>
      <c r="E10" s="151">
        <v>41941</v>
      </c>
      <c r="F10" s="153">
        <v>51200</v>
      </c>
      <c r="G10" s="152">
        <v>37584</v>
      </c>
      <c r="H10" s="152"/>
      <c r="I10" s="152"/>
      <c r="J10" s="152"/>
      <c r="K10" s="152">
        <v>37584</v>
      </c>
      <c r="L10" s="152"/>
      <c r="M10" s="152"/>
      <c r="N10" s="67">
        <f t="shared" si="0"/>
        <v>37584</v>
      </c>
    </row>
    <row r="11" spans="1:14" x14ac:dyDescent="0.25">
      <c r="A11" s="163"/>
      <c r="B11" s="155"/>
      <c r="C11" s="150"/>
      <c r="D11" s="151"/>
      <c r="E11" s="151"/>
      <c r="F11" s="153"/>
      <c r="G11" s="152"/>
      <c r="H11" s="152"/>
      <c r="I11" s="152"/>
      <c r="J11" s="152"/>
      <c r="K11" s="152"/>
      <c r="L11" s="152"/>
      <c r="M11" s="152"/>
      <c r="N11" s="67">
        <f t="shared" si="0"/>
        <v>0</v>
      </c>
    </row>
    <row r="12" spans="1:14" x14ac:dyDescent="0.25">
      <c r="A12" s="163"/>
      <c r="B12" s="149"/>
      <c r="C12" s="150"/>
      <c r="D12" s="151"/>
      <c r="E12" s="151"/>
      <c r="F12" s="157"/>
      <c r="G12" s="152"/>
      <c r="H12" s="152"/>
      <c r="I12" s="152"/>
      <c r="J12" s="152"/>
      <c r="K12" s="152"/>
      <c r="L12" s="152"/>
      <c r="M12" s="152"/>
      <c r="N12" s="67">
        <f t="shared" si="0"/>
        <v>0</v>
      </c>
    </row>
    <row r="13" spans="1:14" x14ac:dyDescent="0.25">
      <c r="A13" s="163"/>
      <c r="B13" s="149"/>
      <c r="C13" s="156"/>
      <c r="D13" s="151"/>
      <c r="E13" s="151"/>
      <c r="F13" s="157"/>
      <c r="G13" s="152"/>
      <c r="H13" s="157"/>
      <c r="I13" s="152"/>
      <c r="J13" s="152"/>
      <c r="K13" s="152"/>
      <c r="L13" s="152"/>
      <c r="M13" s="152"/>
      <c r="N13" s="67">
        <f>G13+I13</f>
        <v>0</v>
      </c>
    </row>
    <row r="14" spans="1:14" x14ac:dyDescent="0.25">
      <c r="A14" s="163"/>
      <c r="B14" s="149"/>
      <c r="C14" s="156"/>
      <c r="D14" s="151"/>
      <c r="E14" s="151"/>
      <c r="F14" s="157"/>
      <c r="G14" s="152"/>
      <c r="H14" s="152"/>
      <c r="I14" s="152"/>
      <c r="J14" s="152"/>
      <c r="K14" s="152"/>
      <c r="L14" s="152"/>
      <c r="M14" s="152"/>
      <c r="N14" s="67">
        <f>G14+I14</f>
        <v>0</v>
      </c>
    </row>
    <row r="15" spans="1:14" x14ac:dyDescent="0.25">
      <c r="A15" s="163"/>
      <c r="B15" s="155"/>
      <c r="C15" s="150"/>
      <c r="D15" s="151"/>
      <c r="E15" s="151"/>
      <c r="F15" s="151"/>
      <c r="G15" s="151"/>
      <c r="H15" s="151"/>
      <c r="I15" s="152"/>
      <c r="J15" s="152"/>
      <c r="K15" s="152"/>
      <c r="L15" s="152"/>
      <c r="M15" s="152"/>
      <c r="N15" s="67">
        <f t="shared" si="0"/>
        <v>0</v>
      </c>
    </row>
    <row r="16" spans="1:14" x14ac:dyDescent="0.25">
      <c r="A16" s="163"/>
      <c r="B16" s="155"/>
      <c r="C16" s="156"/>
      <c r="D16" s="151"/>
      <c r="E16" s="151"/>
      <c r="F16" s="157"/>
      <c r="G16" s="152"/>
      <c r="H16" s="152"/>
      <c r="I16" s="152"/>
      <c r="J16" s="152"/>
      <c r="K16" s="152"/>
      <c r="L16" s="152"/>
      <c r="M16" s="152"/>
      <c r="N16" s="67">
        <f>G16+I16</f>
        <v>0</v>
      </c>
    </row>
    <row r="17" spans="1:14" x14ac:dyDescent="0.25">
      <c r="A17" s="163"/>
      <c r="B17" s="155"/>
      <c r="C17" s="156"/>
      <c r="D17" s="151"/>
      <c r="E17" s="151"/>
      <c r="F17" s="157"/>
      <c r="G17" s="152"/>
      <c r="H17" s="152"/>
      <c r="I17" s="152"/>
      <c r="J17" s="152"/>
      <c r="K17" s="152"/>
      <c r="L17" s="152"/>
      <c r="M17" s="152"/>
      <c r="N17" s="67">
        <f t="shared" si="0"/>
        <v>0</v>
      </c>
    </row>
    <row r="18" spans="1:14" x14ac:dyDescent="0.25">
      <c r="A18" s="163"/>
      <c r="B18" s="155"/>
      <c r="C18" s="156"/>
      <c r="D18" s="151"/>
      <c r="E18" s="151"/>
      <c r="F18" s="157"/>
      <c r="G18" s="152"/>
      <c r="H18" s="152"/>
      <c r="I18" s="152"/>
      <c r="J18" s="152"/>
      <c r="K18" s="152"/>
      <c r="L18" s="152"/>
      <c r="M18" s="152"/>
      <c r="N18" s="67">
        <f t="shared" si="0"/>
        <v>0</v>
      </c>
    </row>
    <row r="19" spans="1:14" x14ac:dyDescent="0.25">
      <c r="A19" s="167"/>
      <c r="B19" s="155"/>
      <c r="C19" s="156"/>
      <c r="D19" s="151"/>
      <c r="E19" s="151"/>
      <c r="F19" s="157"/>
      <c r="G19" s="152"/>
      <c r="H19" s="152"/>
      <c r="I19" s="152"/>
      <c r="J19" s="152"/>
      <c r="K19" s="152"/>
      <c r="L19" s="152"/>
      <c r="M19" s="152"/>
      <c r="N19" s="67">
        <f t="shared" si="0"/>
        <v>0</v>
      </c>
    </row>
    <row r="20" spans="1:14" x14ac:dyDescent="0.25">
      <c r="A20" s="167"/>
      <c r="B20" s="155"/>
      <c r="C20" s="156"/>
      <c r="D20" s="151"/>
      <c r="E20" s="151"/>
      <c r="F20" s="157"/>
      <c r="G20" s="152"/>
      <c r="H20" s="152"/>
      <c r="I20" s="152"/>
      <c r="J20" s="152"/>
      <c r="K20" s="152"/>
      <c r="L20" s="152"/>
      <c r="M20" s="152"/>
      <c r="N20" s="67">
        <f>G20+I20</f>
        <v>0</v>
      </c>
    </row>
    <row r="21" spans="1:14" x14ac:dyDescent="0.25">
      <c r="A21" s="167"/>
      <c r="B21" s="155"/>
      <c r="C21" s="151"/>
      <c r="D21" s="151"/>
      <c r="E21" s="151"/>
      <c r="F21" s="157"/>
      <c r="G21" s="152"/>
      <c r="H21" s="152"/>
      <c r="I21" s="152"/>
      <c r="J21" s="152"/>
      <c r="K21" s="152"/>
      <c r="L21" s="152"/>
      <c r="M21" s="152"/>
      <c r="N21" s="67">
        <f>G21+I21</f>
        <v>0</v>
      </c>
    </row>
    <row r="22" spans="1:14" x14ac:dyDescent="0.25">
      <c r="A22" s="167"/>
      <c r="B22" s="155"/>
      <c r="C22" s="156"/>
      <c r="D22" s="151"/>
      <c r="E22" s="151"/>
      <c r="F22" s="157"/>
      <c r="G22" s="152"/>
      <c r="H22" s="152"/>
      <c r="I22" s="152"/>
      <c r="J22" s="152"/>
      <c r="K22" s="152"/>
      <c r="L22" s="152"/>
      <c r="M22" s="152"/>
      <c r="N22" s="67">
        <f t="shared" si="0"/>
        <v>0</v>
      </c>
    </row>
    <row r="23" spans="1:14" x14ac:dyDescent="0.25">
      <c r="A23" s="167"/>
      <c r="B23" s="155"/>
      <c r="C23" s="156"/>
      <c r="D23" s="151"/>
      <c r="E23" s="151"/>
      <c r="F23" s="157"/>
      <c r="G23" s="152"/>
      <c r="H23" s="152"/>
      <c r="I23" s="152"/>
      <c r="J23" s="152"/>
      <c r="K23" s="152"/>
      <c r="L23" s="152"/>
      <c r="M23" s="152"/>
      <c r="N23" s="67">
        <f>G23+I23</f>
        <v>0</v>
      </c>
    </row>
    <row r="24" spans="1:14" x14ac:dyDescent="0.25">
      <c r="A24" s="167"/>
      <c r="B24" s="155"/>
      <c r="C24" s="156"/>
      <c r="D24" s="151"/>
      <c r="E24" s="151"/>
      <c r="F24" s="157"/>
      <c r="G24" s="152"/>
      <c r="H24" s="152"/>
      <c r="I24" s="152"/>
      <c r="J24" s="152"/>
      <c r="K24" s="152"/>
      <c r="L24" s="152"/>
      <c r="M24" s="152"/>
      <c r="N24" s="67">
        <f>G24+I24</f>
        <v>0</v>
      </c>
    </row>
    <row r="25" spans="1:14" x14ac:dyDescent="0.25">
      <c r="A25" s="167"/>
      <c r="B25" s="155"/>
      <c r="C25" s="156"/>
      <c r="D25" s="151"/>
      <c r="E25" s="151"/>
      <c r="F25" s="157"/>
      <c r="G25" s="152"/>
      <c r="H25" s="152"/>
      <c r="I25" s="152"/>
      <c r="J25" s="152"/>
      <c r="K25" s="152"/>
      <c r="L25" s="152"/>
      <c r="M25" s="152"/>
      <c r="N25" s="67">
        <f>G25+I25</f>
        <v>0</v>
      </c>
    </row>
    <row r="26" spans="1:14" x14ac:dyDescent="0.25">
      <c r="A26" s="167"/>
      <c r="B26" s="155"/>
      <c r="C26" s="156"/>
      <c r="D26" s="151"/>
      <c r="E26" s="151"/>
      <c r="F26" s="157"/>
      <c r="G26" s="152"/>
      <c r="H26" s="152"/>
      <c r="I26" s="152"/>
      <c r="J26" s="152"/>
      <c r="K26" s="152"/>
      <c r="L26" s="152"/>
      <c r="M26" s="152"/>
      <c r="N26" s="67">
        <f>G26+I26</f>
        <v>0</v>
      </c>
    </row>
    <row r="27" spans="1:14" x14ac:dyDescent="0.25">
      <c r="A27" s="167"/>
      <c r="B27" s="155"/>
      <c r="C27" s="156"/>
      <c r="D27" s="151"/>
      <c r="E27" s="151"/>
      <c r="F27" s="157"/>
      <c r="G27" s="152"/>
      <c r="H27" s="152"/>
      <c r="I27" s="152"/>
      <c r="J27" s="152"/>
      <c r="K27" s="152"/>
      <c r="L27" s="152"/>
      <c r="M27" s="152"/>
      <c r="N27" s="67">
        <f>G27+I27</f>
        <v>0</v>
      </c>
    </row>
    <row r="28" spans="1:14" x14ac:dyDescent="0.25">
      <c r="A28" s="167"/>
      <c r="B28" s="155"/>
      <c r="C28" s="156"/>
      <c r="D28" s="151"/>
      <c r="E28" s="151"/>
      <c r="F28" s="157"/>
      <c r="G28" s="152"/>
      <c r="H28" s="152"/>
      <c r="I28" s="152"/>
      <c r="J28" s="152"/>
      <c r="K28" s="152"/>
      <c r="L28" s="152"/>
      <c r="M28" s="152"/>
      <c r="N28" s="67">
        <f t="shared" si="0"/>
        <v>0</v>
      </c>
    </row>
    <row r="29" spans="1:14" x14ac:dyDescent="0.25">
      <c r="A29" s="91"/>
      <c r="B29" s="74"/>
      <c r="C29" s="38" t="s">
        <v>398</v>
      </c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246624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151584</v>
      </c>
      <c r="H30" s="95"/>
      <c r="I30" s="67">
        <f>SUM(I6:I29)</f>
        <v>95040</v>
      </c>
      <c r="J30" s="67">
        <f>SUM(J6:J29)</f>
        <v>19000</v>
      </c>
      <c r="K30" s="67">
        <f>SUM(K6:K29)</f>
        <v>151624</v>
      </c>
      <c r="L30" s="67">
        <f>SUM(L6:L29)</f>
        <v>76000</v>
      </c>
      <c r="M30" s="67">
        <f>SUM(M6:M29)</f>
        <v>0</v>
      </c>
      <c r="N30" s="67">
        <f t="shared" ref="N30" si="1">G30+I30</f>
        <v>246624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 t="s">
        <v>402</v>
      </c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70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70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19000</v>
      </c>
      <c r="D36" s="38"/>
      <c r="E36" s="38"/>
      <c r="F36" s="170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19000</v>
      </c>
      <c r="D37" s="38"/>
      <c r="E37" s="38"/>
      <c r="F37" s="170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N41"/>
  <sheetViews>
    <sheetView workbookViewId="0">
      <selection sqref="A1:N38"/>
    </sheetView>
  </sheetViews>
  <sheetFormatPr baseColWidth="10" defaultColWidth="9.140625" defaultRowHeight="15" x14ac:dyDescent="0.25"/>
  <cols>
    <col min="1" max="1" width="6.7109375" customWidth="1"/>
    <col min="2" max="2" width="39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2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43</v>
      </c>
      <c r="E3" s="210"/>
      <c r="F3" s="210"/>
      <c r="G3" s="199"/>
      <c r="H3" s="5"/>
      <c r="I3" s="1"/>
      <c r="J3" s="12"/>
      <c r="K3" s="13" t="s">
        <v>5</v>
      </c>
      <c r="L3" s="14">
        <v>41914</v>
      </c>
      <c r="M3" s="15"/>
      <c r="N3" s="16" t="s">
        <v>44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45</v>
      </c>
      <c r="C6" s="1" t="s">
        <v>46</v>
      </c>
      <c r="D6" s="20">
        <v>41913</v>
      </c>
      <c r="E6" s="20">
        <v>41914</v>
      </c>
      <c r="F6" s="21">
        <v>50907</v>
      </c>
      <c r="G6" s="22">
        <v>19000</v>
      </c>
      <c r="H6" s="23"/>
      <c r="I6" s="23"/>
      <c r="J6" s="23"/>
      <c r="K6" s="23">
        <v>19000</v>
      </c>
      <c r="L6" s="23"/>
      <c r="M6" s="23"/>
      <c r="N6" s="23">
        <f>G6+I6</f>
        <v>19000</v>
      </c>
    </row>
    <row r="7" spans="1:14" x14ac:dyDescent="0.25">
      <c r="A7" s="24"/>
      <c r="B7" s="25" t="s">
        <v>45</v>
      </c>
      <c r="C7" s="26" t="s">
        <v>46</v>
      </c>
      <c r="D7" s="20">
        <v>41913</v>
      </c>
      <c r="E7" s="20">
        <v>41914</v>
      </c>
      <c r="F7" s="21">
        <v>50908</v>
      </c>
      <c r="G7" s="22">
        <v>19000</v>
      </c>
      <c r="H7" s="23"/>
      <c r="I7" s="23"/>
      <c r="J7" s="23"/>
      <c r="K7" s="23">
        <v>19000</v>
      </c>
      <c r="L7" s="23"/>
      <c r="M7" s="23"/>
      <c r="N7" s="23">
        <f t="shared" ref="N7:N29" si="0">G7+I7</f>
        <v>19000</v>
      </c>
    </row>
    <row r="8" spans="1:14" x14ac:dyDescent="0.25">
      <c r="A8" s="27"/>
      <c r="B8" s="25" t="s">
        <v>47</v>
      </c>
      <c r="C8" s="28" t="s">
        <v>46</v>
      </c>
      <c r="D8" s="20">
        <v>41914</v>
      </c>
      <c r="E8" s="20">
        <v>41915</v>
      </c>
      <c r="F8" s="21">
        <v>50909</v>
      </c>
      <c r="G8" s="22">
        <v>24000</v>
      </c>
      <c r="H8" s="23"/>
      <c r="I8" s="23"/>
      <c r="J8" s="23"/>
      <c r="K8" s="23">
        <v>24000</v>
      </c>
      <c r="L8" s="23"/>
      <c r="M8" s="23"/>
      <c r="N8" s="23">
        <f t="shared" si="0"/>
        <v>24000</v>
      </c>
    </row>
    <row r="9" spans="1:14" x14ac:dyDescent="0.25">
      <c r="A9" s="27"/>
      <c r="B9" s="25" t="s">
        <v>47</v>
      </c>
      <c r="C9" s="29" t="s">
        <v>46</v>
      </c>
      <c r="D9" s="20">
        <v>41914</v>
      </c>
      <c r="E9" s="20">
        <v>41915</v>
      </c>
      <c r="F9" s="21">
        <v>50910</v>
      </c>
      <c r="G9" s="22">
        <v>24000</v>
      </c>
      <c r="H9" s="23"/>
      <c r="I9" s="23"/>
      <c r="J9" s="23"/>
      <c r="K9" s="23">
        <v>24000</v>
      </c>
      <c r="L9" s="23"/>
      <c r="M9" s="23"/>
      <c r="N9" s="23">
        <f t="shared" si="0"/>
        <v>24000</v>
      </c>
    </row>
    <row r="10" spans="1:14" x14ac:dyDescent="0.25">
      <c r="A10" s="27"/>
      <c r="B10" s="25" t="s">
        <v>48</v>
      </c>
      <c r="C10" s="29" t="s">
        <v>49</v>
      </c>
      <c r="D10" s="20">
        <v>41914</v>
      </c>
      <c r="E10" s="20">
        <v>41917</v>
      </c>
      <c r="F10" s="21">
        <v>50911</v>
      </c>
      <c r="G10" s="22">
        <v>64800</v>
      </c>
      <c r="H10" s="29"/>
      <c r="I10" s="23"/>
      <c r="J10" s="23"/>
      <c r="K10" s="23">
        <v>64800</v>
      </c>
      <c r="L10" s="23"/>
      <c r="M10" s="23"/>
      <c r="N10" s="23">
        <f t="shared" si="0"/>
        <v>64800</v>
      </c>
    </row>
    <row r="11" spans="1:14" x14ac:dyDescent="0.25">
      <c r="A11" s="27"/>
      <c r="B11" s="25" t="s">
        <v>50</v>
      </c>
      <c r="C11" s="30" t="s">
        <v>46</v>
      </c>
      <c r="D11" s="20">
        <v>41912</v>
      </c>
      <c r="E11" s="20">
        <v>41915</v>
      </c>
      <c r="F11" s="21">
        <v>50912</v>
      </c>
      <c r="G11" s="22">
        <v>66000</v>
      </c>
      <c r="H11" s="23"/>
      <c r="I11" s="23"/>
      <c r="J11" s="23">
        <v>66000</v>
      </c>
      <c r="K11" s="23"/>
      <c r="L11" s="23"/>
      <c r="M11" s="23"/>
      <c r="N11" s="23">
        <f t="shared" si="0"/>
        <v>66000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216800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216800</v>
      </c>
      <c r="H31" s="42"/>
      <c r="I31" s="23">
        <f>SUM(I6:I30)</f>
        <v>0</v>
      </c>
      <c r="J31" s="23">
        <f>SUM(J6:J30)</f>
        <v>66000</v>
      </c>
      <c r="K31" s="23">
        <f>SUM(K6:K30)</f>
        <v>150800</v>
      </c>
      <c r="L31" s="23">
        <f>SUM(L6:L30)</f>
        <v>0</v>
      </c>
      <c r="M31" s="23">
        <f>SUM(M6:M30)</f>
        <v>0</v>
      </c>
      <c r="N31" s="23">
        <f t="shared" ref="N31" si="1">G31+I31</f>
        <v>216800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52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52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66000</v>
      </c>
      <c r="D37" s="1"/>
      <c r="E37" s="1"/>
      <c r="F37" s="52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66000</v>
      </c>
      <c r="D38" s="1"/>
      <c r="E38" s="1"/>
      <c r="F38" s="52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41"/>
  <sheetViews>
    <sheetView workbookViewId="0">
      <selection activeCell="G38" sqref="A1:N38"/>
    </sheetView>
  </sheetViews>
  <sheetFormatPr baseColWidth="10" defaultColWidth="9.140625" defaultRowHeight="15" x14ac:dyDescent="0.25"/>
  <cols>
    <col min="1" max="1" width="6.7109375" customWidth="1"/>
    <col min="2" max="2" width="39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1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41</v>
      </c>
      <c r="E3" s="210"/>
      <c r="F3" s="210"/>
      <c r="G3" s="199"/>
      <c r="H3" s="5"/>
      <c r="I3" s="1"/>
      <c r="J3" s="12"/>
      <c r="K3" s="13" t="s">
        <v>5</v>
      </c>
      <c r="L3" s="14">
        <v>41913</v>
      </c>
      <c r="M3" s="15"/>
      <c r="N3" s="16" t="s">
        <v>42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31</v>
      </c>
      <c r="C6" s="1" t="s">
        <v>32</v>
      </c>
      <c r="D6" s="20">
        <v>41913</v>
      </c>
      <c r="E6" s="20">
        <v>41914</v>
      </c>
      <c r="F6" s="21">
        <v>50901</v>
      </c>
      <c r="G6" s="22">
        <v>19000</v>
      </c>
      <c r="H6" s="23"/>
      <c r="I6" s="23"/>
      <c r="J6" s="23">
        <v>19000</v>
      </c>
      <c r="K6" s="23"/>
      <c r="L6" s="23"/>
      <c r="M6" s="23"/>
      <c r="N6" s="23">
        <f>G6+I6</f>
        <v>19000</v>
      </c>
    </row>
    <row r="7" spans="1:14" x14ac:dyDescent="0.25">
      <c r="A7" s="24"/>
      <c r="B7" s="25" t="s">
        <v>34</v>
      </c>
      <c r="C7" s="26" t="s">
        <v>33</v>
      </c>
      <c r="D7" s="20">
        <v>41913</v>
      </c>
      <c r="E7" s="20">
        <v>41914</v>
      </c>
      <c r="F7" s="21">
        <v>50903</v>
      </c>
      <c r="G7" s="22">
        <v>68040</v>
      </c>
      <c r="H7" s="23"/>
      <c r="I7" s="23"/>
      <c r="J7" s="23"/>
      <c r="K7" s="23">
        <v>68040</v>
      </c>
      <c r="L7" s="23"/>
      <c r="M7" s="23"/>
      <c r="N7" s="23">
        <f t="shared" ref="N7:N29" si="0">G7+I7</f>
        <v>68040</v>
      </c>
    </row>
    <row r="8" spans="1:14" x14ac:dyDescent="0.25">
      <c r="A8" s="27"/>
      <c r="B8" s="25" t="s">
        <v>36</v>
      </c>
      <c r="C8" s="28" t="s">
        <v>33</v>
      </c>
      <c r="D8" s="20">
        <v>41913</v>
      </c>
      <c r="E8" s="20">
        <v>41914</v>
      </c>
      <c r="F8" s="21">
        <v>50904</v>
      </c>
      <c r="G8" s="22">
        <v>75600</v>
      </c>
      <c r="H8" s="23"/>
      <c r="I8" s="23"/>
      <c r="J8" s="23"/>
      <c r="K8" s="23">
        <v>37450</v>
      </c>
      <c r="L8" s="23"/>
      <c r="M8" s="23">
        <v>38150</v>
      </c>
      <c r="N8" s="23">
        <f t="shared" si="0"/>
        <v>75600</v>
      </c>
    </row>
    <row r="9" spans="1:14" x14ac:dyDescent="0.25">
      <c r="A9" s="27"/>
      <c r="B9" s="25" t="s">
        <v>38</v>
      </c>
      <c r="C9" s="29" t="s">
        <v>37</v>
      </c>
      <c r="D9" s="20">
        <v>41911</v>
      </c>
      <c r="E9" s="20">
        <v>41914</v>
      </c>
      <c r="F9" s="21">
        <v>50905</v>
      </c>
      <c r="G9" s="22">
        <v>57000</v>
      </c>
      <c r="H9" s="23"/>
      <c r="I9" s="23"/>
      <c r="J9" s="23">
        <v>57000</v>
      </c>
      <c r="K9" s="23"/>
      <c r="L9" s="23"/>
      <c r="M9" s="23"/>
      <c r="N9" s="23">
        <f t="shared" si="0"/>
        <v>57000</v>
      </c>
    </row>
    <row r="10" spans="1:14" x14ac:dyDescent="0.25">
      <c r="A10" s="27"/>
      <c r="B10" s="25" t="s">
        <v>39</v>
      </c>
      <c r="C10" s="29" t="s">
        <v>33</v>
      </c>
      <c r="D10" s="20"/>
      <c r="E10" s="20"/>
      <c r="F10" s="21">
        <v>50906</v>
      </c>
      <c r="G10" s="22"/>
      <c r="H10" s="29" t="s">
        <v>40</v>
      </c>
      <c r="I10" s="23">
        <v>1000</v>
      </c>
      <c r="J10" s="23">
        <v>1000</v>
      </c>
      <c r="K10" s="23"/>
      <c r="L10" s="23"/>
      <c r="M10" s="23"/>
      <c r="N10" s="23">
        <f t="shared" si="0"/>
        <v>1000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220640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219640</v>
      </c>
      <c r="H31" s="42"/>
      <c r="I31" s="23">
        <f>SUM(I6:I30)</f>
        <v>1000</v>
      </c>
      <c r="J31" s="23">
        <f>SUM(J6:J30)</f>
        <v>77000</v>
      </c>
      <c r="K31" s="23">
        <f>SUM(K6:K30)</f>
        <v>105490</v>
      </c>
      <c r="L31" s="23">
        <f>SUM(L6:L30)</f>
        <v>0</v>
      </c>
      <c r="M31" s="23">
        <f>SUM(M6:M30)</f>
        <v>38150</v>
      </c>
      <c r="N31" s="23">
        <f t="shared" ref="N31" si="1">G31+I31</f>
        <v>220640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 t="s">
        <v>35</v>
      </c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51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51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77000</v>
      </c>
      <c r="D37" s="1"/>
      <c r="E37" s="1"/>
      <c r="F37" s="51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77000</v>
      </c>
      <c r="D38" s="1"/>
      <c r="E38" s="1"/>
      <c r="F38" s="51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41"/>
  <sheetViews>
    <sheetView workbookViewId="0">
      <selection activeCell="G36" sqref="G36:N36"/>
    </sheetView>
  </sheetViews>
  <sheetFormatPr baseColWidth="10" defaultColWidth="9.140625" defaultRowHeight="15" x14ac:dyDescent="0.25"/>
  <cols>
    <col min="1" max="1" width="6.7109375" customWidth="1"/>
    <col min="2" max="2" width="25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"/>
      <c r="L2" s="1"/>
      <c r="M2" s="1"/>
      <c r="N2" s="1"/>
    </row>
    <row r="3" spans="1:14" x14ac:dyDescent="0.25">
      <c r="A3" s="11"/>
      <c r="B3" s="198" t="s">
        <v>3</v>
      </c>
      <c r="C3" s="210"/>
      <c r="D3" s="210" t="s">
        <v>4</v>
      </c>
      <c r="E3" s="210"/>
      <c r="F3" s="210"/>
      <c r="G3" s="199"/>
      <c r="H3" s="5"/>
      <c r="I3" s="1"/>
      <c r="J3" s="12"/>
      <c r="K3" s="13" t="s">
        <v>5</v>
      </c>
      <c r="L3" s="14">
        <v>41913</v>
      </c>
      <c r="M3" s="15"/>
      <c r="N3" s="16" t="s">
        <v>29</v>
      </c>
    </row>
    <row r="4" spans="1:14" x14ac:dyDescent="0.25">
      <c r="A4" s="1"/>
      <c r="B4" s="1"/>
      <c r="C4" s="1"/>
      <c r="D4" s="1"/>
      <c r="E4" s="17"/>
      <c r="F4" s="1"/>
      <c r="G4" s="1"/>
      <c r="H4" s="211" t="s">
        <v>6</v>
      </c>
      <c r="I4" s="212"/>
      <c r="J4" s="1"/>
      <c r="K4" s="1"/>
      <c r="L4" s="1"/>
      <c r="M4" s="12"/>
      <c r="N4" s="1"/>
    </row>
    <row r="5" spans="1:14" x14ac:dyDescent="0.2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</row>
    <row r="6" spans="1:14" x14ac:dyDescent="0.25">
      <c r="A6" s="18"/>
      <c r="B6" s="19" t="s">
        <v>30</v>
      </c>
      <c r="C6" s="1" t="s">
        <v>21</v>
      </c>
      <c r="D6" s="20">
        <v>41911</v>
      </c>
      <c r="E6" s="20">
        <v>41913</v>
      </c>
      <c r="F6" s="21">
        <v>50900</v>
      </c>
      <c r="G6" s="22">
        <v>76000</v>
      </c>
      <c r="H6" s="23"/>
      <c r="I6" s="23"/>
      <c r="J6" s="23"/>
      <c r="K6" s="23"/>
      <c r="L6" s="23">
        <v>76000</v>
      </c>
      <c r="M6" s="23"/>
      <c r="N6" s="23">
        <f>G6+I6</f>
        <v>76000</v>
      </c>
    </row>
    <row r="7" spans="1:14" x14ac:dyDescent="0.25">
      <c r="A7" s="24"/>
      <c r="B7" s="25"/>
      <c r="C7" s="26"/>
      <c r="D7" s="20"/>
      <c r="E7" s="20"/>
      <c r="F7" s="21"/>
      <c r="G7" s="22"/>
      <c r="H7" s="23"/>
      <c r="I7" s="23"/>
      <c r="J7" s="23"/>
      <c r="K7" s="23"/>
      <c r="L7" s="23"/>
      <c r="M7" s="23"/>
      <c r="N7" s="23">
        <f t="shared" ref="N7:N29" si="0">G7+I7</f>
        <v>0</v>
      </c>
    </row>
    <row r="8" spans="1:14" x14ac:dyDescent="0.25">
      <c r="A8" s="27"/>
      <c r="B8" s="25"/>
      <c r="C8" s="28"/>
      <c r="D8" s="20"/>
      <c r="E8" s="20"/>
      <c r="F8" s="21"/>
      <c r="G8" s="22"/>
      <c r="H8" s="23"/>
      <c r="I8" s="23"/>
      <c r="J8" s="23"/>
      <c r="K8" s="23"/>
      <c r="L8" s="23"/>
      <c r="M8" s="23"/>
      <c r="N8" s="23">
        <f t="shared" si="0"/>
        <v>0</v>
      </c>
    </row>
    <row r="9" spans="1:14" x14ac:dyDescent="0.25">
      <c r="A9" s="27"/>
      <c r="B9" s="25"/>
      <c r="C9" s="29"/>
      <c r="D9" s="20"/>
      <c r="E9" s="20"/>
      <c r="F9" s="21"/>
      <c r="G9" s="22"/>
      <c r="H9" s="23"/>
      <c r="I9" s="23"/>
      <c r="J9" s="23"/>
      <c r="K9" s="23"/>
      <c r="L9" s="23"/>
      <c r="M9" s="23"/>
      <c r="N9" s="23">
        <f t="shared" si="0"/>
        <v>0</v>
      </c>
    </row>
    <row r="10" spans="1:14" x14ac:dyDescent="0.25">
      <c r="A10" s="27"/>
      <c r="B10" s="25"/>
      <c r="C10" s="29"/>
      <c r="D10" s="20"/>
      <c r="E10" s="20"/>
      <c r="F10" s="21"/>
      <c r="G10" s="22"/>
      <c r="H10" s="29"/>
      <c r="I10" s="23"/>
      <c r="J10" s="23"/>
      <c r="K10" s="23"/>
      <c r="L10" s="23"/>
      <c r="M10" s="23"/>
      <c r="N10" s="23">
        <f t="shared" si="0"/>
        <v>0</v>
      </c>
    </row>
    <row r="11" spans="1:14" x14ac:dyDescent="0.25">
      <c r="A11" s="27"/>
      <c r="B11" s="25"/>
      <c r="C11" s="30"/>
      <c r="D11" s="20"/>
      <c r="E11" s="20"/>
      <c r="F11" s="21"/>
      <c r="G11" s="22"/>
      <c r="H11" s="23"/>
      <c r="I11" s="23"/>
      <c r="J11" s="23"/>
      <c r="K11" s="23"/>
      <c r="L11" s="23"/>
      <c r="M11" s="23"/>
      <c r="N11" s="23">
        <f t="shared" si="0"/>
        <v>0</v>
      </c>
    </row>
    <row r="12" spans="1:14" x14ac:dyDescent="0.25">
      <c r="A12" s="27"/>
      <c r="B12" s="31"/>
      <c r="C12" s="30"/>
      <c r="D12" s="20"/>
      <c r="E12" s="20"/>
      <c r="F12" s="32"/>
      <c r="G12" s="22"/>
      <c r="H12" s="23"/>
      <c r="I12" s="23"/>
      <c r="J12" s="23"/>
      <c r="K12" s="23"/>
      <c r="L12" s="23"/>
      <c r="M12" s="23"/>
      <c r="N12" s="23">
        <f t="shared" si="0"/>
        <v>0</v>
      </c>
    </row>
    <row r="13" spans="1:14" x14ac:dyDescent="0.25">
      <c r="A13" s="27"/>
      <c r="B13" s="33"/>
      <c r="C13" s="28"/>
      <c r="D13" s="20"/>
      <c r="E13" s="20"/>
      <c r="F13" s="32"/>
      <c r="G13" s="22"/>
      <c r="H13" s="23"/>
      <c r="I13" s="23"/>
      <c r="J13" s="23"/>
      <c r="K13" s="23"/>
      <c r="L13" s="23"/>
      <c r="M13" s="23"/>
      <c r="N13" s="23">
        <f t="shared" si="0"/>
        <v>0</v>
      </c>
    </row>
    <row r="14" spans="1:14" x14ac:dyDescent="0.25">
      <c r="A14" s="27"/>
      <c r="B14" s="19"/>
      <c r="C14" s="1"/>
      <c r="D14" s="20"/>
      <c r="E14" s="20"/>
      <c r="F14" s="32"/>
      <c r="G14" s="22"/>
      <c r="H14" s="23"/>
      <c r="I14" s="23"/>
      <c r="J14" s="23"/>
      <c r="K14" s="23"/>
      <c r="L14" s="23"/>
      <c r="M14" s="23"/>
      <c r="N14" s="23">
        <f t="shared" si="0"/>
        <v>0</v>
      </c>
    </row>
    <row r="15" spans="1:14" x14ac:dyDescent="0.25">
      <c r="A15" s="27"/>
      <c r="B15" s="19"/>
      <c r="C15" s="24"/>
      <c r="D15" s="20"/>
      <c r="E15" s="20"/>
      <c r="F15" s="32"/>
      <c r="G15" s="22"/>
      <c r="H15" s="23"/>
      <c r="I15" s="23"/>
      <c r="J15" s="23"/>
      <c r="K15" s="23"/>
      <c r="L15" s="23"/>
      <c r="M15" s="23"/>
      <c r="N15" s="23">
        <f t="shared" si="0"/>
        <v>0</v>
      </c>
    </row>
    <row r="16" spans="1:14" x14ac:dyDescent="0.25">
      <c r="A16" s="27"/>
      <c r="B16" s="19"/>
      <c r="C16" s="1"/>
      <c r="D16" s="20"/>
      <c r="E16" s="20"/>
      <c r="F16" s="32"/>
      <c r="G16" s="22"/>
      <c r="H16" s="23"/>
      <c r="I16" s="23"/>
      <c r="J16" s="23"/>
      <c r="K16" s="23"/>
      <c r="L16" s="23"/>
      <c r="M16" s="23"/>
      <c r="N16" s="23">
        <f t="shared" si="0"/>
        <v>0</v>
      </c>
    </row>
    <row r="17" spans="1:14" x14ac:dyDescent="0.25">
      <c r="A17" s="27"/>
      <c r="B17" s="19"/>
      <c r="C17" s="1"/>
      <c r="D17" s="20"/>
      <c r="E17" s="20"/>
      <c r="F17" s="32"/>
      <c r="G17" s="22"/>
      <c r="H17" s="23"/>
      <c r="I17" s="23"/>
      <c r="J17" s="23"/>
      <c r="K17" s="23"/>
      <c r="L17" s="23"/>
      <c r="M17" s="23"/>
      <c r="N17" s="23">
        <f>G17+I17</f>
        <v>0</v>
      </c>
    </row>
    <row r="18" spans="1:14" x14ac:dyDescent="0.25">
      <c r="A18" s="27"/>
      <c r="B18" s="19"/>
      <c r="C18" s="1"/>
      <c r="D18" s="20"/>
      <c r="E18" s="20"/>
      <c r="F18" s="32"/>
      <c r="G18" s="22"/>
      <c r="H18" s="23"/>
      <c r="I18" s="23"/>
      <c r="J18" s="23"/>
      <c r="K18" s="23"/>
      <c r="L18" s="23"/>
      <c r="M18" s="23"/>
      <c r="N18" s="23">
        <f t="shared" si="0"/>
        <v>0</v>
      </c>
    </row>
    <row r="19" spans="1:14" x14ac:dyDescent="0.25">
      <c r="A19" s="27"/>
      <c r="B19" s="34"/>
      <c r="C19" s="26"/>
      <c r="D19" s="20"/>
      <c r="E19" s="20"/>
      <c r="F19" s="35"/>
      <c r="G19" s="22"/>
      <c r="H19" s="23"/>
      <c r="I19" s="23"/>
      <c r="J19" s="23"/>
      <c r="K19" s="23"/>
      <c r="L19" s="23"/>
      <c r="M19" s="23"/>
      <c r="N19" s="23">
        <f t="shared" si="0"/>
        <v>0</v>
      </c>
    </row>
    <row r="20" spans="1:14" x14ac:dyDescent="0.25">
      <c r="A20" s="36"/>
      <c r="B20" s="37"/>
      <c r="C20" s="38"/>
      <c r="D20" s="20"/>
      <c r="E20" s="20"/>
      <c r="F20" s="32"/>
      <c r="G20" s="23"/>
      <c r="H20" s="23"/>
      <c r="I20" s="23"/>
      <c r="J20" s="23"/>
      <c r="K20" s="23"/>
      <c r="L20" s="23"/>
      <c r="M20" s="23"/>
      <c r="N20" s="23">
        <f t="shared" si="0"/>
        <v>0</v>
      </c>
    </row>
    <row r="21" spans="1:14" x14ac:dyDescent="0.25">
      <c r="A21" s="36"/>
      <c r="B21" s="37"/>
      <c r="C21" s="38"/>
      <c r="D21" s="20"/>
      <c r="E21" s="20"/>
      <c r="F21" s="32"/>
      <c r="G21" s="23"/>
      <c r="H21" s="23"/>
      <c r="I21" s="23"/>
      <c r="J21" s="23"/>
      <c r="K21" s="23"/>
      <c r="L21" s="23"/>
      <c r="M21" s="23"/>
      <c r="N21" s="23">
        <f>G21+I21</f>
        <v>0</v>
      </c>
    </row>
    <row r="22" spans="1:14" x14ac:dyDescent="0.25">
      <c r="A22" s="36"/>
      <c r="B22" s="5"/>
      <c r="C22" s="20"/>
      <c r="D22" s="20"/>
      <c r="E22" s="20"/>
      <c r="F22" s="32"/>
      <c r="G22" s="22"/>
      <c r="H22" s="23"/>
      <c r="I22" s="23"/>
      <c r="J22" s="23"/>
      <c r="K22" s="23"/>
      <c r="L22" s="23"/>
      <c r="M22" s="23"/>
      <c r="N22" s="23">
        <f>G22+I22</f>
        <v>0</v>
      </c>
    </row>
    <row r="23" spans="1:14" x14ac:dyDescent="0.25">
      <c r="A23" s="36"/>
      <c r="B23" s="5"/>
      <c r="C23" s="1"/>
      <c r="D23" s="20"/>
      <c r="E23" s="20"/>
      <c r="F23" s="32"/>
      <c r="G23" s="22"/>
      <c r="H23" s="23"/>
      <c r="I23" s="23"/>
      <c r="J23" s="23"/>
      <c r="K23" s="23"/>
      <c r="L23" s="23"/>
      <c r="M23" s="23"/>
      <c r="N23" s="23">
        <f t="shared" si="0"/>
        <v>0</v>
      </c>
    </row>
    <row r="24" spans="1:14" x14ac:dyDescent="0.25">
      <c r="A24" s="36"/>
      <c r="B24" s="5"/>
      <c r="C24" s="1"/>
      <c r="D24" s="20"/>
      <c r="E24" s="20"/>
      <c r="F24" s="32"/>
      <c r="G24" s="22"/>
      <c r="H24" s="23"/>
      <c r="I24" s="23"/>
      <c r="J24" s="23"/>
      <c r="K24" s="23"/>
      <c r="L24" s="23"/>
      <c r="M24" s="23"/>
      <c r="N24" s="23">
        <f>G24+I24</f>
        <v>0</v>
      </c>
    </row>
    <row r="25" spans="1:14" x14ac:dyDescent="0.25">
      <c r="A25" s="36"/>
      <c r="B25" s="5"/>
      <c r="C25" s="1"/>
      <c r="D25" s="20"/>
      <c r="E25" s="20"/>
      <c r="F25" s="32"/>
      <c r="G25" s="22"/>
      <c r="H25" s="23"/>
      <c r="I25" s="23"/>
      <c r="J25" s="23"/>
      <c r="K25" s="23"/>
      <c r="L25" s="23"/>
      <c r="M25" s="23"/>
      <c r="N25" s="23">
        <f>G25+I25</f>
        <v>0</v>
      </c>
    </row>
    <row r="26" spans="1:14" x14ac:dyDescent="0.25">
      <c r="A26" s="36"/>
      <c r="B26" s="5"/>
      <c r="C26" s="1"/>
      <c r="D26" s="20"/>
      <c r="E26" s="20"/>
      <c r="F26" s="32"/>
      <c r="G26" s="22"/>
      <c r="H26" s="23"/>
      <c r="I26" s="23"/>
      <c r="J26" s="23"/>
      <c r="K26" s="23"/>
      <c r="L26" s="23"/>
      <c r="M26" s="23"/>
      <c r="N26" s="23">
        <f>G26+I26</f>
        <v>0</v>
      </c>
    </row>
    <row r="27" spans="1:14" x14ac:dyDescent="0.25">
      <c r="A27" s="36"/>
      <c r="B27" s="5"/>
      <c r="C27" s="1"/>
      <c r="D27" s="20"/>
      <c r="E27" s="20"/>
      <c r="F27" s="32"/>
      <c r="G27" s="22"/>
      <c r="H27" s="23"/>
      <c r="I27" s="23"/>
      <c r="J27" s="23"/>
      <c r="K27" s="23"/>
      <c r="L27" s="23"/>
      <c r="M27" s="23"/>
      <c r="N27" s="23">
        <f>G27+I27</f>
        <v>0</v>
      </c>
    </row>
    <row r="28" spans="1:14" x14ac:dyDescent="0.25">
      <c r="A28" s="36"/>
      <c r="B28" s="5"/>
      <c r="C28" s="1"/>
      <c r="D28" s="20"/>
      <c r="E28" s="20"/>
      <c r="F28" s="32"/>
      <c r="G28" s="22"/>
      <c r="H28" s="23"/>
      <c r="I28" s="23"/>
      <c r="J28" s="23"/>
      <c r="K28" s="23"/>
      <c r="L28" s="23"/>
      <c r="M28" s="23"/>
      <c r="N28" s="23">
        <f>G28+I28</f>
        <v>0</v>
      </c>
    </row>
    <row r="29" spans="1:14" x14ac:dyDescent="0.25">
      <c r="A29" s="36"/>
      <c r="B29" s="5"/>
      <c r="C29" s="1"/>
      <c r="D29" s="20"/>
      <c r="E29" s="20"/>
      <c r="F29" s="32"/>
      <c r="G29" s="22"/>
      <c r="H29" s="23"/>
      <c r="I29" s="23"/>
      <c r="J29" s="23"/>
      <c r="K29" s="23"/>
      <c r="L29" s="23"/>
      <c r="M29" s="23"/>
      <c r="N29" s="23">
        <f t="shared" si="0"/>
        <v>0</v>
      </c>
    </row>
    <row r="30" spans="1:14" x14ac:dyDescent="0.25">
      <c r="A30" s="36"/>
      <c r="B30" s="5"/>
      <c r="C30" s="1"/>
      <c r="D30" s="20"/>
      <c r="E30" s="20"/>
      <c r="F30" s="39"/>
      <c r="G30" s="22"/>
      <c r="H30" s="23"/>
      <c r="I30" s="23"/>
      <c r="J30" s="23"/>
      <c r="K30" s="23"/>
      <c r="L30" s="23"/>
      <c r="M30" s="23"/>
      <c r="N30" s="23">
        <f>SUM(N6:N29)</f>
        <v>76000</v>
      </c>
    </row>
    <row r="31" spans="1:14" x14ac:dyDescent="0.25">
      <c r="A31" s="198" t="s">
        <v>22</v>
      </c>
      <c r="B31" s="199"/>
      <c r="C31" s="40"/>
      <c r="D31" s="40"/>
      <c r="E31" s="40"/>
      <c r="F31" s="41"/>
      <c r="G31" s="22">
        <f>SUM(G6:G30)</f>
        <v>76000</v>
      </c>
      <c r="H31" s="42"/>
      <c r="I31" s="23">
        <f>SUM(I6:I30)</f>
        <v>0</v>
      </c>
      <c r="J31" s="23">
        <f>SUM(J6:J30)</f>
        <v>0</v>
      </c>
      <c r="K31" s="23">
        <f>SUM(K6:K30)</f>
        <v>0</v>
      </c>
      <c r="L31" s="23">
        <f>SUM(L6:L30)</f>
        <v>76000</v>
      </c>
      <c r="M31" s="23">
        <f>SUM(M6:M30)</f>
        <v>0</v>
      </c>
      <c r="N31" s="23">
        <f t="shared" ref="N31" si="1">G31+I31</f>
        <v>76000</v>
      </c>
    </row>
    <row r="32" spans="1:14" x14ac:dyDescent="0.25">
      <c r="A32" s="1"/>
      <c r="B32" s="1"/>
      <c r="C32" s="1"/>
      <c r="D32" s="20"/>
      <c r="E32" s="1"/>
      <c r="F32" s="1"/>
      <c r="G32" s="8"/>
      <c r="H32" s="43" t="s">
        <v>23</v>
      </c>
      <c r="I32" s="44"/>
      <c r="J32" s="45"/>
      <c r="K32" s="46"/>
      <c r="L32" s="40"/>
      <c r="M32" s="45"/>
      <c r="N32" s="8"/>
    </row>
    <row r="33" spans="1:14" x14ac:dyDescent="0.25">
      <c r="A33" s="198" t="s">
        <v>24</v>
      </c>
      <c r="B33" s="199"/>
      <c r="C33" s="1"/>
      <c r="D33" s="20"/>
      <c r="E33" s="206" t="s">
        <v>25</v>
      </c>
      <c r="F33" s="213"/>
      <c r="G33" s="214"/>
      <c r="H33" s="215"/>
      <c r="I33" s="215"/>
      <c r="J33" s="215"/>
      <c r="K33" s="215"/>
      <c r="L33" s="215"/>
      <c r="M33" s="215"/>
      <c r="N33" s="216"/>
    </row>
    <row r="34" spans="1:14" x14ac:dyDescent="0.25">
      <c r="A34" s="198" t="s">
        <v>26</v>
      </c>
      <c r="B34" s="199"/>
      <c r="C34" s="47"/>
      <c r="D34" s="1"/>
      <c r="E34" s="206">
        <v>540</v>
      </c>
      <c r="F34" s="207"/>
      <c r="G34" s="200"/>
      <c r="H34" s="201"/>
      <c r="I34" s="201"/>
      <c r="J34" s="201"/>
      <c r="K34" s="201"/>
      <c r="L34" s="201"/>
      <c r="M34" s="201"/>
      <c r="N34" s="202"/>
    </row>
    <row r="35" spans="1:14" x14ac:dyDescent="0.25">
      <c r="A35" s="198" t="s">
        <v>27</v>
      </c>
      <c r="B35" s="199"/>
      <c r="C35" s="48">
        <v>0</v>
      </c>
      <c r="D35" s="1"/>
      <c r="E35" s="1"/>
      <c r="F35" s="10"/>
      <c r="G35" s="200"/>
      <c r="H35" s="201"/>
      <c r="I35" s="201"/>
      <c r="J35" s="201"/>
      <c r="K35" s="201"/>
      <c r="L35" s="201"/>
      <c r="M35" s="201"/>
      <c r="N35" s="202"/>
    </row>
    <row r="36" spans="1:14" x14ac:dyDescent="0.25">
      <c r="A36" s="208"/>
      <c r="B36" s="209"/>
      <c r="C36" s="22">
        <f>C35*E34</f>
        <v>0</v>
      </c>
      <c r="D36" s="1"/>
      <c r="E36" s="1"/>
      <c r="F36" s="10"/>
      <c r="G36" s="200"/>
      <c r="H36" s="201"/>
      <c r="I36" s="201"/>
      <c r="J36" s="201"/>
      <c r="K36" s="201"/>
      <c r="L36" s="201"/>
      <c r="M36" s="201"/>
      <c r="N36" s="202"/>
    </row>
    <row r="37" spans="1:14" x14ac:dyDescent="0.25">
      <c r="A37" s="198" t="s">
        <v>28</v>
      </c>
      <c r="B37" s="199"/>
      <c r="C37" s="49">
        <v>0</v>
      </c>
      <c r="D37" s="1"/>
      <c r="E37" s="1"/>
      <c r="F37" s="10"/>
      <c r="G37" s="200"/>
      <c r="H37" s="201"/>
      <c r="I37" s="201"/>
      <c r="J37" s="201"/>
      <c r="K37" s="201"/>
      <c r="L37" s="201"/>
      <c r="M37" s="201"/>
      <c r="N37" s="202"/>
    </row>
    <row r="38" spans="1:14" x14ac:dyDescent="0.25">
      <c r="A38" s="198" t="s">
        <v>20</v>
      </c>
      <c r="B38" s="199"/>
      <c r="C38" s="22">
        <f>C36+C37</f>
        <v>0</v>
      </c>
      <c r="D38" s="1"/>
      <c r="E38" s="1"/>
      <c r="F38" s="10"/>
      <c r="G38" s="203"/>
      <c r="H38" s="204"/>
      <c r="I38" s="204"/>
      <c r="J38" s="204"/>
      <c r="K38" s="204"/>
      <c r="L38" s="204"/>
      <c r="M38" s="204"/>
      <c r="N38" s="205"/>
    </row>
    <row r="41" spans="1:14" x14ac:dyDescent="0.25">
      <c r="C41" s="50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C24" sqref="C24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48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255</v>
      </c>
      <c r="E3" s="191"/>
      <c r="F3" s="191"/>
      <c r="G3" s="180"/>
      <c r="H3" s="74"/>
      <c r="I3" s="38"/>
      <c r="J3" s="78"/>
      <c r="K3" s="112" t="s">
        <v>5</v>
      </c>
      <c r="L3" s="113">
        <v>41940</v>
      </c>
      <c r="M3" s="114"/>
      <c r="N3" s="109" t="s">
        <v>106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158"/>
      <c r="B6" s="149" t="s">
        <v>388</v>
      </c>
      <c r="C6" s="150" t="s">
        <v>65</v>
      </c>
      <c r="D6" s="151">
        <v>41940</v>
      </c>
      <c r="E6" s="151">
        <v>41942</v>
      </c>
      <c r="F6" s="168">
        <v>51186</v>
      </c>
      <c r="G6" s="152">
        <v>50220</v>
      </c>
      <c r="H6" s="152"/>
      <c r="I6" s="152"/>
      <c r="J6" s="152"/>
      <c r="K6" s="152">
        <v>50220</v>
      </c>
      <c r="L6" s="152"/>
      <c r="M6" s="152"/>
      <c r="N6" s="67">
        <f>G6+I6</f>
        <v>50220</v>
      </c>
    </row>
    <row r="7" spans="1:14" x14ac:dyDescent="0.25">
      <c r="A7" s="160"/>
      <c r="B7" s="149" t="s">
        <v>389</v>
      </c>
      <c r="C7" s="150" t="s">
        <v>65</v>
      </c>
      <c r="D7" s="151">
        <v>41940</v>
      </c>
      <c r="E7" s="151">
        <v>41941</v>
      </c>
      <c r="F7" s="153">
        <v>51187</v>
      </c>
      <c r="G7" s="152">
        <v>28620</v>
      </c>
      <c r="H7" s="154"/>
      <c r="I7" s="152"/>
      <c r="J7" s="152">
        <v>28620</v>
      </c>
      <c r="K7" s="152"/>
      <c r="L7" s="152"/>
      <c r="M7" s="152"/>
      <c r="N7" s="67">
        <f t="shared" ref="N7:N28" si="0">G7+I7</f>
        <v>28620</v>
      </c>
    </row>
    <row r="8" spans="1:14" x14ac:dyDescent="0.25">
      <c r="A8" s="163"/>
      <c r="B8" s="149" t="s">
        <v>390</v>
      </c>
      <c r="C8" s="150" t="s">
        <v>33</v>
      </c>
      <c r="D8" s="151">
        <v>41940</v>
      </c>
      <c r="E8" s="151">
        <v>41941</v>
      </c>
      <c r="F8" s="153">
        <v>51188</v>
      </c>
      <c r="G8" s="152">
        <v>21600</v>
      </c>
      <c r="H8" s="152"/>
      <c r="I8" s="152"/>
      <c r="J8" s="152"/>
      <c r="K8" s="152">
        <v>21600</v>
      </c>
      <c r="L8" s="152"/>
      <c r="M8" s="152"/>
      <c r="N8" s="67">
        <f t="shared" si="0"/>
        <v>21600</v>
      </c>
    </row>
    <row r="9" spans="1:14" x14ac:dyDescent="0.25">
      <c r="A9" s="163"/>
      <c r="B9" s="149" t="s">
        <v>391</v>
      </c>
      <c r="C9" s="150" t="s">
        <v>331</v>
      </c>
      <c r="D9" s="151">
        <v>41940</v>
      </c>
      <c r="E9" s="151">
        <v>41943</v>
      </c>
      <c r="F9" s="153">
        <v>51189</v>
      </c>
      <c r="G9" s="152">
        <v>66000</v>
      </c>
      <c r="H9" s="152"/>
      <c r="I9" s="152"/>
      <c r="J9" s="152"/>
      <c r="K9" s="152">
        <v>66000</v>
      </c>
      <c r="L9" s="152"/>
      <c r="M9" s="152"/>
      <c r="N9" s="67">
        <f t="shared" si="0"/>
        <v>66000</v>
      </c>
    </row>
    <row r="10" spans="1:14" x14ac:dyDescent="0.25">
      <c r="A10" s="163"/>
      <c r="B10" s="155" t="s">
        <v>392</v>
      </c>
      <c r="C10" s="156" t="s">
        <v>393</v>
      </c>
      <c r="D10" s="151">
        <v>41940</v>
      </c>
      <c r="E10" s="151">
        <v>41942</v>
      </c>
      <c r="F10" s="153">
        <v>51190</v>
      </c>
      <c r="G10" s="152">
        <v>38000</v>
      </c>
      <c r="H10" s="152"/>
      <c r="I10" s="152"/>
      <c r="J10" s="152"/>
      <c r="K10" s="152">
        <v>38000</v>
      </c>
      <c r="L10" s="152"/>
      <c r="M10" s="152"/>
      <c r="N10" s="67">
        <f t="shared" si="0"/>
        <v>38000</v>
      </c>
    </row>
    <row r="11" spans="1:14" x14ac:dyDescent="0.25">
      <c r="A11" s="163"/>
      <c r="B11" s="155" t="s">
        <v>115</v>
      </c>
      <c r="C11" s="150" t="s">
        <v>394</v>
      </c>
      <c r="D11" s="151">
        <v>41940</v>
      </c>
      <c r="E11" s="151">
        <v>41941</v>
      </c>
      <c r="F11" s="153">
        <v>51191</v>
      </c>
      <c r="G11" s="152">
        <v>19000</v>
      </c>
      <c r="H11" s="152"/>
      <c r="I11" s="152"/>
      <c r="J11" s="152"/>
      <c r="K11" s="152">
        <v>19000</v>
      </c>
      <c r="L11" s="152"/>
      <c r="M11" s="152"/>
      <c r="N11" s="67">
        <f t="shared" si="0"/>
        <v>19000</v>
      </c>
    </row>
    <row r="12" spans="1:14" x14ac:dyDescent="0.25">
      <c r="A12" s="163"/>
      <c r="B12" s="149" t="s">
        <v>395</v>
      </c>
      <c r="C12" s="150" t="s">
        <v>98</v>
      </c>
      <c r="D12" s="151">
        <v>41940</v>
      </c>
      <c r="E12" s="151">
        <v>41942</v>
      </c>
      <c r="F12" s="157">
        <v>51192</v>
      </c>
      <c r="G12" s="152">
        <v>50122.8</v>
      </c>
      <c r="H12" s="152"/>
      <c r="I12" s="152"/>
      <c r="J12" s="152"/>
      <c r="K12" s="152">
        <v>50122.8</v>
      </c>
      <c r="L12" s="152"/>
      <c r="M12" s="152"/>
      <c r="N12" s="67">
        <f t="shared" si="0"/>
        <v>50122.8</v>
      </c>
    </row>
    <row r="13" spans="1:14" x14ac:dyDescent="0.25">
      <c r="A13" s="163"/>
      <c r="B13" s="149" t="s">
        <v>396</v>
      </c>
      <c r="C13" s="156" t="s">
        <v>65</v>
      </c>
      <c r="D13" s="151"/>
      <c r="E13" s="151"/>
      <c r="F13" s="157">
        <v>51193</v>
      </c>
      <c r="G13" s="152"/>
      <c r="H13" s="157" t="s">
        <v>397</v>
      </c>
      <c r="I13" s="152">
        <v>70200</v>
      </c>
      <c r="J13" s="152"/>
      <c r="K13" s="152">
        <v>70200</v>
      </c>
      <c r="L13" s="152"/>
      <c r="M13" s="152"/>
      <c r="N13" s="67">
        <f>G13+I13</f>
        <v>70200</v>
      </c>
    </row>
    <row r="14" spans="1:14" x14ac:dyDescent="0.25">
      <c r="A14" s="163"/>
      <c r="B14" s="149"/>
      <c r="C14" s="156"/>
      <c r="D14" s="151"/>
      <c r="E14" s="151"/>
      <c r="F14" s="157"/>
      <c r="G14" s="152">
        <v>21600</v>
      </c>
      <c r="H14" s="152"/>
      <c r="I14" s="152"/>
      <c r="J14" s="152">
        <v>21600</v>
      </c>
      <c r="K14" s="152"/>
      <c r="L14" s="152"/>
      <c r="M14" s="152"/>
      <c r="N14" s="67">
        <f>G14+I14</f>
        <v>21600</v>
      </c>
    </row>
    <row r="15" spans="1:14" x14ac:dyDescent="0.25">
      <c r="A15" s="163"/>
      <c r="B15" s="155"/>
      <c r="C15" s="150"/>
      <c r="D15" s="151"/>
      <c r="E15" s="151"/>
      <c r="F15" s="151"/>
      <c r="G15" s="151"/>
      <c r="H15" s="151"/>
      <c r="I15" s="152"/>
      <c r="J15" s="152"/>
      <c r="K15" s="152"/>
      <c r="L15" s="152"/>
      <c r="M15" s="152"/>
      <c r="N15" s="67">
        <f t="shared" si="0"/>
        <v>0</v>
      </c>
    </row>
    <row r="16" spans="1:14" x14ac:dyDescent="0.25">
      <c r="A16" s="163"/>
      <c r="B16" s="155"/>
      <c r="C16" s="156"/>
      <c r="D16" s="151"/>
      <c r="E16" s="151"/>
      <c r="F16" s="157"/>
      <c r="G16" s="152"/>
      <c r="H16" s="152"/>
      <c r="I16" s="152"/>
      <c r="J16" s="152"/>
      <c r="K16" s="152"/>
      <c r="L16" s="152"/>
      <c r="M16" s="152"/>
      <c r="N16" s="67">
        <f>G16+I16</f>
        <v>0</v>
      </c>
    </row>
    <row r="17" spans="1:14" x14ac:dyDescent="0.25">
      <c r="A17" s="163"/>
      <c r="B17" s="155"/>
      <c r="C17" s="156"/>
      <c r="D17" s="151"/>
      <c r="E17" s="151"/>
      <c r="F17" s="157"/>
      <c r="G17" s="152"/>
      <c r="H17" s="152"/>
      <c r="I17" s="152"/>
      <c r="J17" s="152"/>
      <c r="K17" s="152"/>
      <c r="L17" s="152"/>
      <c r="M17" s="152"/>
      <c r="N17" s="67">
        <f t="shared" si="0"/>
        <v>0</v>
      </c>
    </row>
    <row r="18" spans="1:14" x14ac:dyDescent="0.25">
      <c r="A18" s="163"/>
      <c r="B18" s="155"/>
      <c r="C18" s="156"/>
      <c r="D18" s="151"/>
      <c r="E18" s="151"/>
      <c r="F18" s="157"/>
      <c r="G18" s="152"/>
      <c r="H18" s="152"/>
      <c r="I18" s="152"/>
      <c r="J18" s="152"/>
      <c r="K18" s="152"/>
      <c r="L18" s="152"/>
      <c r="M18" s="152"/>
      <c r="N18" s="67">
        <f t="shared" si="0"/>
        <v>0</v>
      </c>
    </row>
    <row r="19" spans="1:14" x14ac:dyDescent="0.25">
      <c r="A19" s="167"/>
      <c r="B19" s="155"/>
      <c r="C19" s="156"/>
      <c r="D19" s="151"/>
      <c r="E19" s="151"/>
      <c r="F19" s="157"/>
      <c r="G19" s="152"/>
      <c r="H19" s="152"/>
      <c r="I19" s="152"/>
      <c r="J19" s="152"/>
      <c r="K19" s="152"/>
      <c r="L19" s="152"/>
      <c r="M19" s="152"/>
      <c r="N19" s="67">
        <f t="shared" si="0"/>
        <v>0</v>
      </c>
    </row>
    <row r="20" spans="1:14" x14ac:dyDescent="0.25">
      <c r="A20" s="167"/>
      <c r="B20" s="155"/>
      <c r="C20" s="156"/>
      <c r="D20" s="151"/>
      <c r="E20" s="151"/>
      <c r="F20" s="157"/>
      <c r="G20" s="152"/>
      <c r="H20" s="152"/>
      <c r="I20" s="152"/>
      <c r="J20" s="152"/>
      <c r="K20" s="152"/>
      <c r="L20" s="152"/>
      <c r="M20" s="152"/>
      <c r="N20" s="67">
        <f>G20+I20</f>
        <v>0</v>
      </c>
    </row>
    <row r="21" spans="1:14" x14ac:dyDescent="0.25">
      <c r="A21" s="167"/>
      <c r="B21" s="155"/>
      <c r="C21" s="151"/>
      <c r="D21" s="151"/>
      <c r="E21" s="151"/>
      <c r="F21" s="157"/>
      <c r="G21" s="152"/>
      <c r="H21" s="152"/>
      <c r="I21" s="152"/>
      <c r="J21" s="152"/>
      <c r="K21" s="152"/>
      <c r="L21" s="152"/>
      <c r="M21" s="152"/>
      <c r="N21" s="67">
        <f>G21+I21</f>
        <v>0</v>
      </c>
    </row>
    <row r="22" spans="1:14" x14ac:dyDescent="0.25">
      <c r="A22" s="167"/>
      <c r="B22" s="155"/>
      <c r="C22" s="156"/>
      <c r="D22" s="151"/>
      <c r="E22" s="151"/>
      <c r="F22" s="157"/>
      <c r="G22" s="152"/>
      <c r="H22" s="152"/>
      <c r="I22" s="152"/>
      <c r="J22" s="152"/>
      <c r="K22" s="152"/>
      <c r="L22" s="152"/>
      <c r="M22" s="152"/>
      <c r="N22" s="67">
        <f t="shared" si="0"/>
        <v>0</v>
      </c>
    </row>
    <row r="23" spans="1:14" x14ac:dyDescent="0.25">
      <c r="A23" s="167"/>
      <c r="B23" s="155"/>
      <c r="C23" s="156"/>
      <c r="D23" s="151"/>
      <c r="E23" s="151"/>
      <c r="F23" s="157"/>
      <c r="G23" s="152"/>
      <c r="H23" s="152"/>
      <c r="I23" s="152"/>
      <c r="J23" s="152"/>
      <c r="K23" s="152"/>
      <c r="L23" s="152"/>
      <c r="M23" s="152"/>
      <c r="N23" s="67">
        <f>G23+I23</f>
        <v>0</v>
      </c>
    </row>
    <row r="24" spans="1:14" x14ac:dyDescent="0.25">
      <c r="A24" s="167"/>
      <c r="B24" s="155"/>
      <c r="C24" s="156"/>
      <c r="D24" s="151"/>
      <c r="E24" s="151"/>
      <c r="F24" s="157"/>
      <c r="G24" s="152"/>
      <c r="H24" s="152"/>
      <c r="I24" s="152"/>
      <c r="J24" s="152"/>
      <c r="K24" s="152"/>
      <c r="L24" s="152"/>
      <c r="M24" s="152"/>
      <c r="N24" s="67">
        <f>G24+I24</f>
        <v>0</v>
      </c>
    </row>
    <row r="25" spans="1:14" x14ac:dyDescent="0.25">
      <c r="A25" s="167"/>
      <c r="B25" s="155"/>
      <c r="C25" s="156"/>
      <c r="D25" s="151"/>
      <c r="E25" s="151"/>
      <c r="F25" s="157"/>
      <c r="G25" s="152"/>
      <c r="H25" s="152"/>
      <c r="I25" s="152"/>
      <c r="J25" s="152"/>
      <c r="K25" s="152"/>
      <c r="L25" s="152"/>
      <c r="M25" s="152"/>
      <c r="N25" s="67">
        <f>G25+I25</f>
        <v>0</v>
      </c>
    </row>
    <row r="26" spans="1:14" x14ac:dyDescent="0.25">
      <c r="A26" s="167"/>
      <c r="B26" s="155"/>
      <c r="C26" s="156"/>
      <c r="D26" s="151"/>
      <c r="E26" s="151"/>
      <c r="F26" s="157"/>
      <c r="G26" s="152"/>
      <c r="H26" s="152"/>
      <c r="I26" s="152"/>
      <c r="J26" s="152"/>
      <c r="K26" s="152"/>
      <c r="L26" s="152"/>
      <c r="M26" s="152"/>
      <c r="N26" s="67">
        <f>G26+I26</f>
        <v>0</v>
      </c>
    </row>
    <row r="27" spans="1:14" x14ac:dyDescent="0.25">
      <c r="A27" s="167"/>
      <c r="B27" s="155"/>
      <c r="C27" s="156"/>
      <c r="D27" s="151"/>
      <c r="E27" s="151"/>
      <c r="F27" s="157"/>
      <c r="G27" s="152"/>
      <c r="H27" s="152"/>
      <c r="I27" s="152"/>
      <c r="J27" s="152"/>
      <c r="K27" s="152"/>
      <c r="L27" s="152"/>
      <c r="M27" s="152"/>
      <c r="N27" s="67">
        <f>G27+I27</f>
        <v>0</v>
      </c>
    </row>
    <row r="28" spans="1:14" x14ac:dyDescent="0.25">
      <c r="A28" s="167"/>
      <c r="B28" s="155"/>
      <c r="C28" s="156"/>
      <c r="D28" s="151"/>
      <c r="E28" s="151"/>
      <c r="F28" s="157"/>
      <c r="G28" s="152"/>
      <c r="H28" s="152"/>
      <c r="I28" s="152"/>
      <c r="J28" s="152"/>
      <c r="K28" s="152"/>
      <c r="L28" s="152"/>
      <c r="M28" s="152"/>
      <c r="N28" s="67">
        <f t="shared" si="0"/>
        <v>0</v>
      </c>
    </row>
    <row r="29" spans="1:14" x14ac:dyDescent="0.25">
      <c r="A29" s="91"/>
      <c r="B29" s="74"/>
      <c r="C29" s="38" t="s">
        <v>398</v>
      </c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365362.8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295162.8</v>
      </c>
      <c r="H30" s="95"/>
      <c r="I30" s="67">
        <f>SUM(I6:I29)</f>
        <v>70200</v>
      </c>
      <c r="J30" s="67">
        <f>SUM(J6:J29)</f>
        <v>50220</v>
      </c>
      <c r="K30" s="67">
        <f>SUM(K6:K29)</f>
        <v>315142.8</v>
      </c>
      <c r="L30" s="67">
        <f>SUM(L6:L29)</f>
        <v>0</v>
      </c>
      <c r="M30" s="67">
        <f>SUM(M6:M29)</f>
        <v>0</v>
      </c>
      <c r="N30" s="67">
        <f t="shared" ref="N30" si="1">G30+I30</f>
        <v>365362.8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48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48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50220</v>
      </c>
      <c r="D36" s="38"/>
      <c r="E36" s="38"/>
      <c r="F36" s="148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50220</v>
      </c>
      <c r="D37" s="38"/>
      <c r="E37" s="38"/>
      <c r="F37" s="148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C8" sqref="C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10.28515625" customWidth="1"/>
    <col min="5" max="5" width="9.7109375" customWidth="1"/>
    <col min="6" max="6" width="7.7109375" customWidth="1"/>
    <col min="7" max="7" width="12.8554687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47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4</v>
      </c>
      <c r="E3" s="191"/>
      <c r="F3" s="191"/>
      <c r="G3" s="180"/>
      <c r="H3" s="74"/>
      <c r="I3" s="38"/>
      <c r="J3" s="78"/>
      <c r="K3" s="112" t="s">
        <v>5</v>
      </c>
      <c r="L3" s="113">
        <v>41940</v>
      </c>
      <c r="M3" s="114"/>
      <c r="N3" s="109" t="s">
        <v>44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386</v>
      </c>
      <c r="C6" s="84" t="s">
        <v>46</v>
      </c>
      <c r="D6" s="85">
        <v>41939</v>
      </c>
      <c r="E6" s="85">
        <v>41940</v>
      </c>
      <c r="F6" s="169">
        <v>51183</v>
      </c>
      <c r="G6" s="67">
        <v>19000</v>
      </c>
      <c r="H6" s="67"/>
      <c r="I6" s="67"/>
      <c r="J6" s="67"/>
      <c r="K6" s="67"/>
      <c r="L6" s="67">
        <v>19000</v>
      </c>
      <c r="M6" s="67"/>
      <c r="N6" s="67">
        <f>G6+I6</f>
        <v>19000</v>
      </c>
    </row>
    <row r="7" spans="1:14" x14ac:dyDescent="0.25">
      <c r="A7" s="84"/>
      <c r="B7" s="122" t="s">
        <v>384</v>
      </c>
      <c r="C7" s="84" t="s">
        <v>385</v>
      </c>
      <c r="D7" s="85">
        <v>41937</v>
      </c>
      <c r="E7" s="85">
        <v>41940</v>
      </c>
      <c r="F7" s="86">
        <v>51184</v>
      </c>
      <c r="G7" s="67">
        <v>1516320</v>
      </c>
      <c r="H7" s="87"/>
      <c r="I7" s="67"/>
      <c r="J7" s="67"/>
      <c r="K7" s="67"/>
      <c r="L7" s="67"/>
      <c r="M7" s="67">
        <v>1516320</v>
      </c>
      <c r="N7" s="67">
        <f t="shared" ref="N7:N28" si="0">G7+I7</f>
        <v>1516320</v>
      </c>
    </row>
    <row r="8" spans="1:14" x14ac:dyDescent="0.25">
      <c r="A8" s="86"/>
      <c r="B8" s="122" t="s">
        <v>387</v>
      </c>
      <c r="C8" s="84" t="s">
        <v>33</v>
      </c>
      <c r="D8" s="85">
        <v>41939</v>
      </c>
      <c r="E8" s="85">
        <v>41940</v>
      </c>
      <c r="F8" s="86">
        <v>51185</v>
      </c>
      <c r="G8" s="67">
        <v>21600</v>
      </c>
      <c r="H8" s="67"/>
      <c r="I8" s="67"/>
      <c r="J8" s="67"/>
      <c r="K8" s="67">
        <v>21600</v>
      </c>
      <c r="L8" s="67"/>
      <c r="M8" s="67"/>
      <c r="N8" s="67">
        <f t="shared" si="0"/>
        <v>21600</v>
      </c>
    </row>
    <row r="9" spans="1:14" x14ac:dyDescent="0.25">
      <c r="A9" s="86"/>
      <c r="B9" s="122"/>
      <c r="C9" s="84"/>
      <c r="D9" s="85"/>
      <c r="E9" s="85"/>
      <c r="F9" s="86"/>
      <c r="G9" s="67"/>
      <c r="H9" s="6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74"/>
      <c r="C10" s="38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74"/>
      <c r="C11" s="84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49"/>
      <c r="C12" s="150"/>
      <c r="D12" s="151"/>
      <c r="E12" s="151"/>
      <c r="F12" s="157"/>
      <c r="G12" s="152"/>
      <c r="H12" s="152"/>
      <c r="I12" s="152"/>
      <c r="J12" s="152"/>
      <c r="K12" s="152"/>
      <c r="L12" s="152"/>
      <c r="M12" s="152"/>
      <c r="N12" s="67">
        <f t="shared" si="0"/>
        <v>0</v>
      </c>
    </row>
    <row r="13" spans="1:14" x14ac:dyDescent="0.25">
      <c r="A13" s="86"/>
      <c r="B13" s="159"/>
      <c r="C13" s="165"/>
      <c r="D13" s="161"/>
      <c r="E13" s="161"/>
      <c r="F13" s="166"/>
      <c r="G13" s="162"/>
      <c r="H13" s="162"/>
      <c r="I13" s="162"/>
      <c r="J13" s="162"/>
      <c r="K13" s="162"/>
      <c r="L13" s="162"/>
      <c r="M13" s="162"/>
      <c r="N13" s="67">
        <f>G13+I13</f>
        <v>0</v>
      </c>
    </row>
    <row r="14" spans="1:14" x14ac:dyDescent="0.25">
      <c r="A14" s="86"/>
      <c r="B14" s="159"/>
      <c r="C14" s="165"/>
      <c r="D14" s="161"/>
      <c r="E14" s="161"/>
      <c r="F14" s="166"/>
      <c r="G14" s="162"/>
      <c r="H14" s="162"/>
      <c r="I14" s="162"/>
      <c r="J14" s="162"/>
      <c r="K14" s="162"/>
      <c r="L14" s="162"/>
      <c r="M14" s="162"/>
      <c r="N14" s="67">
        <f>G14+I14</f>
        <v>0</v>
      </c>
    </row>
    <row r="15" spans="1:14" x14ac:dyDescent="0.25">
      <c r="A15" s="86"/>
      <c r="B15" s="164"/>
      <c r="C15" s="160"/>
      <c r="D15" s="161"/>
      <c r="E15" s="161"/>
      <c r="F15" s="161"/>
      <c r="G15" s="161"/>
      <c r="H15" s="161"/>
      <c r="I15" s="162"/>
      <c r="J15" s="162"/>
      <c r="K15" s="162"/>
      <c r="L15" s="162"/>
      <c r="M15" s="162"/>
      <c r="N15" s="67">
        <f t="shared" si="0"/>
        <v>0</v>
      </c>
    </row>
    <row r="16" spans="1:14" x14ac:dyDescent="0.25">
      <c r="A16" s="86"/>
      <c r="B16" s="164"/>
      <c r="C16" s="165"/>
      <c r="D16" s="161"/>
      <c r="E16" s="161"/>
      <c r="F16" s="166"/>
      <c r="G16" s="162"/>
      <c r="H16" s="162"/>
      <c r="I16" s="162"/>
      <c r="J16" s="162"/>
      <c r="K16" s="162"/>
      <c r="L16" s="162"/>
      <c r="M16" s="162"/>
      <c r="N16" s="67">
        <f>G16+I16</f>
        <v>0</v>
      </c>
    </row>
    <row r="17" spans="1:14" x14ac:dyDescent="0.25">
      <c r="A17" s="86"/>
      <c r="B17" s="74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74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74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1556920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1556920</v>
      </c>
      <c r="H30" s="95"/>
      <c r="I30" s="67">
        <f>SUM(I6:I29)</f>
        <v>0</v>
      </c>
      <c r="J30" s="67">
        <f>SUM(J6:J29)</f>
        <v>0</v>
      </c>
      <c r="K30" s="67">
        <f>SUM(K6:K29)</f>
        <v>21600</v>
      </c>
      <c r="L30" s="67">
        <f>SUM(L6:L29)</f>
        <v>19000</v>
      </c>
      <c r="M30" s="67">
        <f>SUM(M6:M29)</f>
        <v>1516320</v>
      </c>
      <c r="N30" s="67">
        <f t="shared" ref="N30" si="1">G30+I30</f>
        <v>1556920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/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47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47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0</v>
      </c>
      <c r="D36" s="38"/>
      <c r="E36" s="38"/>
      <c r="F36" s="147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0</v>
      </c>
      <c r="D37" s="38"/>
      <c r="E37" s="38"/>
      <c r="F37" s="147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38"/>
      <c r="B1" s="38" t="s">
        <v>0</v>
      </c>
      <c r="C1" s="115" t="s">
        <v>1</v>
      </c>
      <c r="D1" s="116"/>
      <c r="E1" s="116"/>
      <c r="F1" s="117"/>
      <c r="G1" s="38"/>
      <c r="H1" s="74"/>
      <c r="I1" s="110"/>
      <c r="J1" s="111" t="s">
        <v>2</v>
      </c>
      <c r="K1" s="110"/>
      <c r="L1" s="38"/>
      <c r="M1" s="38"/>
      <c r="N1" s="38"/>
    </row>
    <row r="2" spans="1:14" x14ac:dyDescent="0.25">
      <c r="A2" s="38"/>
      <c r="B2" s="38"/>
      <c r="C2" s="38"/>
      <c r="D2" s="38"/>
      <c r="E2" s="76"/>
      <c r="F2" s="38"/>
      <c r="G2" s="38"/>
      <c r="H2" s="74"/>
      <c r="I2" s="75"/>
      <c r="J2" s="38"/>
      <c r="K2" s="146"/>
      <c r="L2" s="38"/>
      <c r="M2" s="38"/>
      <c r="N2" s="38"/>
    </row>
    <row r="3" spans="1:14" x14ac:dyDescent="0.25">
      <c r="A3" s="38"/>
      <c r="B3" s="179" t="s">
        <v>3</v>
      </c>
      <c r="C3" s="191"/>
      <c r="D3" s="191" t="s">
        <v>137</v>
      </c>
      <c r="E3" s="191"/>
      <c r="F3" s="191"/>
      <c r="G3" s="180"/>
      <c r="H3" s="74"/>
      <c r="I3" s="38"/>
      <c r="J3" s="78"/>
      <c r="K3" s="112" t="s">
        <v>5</v>
      </c>
      <c r="L3" s="113">
        <v>41939</v>
      </c>
      <c r="M3" s="114"/>
      <c r="N3" s="109" t="s">
        <v>42</v>
      </c>
    </row>
    <row r="4" spans="1:14" x14ac:dyDescent="0.25">
      <c r="A4" s="38"/>
      <c r="B4" s="38"/>
      <c r="C4" s="38"/>
      <c r="D4" s="38"/>
      <c r="E4" s="82"/>
      <c r="F4" s="38"/>
      <c r="G4" s="38"/>
      <c r="H4" s="179" t="s">
        <v>6</v>
      </c>
      <c r="I4" s="180"/>
      <c r="J4" s="38"/>
      <c r="K4" s="38"/>
      <c r="L4" s="38"/>
      <c r="M4" s="78"/>
      <c r="N4" s="38"/>
    </row>
    <row r="5" spans="1:14" x14ac:dyDescent="0.25">
      <c r="A5" s="109" t="s">
        <v>7</v>
      </c>
      <c r="B5" s="109" t="s">
        <v>8</v>
      </c>
      <c r="C5" s="109" t="s">
        <v>9</v>
      </c>
      <c r="D5" s="109" t="s">
        <v>10</v>
      </c>
      <c r="E5" s="109" t="s">
        <v>11</v>
      </c>
      <c r="F5" s="109" t="s">
        <v>12</v>
      </c>
      <c r="G5" s="109" t="s">
        <v>13</v>
      </c>
      <c r="H5" s="109" t="s">
        <v>14</v>
      </c>
      <c r="I5" s="109" t="s">
        <v>15</v>
      </c>
      <c r="J5" s="109" t="s">
        <v>16</v>
      </c>
      <c r="K5" s="109" t="s">
        <v>17</v>
      </c>
      <c r="L5" s="109" t="s">
        <v>18</v>
      </c>
      <c r="M5" s="109" t="s">
        <v>19</v>
      </c>
      <c r="N5" s="109" t="s">
        <v>20</v>
      </c>
    </row>
    <row r="6" spans="1:14" x14ac:dyDescent="0.25">
      <c r="A6" s="83"/>
      <c r="B6" s="122" t="s">
        <v>376</v>
      </c>
      <c r="C6" s="84" t="s">
        <v>46</v>
      </c>
      <c r="D6" s="85">
        <v>41939</v>
      </c>
      <c r="E6" s="85">
        <v>41940</v>
      </c>
      <c r="F6" s="86">
        <v>51180</v>
      </c>
      <c r="G6" s="67">
        <v>22000</v>
      </c>
      <c r="H6" s="67"/>
      <c r="I6" s="67"/>
      <c r="J6" s="67">
        <v>22000</v>
      </c>
      <c r="K6" s="67"/>
      <c r="L6" s="67"/>
      <c r="M6" s="67"/>
      <c r="N6" s="67">
        <f>G6+I6</f>
        <v>22000</v>
      </c>
    </row>
    <row r="7" spans="1:14" x14ac:dyDescent="0.25">
      <c r="A7" s="84"/>
      <c r="B7" s="122" t="s">
        <v>381</v>
      </c>
      <c r="C7" s="84" t="s">
        <v>382</v>
      </c>
      <c r="D7" s="85">
        <v>41939</v>
      </c>
      <c r="E7" s="85">
        <v>41940</v>
      </c>
      <c r="F7" s="86">
        <v>51181</v>
      </c>
      <c r="G7" s="67">
        <v>19000</v>
      </c>
      <c r="H7" s="87"/>
      <c r="I7" s="67"/>
      <c r="J7" s="67">
        <v>19000</v>
      </c>
      <c r="K7" s="67"/>
      <c r="L7" s="67"/>
      <c r="M7" s="67"/>
      <c r="N7" s="67">
        <f t="shared" ref="N7:N28" si="0">G7+I7</f>
        <v>19000</v>
      </c>
    </row>
    <row r="8" spans="1:14" x14ac:dyDescent="0.25">
      <c r="A8" s="86"/>
      <c r="B8" s="122" t="s">
        <v>383</v>
      </c>
      <c r="C8" s="84" t="s">
        <v>40</v>
      </c>
      <c r="D8" s="85"/>
      <c r="E8" s="85"/>
      <c r="F8" s="86">
        <v>51182</v>
      </c>
      <c r="G8" s="67"/>
      <c r="H8" s="67"/>
      <c r="I8" s="67">
        <v>5000</v>
      </c>
      <c r="J8" s="67">
        <v>5000</v>
      </c>
      <c r="K8" s="67"/>
      <c r="L8" s="67"/>
      <c r="M8" s="67"/>
      <c r="N8" s="67">
        <f t="shared" si="0"/>
        <v>5000</v>
      </c>
    </row>
    <row r="9" spans="1:14" x14ac:dyDescent="0.25">
      <c r="A9" s="86"/>
      <c r="B9" s="122"/>
      <c r="C9" s="84"/>
      <c r="D9" s="85"/>
      <c r="E9" s="85"/>
      <c r="F9" s="86"/>
      <c r="G9" s="67"/>
      <c r="H9" s="67"/>
      <c r="I9" s="67"/>
      <c r="J9" s="67"/>
      <c r="K9" s="67"/>
      <c r="L9" s="67"/>
      <c r="M9" s="67"/>
      <c r="N9" s="67">
        <f t="shared" si="0"/>
        <v>0</v>
      </c>
    </row>
    <row r="10" spans="1:14" x14ac:dyDescent="0.25">
      <c r="A10" s="86"/>
      <c r="B10" s="68"/>
      <c r="C10" s="38"/>
      <c r="D10" s="85"/>
      <c r="E10" s="85"/>
      <c r="F10" s="86"/>
      <c r="G10" s="67"/>
      <c r="H10" s="67"/>
      <c r="I10" s="67"/>
      <c r="J10" s="67"/>
      <c r="K10" s="67"/>
      <c r="L10" s="67"/>
      <c r="M10" s="67"/>
      <c r="N10" s="67">
        <f t="shared" si="0"/>
        <v>0</v>
      </c>
    </row>
    <row r="11" spans="1:14" x14ac:dyDescent="0.25">
      <c r="A11" s="86"/>
      <c r="B11" s="68"/>
      <c r="C11" s="84"/>
      <c r="D11" s="85"/>
      <c r="E11" s="85"/>
      <c r="F11" s="86"/>
      <c r="G11" s="67"/>
      <c r="H11" s="67"/>
      <c r="I11" s="67"/>
      <c r="J11" s="67"/>
      <c r="K11" s="67"/>
      <c r="L11" s="67"/>
      <c r="M11" s="67"/>
      <c r="N11" s="67">
        <f t="shared" si="0"/>
        <v>0</v>
      </c>
    </row>
    <row r="12" spans="1:14" x14ac:dyDescent="0.25">
      <c r="A12" s="86"/>
      <c r="B12" s="122"/>
      <c r="C12" s="84"/>
      <c r="D12" s="85"/>
      <c r="E12" s="85"/>
      <c r="F12" s="89"/>
      <c r="G12" s="67"/>
      <c r="H12" s="67"/>
      <c r="I12" s="67"/>
      <c r="J12" s="67"/>
      <c r="K12" s="67"/>
      <c r="L12" s="67"/>
      <c r="M12" s="67"/>
      <c r="N12" s="67">
        <f t="shared" si="0"/>
        <v>0</v>
      </c>
    </row>
    <row r="13" spans="1:14" x14ac:dyDescent="0.25">
      <c r="A13" s="86"/>
      <c r="B13" s="122"/>
      <c r="C13" s="38"/>
      <c r="D13" s="85"/>
      <c r="E13" s="85"/>
      <c r="F13" s="89"/>
      <c r="G13" s="67"/>
      <c r="H13" s="67"/>
      <c r="I13" s="67"/>
      <c r="J13" s="67"/>
      <c r="K13" s="67"/>
      <c r="L13" s="67"/>
      <c r="M13" s="67"/>
      <c r="N13" s="67">
        <f>G13+I13</f>
        <v>0</v>
      </c>
    </row>
    <row r="14" spans="1:14" x14ac:dyDescent="0.25">
      <c r="A14" s="86"/>
      <c r="B14" s="122"/>
      <c r="C14" s="38"/>
      <c r="D14" s="85"/>
      <c r="E14" s="85"/>
      <c r="F14" s="89"/>
      <c r="G14" s="67"/>
      <c r="H14" s="67"/>
      <c r="I14" s="67"/>
      <c r="J14" s="67"/>
      <c r="K14" s="67"/>
      <c r="L14" s="67"/>
      <c r="M14" s="67"/>
      <c r="N14" s="67">
        <f>G14+I14</f>
        <v>0</v>
      </c>
    </row>
    <row r="15" spans="1:14" x14ac:dyDescent="0.25">
      <c r="A15" s="86"/>
      <c r="B15" s="68"/>
      <c r="C15" s="84"/>
      <c r="D15" s="85"/>
      <c r="E15" s="85"/>
      <c r="F15" s="89"/>
      <c r="G15" s="67"/>
      <c r="H15" s="67"/>
      <c r="I15" s="67"/>
      <c r="J15" s="67"/>
      <c r="K15" s="67"/>
      <c r="L15" s="67"/>
      <c r="M15" s="67"/>
      <c r="N15" s="67">
        <f t="shared" si="0"/>
        <v>0</v>
      </c>
    </row>
    <row r="16" spans="1:14" x14ac:dyDescent="0.25">
      <c r="A16" s="86"/>
      <c r="B16" s="68"/>
      <c r="C16" s="38"/>
      <c r="D16" s="85"/>
      <c r="E16" s="85"/>
      <c r="F16" s="89"/>
      <c r="G16" s="67"/>
      <c r="H16" s="67"/>
      <c r="I16" s="67"/>
      <c r="J16" s="67"/>
      <c r="K16" s="67"/>
      <c r="L16" s="67"/>
      <c r="M16" s="67"/>
      <c r="N16" s="67">
        <f>G16+I16</f>
        <v>0</v>
      </c>
    </row>
    <row r="17" spans="1:14" x14ac:dyDescent="0.25">
      <c r="A17" s="86"/>
      <c r="B17" s="68"/>
      <c r="C17" s="38"/>
      <c r="D17" s="85"/>
      <c r="E17" s="85"/>
      <c r="F17" s="89"/>
      <c r="G17" s="67"/>
      <c r="H17" s="67"/>
      <c r="I17" s="67"/>
      <c r="J17" s="67"/>
      <c r="K17" s="67"/>
      <c r="L17" s="67"/>
      <c r="M17" s="67"/>
      <c r="N17" s="67">
        <f t="shared" si="0"/>
        <v>0</v>
      </c>
    </row>
    <row r="18" spans="1:14" x14ac:dyDescent="0.25">
      <c r="A18" s="86"/>
      <c r="B18" s="90"/>
      <c r="C18" s="38"/>
      <c r="D18" s="85"/>
      <c r="E18" s="85"/>
      <c r="F18" s="89"/>
      <c r="G18" s="67"/>
      <c r="H18" s="67"/>
      <c r="I18" s="67"/>
      <c r="J18" s="67"/>
      <c r="K18" s="67"/>
      <c r="L18" s="67"/>
      <c r="M18" s="67"/>
      <c r="N18" s="67">
        <f t="shared" si="0"/>
        <v>0</v>
      </c>
    </row>
    <row r="19" spans="1:14" x14ac:dyDescent="0.25">
      <c r="A19" s="91"/>
      <c r="B19" s="68"/>
      <c r="C19" s="38"/>
      <c r="D19" s="85"/>
      <c r="E19" s="85"/>
      <c r="F19" s="89"/>
      <c r="G19" s="67"/>
      <c r="H19" s="67"/>
      <c r="I19" s="67"/>
      <c r="J19" s="67"/>
      <c r="K19" s="67"/>
      <c r="L19" s="67"/>
      <c r="M19" s="67"/>
      <c r="N19" s="67">
        <f t="shared" si="0"/>
        <v>0</v>
      </c>
    </row>
    <row r="20" spans="1:14" x14ac:dyDescent="0.25">
      <c r="A20" s="91"/>
      <c r="B20" s="68"/>
      <c r="C20" s="38"/>
      <c r="D20" s="85"/>
      <c r="E20" s="85"/>
      <c r="F20" s="89"/>
      <c r="G20" s="67"/>
      <c r="H20" s="67"/>
      <c r="I20" s="67"/>
      <c r="J20" s="67"/>
      <c r="K20" s="67"/>
      <c r="L20" s="67"/>
      <c r="M20" s="67"/>
      <c r="N20" s="67">
        <f>G20+I20</f>
        <v>0</v>
      </c>
    </row>
    <row r="21" spans="1:14" x14ac:dyDescent="0.25">
      <c r="A21" s="91"/>
      <c r="B21" s="74"/>
      <c r="C21" s="85"/>
      <c r="D21" s="85"/>
      <c r="E21" s="85"/>
      <c r="F21" s="89"/>
      <c r="G21" s="67"/>
      <c r="H21" s="67"/>
      <c r="I21" s="67"/>
      <c r="J21" s="67"/>
      <c r="K21" s="67"/>
      <c r="L21" s="67"/>
      <c r="M21" s="67"/>
      <c r="N21" s="67">
        <f>G21+I21</f>
        <v>0</v>
      </c>
    </row>
    <row r="22" spans="1:14" x14ac:dyDescent="0.25">
      <c r="A22" s="91"/>
      <c r="B22" s="74"/>
      <c r="C22" s="38"/>
      <c r="D22" s="85"/>
      <c r="E22" s="85"/>
      <c r="F22" s="89"/>
      <c r="G22" s="67"/>
      <c r="H22" s="67"/>
      <c r="I22" s="67"/>
      <c r="J22" s="67"/>
      <c r="K22" s="67"/>
      <c r="L22" s="67"/>
      <c r="M22" s="67"/>
      <c r="N22" s="67">
        <f t="shared" si="0"/>
        <v>0</v>
      </c>
    </row>
    <row r="23" spans="1:14" x14ac:dyDescent="0.25">
      <c r="A23" s="91"/>
      <c r="B23" s="74"/>
      <c r="C23" s="38"/>
      <c r="D23" s="85"/>
      <c r="E23" s="85"/>
      <c r="F23" s="89"/>
      <c r="G23" s="67"/>
      <c r="H23" s="67"/>
      <c r="I23" s="67"/>
      <c r="J23" s="67"/>
      <c r="K23" s="67"/>
      <c r="L23" s="67"/>
      <c r="M23" s="67"/>
      <c r="N23" s="67">
        <f>G23+I23</f>
        <v>0</v>
      </c>
    </row>
    <row r="24" spans="1:14" x14ac:dyDescent="0.25">
      <c r="A24" s="91"/>
      <c r="B24" s="74"/>
      <c r="C24" s="38"/>
      <c r="D24" s="85"/>
      <c r="E24" s="85"/>
      <c r="F24" s="89"/>
      <c r="G24" s="67"/>
      <c r="H24" s="67"/>
      <c r="I24" s="67"/>
      <c r="J24" s="67"/>
      <c r="K24" s="67"/>
      <c r="L24" s="67"/>
      <c r="M24" s="67"/>
      <c r="N24" s="67">
        <f>G24+I24</f>
        <v>0</v>
      </c>
    </row>
    <row r="25" spans="1:14" x14ac:dyDescent="0.25">
      <c r="A25" s="91"/>
      <c r="B25" s="74"/>
      <c r="C25" s="38"/>
      <c r="D25" s="85"/>
      <c r="E25" s="85"/>
      <c r="F25" s="89"/>
      <c r="G25" s="67"/>
      <c r="H25" s="67"/>
      <c r="I25" s="67"/>
      <c r="J25" s="67"/>
      <c r="K25" s="67"/>
      <c r="L25" s="67"/>
      <c r="M25" s="67"/>
      <c r="N25" s="67">
        <f>G25+I25</f>
        <v>0</v>
      </c>
    </row>
    <row r="26" spans="1:14" x14ac:dyDescent="0.25">
      <c r="A26" s="91"/>
      <c r="B26" s="74"/>
      <c r="C26" s="38"/>
      <c r="D26" s="85"/>
      <c r="E26" s="85"/>
      <c r="F26" s="89"/>
      <c r="G26" s="67"/>
      <c r="H26" s="67"/>
      <c r="I26" s="67"/>
      <c r="J26" s="67"/>
      <c r="K26" s="67"/>
      <c r="L26" s="67"/>
      <c r="M26" s="67"/>
      <c r="N26" s="67">
        <f>G26+I26</f>
        <v>0</v>
      </c>
    </row>
    <row r="27" spans="1:14" x14ac:dyDescent="0.25">
      <c r="A27" s="91"/>
      <c r="B27" s="74"/>
      <c r="C27" s="38"/>
      <c r="D27" s="85"/>
      <c r="E27" s="85"/>
      <c r="F27" s="89"/>
      <c r="G27" s="67"/>
      <c r="H27" s="67"/>
      <c r="I27" s="67"/>
      <c r="J27" s="67"/>
      <c r="K27" s="67"/>
      <c r="L27" s="67"/>
      <c r="M27" s="67"/>
      <c r="N27" s="67">
        <f>G27+I27</f>
        <v>0</v>
      </c>
    </row>
    <row r="28" spans="1:14" x14ac:dyDescent="0.25">
      <c r="A28" s="91"/>
      <c r="B28" s="74"/>
      <c r="C28" s="38"/>
      <c r="D28" s="85"/>
      <c r="E28" s="85"/>
      <c r="F28" s="89"/>
      <c r="G28" s="67"/>
      <c r="H28" s="67"/>
      <c r="I28" s="67"/>
      <c r="J28" s="67"/>
      <c r="K28" s="67"/>
      <c r="L28" s="67"/>
      <c r="M28" s="67"/>
      <c r="N28" s="67">
        <f t="shared" si="0"/>
        <v>0</v>
      </c>
    </row>
    <row r="29" spans="1:14" x14ac:dyDescent="0.25">
      <c r="A29" s="91"/>
      <c r="B29" s="74"/>
      <c r="C29" s="38"/>
      <c r="D29" s="85"/>
      <c r="E29" s="85"/>
      <c r="F29" s="92"/>
      <c r="G29" s="67"/>
      <c r="H29" s="67"/>
      <c r="I29" s="67"/>
      <c r="J29" s="67"/>
      <c r="K29" s="67"/>
      <c r="L29" s="67"/>
      <c r="M29" s="67"/>
      <c r="N29" s="67">
        <f>SUM(N6:N28)</f>
        <v>46000</v>
      </c>
    </row>
    <row r="30" spans="1:14" x14ac:dyDescent="0.25">
      <c r="A30" s="179" t="s">
        <v>22</v>
      </c>
      <c r="B30" s="180"/>
      <c r="C30" s="93"/>
      <c r="D30" s="93"/>
      <c r="E30" s="93"/>
      <c r="F30" s="94"/>
      <c r="G30" s="67">
        <f>SUM(G6:G29)</f>
        <v>41000</v>
      </c>
      <c r="H30" s="95"/>
      <c r="I30" s="67">
        <f>SUM(I6:I29)</f>
        <v>5000</v>
      </c>
      <c r="J30" s="67">
        <f>SUM(J6:J29)</f>
        <v>46000</v>
      </c>
      <c r="K30" s="67">
        <f>SUM(K6:K29)</f>
        <v>0</v>
      </c>
      <c r="L30" s="67">
        <f>SUM(L6:L29)</f>
        <v>0</v>
      </c>
      <c r="M30" s="67">
        <f>SUM(M6:M29)</f>
        <v>0</v>
      </c>
      <c r="N30" s="67">
        <f t="shared" ref="N30" si="1">G30+I30</f>
        <v>46000</v>
      </c>
    </row>
    <row r="31" spans="1:14" x14ac:dyDescent="0.25">
      <c r="A31" s="38"/>
      <c r="B31" s="38"/>
      <c r="C31" s="38"/>
      <c r="D31" s="85"/>
      <c r="E31" s="38"/>
      <c r="F31" s="38"/>
      <c r="G31" s="76"/>
      <c r="H31" s="118" t="s">
        <v>23</v>
      </c>
      <c r="I31" s="119"/>
      <c r="J31" s="97"/>
      <c r="K31" s="98"/>
      <c r="L31" s="93"/>
      <c r="M31" s="97"/>
      <c r="N31" s="76"/>
    </row>
    <row r="32" spans="1:14" x14ac:dyDescent="0.25">
      <c r="A32" s="179" t="s">
        <v>24</v>
      </c>
      <c r="B32" s="180"/>
      <c r="C32" s="38"/>
      <c r="D32" s="85"/>
      <c r="E32" s="187" t="s">
        <v>25</v>
      </c>
      <c r="F32" s="192"/>
      <c r="G32" s="193" t="s">
        <v>380</v>
      </c>
      <c r="H32" s="194"/>
      <c r="I32" s="194"/>
      <c r="J32" s="194"/>
      <c r="K32" s="194"/>
      <c r="L32" s="194"/>
      <c r="M32" s="194"/>
      <c r="N32" s="195"/>
    </row>
    <row r="33" spans="1:14" x14ac:dyDescent="0.25">
      <c r="A33" s="179" t="s">
        <v>26</v>
      </c>
      <c r="B33" s="180"/>
      <c r="C33" s="99"/>
      <c r="D33" s="38"/>
      <c r="E33" s="187">
        <v>540</v>
      </c>
      <c r="F33" s="188"/>
      <c r="G33" s="181"/>
      <c r="H33" s="182"/>
      <c r="I33" s="182"/>
      <c r="J33" s="182"/>
      <c r="K33" s="182"/>
      <c r="L33" s="182"/>
      <c r="M33" s="182"/>
      <c r="N33" s="183"/>
    </row>
    <row r="34" spans="1:14" x14ac:dyDescent="0.25">
      <c r="A34" s="179" t="s">
        <v>27</v>
      </c>
      <c r="B34" s="180"/>
      <c r="C34" s="100">
        <v>0</v>
      </c>
      <c r="D34" s="38"/>
      <c r="E34" s="38"/>
      <c r="F34" s="146"/>
      <c r="G34" s="181"/>
      <c r="H34" s="182"/>
      <c r="I34" s="182"/>
      <c r="J34" s="182"/>
      <c r="K34" s="182"/>
      <c r="L34" s="182"/>
      <c r="M34" s="182"/>
      <c r="N34" s="183"/>
    </row>
    <row r="35" spans="1:14" x14ac:dyDescent="0.25">
      <c r="A35" s="189"/>
      <c r="B35" s="190"/>
      <c r="C35" s="67">
        <f>C34*E33</f>
        <v>0</v>
      </c>
      <c r="D35" s="38"/>
      <c r="E35" s="38"/>
      <c r="F35" s="146"/>
      <c r="G35" s="181"/>
      <c r="H35" s="182"/>
      <c r="I35" s="182"/>
      <c r="J35" s="182"/>
      <c r="K35" s="182"/>
      <c r="L35" s="182"/>
      <c r="M35" s="182"/>
      <c r="N35" s="183"/>
    </row>
    <row r="36" spans="1:14" x14ac:dyDescent="0.25">
      <c r="A36" s="179" t="s">
        <v>28</v>
      </c>
      <c r="B36" s="180"/>
      <c r="C36" s="101">
        <v>46000</v>
      </c>
      <c r="D36" s="38"/>
      <c r="E36" s="38"/>
      <c r="F36" s="146"/>
      <c r="G36" s="181"/>
      <c r="H36" s="182"/>
      <c r="I36" s="182"/>
      <c r="J36" s="182"/>
      <c r="K36" s="182"/>
      <c r="L36" s="182"/>
      <c r="M36" s="182"/>
      <c r="N36" s="183"/>
    </row>
    <row r="37" spans="1:14" x14ac:dyDescent="0.25">
      <c r="A37" s="179" t="s">
        <v>20</v>
      </c>
      <c r="B37" s="180"/>
      <c r="C37" s="67">
        <f>C35+C36</f>
        <v>46000</v>
      </c>
      <c r="D37" s="38"/>
      <c r="E37" s="38"/>
      <c r="F37" s="146"/>
      <c r="G37" s="184"/>
      <c r="H37" s="185"/>
      <c r="I37" s="185"/>
      <c r="J37" s="185"/>
      <c r="K37" s="185"/>
      <c r="L37" s="185"/>
      <c r="M37" s="185"/>
      <c r="N37" s="186"/>
    </row>
    <row r="40" spans="1:14" x14ac:dyDescent="0.25">
      <c r="C40" s="50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62</vt:i4>
      </vt:variant>
    </vt:vector>
  </HeadingPairs>
  <TitlesOfParts>
    <vt:vector size="124" baseType="lpstr">
      <vt:lpstr>OCTUBRE 31 PM</vt:lpstr>
      <vt:lpstr>OCTUBRE 31 AM</vt:lpstr>
      <vt:lpstr>OCTUBRE 30 PM</vt:lpstr>
      <vt:lpstr>OCTUBRE 30 AM </vt:lpstr>
      <vt:lpstr>OCTUBRE 29 PM</vt:lpstr>
      <vt:lpstr>OCTUBRE 29 AM</vt:lpstr>
      <vt:lpstr>OCTUBRE 28 PM </vt:lpstr>
      <vt:lpstr>OCTUBRE 28 AM</vt:lpstr>
      <vt:lpstr>OCTUBRE 27 PM</vt:lpstr>
      <vt:lpstr>OCTUBRE 27 AM </vt:lpstr>
      <vt:lpstr>OCTUBRE 26 PM</vt:lpstr>
      <vt:lpstr>OCTUBRE 26 AM</vt:lpstr>
      <vt:lpstr>OCTUBRE 25 PM</vt:lpstr>
      <vt:lpstr>OCTUBRE 25 AM</vt:lpstr>
      <vt:lpstr>OCTUBRE 24 PM</vt:lpstr>
      <vt:lpstr>OCTUBRE 24 AM</vt:lpstr>
      <vt:lpstr>OCTUBRE 23 PM</vt:lpstr>
      <vt:lpstr>OCTUBRE 23 AM</vt:lpstr>
      <vt:lpstr>OCTUBRE 22 PM</vt:lpstr>
      <vt:lpstr>OCTUBRE 22 AM)</vt:lpstr>
      <vt:lpstr>OCTUBRE 21 PM</vt:lpstr>
      <vt:lpstr>OCTUBRE 21 AM </vt:lpstr>
      <vt:lpstr>OCTUBRE 20 PM </vt:lpstr>
      <vt:lpstr>OCTUBRE 20 AM</vt:lpstr>
      <vt:lpstr>OCTUBRE 19 PM </vt:lpstr>
      <vt:lpstr>OCTUBRE 19 AM</vt:lpstr>
      <vt:lpstr>OCTUBRE 18 PM</vt:lpstr>
      <vt:lpstr>OCTUBRE 18 AM </vt:lpstr>
      <vt:lpstr>OCTUBRE 17 PM </vt:lpstr>
      <vt:lpstr>OCTUBRE 17 AM </vt:lpstr>
      <vt:lpstr>OCTUBRE 16 PM</vt:lpstr>
      <vt:lpstr>OCTUBRE 16 AM </vt:lpstr>
      <vt:lpstr>OCTUBRE 15 PM</vt:lpstr>
      <vt:lpstr>OCTUBRE 15 AM</vt:lpstr>
      <vt:lpstr>OCTUBRE 14 PM</vt:lpstr>
      <vt:lpstr>OCTUBRE 14 AM </vt:lpstr>
      <vt:lpstr>OCTUBRE 13 PM</vt:lpstr>
      <vt:lpstr>OCTUBRE 13 AM</vt:lpstr>
      <vt:lpstr>OCTUBRE 12 PM</vt:lpstr>
      <vt:lpstr>OCTUBRE 12 AM</vt:lpstr>
      <vt:lpstr>OCTUBRE 11 PM </vt:lpstr>
      <vt:lpstr>OCTUBRE 11 AM </vt:lpstr>
      <vt:lpstr>OCTUBRE 10 PM</vt:lpstr>
      <vt:lpstr>OCTUBRE 10 AM</vt:lpstr>
      <vt:lpstr>OCTUBRE 09 PM</vt:lpstr>
      <vt:lpstr>OCTUBRE 09 AM</vt:lpstr>
      <vt:lpstr>OCTUBRE 08 PM</vt:lpstr>
      <vt:lpstr>OCTUBRE 08 AM</vt:lpstr>
      <vt:lpstr>OCTUBRE 07 PM</vt:lpstr>
      <vt:lpstr>OCTUBRE 07 AM </vt:lpstr>
      <vt:lpstr>OCTUBRE 06 PM </vt:lpstr>
      <vt:lpstr>OCTUBRE 06 AM</vt:lpstr>
      <vt:lpstr>OCTUBRE 05 PM </vt:lpstr>
      <vt:lpstr>OCTUBRE 05 AM</vt:lpstr>
      <vt:lpstr>OCTUBRE 04 PM</vt:lpstr>
      <vt:lpstr>OCTUBRE 04 AM </vt:lpstr>
      <vt:lpstr>OCTUBRE 03 PM</vt:lpstr>
      <vt:lpstr>OCTUBRE 03 AM</vt:lpstr>
      <vt:lpstr>OCTUBRE 2 PM</vt:lpstr>
      <vt:lpstr>OCTUBRE 2 AM </vt:lpstr>
      <vt:lpstr>OCTUBRE 01 PM</vt:lpstr>
      <vt:lpstr>OCTUBRE 01 AM </vt:lpstr>
      <vt:lpstr>'OCTUBRE 01 AM '!Área_de_impresión</vt:lpstr>
      <vt:lpstr>'OCTUBRE 01 PM'!Área_de_impresión</vt:lpstr>
      <vt:lpstr>'OCTUBRE 03 AM'!Área_de_impresión</vt:lpstr>
      <vt:lpstr>'OCTUBRE 03 PM'!Área_de_impresión</vt:lpstr>
      <vt:lpstr>'OCTUBRE 04 AM '!Área_de_impresión</vt:lpstr>
      <vt:lpstr>'OCTUBRE 04 PM'!Área_de_impresión</vt:lpstr>
      <vt:lpstr>'OCTUBRE 05 AM'!Área_de_impresión</vt:lpstr>
      <vt:lpstr>'OCTUBRE 05 PM '!Área_de_impresión</vt:lpstr>
      <vt:lpstr>'OCTUBRE 06 AM'!Área_de_impresión</vt:lpstr>
      <vt:lpstr>'OCTUBRE 06 PM '!Área_de_impresión</vt:lpstr>
      <vt:lpstr>'OCTUBRE 07 AM '!Área_de_impresión</vt:lpstr>
      <vt:lpstr>'OCTUBRE 07 PM'!Área_de_impresión</vt:lpstr>
      <vt:lpstr>'OCTUBRE 08 AM'!Área_de_impresión</vt:lpstr>
      <vt:lpstr>'OCTUBRE 08 PM'!Área_de_impresión</vt:lpstr>
      <vt:lpstr>'OCTUBRE 09 AM'!Área_de_impresión</vt:lpstr>
      <vt:lpstr>'OCTUBRE 09 PM'!Área_de_impresión</vt:lpstr>
      <vt:lpstr>'OCTUBRE 10 AM'!Área_de_impresión</vt:lpstr>
      <vt:lpstr>'OCTUBRE 10 PM'!Área_de_impresión</vt:lpstr>
      <vt:lpstr>'OCTUBRE 11 AM '!Área_de_impresión</vt:lpstr>
      <vt:lpstr>'OCTUBRE 11 PM '!Área_de_impresión</vt:lpstr>
      <vt:lpstr>'OCTUBRE 12 AM'!Área_de_impresión</vt:lpstr>
      <vt:lpstr>'OCTUBRE 12 PM'!Área_de_impresión</vt:lpstr>
      <vt:lpstr>'OCTUBRE 13 AM'!Área_de_impresión</vt:lpstr>
      <vt:lpstr>'OCTUBRE 13 PM'!Área_de_impresión</vt:lpstr>
      <vt:lpstr>'OCTUBRE 14 AM '!Área_de_impresión</vt:lpstr>
      <vt:lpstr>'OCTUBRE 14 PM'!Área_de_impresión</vt:lpstr>
      <vt:lpstr>'OCTUBRE 15 AM'!Área_de_impresión</vt:lpstr>
      <vt:lpstr>'OCTUBRE 15 PM'!Área_de_impresión</vt:lpstr>
      <vt:lpstr>'OCTUBRE 16 AM '!Área_de_impresión</vt:lpstr>
      <vt:lpstr>'OCTUBRE 16 PM'!Área_de_impresión</vt:lpstr>
      <vt:lpstr>'OCTUBRE 17 AM '!Área_de_impresión</vt:lpstr>
      <vt:lpstr>'OCTUBRE 17 PM '!Área_de_impresión</vt:lpstr>
      <vt:lpstr>'OCTUBRE 18 AM '!Área_de_impresión</vt:lpstr>
      <vt:lpstr>'OCTUBRE 18 PM'!Área_de_impresión</vt:lpstr>
      <vt:lpstr>'OCTUBRE 19 AM'!Área_de_impresión</vt:lpstr>
      <vt:lpstr>'OCTUBRE 19 PM '!Área_de_impresión</vt:lpstr>
      <vt:lpstr>'OCTUBRE 2 AM '!Área_de_impresión</vt:lpstr>
      <vt:lpstr>'OCTUBRE 2 PM'!Área_de_impresión</vt:lpstr>
      <vt:lpstr>'OCTUBRE 20 AM'!Área_de_impresión</vt:lpstr>
      <vt:lpstr>'OCTUBRE 20 PM '!Área_de_impresión</vt:lpstr>
      <vt:lpstr>'OCTUBRE 21 AM '!Área_de_impresión</vt:lpstr>
      <vt:lpstr>'OCTUBRE 21 PM'!Área_de_impresión</vt:lpstr>
      <vt:lpstr>'OCTUBRE 22 AM)'!Área_de_impresión</vt:lpstr>
      <vt:lpstr>'OCTUBRE 22 PM'!Área_de_impresión</vt:lpstr>
      <vt:lpstr>'OCTUBRE 23 AM'!Área_de_impresión</vt:lpstr>
      <vt:lpstr>'OCTUBRE 23 PM'!Área_de_impresión</vt:lpstr>
      <vt:lpstr>'OCTUBRE 24 AM'!Área_de_impresión</vt:lpstr>
      <vt:lpstr>'OCTUBRE 24 PM'!Área_de_impresión</vt:lpstr>
      <vt:lpstr>'OCTUBRE 25 AM'!Área_de_impresión</vt:lpstr>
      <vt:lpstr>'OCTUBRE 25 PM'!Área_de_impresión</vt:lpstr>
      <vt:lpstr>'OCTUBRE 26 AM'!Área_de_impresión</vt:lpstr>
      <vt:lpstr>'OCTUBRE 26 PM'!Área_de_impresión</vt:lpstr>
      <vt:lpstr>'OCTUBRE 27 AM '!Área_de_impresión</vt:lpstr>
      <vt:lpstr>'OCTUBRE 27 PM'!Área_de_impresión</vt:lpstr>
      <vt:lpstr>'OCTUBRE 28 AM'!Área_de_impresión</vt:lpstr>
      <vt:lpstr>'OCTUBRE 28 PM '!Área_de_impresión</vt:lpstr>
      <vt:lpstr>'OCTUBRE 29 AM'!Área_de_impresión</vt:lpstr>
      <vt:lpstr>'OCTUBRE 29 PM'!Área_de_impresión</vt:lpstr>
      <vt:lpstr>'OCTUBRE 30 AM '!Área_de_impresión</vt:lpstr>
      <vt:lpstr>'OCTUBRE 30 PM'!Área_de_impresión</vt:lpstr>
      <vt:lpstr>'OCTUBRE 31 AM'!Área_de_impresión</vt:lpstr>
      <vt:lpstr>'OCTUBRE 31 PM'!Área_de_impresión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2014-11-01T03:43:55Z</cp:lastPrinted>
  <dcterms:created xsi:type="dcterms:W3CDTF">2014-10-01T19:14:33Z</dcterms:created>
  <dcterms:modified xsi:type="dcterms:W3CDTF">2014-11-03T21:15:19Z</dcterms:modified>
</cp:coreProperties>
</file>